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-15" windowWidth="4950" windowHeight="7905" activeTab="3"/>
  </bookViews>
  <sheets>
    <sheet name="装备" sheetId="1" r:id="rId1"/>
    <sheet name="道具" sheetId="2" r:id="rId2"/>
    <sheet name="道具作用说明表" sheetId="3" r:id="rId3"/>
    <sheet name="技能" sheetId="4" r:id="rId4"/>
    <sheet name="buff" sheetId="5" r:id="rId5"/>
  </sheets>
  <calcPr calcId="145621"/>
</workbook>
</file>

<file path=xl/calcChain.xml><?xml version="1.0" encoding="utf-8"?>
<calcChain xmlns="http://schemas.openxmlformats.org/spreadsheetml/2006/main">
  <c r="K83" i="2" l="1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82" i="2"/>
  <c r="C84" i="2"/>
  <c r="C85" i="2"/>
  <c r="C87" i="2"/>
  <c r="C88" i="2"/>
  <c r="C89" i="2"/>
  <c r="C91" i="2"/>
  <c r="C92" i="2"/>
  <c r="C93" i="2"/>
  <c r="C95" i="2"/>
  <c r="C96" i="2"/>
  <c r="C97" i="2"/>
  <c r="C99" i="2"/>
  <c r="C100" i="2"/>
  <c r="C101" i="2"/>
  <c r="C103" i="2"/>
  <c r="C104" i="2"/>
  <c r="C105" i="2"/>
  <c r="C107" i="2"/>
  <c r="C108" i="2"/>
  <c r="C109" i="2"/>
  <c r="C111" i="2"/>
  <c r="C112" i="2"/>
  <c r="C113" i="2"/>
  <c r="C83" i="2"/>
  <c r="C4" i="2"/>
  <c r="C5" i="2"/>
  <c r="C6" i="2"/>
  <c r="C7" i="2"/>
  <c r="C8" i="2"/>
  <c r="C9" i="2"/>
  <c r="C10" i="2"/>
  <c r="C14" i="2"/>
  <c r="C15" i="2"/>
  <c r="C16" i="2"/>
  <c r="C17" i="2"/>
  <c r="C18" i="2"/>
  <c r="C19" i="2"/>
  <c r="C20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82" i="2"/>
  <c r="C86" i="2" s="1"/>
  <c r="C33" i="4"/>
  <c r="C34" i="4"/>
  <c r="C35" i="4"/>
  <c r="C36" i="4"/>
  <c r="C37" i="4"/>
  <c r="C25" i="4"/>
  <c r="C26" i="4"/>
  <c r="C27" i="4"/>
  <c r="C28" i="4"/>
  <c r="C29" i="4"/>
  <c r="C30" i="4"/>
  <c r="C32" i="4"/>
  <c r="C24" i="4"/>
  <c r="C12" i="4"/>
  <c r="C13" i="4"/>
  <c r="C14" i="4"/>
  <c r="C15" i="4"/>
  <c r="C16" i="4"/>
  <c r="C17" i="4"/>
  <c r="C18" i="4"/>
  <c r="C19" i="4"/>
  <c r="C20" i="4"/>
  <c r="C21" i="4"/>
  <c r="C22" i="4"/>
  <c r="C23" i="4"/>
  <c r="C9" i="4"/>
  <c r="C10" i="4"/>
  <c r="C11" i="4"/>
  <c r="C6" i="4"/>
  <c r="C7" i="4"/>
  <c r="C31" i="4" s="1"/>
  <c r="C5" i="4"/>
  <c r="C114" i="2" l="1"/>
  <c r="C110" i="2"/>
  <c r="C106" i="2"/>
  <c r="C102" i="2"/>
  <c r="C98" i="2"/>
  <c r="C94" i="2"/>
  <c r="C90" i="2"/>
  <c r="C8" i="4"/>
  <c r="C45" i="1"/>
  <c r="C61" i="1"/>
  <c r="C138" i="1"/>
  <c r="C139" i="1"/>
  <c r="C140" i="1"/>
  <c r="C104" i="1"/>
  <c r="C81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29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15" i="1"/>
  <c r="C190" i="1"/>
  <c r="C184" i="1"/>
  <c r="C185" i="1"/>
  <c r="C186" i="1"/>
  <c r="C187" i="1"/>
  <c r="C188" i="1"/>
  <c r="C189" i="1"/>
  <c r="C176" i="1"/>
  <c r="C177" i="1"/>
  <c r="C179" i="1"/>
  <c r="C180" i="1"/>
  <c r="C181" i="1"/>
  <c r="C182" i="1"/>
  <c r="C183" i="1"/>
  <c r="C168" i="1"/>
  <c r="C170" i="1"/>
  <c r="C171" i="1"/>
  <c r="C172" i="1"/>
  <c r="C173" i="1"/>
  <c r="C174" i="1"/>
  <c r="C175" i="1"/>
  <c r="C164" i="1"/>
  <c r="C165" i="1"/>
  <c r="C166" i="1"/>
  <c r="C167" i="1"/>
  <c r="C169" i="1"/>
  <c r="C159" i="1"/>
  <c r="C160" i="1"/>
  <c r="C161" i="1"/>
  <c r="C162" i="1"/>
  <c r="C163" i="1"/>
  <c r="C155" i="1"/>
  <c r="C156" i="1"/>
  <c r="C157" i="1"/>
  <c r="C158" i="1"/>
  <c r="C150" i="1"/>
  <c r="C151" i="1"/>
  <c r="C152" i="1"/>
  <c r="C153" i="1"/>
  <c r="C154" i="1"/>
  <c r="C142" i="1"/>
  <c r="C143" i="1"/>
  <c r="C144" i="1"/>
  <c r="C145" i="1"/>
  <c r="C146" i="1"/>
  <c r="C147" i="1"/>
  <c r="C148" i="1"/>
  <c r="C149" i="1"/>
  <c r="C141" i="1"/>
  <c r="C125" i="1"/>
  <c r="C126" i="1"/>
  <c r="C127" i="1" s="1"/>
  <c r="C128" i="1"/>
  <c r="C129" i="1"/>
  <c r="C130" i="1"/>
  <c r="C131" i="1"/>
  <c r="C132" i="1"/>
  <c r="C133" i="1"/>
  <c r="C134" i="1"/>
  <c r="C135" i="1"/>
  <c r="C136" i="1"/>
  <c r="C137" i="1"/>
  <c r="C120" i="1"/>
  <c r="C122" i="1"/>
  <c r="C123" i="1"/>
  <c r="C124" i="1"/>
  <c r="C119" i="1"/>
  <c r="C121" i="1" s="1"/>
  <c r="C113" i="1"/>
  <c r="C114" i="1"/>
  <c r="C115" i="1"/>
  <c r="C116" i="1"/>
  <c r="C117" i="1"/>
  <c r="C118" i="1"/>
  <c r="C102" i="1"/>
  <c r="C103" i="1"/>
  <c r="C111" i="1"/>
  <c r="C99" i="1"/>
  <c r="C100" i="1"/>
  <c r="C101" i="1"/>
  <c r="C105" i="1"/>
  <c r="C106" i="1"/>
  <c r="C107" i="1"/>
  <c r="C108" i="1"/>
  <c r="C109" i="1"/>
  <c r="C110" i="1"/>
  <c r="C112" i="1"/>
  <c r="C98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77" i="1"/>
  <c r="C78" i="1"/>
  <c r="C79" i="1"/>
  <c r="C80" i="1"/>
  <c r="C82" i="1"/>
  <c r="C83" i="1"/>
  <c r="C84" i="1"/>
  <c r="C75" i="1"/>
  <c r="C76" i="1" s="1"/>
  <c r="C71" i="1"/>
  <c r="C73" i="1" s="1"/>
  <c r="C55" i="1"/>
  <c r="C57" i="1" s="1"/>
  <c r="C69" i="1"/>
  <c r="C70" i="1"/>
  <c r="C74" i="1"/>
  <c r="C68" i="1"/>
  <c r="C63" i="1"/>
  <c r="C64" i="1"/>
  <c r="C59" i="1"/>
  <c r="C60" i="1"/>
  <c r="C62" i="1"/>
  <c r="C58" i="1"/>
  <c r="C53" i="1"/>
  <c r="C54" i="1"/>
  <c r="C52" i="1"/>
  <c r="C47" i="1"/>
  <c r="C51" i="1" s="1"/>
  <c r="C48" i="1"/>
  <c r="C46" i="1"/>
  <c r="C49" i="1" s="1"/>
  <c r="C44" i="1"/>
  <c r="C41" i="1"/>
  <c r="C42" i="1"/>
  <c r="C43" i="1"/>
  <c r="C40" i="1"/>
  <c r="C25" i="1"/>
  <c r="C26" i="1"/>
  <c r="C27" i="1"/>
  <c r="C28" i="1"/>
  <c r="C29" i="1"/>
  <c r="C30" i="1"/>
  <c r="C39" i="1" s="1"/>
  <c r="C31" i="1"/>
  <c r="C32" i="1"/>
  <c r="C33" i="1"/>
  <c r="C34" i="1"/>
  <c r="C35" i="1"/>
  <c r="C36" i="1"/>
  <c r="C37" i="1"/>
  <c r="C38" i="1"/>
  <c r="C24" i="1"/>
  <c r="C5" i="1"/>
  <c r="C6" i="1"/>
  <c r="C7" i="1"/>
  <c r="C23" i="1" s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4" i="1"/>
  <c r="C50" i="1" l="1"/>
  <c r="C199" i="1"/>
  <c r="C192" i="1"/>
  <c r="C67" i="1"/>
  <c r="C65" i="1"/>
  <c r="C191" i="1"/>
  <c r="C66" i="1"/>
  <c r="C72" i="1"/>
  <c r="C56" i="1"/>
  <c r="C207" i="1"/>
  <c r="C213" i="1"/>
  <c r="C205" i="1"/>
  <c r="C197" i="1"/>
  <c r="C211" i="1"/>
  <c r="C203" i="1"/>
  <c r="C195" i="1"/>
  <c r="C209" i="1"/>
  <c r="C201" i="1"/>
  <c r="C193" i="1"/>
  <c r="C214" i="1"/>
  <c r="C210" i="1"/>
  <c r="C206" i="1"/>
  <c r="C202" i="1"/>
  <c r="C198" i="1"/>
  <c r="C194" i="1"/>
  <c r="C212" i="1"/>
  <c r="C208" i="1"/>
  <c r="C204" i="1"/>
  <c r="C200" i="1"/>
  <c r="C196" i="1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53" i="2"/>
  <c r="K43" i="2"/>
  <c r="K44" i="2"/>
  <c r="K45" i="2"/>
  <c r="K46" i="2"/>
  <c r="K47" i="2"/>
  <c r="K48" i="2"/>
  <c r="K49" i="2"/>
  <c r="K50" i="2"/>
  <c r="K51" i="2"/>
  <c r="K52" i="2"/>
  <c r="K42" i="2"/>
  <c r="K21" i="2"/>
  <c r="K22" i="2"/>
  <c r="K23" i="2"/>
  <c r="K13" i="2"/>
  <c r="K12" i="2"/>
  <c r="K11" i="2"/>
  <c r="K41" i="2" l="1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0" i="2"/>
  <c r="K19" i="2"/>
  <c r="K18" i="2"/>
  <c r="K17" i="2"/>
  <c r="K16" i="2"/>
  <c r="K15" i="2"/>
  <c r="K14" i="2"/>
  <c r="K10" i="2"/>
  <c r="K9" i="2"/>
  <c r="K8" i="2"/>
  <c r="K7" i="2"/>
  <c r="K6" i="2"/>
  <c r="K5" i="2"/>
  <c r="K4" i="2"/>
</calcChain>
</file>

<file path=xl/comments1.xml><?xml version="1.0" encoding="utf-8"?>
<comments xmlns="http://schemas.openxmlformats.org/spreadsheetml/2006/main">
  <authors>
    <author>Aspire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Aspire:
前两位
10:基本属性  增量
11:战斗属性  增量
50:倍数</t>
        </r>
      </text>
    </comment>
  </commentList>
</comments>
</file>

<file path=xl/comments2.xml><?xml version="1.0" encoding="utf-8"?>
<comments xmlns="http://schemas.openxmlformats.org/spreadsheetml/2006/main">
  <authors>
    <author>Aspire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技能最大等级
此值不可超过damage数量.</t>
        </r>
      </text>
    </comment>
  </commentList>
</comments>
</file>

<file path=xl/sharedStrings.xml><?xml version="1.0" encoding="utf-8"?>
<sst xmlns="http://schemas.openxmlformats.org/spreadsheetml/2006/main" count="827" uniqueCount="421">
  <si>
    <t>ID</t>
  </si>
  <si>
    <t>木剑</t>
  </si>
  <si>
    <t>作者很懒，啥也没写</t>
  </si>
  <si>
    <t>coin</t>
  </si>
  <si>
    <t>gold</t>
  </si>
  <si>
    <t>作用</t>
  </si>
  <si>
    <t>金创药(小)</t>
  </si>
  <si>
    <t>金创药(中)</t>
  </si>
  <si>
    <t>金创药(大)</t>
  </si>
  <si>
    <t>金创药(黄)</t>
  </si>
  <si>
    <t>金创药(玄)</t>
  </si>
  <si>
    <t>金创药(地)</t>
  </si>
  <si>
    <t>金创药(天)</t>
  </si>
  <si>
    <t>魔法药(小)</t>
  </si>
  <si>
    <t>魔法药(中)</t>
  </si>
  <si>
    <t>魔法药(大)</t>
  </si>
  <si>
    <t>魔法药(黄)</t>
  </si>
  <si>
    <t>魔法药(玄)</t>
  </si>
  <si>
    <t>魔法药(地)</t>
  </si>
  <si>
    <t>魔法药(天)</t>
  </si>
  <si>
    <t>双倍经验</t>
  </si>
  <si>
    <t>三倍经验</t>
  </si>
  <si>
    <t>四倍经验</t>
  </si>
  <si>
    <t>五倍经验</t>
  </si>
  <si>
    <t>六倍经验</t>
  </si>
  <si>
    <t>八倍经验</t>
  </si>
  <si>
    <t>十倍经验</t>
  </si>
  <si>
    <t>双倍声望</t>
  </si>
  <si>
    <t>三倍声望</t>
  </si>
  <si>
    <t>四倍声望</t>
  </si>
  <si>
    <t>五倍声望</t>
  </si>
  <si>
    <t>六倍声望</t>
  </si>
  <si>
    <t>八倍声望</t>
  </si>
  <si>
    <t>十倍声望</t>
  </si>
  <si>
    <t>双倍暴率</t>
  </si>
  <si>
    <t>三倍暴率</t>
  </si>
  <si>
    <t>四倍暴率</t>
  </si>
  <si>
    <t>五倍暴率</t>
  </si>
  <si>
    <t>类型号</t>
  </si>
  <si>
    <t>对应属性</t>
  </si>
  <si>
    <t>reputation</t>
  </si>
  <si>
    <t>level</t>
  </si>
  <si>
    <t>exp</t>
  </si>
  <si>
    <t>strength</t>
  </si>
  <si>
    <t>wisdom</t>
  </si>
  <si>
    <t>spirit</t>
  </si>
  <si>
    <t>life</t>
  </si>
  <si>
    <t>agility</t>
  </si>
  <si>
    <t>potential</t>
  </si>
  <si>
    <t>hp</t>
  </si>
  <si>
    <t>mp</t>
  </si>
  <si>
    <t>drop</t>
  </si>
  <si>
    <t>Ac</t>
    <phoneticPr fontId="6" type="noConversion"/>
  </si>
  <si>
    <t>Ac2</t>
    <phoneticPr fontId="6" type="noConversion"/>
  </si>
  <si>
    <t>Mac</t>
    <phoneticPr fontId="6" type="noConversion"/>
  </si>
  <si>
    <t>Mac2</t>
    <phoneticPr fontId="6" type="noConversion"/>
  </si>
  <si>
    <t>Dc</t>
    <phoneticPr fontId="6" type="noConversion"/>
  </si>
  <si>
    <t>Dc2</t>
    <phoneticPr fontId="6" type="noConversion"/>
  </si>
  <si>
    <t>Mc</t>
    <phoneticPr fontId="6" type="noConversion"/>
  </si>
  <si>
    <t>Mc2</t>
    <phoneticPr fontId="6" type="noConversion"/>
  </si>
  <si>
    <t>Sc</t>
    <phoneticPr fontId="6" type="noConversion"/>
  </si>
  <si>
    <t>Sc2</t>
    <phoneticPr fontId="6" type="noConversion"/>
  </si>
  <si>
    <t>Need</t>
    <phoneticPr fontId="6" type="noConversion"/>
  </si>
  <si>
    <t>Price</t>
    <phoneticPr fontId="6" type="noConversion"/>
  </si>
  <si>
    <t>布衣(男)</t>
  </si>
  <si>
    <t>布衣(女)</t>
  </si>
  <si>
    <t>铁剑</t>
  </si>
  <si>
    <t>青铜剑</t>
  </si>
  <si>
    <t>轻型盔甲(男)</t>
  </si>
  <si>
    <t>轻型盔甲(女)</t>
  </si>
  <si>
    <t>凝霜</t>
  </si>
  <si>
    <t>短剑</t>
  </si>
  <si>
    <t>重盔甲(女)</t>
  </si>
  <si>
    <t>魔法长袍(女)</t>
  </si>
  <si>
    <t>灵魂战衣(女)</t>
  </si>
  <si>
    <t>重盔甲(男)</t>
  </si>
  <si>
    <t>魔法长袍(男)</t>
  </si>
  <si>
    <t>灵魂战衣(男)</t>
  </si>
  <si>
    <t>匕首</t>
  </si>
  <si>
    <t>井中月</t>
  </si>
  <si>
    <t>银蛇</t>
  </si>
  <si>
    <t>海魂</t>
  </si>
  <si>
    <t>修罗</t>
  </si>
  <si>
    <t>炼狱</t>
  </si>
  <si>
    <t>凌风</t>
  </si>
  <si>
    <t>破魂</t>
  </si>
  <si>
    <t>斩马刀</t>
  </si>
  <si>
    <t>古铜戒指</t>
  </si>
  <si>
    <t>青铜头盔</t>
  </si>
  <si>
    <t>金项链</t>
  </si>
  <si>
    <t>铁手镯</t>
  </si>
  <si>
    <t>乌木剑</t>
  </si>
  <si>
    <t>魔杖</t>
  </si>
  <si>
    <t>八荒</t>
  </si>
  <si>
    <t>玻璃戒指</t>
  </si>
  <si>
    <t>牛角戒指</t>
  </si>
  <si>
    <t>蓝色水晶戒指</t>
  </si>
  <si>
    <t>六角戒指</t>
  </si>
  <si>
    <t>黑檀项链</t>
  </si>
  <si>
    <t>黄色水晶项链</t>
  </si>
  <si>
    <t>黑色水晶项链</t>
  </si>
  <si>
    <t>魔法头盔</t>
  </si>
  <si>
    <t>半月</t>
  </si>
  <si>
    <t>皮制手套</t>
  </si>
  <si>
    <t>坚固手套</t>
  </si>
  <si>
    <t>钢手镯</t>
  </si>
  <si>
    <t>生铁戒指</t>
  </si>
  <si>
    <t>金戒指</t>
  </si>
  <si>
    <t>灯笼项链</t>
  </si>
  <si>
    <t>白色虎齿项链</t>
  </si>
  <si>
    <t>魅力戒指</t>
  </si>
  <si>
    <t>道德戒指</t>
  </si>
  <si>
    <t>白金项链</t>
  </si>
  <si>
    <t>降妖除魔戒指</t>
  </si>
  <si>
    <t>躲避手链</t>
  </si>
  <si>
    <t>偃月</t>
  </si>
  <si>
    <t>降魔</t>
  </si>
  <si>
    <t>传统项链</t>
  </si>
  <si>
    <t>小手镯</t>
  </si>
  <si>
    <t>银手镯</t>
  </si>
  <si>
    <t>大手镯</t>
  </si>
  <si>
    <t>黑色水晶戒指</t>
  </si>
  <si>
    <t>魔鬼项链</t>
  </si>
  <si>
    <t>珊瑚戒指</t>
  </si>
  <si>
    <t>蓝翡翠项链</t>
  </si>
  <si>
    <t>蛇眼戒指</t>
  </si>
  <si>
    <t>琥珀项链</t>
  </si>
  <si>
    <t>放大镜</t>
  </si>
  <si>
    <t>红宝石戒指</t>
  </si>
  <si>
    <t>珍珠戒指</t>
  </si>
  <si>
    <t>竹笛</t>
  </si>
  <si>
    <t>铂金戒指</t>
  </si>
  <si>
    <t>骷髅戒指</t>
  </si>
  <si>
    <t>龙之戒指</t>
  </si>
  <si>
    <t>死神手套</t>
  </si>
  <si>
    <t>骷髅头盔</t>
  </si>
  <si>
    <t>魔法手镯</t>
  </si>
  <si>
    <t>金手镯</t>
  </si>
  <si>
    <t>道士头盔</t>
  </si>
  <si>
    <t>骑士手镯</t>
  </si>
  <si>
    <t>绿色项链</t>
  </si>
  <si>
    <t>凤凰明珠</t>
  </si>
  <si>
    <t>道士手镯</t>
  </si>
  <si>
    <t>三眼手镯</t>
  </si>
  <si>
    <t>灵魂项链</t>
  </si>
  <si>
    <t>黑檀手镯</t>
  </si>
  <si>
    <t>思贝儿手镯</t>
  </si>
  <si>
    <t>恶魔铃铛</t>
  </si>
  <si>
    <t>狂风戒指</t>
  </si>
  <si>
    <t>夏普儿手镯</t>
  </si>
  <si>
    <t>狂风项链</t>
  </si>
  <si>
    <t>避邪手镯</t>
  </si>
  <si>
    <t>无极棍</t>
  </si>
  <si>
    <t>血饮</t>
  </si>
  <si>
    <t>裁决之杖</t>
  </si>
  <si>
    <t>记忆戒指</t>
  </si>
  <si>
    <t>记忆项链</t>
  </si>
  <si>
    <t>记忆手镯</t>
  </si>
  <si>
    <t>记忆头盔</t>
  </si>
  <si>
    <t>祈祷之刃</t>
  </si>
  <si>
    <t>祈祷手镯</t>
  </si>
  <si>
    <t>祈祷项链</t>
  </si>
  <si>
    <t>祈祷戒指</t>
  </si>
  <si>
    <t>祈祷头盔</t>
  </si>
  <si>
    <t>生命项链</t>
  </si>
  <si>
    <t>力量戒指</t>
  </si>
  <si>
    <t>心灵手镯</t>
  </si>
  <si>
    <t>黑铁头盔</t>
  </si>
  <si>
    <t>命运之刃</t>
  </si>
  <si>
    <t>屠龙</t>
  </si>
  <si>
    <t>骨玉权杖</t>
  </si>
  <si>
    <t>龙纹剑</t>
  </si>
  <si>
    <t>嗜魂法杖</t>
  </si>
  <si>
    <t>紫碧螺</t>
  </si>
  <si>
    <t>泰坦戒指</t>
  </si>
  <si>
    <t>幽灵手套</t>
  </si>
  <si>
    <t>阎罗手套</t>
  </si>
  <si>
    <t>龙之手镯</t>
  </si>
  <si>
    <t>天珠项链</t>
  </si>
  <si>
    <t>幽灵项链</t>
  </si>
  <si>
    <t>魔力手镯</t>
  </si>
  <si>
    <t>赤血魔剑</t>
  </si>
  <si>
    <t>魔血戒指</t>
  </si>
  <si>
    <t>魔血手镯</t>
  </si>
  <si>
    <t>魔血项链</t>
  </si>
  <si>
    <t>虹魔戒指</t>
  </si>
  <si>
    <t>虹魔手镯</t>
  </si>
  <si>
    <t>虹魔项链</t>
  </si>
  <si>
    <t>战神盔甲(男)</t>
  </si>
  <si>
    <t>战神盔甲(女)</t>
  </si>
  <si>
    <t>幽灵战衣(男)</t>
  </si>
  <si>
    <t>幽灵战衣(女)</t>
  </si>
  <si>
    <t>恶魔长袍(男)</t>
  </si>
  <si>
    <t>恶魔长袍(女)</t>
  </si>
  <si>
    <t>中型盔甲(男)</t>
  </si>
  <si>
    <t>中型盔甲(女)</t>
  </si>
  <si>
    <t>圣战头盔</t>
  </si>
  <si>
    <t>圣战项链</t>
  </si>
  <si>
    <t>圣战手镯</t>
  </si>
  <si>
    <t>圣战戒指</t>
  </si>
  <si>
    <t>法神头盔</t>
  </si>
  <si>
    <t>法神项链</t>
  </si>
  <si>
    <t>法神手镯</t>
  </si>
  <si>
    <t>法神戒指</t>
  </si>
  <si>
    <t>天尊头盔</t>
  </si>
  <si>
    <t>天尊项链</t>
  </si>
  <si>
    <t>天尊手镯</t>
  </si>
  <si>
    <t>天尊戒指</t>
  </si>
  <si>
    <t>罗刹</t>
  </si>
  <si>
    <t>龙牙</t>
  </si>
  <si>
    <t>怒斩</t>
  </si>
  <si>
    <t>逍遥扇</t>
  </si>
  <si>
    <t>天魔神甲</t>
  </si>
  <si>
    <t>圣战宝甲</t>
  </si>
  <si>
    <t>法神披风</t>
  </si>
  <si>
    <t>霓裳羽衣</t>
  </si>
  <si>
    <t>天尊道袍</t>
  </si>
  <si>
    <t>天师长袍</t>
  </si>
  <si>
    <t>霸者之刃</t>
  </si>
  <si>
    <t>开天</t>
  </si>
  <si>
    <t>镇天</t>
  </si>
  <si>
    <t>玄天</t>
  </si>
  <si>
    <t>雷霆战甲(男)</t>
  </si>
  <si>
    <t>雷霆战甲(女)</t>
  </si>
  <si>
    <t>烈焰魔衣(男)</t>
  </si>
  <si>
    <t>烈焰魔衣(女)</t>
  </si>
  <si>
    <t>光芒道袍(男)</t>
  </si>
  <si>
    <t>光芒道袍(女)</t>
  </si>
  <si>
    <t>凤天魔甲</t>
  </si>
  <si>
    <t>凰天魔衣</t>
  </si>
  <si>
    <t>战神项链</t>
  </si>
  <si>
    <t>圣魔项链</t>
  </si>
  <si>
    <t>真魂项链</t>
  </si>
  <si>
    <t>战神手镯</t>
  </si>
  <si>
    <t>圣魔手镯</t>
  </si>
  <si>
    <t>真魂手镯</t>
  </si>
  <si>
    <t>战神戒指</t>
  </si>
  <si>
    <t>圣魔戒指</t>
  </si>
  <si>
    <t>真魂戒指</t>
  </si>
  <si>
    <t>雷霆项链</t>
  </si>
  <si>
    <t>烈焰项链</t>
  </si>
  <si>
    <t>光芒项链</t>
  </si>
  <si>
    <t>雷霆战戒</t>
  </si>
  <si>
    <t>烈焰魔戒</t>
  </si>
  <si>
    <t>光芒道戒</t>
  </si>
  <si>
    <t>雷霆护腕</t>
  </si>
  <si>
    <t>烈焰护腕</t>
  </si>
  <si>
    <t>光芒护腕</t>
  </si>
  <si>
    <t>布鞋</t>
  </si>
  <si>
    <t>鹿皮靴</t>
  </si>
  <si>
    <t>紫绸靴</t>
  </si>
  <si>
    <t>避魂靴</t>
  </si>
  <si>
    <t>雷霆战靴</t>
  </si>
  <si>
    <t>烈焰魔靴</t>
  </si>
  <si>
    <t>光芒道靴</t>
  </si>
  <si>
    <t>兽皮腰带</t>
  </si>
  <si>
    <t>铁腰带</t>
  </si>
  <si>
    <t>青铜腰带</t>
  </si>
  <si>
    <t>钢铁腰带</t>
  </si>
  <si>
    <t>雷霆腰带</t>
  </si>
  <si>
    <t>烈焰腰带</t>
  </si>
  <si>
    <t>光芒腰带</t>
  </si>
  <si>
    <t>Name</t>
    <phoneticPr fontId="5" type="noConversion"/>
  </si>
  <si>
    <t>Lvl</t>
    <phoneticPr fontId="5" type="noConversion"/>
  </si>
  <si>
    <t>descr</t>
    <phoneticPr fontId="5" type="noConversion"/>
  </si>
  <si>
    <t>msg</t>
  </si>
  <si>
    <t>msg</t>
    <phoneticPr fontId="5" type="noConversion"/>
  </si>
  <si>
    <t>NeedLvl</t>
    <phoneticPr fontId="6" type="noConversion"/>
  </si>
  <si>
    <t>勋章11号</t>
  </si>
  <si>
    <t>勋章12号</t>
  </si>
  <si>
    <t>勋章13号</t>
  </si>
  <si>
    <t>勋章14号</t>
  </si>
  <si>
    <t>勋章15号</t>
  </si>
  <si>
    <t>勋章21号</t>
  </si>
  <si>
    <t>勋章22号</t>
  </si>
  <si>
    <t>勋章23号</t>
  </si>
  <si>
    <t>勋章24号</t>
  </si>
  <si>
    <t>勋章25号</t>
  </si>
  <si>
    <t>勋章31号</t>
  </si>
  <si>
    <t>勋章32号</t>
  </si>
  <si>
    <t>勋章33号</t>
  </si>
  <si>
    <t>勋章34号</t>
  </si>
  <si>
    <t>勋章35号</t>
  </si>
  <si>
    <t>勋章41号</t>
  </si>
  <si>
    <t>勋章42号</t>
  </si>
  <si>
    <t>勋章43号</t>
  </si>
  <si>
    <t>勋章44号</t>
  </si>
  <si>
    <t>勋章45号</t>
  </si>
  <si>
    <t>勋章51号</t>
  </si>
  <si>
    <t>勋章52号</t>
  </si>
  <si>
    <t>勋章53号</t>
  </si>
  <si>
    <t>勋章54号</t>
  </si>
  <si>
    <t>勋章55号</t>
  </si>
  <si>
    <t>Sale</t>
    <phoneticPr fontId="5" type="noConversion"/>
  </si>
  <si>
    <t>金创药(荒)</t>
    <phoneticPr fontId="5" type="noConversion"/>
  </si>
  <si>
    <t>金创药(洪)</t>
    <phoneticPr fontId="5" type="noConversion"/>
  </si>
  <si>
    <t>金创药(宙)</t>
    <phoneticPr fontId="5" type="noConversion"/>
  </si>
  <si>
    <t>魔法药(荒)</t>
    <phoneticPr fontId="5" type="noConversion"/>
  </si>
  <si>
    <t>魔法药(洪)</t>
    <phoneticPr fontId="5" type="noConversion"/>
  </si>
  <si>
    <t>魔法药(宙)</t>
    <phoneticPr fontId="5" type="noConversion"/>
  </si>
  <si>
    <t>零星铜币</t>
    <phoneticPr fontId="5" type="noConversion"/>
  </si>
  <si>
    <t>小堆铜币</t>
    <phoneticPr fontId="5" type="noConversion"/>
  </si>
  <si>
    <t>大堆铜币</t>
    <phoneticPr fontId="5" type="noConversion"/>
  </si>
  <si>
    <t>零星银币</t>
    <phoneticPr fontId="5" type="noConversion"/>
  </si>
  <si>
    <t>小堆银币</t>
    <phoneticPr fontId="5" type="noConversion"/>
  </si>
  <si>
    <t>大堆银币</t>
    <phoneticPr fontId="5" type="noConversion"/>
  </si>
  <si>
    <t>银元</t>
    <phoneticPr fontId="5" type="noConversion"/>
  </si>
  <si>
    <t>零星金币</t>
    <phoneticPr fontId="5" type="noConversion"/>
  </si>
  <si>
    <t>小堆金币</t>
    <phoneticPr fontId="5" type="noConversion"/>
  </si>
  <si>
    <t>大堆金币</t>
    <phoneticPr fontId="5" type="noConversion"/>
  </si>
  <si>
    <t>金元宝</t>
    <phoneticPr fontId="5" type="noConversion"/>
  </si>
  <si>
    <t>金条</t>
    <phoneticPr fontId="5" type="noConversion"/>
  </si>
  <si>
    <t>金砖</t>
    <phoneticPr fontId="5" type="noConversion"/>
  </si>
  <si>
    <t>金盒</t>
    <phoneticPr fontId="5" type="noConversion"/>
  </si>
  <si>
    <t>富贵满堂</t>
    <phoneticPr fontId="5" type="noConversion"/>
  </si>
  <si>
    <t>20元宝</t>
    <phoneticPr fontId="5" type="noConversion"/>
  </si>
  <si>
    <t>50元宝</t>
    <phoneticPr fontId="5" type="noConversion"/>
  </si>
  <si>
    <t>100元宝</t>
    <phoneticPr fontId="5" type="noConversion"/>
  </si>
  <si>
    <t>200元宝</t>
    <phoneticPr fontId="5" type="noConversion"/>
  </si>
  <si>
    <t>500元宝</t>
    <phoneticPr fontId="5" type="noConversion"/>
  </si>
  <si>
    <t>1000元宝</t>
    <phoneticPr fontId="5" type="noConversion"/>
  </si>
  <si>
    <t>2000元宝</t>
    <phoneticPr fontId="5" type="noConversion"/>
  </si>
  <si>
    <t>5000元宝</t>
    <phoneticPr fontId="5" type="noConversion"/>
  </si>
  <si>
    <t>一级声望卷</t>
    <phoneticPr fontId="5" type="noConversion"/>
  </si>
  <si>
    <t>二级声望卷</t>
    <phoneticPr fontId="5" type="noConversion"/>
  </si>
  <si>
    <t>四级声望卷</t>
    <phoneticPr fontId="5" type="noConversion"/>
  </si>
  <si>
    <t>三级声望卷</t>
    <phoneticPr fontId="5" type="noConversion"/>
  </si>
  <si>
    <t>五级声望卷</t>
    <phoneticPr fontId="5" type="noConversion"/>
  </si>
  <si>
    <t>六级声望卷</t>
    <phoneticPr fontId="5" type="noConversion"/>
  </si>
  <si>
    <t>七级声望卷</t>
    <phoneticPr fontId="5" type="noConversion"/>
  </si>
  <si>
    <t>八级声望卷</t>
    <phoneticPr fontId="5" type="noConversion"/>
  </si>
  <si>
    <t>九级声望卷</t>
    <phoneticPr fontId="5" type="noConversion"/>
  </si>
  <si>
    <t>十级声望卷</t>
    <phoneticPr fontId="5" type="noConversion"/>
  </si>
  <si>
    <t>十一级声望卷</t>
    <phoneticPr fontId="5" type="noConversion"/>
  </si>
  <si>
    <t>十二级声望卷</t>
    <phoneticPr fontId="5" type="noConversion"/>
  </si>
  <si>
    <t>十三级声望卷</t>
    <phoneticPr fontId="5" type="noConversion"/>
  </si>
  <si>
    <t>十四级声望卷</t>
    <phoneticPr fontId="5" type="noConversion"/>
  </si>
  <si>
    <t>十五级声望卷</t>
    <phoneticPr fontId="5" type="noConversion"/>
  </si>
  <si>
    <t>10元宝</t>
    <phoneticPr fontId="5" type="noConversion"/>
  </si>
  <si>
    <t>30元宝</t>
    <phoneticPr fontId="5" type="noConversion"/>
  </si>
  <si>
    <t>Name</t>
    <phoneticPr fontId="5" type="noConversion"/>
  </si>
  <si>
    <t>value</t>
    <phoneticPr fontId="5" type="noConversion"/>
  </si>
  <si>
    <t>青铜斧</t>
    <phoneticPr fontId="5" type="noConversion"/>
  </si>
  <si>
    <t>photo</t>
    <phoneticPr fontId="5" type="noConversion"/>
  </si>
  <si>
    <t>红宝石1</t>
    <phoneticPr fontId="5" type="noConversion"/>
  </si>
  <si>
    <t>红宝石2</t>
  </si>
  <si>
    <t>红宝石3</t>
  </si>
  <si>
    <t>红宝石4</t>
  </si>
  <si>
    <t>红宝石5</t>
  </si>
  <si>
    <t>蓝宝石1</t>
    <phoneticPr fontId="5" type="noConversion"/>
  </si>
  <si>
    <t>蓝宝石2</t>
  </si>
  <si>
    <t>蓝宝石3</t>
  </si>
  <si>
    <t>蓝宝石4</t>
  </si>
  <si>
    <t>蓝宝石5</t>
  </si>
  <si>
    <t>绿宝石1</t>
    <phoneticPr fontId="5" type="noConversion"/>
  </si>
  <si>
    <t>绿宝石2</t>
  </si>
  <si>
    <t>绿宝石3</t>
  </si>
  <si>
    <t>绿宝石4</t>
  </si>
  <si>
    <t>绿宝石5</t>
  </si>
  <si>
    <t>紫宝石1</t>
    <phoneticPr fontId="5" type="noConversion"/>
  </si>
  <si>
    <t>紫宝石2</t>
  </si>
  <si>
    <t>紫宝石3</t>
  </si>
  <si>
    <t>紫宝石4</t>
  </si>
  <si>
    <t>紫宝石5</t>
  </si>
  <si>
    <t>说明：
    1、ID共六位，第1位3代表装备，2-3位为类型(Type)，4-6位为序号
    2、Type：1武器，2衣服男， 3衣服女，4头盔，5项链，6手镯，7戒指，8勋章,9腰带，10靴子，11宝石,12盾牌，13血符，14魂珠
    3、当Type=0时，Ac代表幸运，Ac2代表准确
    4、当Type=0时，Need为职业要求，否则为属性要求.
    5、level:0新手装备,1沃玛装备,2祖玛装备,3赤月装备,4重装上阵版本,5魔龙装备,99特殊装备</t>
    <phoneticPr fontId="5" type="noConversion"/>
  </si>
  <si>
    <t>Lv</t>
    <phoneticPr fontId="5" type="noConversion"/>
  </si>
  <si>
    <t>火球术</t>
  </si>
  <si>
    <t>治愈术</t>
  </si>
  <si>
    <t>基本剑术</t>
  </si>
  <si>
    <t>精神力战法</t>
  </si>
  <si>
    <t>大火球</t>
  </si>
  <si>
    <t>攻杀剑术</t>
  </si>
  <si>
    <t>施毒术</t>
  </si>
  <si>
    <t>抗拒火环</t>
  </si>
  <si>
    <t>地狱火</t>
  </si>
  <si>
    <t>雷电术</t>
  </si>
  <si>
    <t>疾光电影</t>
  </si>
  <si>
    <t>灵魂火符</t>
  </si>
  <si>
    <t>幽灵盾</t>
  </si>
  <si>
    <t>神圣战甲术</t>
  </si>
  <si>
    <t>刺杀剑术</t>
  </si>
  <si>
    <t>困魔咒</t>
  </si>
  <si>
    <t>召唤骷髅</t>
  </si>
  <si>
    <t>隐身术</t>
  </si>
  <si>
    <t>集体隐身术</t>
  </si>
  <si>
    <t>诱惑之光</t>
  </si>
  <si>
    <t>瞬息移动</t>
  </si>
  <si>
    <t>火墙</t>
  </si>
  <si>
    <t>爆裂火焰</t>
  </si>
  <si>
    <t>地狱雷光</t>
  </si>
  <si>
    <t>半月弯刀</t>
  </si>
  <si>
    <t>烈火剑法</t>
  </si>
  <si>
    <t>野蛮冲撞</t>
  </si>
  <si>
    <t>心灵启示</t>
  </si>
  <si>
    <t>群体治疗术</t>
  </si>
  <si>
    <t>召唤神兽</t>
  </si>
  <si>
    <t>魔法盾</t>
  </si>
  <si>
    <t>圣言术</t>
  </si>
  <si>
    <t>冰咆哮</t>
  </si>
  <si>
    <t>icon</t>
    <phoneticPr fontId="5" type="noConversion"/>
  </si>
  <si>
    <t>游戏实现</t>
    <phoneticPr fontId="5" type="noConversion"/>
  </si>
  <si>
    <t>说明：
    1、ID共六位，第1位2代表道具，2-3位为类别，4-6位为序号
    2、类别：20书籍
    3、Sale:0不出售，1商店，2商城
    4、由于是单机类挂机游戏，所以游戏技能需要变化</t>
    <phoneticPr fontId="5" type="noConversion"/>
  </si>
  <si>
    <t>times</t>
    <phoneticPr fontId="5" type="noConversion"/>
  </si>
  <si>
    <t>buff</t>
    <phoneticPr fontId="5" type="noConversion"/>
  </si>
  <si>
    <t>buff_time</t>
    <phoneticPr fontId="5" type="noConversion"/>
  </si>
  <si>
    <t>damage1</t>
    <phoneticPr fontId="5" type="noConversion"/>
  </si>
  <si>
    <t>damage2</t>
    <phoneticPr fontId="5" type="noConversion"/>
  </si>
  <si>
    <t>damage3</t>
    <phoneticPr fontId="5" type="noConversion"/>
  </si>
  <si>
    <t>ID</t>
    <phoneticPr fontId="5" type="noConversion"/>
  </si>
  <si>
    <t>name</t>
    <phoneticPr fontId="5" type="noConversion"/>
  </si>
  <si>
    <t>魔法盾</t>
    <phoneticPr fontId="5" type="noConversion"/>
  </si>
  <si>
    <t>幽灵盾</t>
    <phoneticPr fontId="5" type="noConversion"/>
  </si>
  <si>
    <t>神圣战甲术</t>
    <phoneticPr fontId="5" type="noConversion"/>
  </si>
  <si>
    <t>召唤骷髅</t>
    <phoneticPr fontId="5" type="noConversion"/>
  </si>
  <si>
    <t>召唤神兽</t>
    <phoneticPr fontId="5" type="noConversion"/>
  </si>
  <si>
    <t>photo</t>
    <phoneticPr fontId="5" type="noConversion"/>
  </si>
  <si>
    <t>skill</t>
    <phoneticPr fontId="5" type="noConversion"/>
  </si>
  <si>
    <t>说明：
    1、ID共六位，第1位2代表道具，2-3位为类别，4-6位为序号
    2、类别：01为药品，02为状态类，03为经济，04为属性调整类,20技能书
    3、Sale:0不出售，1药店，2杂货铺，99商城</t>
    <phoneticPr fontId="5" type="noConversion"/>
  </si>
  <si>
    <t>vocation</t>
  </si>
  <si>
    <t>攻击</t>
    <phoneticPr fontId="5" type="noConversion"/>
  </si>
  <si>
    <t>skill_lv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</si>
</sst>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sz val="9"/>
      <name val="宋体"/>
      <family val="7"/>
      <charset val="134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1">
      <alignment vertical="center"/>
    </xf>
    <xf numFmtId="0" fontId="2" fillId="0" borderId="0" xfId="1" applyFont="1">
      <alignment vertical="center"/>
    </xf>
    <xf numFmtId="0" fontId="3" fillId="0" borderId="0" xfId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1" applyFill="1">
      <alignment vertical="center"/>
    </xf>
    <xf numFmtId="0" fontId="1" fillId="0" borderId="0" xfId="1" applyFont="1">
      <alignment vertical="center"/>
    </xf>
    <xf numFmtId="0" fontId="1" fillId="0" borderId="0" xfId="1" applyFont="1" applyFill="1">
      <alignment vertical="center"/>
    </xf>
    <xf numFmtId="0" fontId="0" fillId="0" borderId="0" xfId="0" applyAlignment="1">
      <alignment horizontal="left" vertical="center"/>
    </xf>
    <xf numFmtId="0" fontId="8" fillId="0" borderId="0" xfId="1" applyFont="1">
      <alignment vertical="center"/>
    </xf>
    <xf numFmtId="0" fontId="9" fillId="0" borderId="0" xfId="1" applyFont="1">
      <alignment vertical="center"/>
    </xf>
    <xf numFmtId="0" fontId="0" fillId="0" borderId="0" xfId="0" applyNumberFormat="1" applyFill="1" applyAlignment="1">
      <alignment horizontal="left" vertical="center" wrapText="1"/>
    </xf>
  </cellXfs>
  <cellStyles count="2">
    <cellStyle name="常规" xfId="0" builtinId="0"/>
    <cellStyle name="常规 2" xfId="1"/>
  </cellStyles>
  <dxfs count="8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8"/>
  <sheetViews>
    <sheetView workbookViewId="0">
      <pane xSplit="2" ySplit="3" topLeftCell="C79" activePane="bottomRight" state="frozen"/>
      <selection pane="topRight" activeCell="C1" sqref="C1"/>
      <selection pane="bottomLeft" activeCell="A4" sqref="A4"/>
      <selection pane="bottomRight" activeCell="C86" sqref="C86"/>
    </sheetView>
  </sheetViews>
  <sheetFormatPr defaultColWidth="9" defaultRowHeight="14.25" x14ac:dyDescent="0.15"/>
  <cols>
    <col min="1" max="1" width="7.375" customWidth="1"/>
    <col min="2" max="2" width="13.125" bestFit="1" customWidth="1"/>
    <col min="3" max="3" width="7.5" bestFit="1" customWidth="1"/>
    <col min="4" max="6" width="3.5" bestFit="1" customWidth="1"/>
    <col min="7" max="7" width="4.5" bestFit="1" customWidth="1"/>
    <col min="8" max="8" width="5.5" bestFit="1" customWidth="1"/>
    <col min="9" max="9" width="3.5" bestFit="1" customWidth="1"/>
    <col min="10" max="10" width="4.5" bestFit="1" customWidth="1"/>
    <col min="11" max="11" width="3.5" bestFit="1" customWidth="1"/>
    <col min="12" max="12" width="4.5" bestFit="1" customWidth="1"/>
    <col min="13" max="13" width="3.5" bestFit="1" customWidth="1"/>
    <col min="14" max="14" width="4.5" bestFit="1" customWidth="1"/>
    <col min="15" max="15" width="5.5" bestFit="1" customWidth="1"/>
    <col min="16" max="17" width="8.5" bestFit="1" customWidth="1"/>
    <col min="18" max="18" width="20.5" bestFit="1" customWidth="1"/>
  </cols>
  <sheetData>
    <row r="1" spans="1:20" ht="100.5" customHeight="1" x14ac:dyDescent="0.15">
      <c r="A1" s="16" t="s">
        <v>364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3" spans="1:20" s="4" customFormat="1" x14ac:dyDescent="0.15">
      <c r="A3" s="4" t="s">
        <v>0</v>
      </c>
      <c r="B3" s="4" t="s">
        <v>262</v>
      </c>
      <c r="C3" s="4" t="s">
        <v>343</v>
      </c>
      <c r="D3" s="4" t="s">
        <v>365</v>
      </c>
      <c r="E3" s="7" t="s">
        <v>52</v>
      </c>
      <c r="F3" s="7" t="s">
        <v>53</v>
      </c>
      <c r="G3" s="7" t="s">
        <v>54</v>
      </c>
      <c r="H3" s="7" t="s">
        <v>55</v>
      </c>
      <c r="I3" s="7" t="s">
        <v>56</v>
      </c>
      <c r="J3" s="7" t="s">
        <v>57</v>
      </c>
      <c r="K3" s="7" t="s">
        <v>58</v>
      </c>
      <c r="L3" s="7" t="s">
        <v>59</v>
      </c>
      <c r="M3" s="7" t="s">
        <v>60</v>
      </c>
      <c r="N3" s="7" t="s">
        <v>61</v>
      </c>
      <c r="O3" s="7" t="s">
        <v>62</v>
      </c>
      <c r="P3" s="8" t="s">
        <v>267</v>
      </c>
      <c r="Q3" s="7" t="s">
        <v>63</v>
      </c>
      <c r="R3" s="4" t="s">
        <v>265</v>
      </c>
    </row>
    <row r="4" spans="1:20" x14ac:dyDescent="0.15">
      <c r="A4" s="5">
        <v>301001</v>
      </c>
      <c r="B4" s="5" t="s">
        <v>1</v>
      </c>
      <c r="C4" s="5">
        <f t="shared" ref="C4:C22" si="0">A4</f>
        <v>301001</v>
      </c>
      <c r="D4" s="5">
        <v>0</v>
      </c>
      <c r="E4" s="5">
        <v>0</v>
      </c>
      <c r="F4" s="5">
        <v>5</v>
      </c>
      <c r="G4" s="5">
        <v>0</v>
      </c>
      <c r="H4" s="5">
        <v>0</v>
      </c>
      <c r="I4" s="5">
        <v>2</v>
      </c>
      <c r="J4" s="5">
        <v>5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1</v>
      </c>
      <c r="Q4" s="5">
        <v>50</v>
      </c>
      <c r="R4" t="s">
        <v>2</v>
      </c>
    </row>
    <row r="5" spans="1:20" x14ac:dyDescent="0.15">
      <c r="A5" s="5">
        <v>301002</v>
      </c>
      <c r="B5" s="5" t="s">
        <v>91</v>
      </c>
      <c r="C5" s="5">
        <f t="shared" si="0"/>
        <v>301002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4</v>
      </c>
      <c r="J5" s="5">
        <v>8</v>
      </c>
      <c r="K5" s="5">
        <v>0</v>
      </c>
      <c r="L5" s="5">
        <v>1</v>
      </c>
      <c r="M5" s="5">
        <v>0</v>
      </c>
      <c r="N5" s="5">
        <v>0</v>
      </c>
      <c r="O5" s="5">
        <v>0</v>
      </c>
      <c r="P5" s="5">
        <v>1</v>
      </c>
      <c r="Q5" s="5">
        <v>3636</v>
      </c>
      <c r="R5" t="s">
        <v>2</v>
      </c>
    </row>
    <row r="6" spans="1:20" x14ac:dyDescent="0.15">
      <c r="A6" s="5">
        <v>301003</v>
      </c>
      <c r="B6" s="5" t="s">
        <v>78</v>
      </c>
      <c r="C6" s="5">
        <f t="shared" si="0"/>
        <v>301003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4</v>
      </c>
      <c r="J6" s="5">
        <v>5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1</v>
      </c>
      <c r="Q6" s="5">
        <v>500</v>
      </c>
      <c r="R6" t="s">
        <v>2</v>
      </c>
      <c r="T6" s="10"/>
    </row>
    <row r="7" spans="1:20" x14ac:dyDescent="0.15">
      <c r="A7" s="5">
        <v>301004</v>
      </c>
      <c r="B7" s="5" t="s">
        <v>208</v>
      </c>
      <c r="C7" s="5">
        <f t="shared" si="0"/>
        <v>301004</v>
      </c>
      <c r="D7" s="5">
        <v>99</v>
      </c>
      <c r="E7" s="5">
        <v>0</v>
      </c>
      <c r="F7" s="5">
        <v>0</v>
      </c>
      <c r="G7" s="5">
        <v>0</v>
      </c>
      <c r="H7" s="5">
        <v>0</v>
      </c>
      <c r="I7" s="5">
        <v>15</v>
      </c>
      <c r="J7" s="5">
        <v>0</v>
      </c>
      <c r="K7" s="5">
        <v>2</v>
      </c>
      <c r="L7" s="5">
        <v>0</v>
      </c>
      <c r="M7" s="5">
        <v>2</v>
      </c>
      <c r="N7" s="5">
        <v>0</v>
      </c>
      <c r="O7" s="5">
        <v>0</v>
      </c>
      <c r="P7" s="5">
        <v>1</v>
      </c>
      <c r="Q7" s="5">
        <v>10000</v>
      </c>
      <c r="R7" t="s">
        <v>2</v>
      </c>
    </row>
    <row r="8" spans="1:20" x14ac:dyDescent="0.15">
      <c r="A8" s="5">
        <v>301005</v>
      </c>
      <c r="B8" s="5" t="s">
        <v>67</v>
      </c>
      <c r="C8" s="5">
        <f t="shared" si="0"/>
        <v>301005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3</v>
      </c>
      <c r="J8" s="5">
        <v>7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5</v>
      </c>
      <c r="Q8" s="5">
        <v>900</v>
      </c>
      <c r="R8" t="s">
        <v>2</v>
      </c>
    </row>
    <row r="9" spans="1:20" x14ac:dyDescent="0.15">
      <c r="A9" s="5">
        <v>301006</v>
      </c>
      <c r="B9" s="5" t="s">
        <v>66</v>
      </c>
      <c r="C9" s="5">
        <f t="shared" si="0"/>
        <v>301006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5</v>
      </c>
      <c r="J9" s="5">
        <v>9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10</v>
      </c>
      <c r="Q9" s="5">
        <v>1000</v>
      </c>
      <c r="R9" t="s">
        <v>2</v>
      </c>
    </row>
    <row r="10" spans="1:20" x14ac:dyDescent="0.15">
      <c r="A10" s="5">
        <v>301007</v>
      </c>
      <c r="B10" s="5" t="s">
        <v>71</v>
      </c>
      <c r="C10" s="5">
        <f t="shared" si="0"/>
        <v>301007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3</v>
      </c>
      <c r="J10" s="5">
        <v>11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10</v>
      </c>
      <c r="Q10" s="5">
        <v>1000</v>
      </c>
      <c r="R10" t="s">
        <v>2</v>
      </c>
    </row>
    <row r="11" spans="1:20" x14ac:dyDescent="0.15">
      <c r="A11" s="5">
        <v>301008</v>
      </c>
      <c r="B11" s="11" t="s">
        <v>342</v>
      </c>
      <c r="C11" s="5">
        <f t="shared" si="0"/>
        <v>301008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15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13</v>
      </c>
      <c r="Q11" s="5">
        <v>1500</v>
      </c>
      <c r="R11" t="s">
        <v>2</v>
      </c>
    </row>
    <row r="12" spans="1:20" x14ac:dyDescent="0.15">
      <c r="A12" s="5">
        <v>301009</v>
      </c>
      <c r="B12" s="5" t="s">
        <v>81</v>
      </c>
      <c r="C12" s="5">
        <f t="shared" si="0"/>
        <v>301009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3</v>
      </c>
      <c r="J12" s="5">
        <v>10</v>
      </c>
      <c r="K12" s="5">
        <v>1</v>
      </c>
      <c r="L12" s="5">
        <v>2</v>
      </c>
      <c r="M12" s="5">
        <v>0</v>
      </c>
      <c r="N12" s="5">
        <v>0</v>
      </c>
      <c r="O12" s="5">
        <v>0</v>
      </c>
      <c r="P12" s="5">
        <v>15</v>
      </c>
      <c r="Q12" s="5">
        <v>3000</v>
      </c>
      <c r="R12" t="s">
        <v>2</v>
      </c>
    </row>
    <row r="13" spans="1:20" x14ac:dyDescent="0.15">
      <c r="A13" s="5">
        <v>301010</v>
      </c>
      <c r="B13" s="5" t="s">
        <v>93</v>
      </c>
      <c r="C13" s="5">
        <f t="shared" si="0"/>
        <v>301010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4</v>
      </c>
      <c r="J13" s="5">
        <v>12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15</v>
      </c>
      <c r="Q13" s="5">
        <v>4545</v>
      </c>
      <c r="R13" t="s">
        <v>2</v>
      </c>
    </row>
    <row r="14" spans="1:20" x14ac:dyDescent="0.15">
      <c r="A14" s="5">
        <v>301011</v>
      </c>
      <c r="B14" s="5" t="s">
        <v>102</v>
      </c>
      <c r="C14" s="5">
        <f t="shared" si="0"/>
        <v>301011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5</v>
      </c>
      <c r="J14" s="5">
        <v>10</v>
      </c>
      <c r="K14" s="5">
        <v>0</v>
      </c>
      <c r="L14" s="5">
        <v>1</v>
      </c>
      <c r="M14" s="5">
        <v>1</v>
      </c>
      <c r="N14" s="5">
        <v>1</v>
      </c>
      <c r="O14" s="5">
        <v>0</v>
      </c>
      <c r="P14" s="5">
        <v>15</v>
      </c>
      <c r="Q14" s="5">
        <v>3000</v>
      </c>
      <c r="R14" t="s">
        <v>2</v>
      </c>
    </row>
    <row r="15" spans="1:20" x14ac:dyDescent="0.15">
      <c r="A15" s="5">
        <v>301012</v>
      </c>
      <c r="B15" s="5" t="s">
        <v>84</v>
      </c>
      <c r="C15" s="5">
        <f t="shared" si="0"/>
        <v>301012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6</v>
      </c>
      <c r="J15" s="5">
        <v>12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19</v>
      </c>
      <c r="Q15" s="5">
        <v>4545</v>
      </c>
      <c r="R15" t="s">
        <v>2</v>
      </c>
    </row>
    <row r="16" spans="1:20" x14ac:dyDescent="0.15">
      <c r="A16" s="5">
        <v>301013</v>
      </c>
      <c r="B16" s="5" t="s">
        <v>85</v>
      </c>
      <c r="C16" s="5">
        <f t="shared" si="0"/>
        <v>301013</v>
      </c>
      <c r="D16" s="5">
        <v>0</v>
      </c>
      <c r="E16" s="5">
        <v>0</v>
      </c>
      <c r="F16" s="5">
        <v>2</v>
      </c>
      <c r="G16" s="5">
        <v>0</v>
      </c>
      <c r="H16" s="5">
        <v>0</v>
      </c>
      <c r="I16" s="5">
        <v>8</v>
      </c>
      <c r="J16" s="5">
        <v>10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20</v>
      </c>
      <c r="Q16" s="5">
        <v>5000</v>
      </c>
      <c r="R16" t="s">
        <v>2</v>
      </c>
    </row>
    <row r="17" spans="1:18" x14ac:dyDescent="0.15">
      <c r="A17" s="5">
        <v>301014</v>
      </c>
      <c r="B17" s="5" t="s">
        <v>86</v>
      </c>
      <c r="C17" s="5">
        <f t="shared" si="0"/>
        <v>301014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5</v>
      </c>
      <c r="J17" s="5">
        <v>15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20</v>
      </c>
      <c r="Q17" s="5">
        <v>6000</v>
      </c>
      <c r="R17" t="s">
        <v>2</v>
      </c>
    </row>
    <row r="18" spans="1:18" x14ac:dyDescent="0.15">
      <c r="A18" s="5">
        <v>301015</v>
      </c>
      <c r="B18" s="5" t="s">
        <v>115</v>
      </c>
      <c r="C18" s="5">
        <f t="shared" si="0"/>
        <v>301015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4</v>
      </c>
      <c r="J18" s="5">
        <v>10</v>
      </c>
      <c r="K18" s="5">
        <v>1</v>
      </c>
      <c r="L18" s="5">
        <v>3</v>
      </c>
      <c r="M18" s="5">
        <v>0</v>
      </c>
      <c r="N18" s="5">
        <v>0</v>
      </c>
      <c r="O18" s="5">
        <v>0</v>
      </c>
      <c r="P18" s="5">
        <v>20</v>
      </c>
      <c r="Q18" s="5">
        <v>9091</v>
      </c>
      <c r="R18" t="s">
        <v>2</v>
      </c>
    </row>
    <row r="19" spans="1:18" x14ac:dyDescent="0.15">
      <c r="A19" s="5">
        <v>301016</v>
      </c>
      <c r="B19" s="5" t="s">
        <v>116</v>
      </c>
      <c r="C19" s="5">
        <f t="shared" si="0"/>
        <v>301016</v>
      </c>
      <c r="D19" s="5">
        <v>0</v>
      </c>
      <c r="E19" s="5">
        <v>0</v>
      </c>
      <c r="F19" s="5">
        <v>1</v>
      </c>
      <c r="G19" s="5">
        <v>0</v>
      </c>
      <c r="H19" s="5">
        <v>0</v>
      </c>
      <c r="I19" s="5">
        <v>6</v>
      </c>
      <c r="J19" s="5">
        <v>11</v>
      </c>
      <c r="K19" s="5">
        <v>0</v>
      </c>
      <c r="L19" s="5">
        <v>0</v>
      </c>
      <c r="M19" s="5">
        <v>1</v>
      </c>
      <c r="N19" s="5">
        <v>2</v>
      </c>
      <c r="O19" s="5">
        <v>0</v>
      </c>
      <c r="P19" s="5">
        <v>20</v>
      </c>
      <c r="Q19" s="5">
        <v>9091</v>
      </c>
      <c r="R19" t="s">
        <v>2</v>
      </c>
    </row>
    <row r="20" spans="1:18" x14ac:dyDescent="0.15">
      <c r="A20" s="5">
        <v>301017</v>
      </c>
      <c r="B20" s="5" t="s">
        <v>159</v>
      </c>
      <c r="C20" s="5">
        <f t="shared" si="0"/>
        <v>301017</v>
      </c>
      <c r="D20" s="5">
        <v>99</v>
      </c>
      <c r="E20" s="5">
        <v>0</v>
      </c>
      <c r="F20" s="5">
        <v>3</v>
      </c>
      <c r="G20" s="5">
        <v>0</v>
      </c>
      <c r="H20" s="5">
        <v>1</v>
      </c>
      <c r="I20" s="5">
        <v>8</v>
      </c>
      <c r="J20" s="5">
        <v>20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20</v>
      </c>
      <c r="Q20" s="5">
        <v>30000</v>
      </c>
      <c r="R20" t="s">
        <v>2</v>
      </c>
    </row>
    <row r="21" spans="1:18" x14ac:dyDescent="0.15">
      <c r="A21" s="5">
        <v>301018</v>
      </c>
      <c r="B21" s="5" t="s">
        <v>79</v>
      </c>
      <c r="C21" s="5">
        <f t="shared" si="0"/>
        <v>301018</v>
      </c>
      <c r="D21" s="5">
        <v>2</v>
      </c>
      <c r="E21" s="5">
        <v>0</v>
      </c>
      <c r="F21" s="5">
        <v>0</v>
      </c>
      <c r="G21" s="5">
        <v>0</v>
      </c>
      <c r="H21" s="5">
        <v>0</v>
      </c>
      <c r="I21" s="5">
        <v>7</v>
      </c>
      <c r="J21" s="5">
        <v>22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28</v>
      </c>
      <c r="Q21" s="5">
        <v>30000</v>
      </c>
      <c r="R21" t="s">
        <v>2</v>
      </c>
    </row>
    <row r="22" spans="1:18" x14ac:dyDescent="0.15">
      <c r="A22" s="5">
        <v>301019</v>
      </c>
      <c r="B22" s="5" t="s">
        <v>92</v>
      </c>
      <c r="C22" s="5">
        <f t="shared" si="0"/>
        <v>301019</v>
      </c>
      <c r="D22" s="5">
        <v>1</v>
      </c>
      <c r="E22" s="5">
        <v>0</v>
      </c>
      <c r="F22" s="5">
        <v>0</v>
      </c>
      <c r="G22" s="5">
        <v>0</v>
      </c>
      <c r="H22" s="5">
        <v>0</v>
      </c>
      <c r="I22" s="5">
        <v>5</v>
      </c>
      <c r="J22" s="5">
        <v>9</v>
      </c>
      <c r="K22" s="5">
        <v>2</v>
      </c>
      <c r="L22" s="5">
        <v>5</v>
      </c>
      <c r="M22" s="5">
        <v>0</v>
      </c>
      <c r="N22" s="5">
        <v>0</v>
      </c>
      <c r="O22" s="5">
        <v>0</v>
      </c>
      <c r="P22" s="5">
        <v>26</v>
      </c>
      <c r="Q22" s="5">
        <v>15000</v>
      </c>
      <c r="R22" t="s">
        <v>2</v>
      </c>
    </row>
    <row r="23" spans="1:18" x14ac:dyDescent="0.15">
      <c r="A23" s="5">
        <v>301020</v>
      </c>
      <c r="B23" s="5" t="s">
        <v>82</v>
      </c>
      <c r="C23" s="5">
        <f>C7</f>
        <v>301004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20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22</v>
      </c>
      <c r="Q23" s="5">
        <v>10000</v>
      </c>
      <c r="R23" t="s">
        <v>2</v>
      </c>
    </row>
    <row r="24" spans="1:18" x14ac:dyDescent="0.15">
      <c r="A24" s="5">
        <v>301021</v>
      </c>
      <c r="B24" s="5" t="s">
        <v>80</v>
      </c>
      <c r="C24" s="5">
        <f t="shared" ref="C24:C38" si="1">A24</f>
        <v>301021</v>
      </c>
      <c r="D24" s="5">
        <v>1</v>
      </c>
      <c r="E24" s="5">
        <v>0</v>
      </c>
      <c r="F24" s="5">
        <v>1</v>
      </c>
      <c r="G24" s="5">
        <v>0</v>
      </c>
      <c r="H24" s="5">
        <v>0</v>
      </c>
      <c r="I24" s="5">
        <v>7</v>
      </c>
      <c r="J24" s="5">
        <v>14</v>
      </c>
      <c r="K24" s="5">
        <v>0</v>
      </c>
      <c r="L24" s="5">
        <v>0</v>
      </c>
      <c r="M24" s="5">
        <v>1</v>
      </c>
      <c r="N24" s="5">
        <v>3</v>
      </c>
      <c r="O24" s="5">
        <v>0</v>
      </c>
      <c r="P24" s="5">
        <v>26</v>
      </c>
      <c r="Q24" s="5">
        <v>15000</v>
      </c>
      <c r="R24" t="s">
        <v>2</v>
      </c>
    </row>
    <row r="25" spans="1:18" x14ac:dyDescent="0.15">
      <c r="A25" s="5">
        <v>301022</v>
      </c>
      <c r="B25" s="5" t="s">
        <v>152</v>
      </c>
      <c r="C25" s="5">
        <f t="shared" si="1"/>
        <v>301022</v>
      </c>
      <c r="D25" s="5">
        <v>1</v>
      </c>
      <c r="E25" s="5">
        <v>0</v>
      </c>
      <c r="F25" s="5">
        <v>0</v>
      </c>
      <c r="G25" s="5">
        <v>0</v>
      </c>
      <c r="H25" s="5">
        <v>0</v>
      </c>
      <c r="I25" s="5">
        <v>8</v>
      </c>
      <c r="J25" s="5">
        <v>16</v>
      </c>
      <c r="K25" s="5">
        <v>0</v>
      </c>
      <c r="L25" s="5">
        <v>0</v>
      </c>
      <c r="M25" s="5">
        <v>3</v>
      </c>
      <c r="N25" s="5">
        <v>5</v>
      </c>
      <c r="O25" s="5">
        <v>3</v>
      </c>
      <c r="P25" s="5">
        <v>25</v>
      </c>
      <c r="Q25" s="5">
        <v>40000</v>
      </c>
      <c r="R25" t="s">
        <v>2</v>
      </c>
    </row>
    <row r="26" spans="1:18" x14ac:dyDescent="0.15">
      <c r="A26" s="5">
        <v>301023</v>
      </c>
      <c r="B26" s="5" t="s">
        <v>70</v>
      </c>
      <c r="C26" s="5">
        <f t="shared" si="1"/>
        <v>301023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10</v>
      </c>
      <c r="J26" s="5">
        <v>13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25</v>
      </c>
      <c r="Q26" s="5">
        <v>8000</v>
      </c>
      <c r="R26" t="s">
        <v>2</v>
      </c>
    </row>
    <row r="27" spans="1:18" x14ac:dyDescent="0.15">
      <c r="A27" s="5">
        <v>301024</v>
      </c>
      <c r="B27" s="5" t="s">
        <v>83</v>
      </c>
      <c r="C27" s="5">
        <f t="shared" si="1"/>
        <v>301024</v>
      </c>
      <c r="D27" s="5">
        <v>1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25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26</v>
      </c>
      <c r="Q27" s="5">
        <v>20000</v>
      </c>
      <c r="R27" t="s">
        <v>2</v>
      </c>
    </row>
    <row r="28" spans="1:18" x14ac:dyDescent="0.15">
      <c r="A28" s="5">
        <v>301025</v>
      </c>
      <c r="B28" s="5" t="s">
        <v>153</v>
      </c>
      <c r="C28" s="5">
        <f t="shared" si="1"/>
        <v>301025</v>
      </c>
      <c r="D28" s="5">
        <v>3</v>
      </c>
      <c r="E28" s="5">
        <v>0</v>
      </c>
      <c r="F28" s="5">
        <v>5</v>
      </c>
      <c r="G28" s="5">
        <v>0</v>
      </c>
      <c r="H28" s="5">
        <v>0</v>
      </c>
      <c r="I28" s="5">
        <v>6</v>
      </c>
      <c r="J28" s="5">
        <v>16</v>
      </c>
      <c r="K28" s="5">
        <v>3</v>
      </c>
      <c r="L28" s="5">
        <v>5</v>
      </c>
      <c r="M28" s="5">
        <v>0</v>
      </c>
      <c r="N28" s="5">
        <v>0</v>
      </c>
      <c r="O28" s="5">
        <v>2</v>
      </c>
      <c r="P28" s="5">
        <v>27</v>
      </c>
      <c r="Q28" s="5">
        <v>40000</v>
      </c>
      <c r="R28" t="s">
        <v>2</v>
      </c>
    </row>
    <row r="29" spans="1:18" x14ac:dyDescent="0.15">
      <c r="A29" s="5">
        <v>301026</v>
      </c>
      <c r="B29" s="5" t="s">
        <v>154</v>
      </c>
      <c r="C29" s="5">
        <f t="shared" si="1"/>
        <v>301026</v>
      </c>
      <c r="D29" s="5">
        <v>2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30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30</v>
      </c>
      <c r="Q29" s="5">
        <v>50000</v>
      </c>
      <c r="R29" t="s">
        <v>2</v>
      </c>
    </row>
    <row r="30" spans="1:18" x14ac:dyDescent="0.15">
      <c r="A30" s="5">
        <v>301027</v>
      </c>
      <c r="B30" s="5" t="s">
        <v>168</v>
      </c>
      <c r="C30" s="5">
        <f t="shared" si="1"/>
        <v>301027</v>
      </c>
      <c r="D30" s="5">
        <v>3</v>
      </c>
      <c r="E30" s="5">
        <v>0</v>
      </c>
      <c r="F30" s="5">
        <v>0</v>
      </c>
      <c r="G30" s="5">
        <v>0</v>
      </c>
      <c r="H30" s="5">
        <v>0</v>
      </c>
      <c r="I30" s="5">
        <v>12</v>
      </c>
      <c r="J30" s="5">
        <v>16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35</v>
      </c>
      <c r="Q30" s="5">
        <v>23000</v>
      </c>
      <c r="R30" t="s">
        <v>2</v>
      </c>
    </row>
    <row r="31" spans="1:18" x14ac:dyDescent="0.15">
      <c r="A31" s="5">
        <v>301028</v>
      </c>
      <c r="B31" s="5" t="s">
        <v>169</v>
      </c>
      <c r="C31" s="5">
        <f t="shared" si="1"/>
        <v>301028</v>
      </c>
      <c r="D31" s="5">
        <v>3</v>
      </c>
      <c r="E31" s="5">
        <v>0</v>
      </c>
      <c r="F31" s="5">
        <v>2</v>
      </c>
      <c r="G31" s="5">
        <v>0</v>
      </c>
      <c r="H31" s="5">
        <v>0</v>
      </c>
      <c r="I31" s="5">
        <v>5</v>
      </c>
      <c r="J31" s="5">
        <v>38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34</v>
      </c>
      <c r="Q31" s="5">
        <v>700000</v>
      </c>
      <c r="R31" t="s">
        <v>2</v>
      </c>
    </row>
    <row r="32" spans="1:18" x14ac:dyDescent="0.15">
      <c r="A32" s="5">
        <v>301029</v>
      </c>
      <c r="B32" s="5" t="s">
        <v>170</v>
      </c>
      <c r="C32" s="5">
        <f t="shared" si="1"/>
        <v>301029</v>
      </c>
      <c r="D32" s="5">
        <v>2</v>
      </c>
      <c r="E32" s="5">
        <v>0</v>
      </c>
      <c r="F32" s="5">
        <v>0</v>
      </c>
      <c r="G32" s="5">
        <v>0</v>
      </c>
      <c r="H32" s="5">
        <v>0</v>
      </c>
      <c r="I32" s="5">
        <v>6</v>
      </c>
      <c r="J32" s="5">
        <v>12</v>
      </c>
      <c r="K32" s="5">
        <v>2</v>
      </c>
      <c r="L32" s="5">
        <v>6</v>
      </c>
      <c r="M32" s="5">
        <v>0</v>
      </c>
      <c r="N32" s="5">
        <v>0</v>
      </c>
      <c r="O32" s="5">
        <v>0</v>
      </c>
      <c r="P32" s="5">
        <v>35</v>
      </c>
      <c r="Q32" s="5">
        <v>50000</v>
      </c>
      <c r="R32" t="s">
        <v>2</v>
      </c>
    </row>
    <row r="33" spans="1:18" x14ac:dyDescent="0.15">
      <c r="A33" s="5">
        <v>301030</v>
      </c>
      <c r="B33" s="5" t="s">
        <v>171</v>
      </c>
      <c r="C33" s="5">
        <f t="shared" si="1"/>
        <v>301030</v>
      </c>
      <c r="D33" s="5">
        <v>2</v>
      </c>
      <c r="E33" s="5">
        <v>0</v>
      </c>
      <c r="F33" s="5">
        <v>0</v>
      </c>
      <c r="G33" s="5">
        <v>0</v>
      </c>
      <c r="H33" s="5">
        <v>0</v>
      </c>
      <c r="I33" s="5">
        <v>8</v>
      </c>
      <c r="J33" s="5">
        <v>20</v>
      </c>
      <c r="K33" s="5">
        <v>0</v>
      </c>
      <c r="L33" s="5">
        <v>0</v>
      </c>
      <c r="M33" s="5">
        <v>3</v>
      </c>
      <c r="N33" s="5">
        <v>6</v>
      </c>
      <c r="O33" s="5">
        <v>0</v>
      </c>
      <c r="P33" s="5">
        <v>35</v>
      </c>
      <c r="Q33" s="5">
        <v>50000</v>
      </c>
      <c r="R33" t="s">
        <v>2</v>
      </c>
    </row>
    <row r="34" spans="1:18" x14ac:dyDescent="0.15">
      <c r="A34" s="5">
        <v>301031</v>
      </c>
      <c r="B34" s="5" t="s">
        <v>172</v>
      </c>
      <c r="C34" s="5">
        <f t="shared" si="1"/>
        <v>301031</v>
      </c>
      <c r="D34" s="5">
        <v>3</v>
      </c>
      <c r="E34" s="5">
        <v>0</v>
      </c>
      <c r="F34" s="5">
        <v>3</v>
      </c>
      <c r="G34" s="5">
        <v>0</v>
      </c>
      <c r="H34" s="5">
        <v>0</v>
      </c>
      <c r="I34" s="5">
        <v>6</v>
      </c>
      <c r="J34" s="5">
        <v>13</v>
      </c>
      <c r="K34" s="5">
        <v>2</v>
      </c>
      <c r="L34" s="5">
        <v>12</v>
      </c>
      <c r="M34" s="5">
        <v>0</v>
      </c>
      <c r="N34" s="5">
        <v>0</v>
      </c>
      <c r="O34" s="5">
        <v>0</v>
      </c>
      <c r="P34" s="5">
        <v>35</v>
      </c>
      <c r="Q34" s="5">
        <v>50000</v>
      </c>
      <c r="R34" t="s">
        <v>2</v>
      </c>
    </row>
    <row r="35" spans="1:18" x14ac:dyDescent="0.15">
      <c r="A35" s="5">
        <v>301032</v>
      </c>
      <c r="B35" s="5" t="s">
        <v>181</v>
      </c>
      <c r="C35" s="5">
        <f t="shared" si="1"/>
        <v>301032</v>
      </c>
      <c r="D35" s="5">
        <v>3</v>
      </c>
      <c r="E35" s="5">
        <v>0</v>
      </c>
      <c r="F35" s="5">
        <v>1</v>
      </c>
      <c r="G35" s="5">
        <v>0</v>
      </c>
      <c r="H35" s="5">
        <v>0</v>
      </c>
      <c r="I35" s="5">
        <v>15</v>
      </c>
      <c r="J35" s="5">
        <v>10</v>
      </c>
      <c r="K35" s="5">
        <v>4</v>
      </c>
      <c r="L35" s="5">
        <v>3</v>
      </c>
      <c r="M35" s="5">
        <v>4</v>
      </c>
      <c r="N35" s="5">
        <v>2</v>
      </c>
      <c r="O35" s="5">
        <v>0</v>
      </c>
      <c r="P35" s="5">
        <v>35</v>
      </c>
      <c r="Q35" s="5">
        <v>100000</v>
      </c>
      <c r="R35" t="s">
        <v>2</v>
      </c>
    </row>
    <row r="36" spans="1:18" x14ac:dyDescent="0.15">
      <c r="A36" s="5">
        <v>301033</v>
      </c>
      <c r="B36" s="14" t="s">
        <v>209</v>
      </c>
      <c r="C36" s="5">
        <f t="shared" si="1"/>
        <v>301033</v>
      </c>
      <c r="D36" s="5">
        <v>4</v>
      </c>
      <c r="E36" s="5">
        <v>0</v>
      </c>
      <c r="F36" s="5">
        <v>5</v>
      </c>
      <c r="G36" s="5">
        <v>0</v>
      </c>
      <c r="H36" s="5">
        <v>0</v>
      </c>
      <c r="I36" s="5">
        <v>10</v>
      </c>
      <c r="J36" s="5">
        <v>18</v>
      </c>
      <c r="K36" s="5">
        <v>3</v>
      </c>
      <c r="L36" s="5">
        <v>10</v>
      </c>
      <c r="M36" s="5">
        <v>0</v>
      </c>
      <c r="N36" s="5">
        <v>0</v>
      </c>
      <c r="O36" s="5">
        <v>2</v>
      </c>
      <c r="P36" s="5">
        <v>28</v>
      </c>
      <c r="Q36" s="5">
        <v>800000</v>
      </c>
      <c r="R36" t="s">
        <v>2</v>
      </c>
    </row>
    <row r="37" spans="1:18" x14ac:dyDescent="0.15">
      <c r="A37" s="5">
        <v>301034</v>
      </c>
      <c r="B37" s="15" t="s">
        <v>210</v>
      </c>
      <c r="C37" s="5">
        <f t="shared" si="1"/>
        <v>301034</v>
      </c>
      <c r="D37" s="5">
        <v>4</v>
      </c>
      <c r="E37" s="5">
        <v>0</v>
      </c>
      <c r="F37" s="5">
        <v>4</v>
      </c>
      <c r="G37" s="5">
        <v>0</v>
      </c>
      <c r="H37" s="5">
        <v>0</v>
      </c>
      <c r="I37" s="5">
        <v>12</v>
      </c>
      <c r="J37" s="5">
        <v>28</v>
      </c>
      <c r="K37" s="5">
        <v>0</v>
      </c>
      <c r="L37" s="5">
        <v>0</v>
      </c>
      <c r="M37" s="5">
        <v>0</v>
      </c>
      <c r="N37" s="5">
        <v>0</v>
      </c>
      <c r="O37" s="5">
        <v>1</v>
      </c>
      <c r="P37" s="5">
        <v>46</v>
      </c>
      <c r="Q37" s="5">
        <v>800000</v>
      </c>
      <c r="R37" t="s">
        <v>2</v>
      </c>
    </row>
    <row r="38" spans="1:18" x14ac:dyDescent="0.15">
      <c r="A38" s="5">
        <v>301035</v>
      </c>
      <c r="B38" s="15" t="s">
        <v>211</v>
      </c>
      <c r="C38" s="5">
        <f t="shared" si="1"/>
        <v>301035</v>
      </c>
      <c r="D38" s="5">
        <v>4</v>
      </c>
      <c r="E38" s="5">
        <v>0</v>
      </c>
      <c r="F38" s="5">
        <v>3</v>
      </c>
      <c r="G38" s="5">
        <v>0</v>
      </c>
      <c r="H38" s="5">
        <v>0</v>
      </c>
      <c r="I38" s="5">
        <v>5</v>
      </c>
      <c r="J38" s="5">
        <v>13</v>
      </c>
      <c r="K38" s="5">
        <v>0</v>
      </c>
      <c r="L38" s="5">
        <v>0</v>
      </c>
      <c r="M38" s="5">
        <v>4</v>
      </c>
      <c r="N38" s="5">
        <v>10</v>
      </c>
      <c r="O38" s="5">
        <v>0</v>
      </c>
      <c r="P38" s="5">
        <v>35</v>
      </c>
      <c r="Q38" s="5">
        <v>800000</v>
      </c>
      <c r="R38" t="s">
        <v>2</v>
      </c>
    </row>
    <row r="39" spans="1:18" x14ac:dyDescent="0.15">
      <c r="A39" s="5">
        <v>301036</v>
      </c>
      <c r="B39" s="15" t="s">
        <v>218</v>
      </c>
      <c r="C39" s="5">
        <f>C30</f>
        <v>301027</v>
      </c>
      <c r="D39" s="5">
        <v>3</v>
      </c>
      <c r="E39" s="5">
        <v>0</v>
      </c>
      <c r="F39" s="5">
        <v>4</v>
      </c>
      <c r="G39" s="5">
        <v>0</v>
      </c>
      <c r="H39" s="5">
        <v>0</v>
      </c>
      <c r="I39" s="5">
        <v>6</v>
      </c>
      <c r="J39" s="5">
        <v>35</v>
      </c>
      <c r="K39" s="5">
        <v>3</v>
      </c>
      <c r="L39" s="5">
        <v>10</v>
      </c>
      <c r="M39" s="5">
        <v>3</v>
      </c>
      <c r="N39" s="5">
        <v>10</v>
      </c>
      <c r="O39" s="5">
        <v>0</v>
      </c>
      <c r="P39" s="5">
        <v>42</v>
      </c>
      <c r="Q39" s="5">
        <v>1200000</v>
      </c>
      <c r="R39" t="s">
        <v>2</v>
      </c>
    </row>
    <row r="40" spans="1:18" x14ac:dyDescent="0.15">
      <c r="A40" s="5">
        <v>301037</v>
      </c>
      <c r="B40" s="15" t="s">
        <v>219</v>
      </c>
      <c r="C40" s="5">
        <f t="shared" ref="C40:C48" si="2">A40</f>
        <v>301037</v>
      </c>
      <c r="D40" s="5">
        <v>5</v>
      </c>
      <c r="E40" s="5">
        <v>0</v>
      </c>
      <c r="F40" s="5">
        <v>5</v>
      </c>
      <c r="G40" s="5">
        <v>0</v>
      </c>
      <c r="H40" s="5">
        <v>0</v>
      </c>
      <c r="I40" s="5">
        <v>6</v>
      </c>
      <c r="J40" s="5">
        <v>45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50</v>
      </c>
      <c r="Q40" s="5">
        <v>2000000</v>
      </c>
      <c r="R40" t="s">
        <v>2</v>
      </c>
    </row>
    <row r="41" spans="1:18" x14ac:dyDescent="0.15">
      <c r="A41" s="5">
        <v>301038</v>
      </c>
      <c r="B41" s="15" t="s">
        <v>220</v>
      </c>
      <c r="C41" s="5">
        <f t="shared" si="2"/>
        <v>301038</v>
      </c>
      <c r="D41" s="5">
        <v>5</v>
      </c>
      <c r="E41" s="5">
        <v>0</v>
      </c>
      <c r="F41" s="5">
        <v>5</v>
      </c>
      <c r="G41" s="5">
        <v>0</v>
      </c>
      <c r="H41" s="5">
        <v>0</v>
      </c>
      <c r="I41" s="5">
        <v>7</v>
      </c>
      <c r="J41" s="5">
        <v>25</v>
      </c>
      <c r="K41" s="5">
        <v>7</v>
      </c>
      <c r="L41" s="5">
        <v>15</v>
      </c>
      <c r="M41" s="5">
        <v>0</v>
      </c>
      <c r="N41" s="5">
        <v>0</v>
      </c>
      <c r="O41" s="5">
        <v>0</v>
      </c>
      <c r="P41" s="5">
        <v>50</v>
      </c>
      <c r="Q41" s="5">
        <v>2000000</v>
      </c>
      <c r="R41" t="s">
        <v>2</v>
      </c>
    </row>
    <row r="42" spans="1:18" x14ac:dyDescent="0.15">
      <c r="A42" s="5">
        <v>301039</v>
      </c>
      <c r="B42" s="15" t="s">
        <v>221</v>
      </c>
      <c r="C42" s="5">
        <f t="shared" si="2"/>
        <v>301039</v>
      </c>
      <c r="D42" s="5">
        <v>5</v>
      </c>
      <c r="E42" s="5">
        <v>0</v>
      </c>
      <c r="F42" s="5">
        <v>5</v>
      </c>
      <c r="G42" s="5">
        <v>0</v>
      </c>
      <c r="H42" s="5">
        <v>0</v>
      </c>
      <c r="I42" s="5">
        <v>8</v>
      </c>
      <c r="J42" s="5">
        <v>31</v>
      </c>
      <c r="K42" s="5">
        <v>0</v>
      </c>
      <c r="L42" s="5">
        <v>0</v>
      </c>
      <c r="M42" s="5">
        <v>8</v>
      </c>
      <c r="N42" s="5">
        <v>15</v>
      </c>
      <c r="O42" s="5">
        <v>0</v>
      </c>
      <c r="P42" s="5">
        <v>50</v>
      </c>
      <c r="Q42" s="5">
        <v>2000000</v>
      </c>
      <c r="R42" t="s">
        <v>2</v>
      </c>
    </row>
    <row r="43" spans="1:18" x14ac:dyDescent="0.15">
      <c r="A43" s="5">
        <v>302001</v>
      </c>
      <c r="B43" s="5" t="s">
        <v>64</v>
      </c>
      <c r="C43" s="5">
        <f t="shared" si="2"/>
        <v>302001</v>
      </c>
      <c r="D43" s="5">
        <v>0</v>
      </c>
      <c r="E43" s="5">
        <v>0</v>
      </c>
      <c r="F43" s="5">
        <v>2</v>
      </c>
      <c r="G43" s="5">
        <v>0</v>
      </c>
      <c r="H43" s="5">
        <v>1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1</v>
      </c>
      <c r="Q43" s="5">
        <v>400</v>
      </c>
      <c r="R43" t="s">
        <v>2</v>
      </c>
    </row>
    <row r="44" spans="1:18" x14ac:dyDescent="0.15">
      <c r="A44" s="5">
        <v>302002</v>
      </c>
      <c r="B44" s="5" t="s">
        <v>68</v>
      </c>
      <c r="C44" s="5">
        <f t="shared" si="2"/>
        <v>302002</v>
      </c>
      <c r="D44" s="5">
        <v>0</v>
      </c>
      <c r="E44" s="5">
        <v>3</v>
      </c>
      <c r="F44" s="5">
        <v>3</v>
      </c>
      <c r="G44" s="5">
        <v>1</v>
      </c>
      <c r="H44" s="5">
        <v>2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11</v>
      </c>
      <c r="Q44" s="5">
        <v>3000</v>
      </c>
      <c r="R44" t="s">
        <v>2</v>
      </c>
    </row>
    <row r="45" spans="1:18" x14ac:dyDescent="0.15">
      <c r="A45" s="5">
        <v>302003</v>
      </c>
      <c r="B45" s="5" t="s">
        <v>194</v>
      </c>
      <c r="C45" s="5">
        <f t="shared" si="2"/>
        <v>302003</v>
      </c>
      <c r="D45" s="5">
        <v>0</v>
      </c>
      <c r="E45" s="5">
        <v>3</v>
      </c>
      <c r="F45" s="5">
        <v>5</v>
      </c>
      <c r="G45" s="5">
        <v>1</v>
      </c>
      <c r="H45" s="5">
        <v>2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16</v>
      </c>
      <c r="Q45" s="5">
        <v>5500</v>
      </c>
      <c r="R45" t="s">
        <v>2</v>
      </c>
    </row>
    <row r="46" spans="1:18" x14ac:dyDescent="0.15">
      <c r="A46" s="5">
        <v>302004</v>
      </c>
      <c r="B46" s="5" t="s">
        <v>75</v>
      </c>
      <c r="C46" s="5">
        <f t="shared" si="2"/>
        <v>302004</v>
      </c>
      <c r="D46" s="5">
        <v>0</v>
      </c>
      <c r="E46" s="5">
        <v>4</v>
      </c>
      <c r="F46" s="5">
        <v>7</v>
      </c>
      <c r="G46" s="5">
        <v>2</v>
      </c>
      <c r="H46" s="5">
        <v>3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22</v>
      </c>
      <c r="Q46" s="5">
        <v>10000</v>
      </c>
      <c r="R46" t="s">
        <v>2</v>
      </c>
    </row>
    <row r="47" spans="1:18" x14ac:dyDescent="0.15">
      <c r="A47" s="5">
        <v>302005</v>
      </c>
      <c r="B47" s="5" t="s">
        <v>76</v>
      </c>
      <c r="C47" s="5">
        <f t="shared" si="2"/>
        <v>302005</v>
      </c>
      <c r="D47" s="5">
        <v>0</v>
      </c>
      <c r="E47" s="5">
        <v>3</v>
      </c>
      <c r="F47" s="5">
        <v>5</v>
      </c>
      <c r="G47" s="5">
        <v>3</v>
      </c>
      <c r="H47" s="5">
        <v>4</v>
      </c>
      <c r="I47" s="5">
        <v>0</v>
      </c>
      <c r="J47" s="5">
        <v>0</v>
      </c>
      <c r="K47" s="5">
        <v>0</v>
      </c>
      <c r="L47" s="5">
        <v>2</v>
      </c>
      <c r="M47" s="5">
        <v>0</v>
      </c>
      <c r="N47" s="5">
        <v>0</v>
      </c>
      <c r="O47" s="5">
        <v>0</v>
      </c>
      <c r="P47" s="5">
        <v>22</v>
      </c>
      <c r="Q47" s="5">
        <v>9091</v>
      </c>
      <c r="R47" t="s">
        <v>2</v>
      </c>
    </row>
    <row r="48" spans="1:18" x14ac:dyDescent="0.15">
      <c r="A48" s="5">
        <v>302006</v>
      </c>
      <c r="B48" s="5" t="s">
        <v>77</v>
      </c>
      <c r="C48" s="5">
        <f t="shared" si="2"/>
        <v>302006</v>
      </c>
      <c r="D48" s="5">
        <v>0</v>
      </c>
      <c r="E48" s="5">
        <v>3</v>
      </c>
      <c r="F48" s="5">
        <v>6</v>
      </c>
      <c r="G48" s="5">
        <v>3</v>
      </c>
      <c r="H48" s="5">
        <v>3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2</v>
      </c>
      <c r="O48" s="5">
        <v>0</v>
      </c>
      <c r="P48" s="5">
        <v>22</v>
      </c>
      <c r="Q48" s="5">
        <v>9091</v>
      </c>
      <c r="R48" t="s">
        <v>2</v>
      </c>
    </row>
    <row r="49" spans="1:18" x14ac:dyDescent="0.15">
      <c r="A49" s="5">
        <v>302007</v>
      </c>
      <c r="B49" s="5" t="s">
        <v>188</v>
      </c>
      <c r="C49" s="5">
        <f>C46</f>
        <v>302004</v>
      </c>
      <c r="D49" s="5">
        <v>1</v>
      </c>
      <c r="E49" s="5">
        <v>5</v>
      </c>
      <c r="F49" s="5">
        <v>9</v>
      </c>
      <c r="G49" s="5">
        <v>3</v>
      </c>
      <c r="H49" s="5">
        <v>5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1</v>
      </c>
      <c r="P49" s="5">
        <v>46</v>
      </c>
      <c r="Q49" s="5">
        <v>35000</v>
      </c>
      <c r="R49" t="s">
        <v>2</v>
      </c>
    </row>
    <row r="50" spans="1:18" x14ac:dyDescent="0.15">
      <c r="A50" s="5">
        <v>302008</v>
      </c>
      <c r="B50" s="5" t="s">
        <v>190</v>
      </c>
      <c r="C50" s="5">
        <f>C48</f>
        <v>302006</v>
      </c>
      <c r="D50" s="5">
        <v>1</v>
      </c>
      <c r="E50" s="5">
        <v>4</v>
      </c>
      <c r="F50" s="5">
        <v>7</v>
      </c>
      <c r="G50" s="5">
        <v>3</v>
      </c>
      <c r="H50" s="5">
        <v>3</v>
      </c>
      <c r="I50" s="5">
        <v>0</v>
      </c>
      <c r="J50" s="5">
        <v>0</v>
      </c>
      <c r="K50" s="5">
        <v>0</v>
      </c>
      <c r="L50" s="5">
        <v>0</v>
      </c>
      <c r="M50" s="5">
        <v>1</v>
      </c>
      <c r="N50" s="5">
        <v>4</v>
      </c>
      <c r="O50" s="5">
        <v>3</v>
      </c>
      <c r="P50" s="5">
        <v>27</v>
      </c>
      <c r="Q50" s="5">
        <v>35000</v>
      </c>
      <c r="R50" t="s">
        <v>2</v>
      </c>
    </row>
    <row r="51" spans="1:18" x14ac:dyDescent="0.15">
      <c r="A51" s="5">
        <v>302009</v>
      </c>
      <c r="B51" s="5" t="s">
        <v>192</v>
      </c>
      <c r="C51" s="5">
        <f>C47</f>
        <v>302005</v>
      </c>
      <c r="D51" s="5">
        <v>1</v>
      </c>
      <c r="E51" s="5">
        <v>4</v>
      </c>
      <c r="F51" s="5">
        <v>7</v>
      </c>
      <c r="G51" s="5">
        <v>3</v>
      </c>
      <c r="H51" s="5">
        <v>4</v>
      </c>
      <c r="I51" s="5">
        <v>0</v>
      </c>
      <c r="J51" s="5">
        <v>0</v>
      </c>
      <c r="K51" s="5">
        <v>1</v>
      </c>
      <c r="L51" s="5">
        <v>4</v>
      </c>
      <c r="M51" s="5">
        <v>0</v>
      </c>
      <c r="N51" s="5">
        <v>0</v>
      </c>
      <c r="O51" s="5">
        <v>2</v>
      </c>
      <c r="P51" s="5">
        <v>28</v>
      </c>
      <c r="Q51" s="5">
        <v>35000</v>
      </c>
      <c r="R51" t="s">
        <v>2</v>
      </c>
    </row>
    <row r="52" spans="1:18" x14ac:dyDescent="0.15">
      <c r="A52" s="5">
        <v>302010</v>
      </c>
      <c r="B52" s="14" t="s">
        <v>212</v>
      </c>
      <c r="C52" s="5">
        <f>A52</f>
        <v>302010</v>
      </c>
      <c r="D52" s="5">
        <v>4</v>
      </c>
      <c r="E52" s="5">
        <v>5</v>
      </c>
      <c r="F52" s="5">
        <v>12</v>
      </c>
      <c r="G52" s="5">
        <v>4</v>
      </c>
      <c r="H52" s="5">
        <v>7</v>
      </c>
      <c r="I52" s="5">
        <v>1</v>
      </c>
      <c r="J52" s="5">
        <v>2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40</v>
      </c>
      <c r="Q52" s="5">
        <v>35000</v>
      </c>
      <c r="R52" t="s">
        <v>2</v>
      </c>
    </row>
    <row r="53" spans="1:18" x14ac:dyDescent="0.15">
      <c r="A53" s="5">
        <v>302011</v>
      </c>
      <c r="B53" s="15" t="s">
        <v>214</v>
      </c>
      <c r="C53" s="5">
        <f>A53</f>
        <v>302011</v>
      </c>
      <c r="D53" s="5">
        <v>4</v>
      </c>
      <c r="E53" s="5">
        <v>4</v>
      </c>
      <c r="F53" s="5">
        <v>9</v>
      </c>
      <c r="G53" s="5">
        <v>4</v>
      </c>
      <c r="H53" s="5">
        <v>6</v>
      </c>
      <c r="I53" s="5">
        <v>0</v>
      </c>
      <c r="J53" s="5">
        <v>0</v>
      </c>
      <c r="K53" s="5">
        <v>2</v>
      </c>
      <c r="L53" s="5">
        <v>5</v>
      </c>
      <c r="M53" s="5">
        <v>0</v>
      </c>
      <c r="N53" s="5">
        <v>0</v>
      </c>
      <c r="O53" s="5">
        <v>0</v>
      </c>
      <c r="P53" s="5">
        <v>40</v>
      </c>
      <c r="Q53" s="5">
        <v>35000</v>
      </c>
      <c r="R53" t="s">
        <v>2</v>
      </c>
    </row>
    <row r="54" spans="1:18" x14ac:dyDescent="0.15">
      <c r="A54" s="5">
        <v>302012</v>
      </c>
      <c r="B54" s="15" t="s">
        <v>216</v>
      </c>
      <c r="C54" s="5">
        <f>A54</f>
        <v>302012</v>
      </c>
      <c r="D54" s="5">
        <v>4</v>
      </c>
      <c r="E54" s="5">
        <v>4</v>
      </c>
      <c r="F54" s="5">
        <v>9</v>
      </c>
      <c r="G54" s="5">
        <v>4</v>
      </c>
      <c r="H54" s="5">
        <v>6</v>
      </c>
      <c r="I54" s="5">
        <v>0</v>
      </c>
      <c r="J54" s="5">
        <v>0</v>
      </c>
      <c r="K54" s="5">
        <v>0</v>
      </c>
      <c r="L54" s="5">
        <v>0</v>
      </c>
      <c r="M54" s="5">
        <v>2</v>
      </c>
      <c r="N54" s="5">
        <v>5</v>
      </c>
      <c r="O54" s="5">
        <v>0</v>
      </c>
      <c r="P54" s="5">
        <v>40</v>
      </c>
      <c r="Q54" s="5">
        <v>35000</v>
      </c>
      <c r="R54" t="s">
        <v>2</v>
      </c>
    </row>
    <row r="55" spans="1:18" x14ac:dyDescent="0.15">
      <c r="A55" s="5">
        <v>302013</v>
      </c>
      <c r="B55" s="15" t="s">
        <v>222</v>
      </c>
      <c r="C55" s="5">
        <f>A55</f>
        <v>302013</v>
      </c>
      <c r="D55" s="5">
        <v>5</v>
      </c>
      <c r="E55" s="5">
        <v>5</v>
      </c>
      <c r="F55" s="5">
        <v>12</v>
      </c>
      <c r="G55" s="5">
        <v>4</v>
      </c>
      <c r="H55" s="5">
        <v>8</v>
      </c>
      <c r="I55" s="5">
        <v>1</v>
      </c>
      <c r="J55" s="5">
        <v>3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42</v>
      </c>
      <c r="Q55" s="5">
        <v>150000</v>
      </c>
      <c r="R55" t="s">
        <v>2</v>
      </c>
    </row>
    <row r="56" spans="1:18" x14ac:dyDescent="0.15">
      <c r="A56" s="5">
        <v>302014</v>
      </c>
      <c r="B56" s="15" t="s">
        <v>224</v>
      </c>
      <c r="C56" s="5">
        <f>C55</f>
        <v>302013</v>
      </c>
      <c r="D56" s="5">
        <v>5</v>
      </c>
      <c r="E56" s="5">
        <v>5</v>
      </c>
      <c r="F56" s="5">
        <v>12</v>
      </c>
      <c r="G56" s="5">
        <v>4</v>
      </c>
      <c r="H56" s="5">
        <v>8</v>
      </c>
      <c r="I56" s="5">
        <v>0</v>
      </c>
      <c r="J56" s="5">
        <v>0</v>
      </c>
      <c r="K56" s="5">
        <v>3</v>
      </c>
      <c r="L56" s="5">
        <v>5</v>
      </c>
      <c r="M56" s="5">
        <v>0</v>
      </c>
      <c r="N56" s="5">
        <v>0</v>
      </c>
      <c r="O56" s="5">
        <v>0</v>
      </c>
      <c r="P56" s="5">
        <v>42</v>
      </c>
      <c r="Q56" s="5">
        <v>150000</v>
      </c>
      <c r="R56" t="s">
        <v>2</v>
      </c>
    </row>
    <row r="57" spans="1:18" x14ac:dyDescent="0.15">
      <c r="A57" s="5">
        <v>302015</v>
      </c>
      <c r="B57" s="15" t="s">
        <v>226</v>
      </c>
      <c r="C57" s="5">
        <f>C55</f>
        <v>302013</v>
      </c>
      <c r="D57" s="5">
        <v>5</v>
      </c>
      <c r="E57" s="5">
        <v>5</v>
      </c>
      <c r="F57" s="5">
        <v>12</v>
      </c>
      <c r="G57" s="5">
        <v>4</v>
      </c>
      <c r="H57" s="5">
        <v>8</v>
      </c>
      <c r="I57" s="5">
        <v>0</v>
      </c>
      <c r="J57" s="5">
        <v>0</v>
      </c>
      <c r="K57" s="5">
        <v>0</v>
      </c>
      <c r="L57" s="5">
        <v>0</v>
      </c>
      <c r="M57" s="5">
        <v>3</v>
      </c>
      <c r="N57" s="5">
        <v>5</v>
      </c>
      <c r="O57" s="5">
        <v>0</v>
      </c>
      <c r="P57" s="5">
        <v>42</v>
      </c>
      <c r="Q57" s="5">
        <v>150000</v>
      </c>
      <c r="R57" t="s">
        <v>2</v>
      </c>
    </row>
    <row r="58" spans="1:18" x14ac:dyDescent="0.15">
      <c r="A58" s="5">
        <v>302016</v>
      </c>
      <c r="B58" s="15" t="s">
        <v>228</v>
      </c>
      <c r="C58" s="5">
        <f t="shared" ref="C58:C64" si="3">A58</f>
        <v>302016</v>
      </c>
      <c r="D58" s="5">
        <v>4</v>
      </c>
      <c r="E58" s="5">
        <v>8</v>
      </c>
      <c r="F58" s="5">
        <v>12</v>
      </c>
      <c r="G58" s="5">
        <v>8</v>
      </c>
      <c r="H58" s="5">
        <v>8</v>
      </c>
      <c r="I58" s="5">
        <v>2</v>
      </c>
      <c r="J58" s="5">
        <v>5</v>
      </c>
      <c r="K58" s="5">
        <v>4</v>
      </c>
      <c r="L58" s="5">
        <v>7</v>
      </c>
      <c r="M58" s="5">
        <v>4</v>
      </c>
      <c r="N58" s="5">
        <v>7</v>
      </c>
      <c r="O58" s="5">
        <v>0</v>
      </c>
      <c r="P58" s="5">
        <v>50</v>
      </c>
      <c r="Q58" s="5">
        <v>800000</v>
      </c>
      <c r="R58" t="s">
        <v>2</v>
      </c>
    </row>
    <row r="59" spans="1:18" x14ac:dyDescent="0.15">
      <c r="A59" s="5">
        <v>303001</v>
      </c>
      <c r="B59" s="5" t="s">
        <v>65</v>
      </c>
      <c r="C59" s="5">
        <f t="shared" si="3"/>
        <v>303001</v>
      </c>
      <c r="D59" s="5">
        <v>0</v>
      </c>
      <c r="E59" s="5">
        <v>0</v>
      </c>
      <c r="F59" s="5">
        <v>2</v>
      </c>
      <c r="G59" s="5">
        <v>0</v>
      </c>
      <c r="H59" s="5">
        <v>1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1</v>
      </c>
      <c r="Q59" s="5">
        <v>400</v>
      </c>
      <c r="R59" t="s">
        <v>2</v>
      </c>
    </row>
    <row r="60" spans="1:18" x14ac:dyDescent="0.15">
      <c r="A60" s="5">
        <v>303002</v>
      </c>
      <c r="B60" s="5" t="s">
        <v>69</v>
      </c>
      <c r="C60" s="5">
        <f t="shared" si="3"/>
        <v>303002</v>
      </c>
      <c r="D60" s="5">
        <v>0</v>
      </c>
      <c r="E60" s="5">
        <v>3</v>
      </c>
      <c r="F60" s="5">
        <v>3</v>
      </c>
      <c r="G60" s="5">
        <v>1</v>
      </c>
      <c r="H60" s="5">
        <v>2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11</v>
      </c>
      <c r="Q60" s="5">
        <v>3000</v>
      </c>
      <c r="R60" t="s">
        <v>2</v>
      </c>
    </row>
    <row r="61" spans="1:18" x14ac:dyDescent="0.15">
      <c r="A61" s="5">
        <v>303003</v>
      </c>
      <c r="B61" s="5" t="s">
        <v>195</v>
      </c>
      <c r="C61" s="5">
        <f t="shared" si="3"/>
        <v>303003</v>
      </c>
      <c r="D61" s="5">
        <v>0</v>
      </c>
      <c r="E61" s="5">
        <v>3</v>
      </c>
      <c r="F61" s="5">
        <v>5</v>
      </c>
      <c r="G61" s="5">
        <v>1</v>
      </c>
      <c r="H61" s="5">
        <v>2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16</v>
      </c>
      <c r="Q61" s="5">
        <v>5500</v>
      </c>
      <c r="R61" t="s">
        <v>2</v>
      </c>
    </row>
    <row r="62" spans="1:18" x14ac:dyDescent="0.15">
      <c r="A62" s="5">
        <v>303004</v>
      </c>
      <c r="B62" s="5" t="s">
        <v>72</v>
      </c>
      <c r="C62" s="5">
        <f t="shared" si="3"/>
        <v>303004</v>
      </c>
      <c r="D62" s="5">
        <v>0</v>
      </c>
      <c r="E62" s="5">
        <v>4</v>
      </c>
      <c r="F62" s="5">
        <v>7</v>
      </c>
      <c r="G62" s="5">
        <v>2</v>
      </c>
      <c r="H62" s="5">
        <v>3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22</v>
      </c>
      <c r="Q62" s="5">
        <v>10000</v>
      </c>
      <c r="R62" t="s">
        <v>2</v>
      </c>
    </row>
    <row r="63" spans="1:18" x14ac:dyDescent="0.15">
      <c r="A63" s="5">
        <v>303005</v>
      </c>
      <c r="B63" s="5" t="s">
        <v>73</v>
      </c>
      <c r="C63" s="5">
        <f t="shared" si="3"/>
        <v>303005</v>
      </c>
      <c r="D63" s="5">
        <v>0</v>
      </c>
      <c r="E63" s="5">
        <v>3</v>
      </c>
      <c r="F63" s="5">
        <v>5</v>
      </c>
      <c r="G63" s="5">
        <v>3</v>
      </c>
      <c r="H63" s="5">
        <v>4</v>
      </c>
      <c r="I63" s="5">
        <v>0</v>
      </c>
      <c r="J63" s="5">
        <v>0</v>
      </c>
      <c r="K63" s="5">
        <v>0</v>
      </c>
      <c r="L63" s="5">
        <v>2</v>
      </c>
      <c r="M63" s="5">
        <v>0</v>
      </c>
      <c r="N63" s="5">
        <v>0</v>
      </c>
      <c r="O63" s="5">
        <v>0</v>
      </c>
      <c r="P63" s="5">
        <v>22</v>
      </c>
      <c r="Q63" s="5">
        <v>9091</v>
      </c>
      <c r="R63" t="s">
        <v>2</v>
      </c>
    </row>
    <row r="64" spans="1:18" x14ac:dyDescent="0.15">
      <c r="A64" s="5">
        <v>303006</v>
      </c>
      <c r="B64" s="5" t="s">
        <v>74</v>
      </c>
      <c r="C64" s="5">
        <f t="shared" si="3"/>
        <v>303006</v>
      </c>
      <c r="D64" s="5">
        <v>0</v>
      </c>
      <c r="E64" s="5">
        <v>3</v>
      </c>
      <c r="F64" s="5">
        <v>6</v>
      </c>
      <c r="G64" s="5">
        <v>3</v>
      </c>
      <c r="H64" s="5">
        <v>3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2</v>
      </c>
      <c r="O64" s="5">
        <v>0</v>
      </c>
      <c r="P64" s="5">
        <v>22</v>
      </c>
      <c r="Q64" s="5">
        <v>9091</v>
      </c>
      <c r="R64" t="s">
        <v>2</v>
      </c>
    </row>
    <row r="65" spans="1:18" x14ac:dyDescent="0.15">
      <c r="A65" s="5">
        <v>303007</v>
      </c>
      <c r="B65" s="5" t="s">
        <v>189</v>
      </c>
      <c r="C65" s="5">
        <f>C62</f>
        <v>303004</v>
      </c>
      <c r="D65" s="5">
        <v>1</v>
      </c>
      <c r="E65" s="5">
        <v>5</v>
      </c>
      <c r="F65" s="5">
        <v>9</v>
      </c>
      <c r="G65" s="5">
        <v>3</v>
      </c>
      <c r="H65" s="5">
        <v>5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1</v>
      </c>
      <c r="P65" s="5">
        <v>46</v>
      </c>
      <c r="Q65" s="5">
        <v>35000</v>
      </c>
      <c r="R65" t="s">
        <v>2</v>
      </c>
    </row>
    <row r="66" spans="1:18" x14ac:dyDescent="0.15">
      <c r="A66" s="5">
        <v>303008</v>
      </c>
      <c r="B66" s="5" t="s">
        <v>191</v>
      </c>
      <c r="C66" s="5">
        <f>C64</f>
        <v>303006</v>
      </c>
      <c r="D66" s="5">
        <v>1</v>
      </c>
      <c r="E66" s="5">
        <v>4</v>
      </c>
      <c r="F66" s="5">
        <v>7</v>
      </c>
      <c r="G66" s="5">
        <v>3</v>
      </c>
      <c r="H66" s="5">
        <v>3</v>
      </c>
      <c r="I66" s="5">
        <v>0</v>
      </c>
      <c r="J66" s="5">
        <v>0</v>
      </c>
      <c r="K66" s="5">
        <v>0</v>
      </c>
      <c r="L66" s="5">
        <v>0</v>
      </c>
      <c r="M66" s="5">
        <v>1</v>
      </c>
      <c r="N66" s="5">
        <v>4</v>
      </c>
      <c r="O66" s="5">
        <v>3</v>
      </c>
      <c r="P66" s="5">
        <v>27</v>
      </c>
      <c r="Q66" s="5">
        <v>35000</v>
      </c>
      <c r="R66" t="s">
        <v>2</v>
      </c>
    </row>
    <row r="67" spans="1:18" x14ac:dyDescent="0.15">
      <c r="A67" s="5">
        <v>303009</v>
      </c>
      <c r="B67" s="5" t="s">
        <v>193</v>
      </c>
      <c r="C67" s="5">
        <f>C63</f>
        <v>303005</v>
      </c>
      <c r="D67" s="5">
        <v>1</v>
      </c>
      <c r="E67" s="5">
        <v>4</v>
      </c>
      <c r="F67" s="5">
        <v>7</v>
      </c>
      <c r="G67" s="5">
        <v>3</v>
      </c>
      <c r="H67" s="5">
        <v>4</v>
      </c>
      <c r="I67" s="5">
        <v>0</v>
      </c>
      <c r="J67" s="5">
        <v>0</v>
      </c>
      <c r="K67" s="5">
        <v>1</v>
      </c>
      <c r="L67" s="5">
        <v>4</v>
      </c>
      <c r="M67" s="5">
        <v>0</v>
      </c>
      <c r="N67" s="5">
        <v>0</v>
      </c>
      <c r="O67" s="5">
        <v>2</v>
      </c>
      <c r="P67" s="5">
        <v>28</v>
      </c>
      <c r="Q67" s="5">
        <v>35000</v>
      </c>
      <c r="R67" t="s">
        <v>2</v>
      </c>
    </row>
    <row r="68" spans="1:18" x14ac:dyDescent="0.15">
      <c r="A68" s="5">
        <v>303010</v>
      </c>
      <c r="B68" s="14" t="s">
        <v>213</v>
      </c>
      <c r="C68" s="5">
        <f>A68</f>
        <v>303010</v>
      </c>
      <c r="D68" s="5">
        <v>4</v>
      </c>
      <c r="E68" s="5">
        <v>5</v>
      </c>
      <c r="F68" s="5">
        <v>12</v>
      </c>
      <c r="G68" s="5">
        <v>4</v>
      </c>
      <c r="H68" s="5">
        <v>7</v>
      </c>
      <c r="I68" s="5">
        <v>1</v>
      </c>
      <c r="J68" s="5">
        <v>2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40</v>
      </c>
      <c r="Q68" s="5">
        <v>35000</v>
      </c>
      <c r="R68" t="s">
        <v>2</v>
      </c>
    </row>
    <row r="69" spans="1:18" x14ac:dyDescent="0.15">
      <c r="A69" s="5">
        <v>303011</v>
      </c>
      <c r="B69" s="15" t="s">
        <v>215</v>
      </c>
      <c r="C69" s="5">
        <f>A69</f>
        <v>303011</v>
      </c>
      <c r="D69" s="5">
        <v>4</v>
      </c>
      <c r="E69" s="5">
        <v>4</v>
      </c>
      <c r="F69" s="5">
        <v>9</v>
      </c>
      <c r="G69" s="5">
        <v>4</v>
      </c>
      <c r="H69" s="5">
        <v>6</v>
      </c>
      <c r="I69" s="5">
        <v>0</v>
      </c>
      <c r="J69" s="5">
        <v>0</v>
      </c>
      <c r="K69" s="5">
        <v>2</v>
      </c>
      <c r="L69" s="5">
        <v>5</v>
      </c>
      <c r="M69" s="5">
        <v>0</v>
      </c>
      <c r="N69" s="5">
        <v>0</v>
      </c>
      <c r="O69" s="5">
        <v>0</v>
      </c>
      <c r="P69" s="5">
        <v>40</v>
      </c>
      <c r="Q69" s="5">
        <v>35000</v>
      </c>
      <c r="R69" t="s">
        <v>2</v>
      </c>
    </row>
    <row r="70" spans="1:18" x14ac:dyDescent="0.15">
      <c r="A70" s="5">
        <v>303012</v>
      </c>
      <c r="B70" s="15" t="s">
        <v>217</v>
      </c>
      <c r="C70" s="5">
        <f>A70</f>
        <v>303012</v>
      </c>
      <c r="D70" s="5">
        <v>4</v>
      </c>
      <c r="E70" s="5">
        <v>4</v>
      </c>
      <c r="F70" s="5">
        <v>9</v>
      </c>
      <c r="G70" s="5">
        <v>4</v>
      </c>
      <c r="H70" s="5">
        <v>6</v>
      </c>
      <c r="I70" s="5">
        <v>0</v>
      </c>
      <c r="J70" s="5">
        <v>0</v>
      </c>
      <c r="K70" s="5">
        <v>0</v>
      </c>
      <c r="L70" s="5">
        <v>0</v>
      </c>
      <c r="M70" s="5">
        <v>2</v>
      </c>
      <c r="N70" s="5">
        <v>5</v>
      </c>
      <c r="O70" s="5">
        <v>0</v>
      </c>
      <c r="P70" s="5">
        <v>40</v>
      </c>
      <c r="Q70" s="5">
        <v>35000</v>
      </c>
      <c r="R70" t="s">
        <v>2</v>
      </c>
    </row>
    <row r="71" spans="1:18" x14ac:dyDescent="0.15">
      <c r="A71" s="5">
        <v>303013</v>
      </c>
      <c r="B71" s="15" t="s">
        <v>223</v>
      </c>
      <c r="C71" s="5">
        <f>A71</f>
        <v>303013</v>
      </c>
      <c r="D71" s="5">
        <v>5</v>
      </c>
      <c r="E71" s="5">
        <v>5</v>
      </c>
      <c r="F71" s="5">
        <v>12</v>
      </c>
      <c r="G71" s="5">
        <v>4</v>
      </c>
      <c r="H71" s="5">
        <v>8</v>
      </c>
      <c r="I71" s="5">
        <v>1</v>
      </c>
      <c r="J71" s="5">
        <v>3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42</v>
      </c>
      <c r="Q71" s="5">
        <v>150000</v>
      </c>
      <c r="R71" t="s">
        <v>2</v>
      </c>
    </row>
    <row r="72" spans="1:18" x14ac:dyDescent="0.15">
      <c r="A72" s="5">
        <v>303014</v>
      </c>
      <c r="B72" s="15" t="s">
        <v>225</v>
      </c>
      <c r="C72" s="5">
        <f>C71</f>
        <v>303013</v>
      </c>
      <c r="D72" s="5">
        <v>5</v>
      </c>
      <c r="E72" s="5">
        <v>5</v>
      </c>
      <c r="F72" s="5">
        <v>12</v>
      </c>
      <c r="G72" s="5">
        <v>4</v>
      </c>
      <c r="H72" s="5">
        <v>8</v>
      </c>
      <c r="I72" s="5">
        <v>0</v>
      </c>
      <c r="J72" s="5">
        <v>0</v>
      </c>
      <c r="K72" s="5">
        <v>3</v>
      </c>
      <c r="L72" s="5">
        <v>5</v>
      </c>
      <c r="M72" s="5">
        <v>0</v>
      </c>
      <c r="N72" s="5">
        <v>0</v>
      </c>
      <c r="O72" s="5">
        <v>0</v>
      </c>
      <c r="P72" s="5">
        <v>42</v>
      </c>
      <c r="Q72" s="5">
        <v>150000</v>
      </c>
      <c r="R72" t="s">
        <v>2</v>
      </c>
    </row>
    <row r="73" spans="1:18" x14ac:dyDescent="0.15">
      <c r="A73" s="5">
        <v>303015</v>
      </c>
      <c r="B73" s="15" t="s">
        <v>227</v>
      </c>
      <c r="C73" s="5">
        <f>C71</f>
        <v>303013</v>
      </c>
      <c r="D73" s="5">
        <v>5</v>
      </c>
      <c r="E73" s="5">
        <v>5</v>
      </c>
      <c r="F73" s="5">
        <v>12</v>
      </c>
      <c r="G73" s="5">
        <v>4</v>
      </c>
      <c r="H73" s="5">
        <v>8</v>
      </c>
      <c r="I73" s="5">
        <v>0</v>
      </c>
      <c r="J73" s="5">
        <v>0</v>
      </c>
      <c r="K73" s="5">
        <v>0</v>
      </c>
      <c r="L73" s="5">
        <v>0</v>
      </c>
      <c r="M73" s="5">
        <v>3</v>
      </c>
      <c r="N73" s="5">
        <v>5</v>
      </c>
      <c r="O73" s="5">
        <v>0</v>
      </c>
      <c r="P73" s="5">
        <v>42</v>
      </c>
      <c r="Q73" s="5">
        <v>150000</v>
      </c>
      <c r="R73" t="s">
        <v>2</v>
      </c>
    </row>
    <row r="74" spans="1:18" x14ac:dyDescent="0.15">
      <c r="A74" s="5">
        <v>303016</v>
      </c>
      <c r="B74" s="15" t="s">
        <v>229</v>
      </c>
      <c r="C74" s="5">
        <f>A74</f>
        <v>303016</v>
      </c>
      <c r="D74" s="5">
        <v>4</v>
      </c>
      <c r="E74" s="5">
        <v>8</v>
      </c>
      <c r="F74" s="5">
        <v>12</v>
      </c>
      <c r="G74" s="5">
        <v>8</v>
      </c>
      <c r="H74" s="5">
        <v>8</v>
      </c>
      <c r="I74" s="5">
        <v>2</v>
      </c>
      <c r="J74" s="5">
        <v>5</v>
      </c>
      <c r="K74" s="5">
        <v>4</v>
      </c>
      <c r="L74" s="5">
        <v>7</v>
      </c>
      <c r="M74" s="5">
        <v>4</v>
      </c>
      <c r="N74" s="5">
        <v>7</v>
      </c>
      <c r="O74" s="5">
        <v>0</v>
      </c>
      <c r="P74" s="5">
        <v>50</v>
      </c>
      <c r="Q74" s="5">
        <v>800000</v>
      </c>
      <c r="R74" t="s">
        <v>2</v>
      </c>
    </row>
    <row r="75" spans="1:18" x14ac:dyDescent="0.15">
      <c r="A75" s="5">
        <v>304001</v>
      </c>
      <c r="B75" s="5" t="s">
        <v>88</v>
      </c>
      <c r="C75" s="5">
        <f>A75</f>
        <v>304001</v>
      </c>
      <c r="D75" s="5">
        <v>0</v>
      </c>
      <c r="E75" s="5">
        <v>0</v>
      </c>
      <c r="F75" s="5">
        <v>1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10</v>
      </c>
      <c r="Q75" s="5">
        <v>909</v>
      </c>
      <c r="R75" t="s">
        <v>2</v>
      </c>
    </row>
    <row r="76" spans="1:18" x14ac:dyDescent="0.15">
      <c r="A76" s="5">
        <v>304002</v>
      </c>
      <c r="B76" s="5" t="s">
        <v>101</v>
      </c>
      <c r="C76" s="5">
        <f>C75</f>
        <v>304001</v>
      </c>
      <c r="D76" s="5">
        <v>0</v>
      </c>
      <c r="E76" s="5">
        <v>0</v>
      </c>
      <c r="F76" s="5">
        <v>1</v>
      </c>
      <c r="G76" s="5">
        <v>1</v>
      </c>
      <c r="H76" s="5">
        <v>1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14</v>
      </c>
      <c r="Q76" s="5">
        <v>1818</v>
      </c>
      <c r="R76" t="s">
        <v>2</v>
      </c>
    </row>
    <row r="77" spans="1:18" x14ac:dyDescent="0.15">
      <c r="A77" s="5">
        <v>304003</v>
      </c>
      <c r="B77" s="5" t="s">
        <v>135</v>
      </c>
      <c r="C77" s="5">
        <f t="shared" ref="C77:C120" si="4">A77</f>
        <v>304003</v>
      </c>
      <c r="D77" s="5">
        <v>0</v>
      </c>
      <c r="E77" s="5">
        <v>2</v>
      </c>
      <c r="F77" s="5">
        <v>3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1</v>
      </c>
      <c r="P77" s="5">
        <v>30</v>
      </c>
      <c r="Q77" s="5">
        <v>7273</v>
      </c>
      <c r="R77" t="s">
        <v>2</v>
      </c>
    </row>
    <row r="78" spans="1:18" x14ac:dyDescent="0.15">
      <c r="A78" s="5">
        <v>304004</v>
      </c>
      <c r="B78" s="5" t="s">
        <v>138</v>
      </c>
      <c r="C78" s="5">
        <f t="shared" si="4"/>
        <v>304004</v>
      </c>
      <c r="D78" s="5">
        <v>0</v>
      </c>
      <c r="E78" s="5">
        <v>1</v>
      </c>
      <c r="F78" s="5">
        <v>2</v>
      </c>
      <c r="G78" s="5">
        <v>2</v>
      </c>
      <c r="H78" s="5">
        <v>3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24</v>
      </c>
      <c r="Q78" s="5">
        <v>5000</v>
      </c>
      <c r="R78" t="s">
        <v>2</v>
      </c>
    </row>
    <row r="79" spans="1:18" x14ac:dyDescent="0.15">
      <c r="A79" s="5">
        <v>304005</v>
      </c>
      <c r="B79" s="5" t="s">
        <v>158</v>
      </c>
      <c r="C79" s="5">
        <f t="shared" si="4"/>
        <v>304005</v>
      </c>
      <c r="D79" s="5">
        <v>1</v>
      </c>
      <c r="E79" s="5">
        <v>3</v>
      </c>
      <c r="F79" s="5">
        <v>3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26</v>
      </c>
      <c r="Q79" s="5">
        <v>10000</v>
      </c>
      <c r="R79" t="s">
        <v>2</v>
      </c>
    </row>
    <row r="80" spans="1:18" x14ac:dyDescent="0.15">
      <c r="A80" s="5">
        <v>304006</v>
      </c>
      <c r="B80" s="5" t="s">
        <v>163</v>
      </c>
      <c r="C80" s="5">
        <f t="shared" si="4"/>
        <v>304006</v>
      </c>
      <c r="D80" s="5">
        <v>99</v>
      </c>
      <c r="E80" s="5">
        <v>3</v>
      </c>
      <c r="F80" s="5">
        <v>4</v>
      </c>
      <c r="G80" s="5">
        <v>1</v>
      </c>
      <c r="H80" s="5">
        <v>2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18</v>
      </c>
      <c r="Q80" s="5">
        <v>20000</v>
      </c>
      <c r="R80" t="s">
        <v>2</v>
      </c>
    </row>
    <row r="81" spans="1:18" x14ac:dyDescent="0.15">
      <c r="A81" s="5">
        <v>304007</v>
      </c>
      <c r="B81" s="5" t="s">
        <v>167</v>
      </c>
      <c r="C81" s="5">
        <f t="shared" si="4"/>
        <v>304007</v>
      </c>
      <c r="D81" s="5">
        <v>2</v>
      </c>
      <c r="E81" s="5">
        <v>4</v>
      </c>
      <c r="F81" s="5">
        <v>5</v>
      </c>
      <c r="G81" s="5">
        <v>2</v>
      </c>
      <c r="H81" s="5">
        <v>3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1</v>
      </c>
      <c r="P81" s="5">
        <v>46</v>
      </c>
      <c r="Q81" s="5">
        <v>40000</v>
      </c>
      <c r="R81" t="s">
        <v>2</v>
      </c>
    </row>
    <row r="82" spans="1:18" x14ac:dyDescent="0.15">
      <c r="A82" s="5">
        <v>304008</v>
      </c>
      <c r="B82" s="5" t="s">
        <v>196</v>
      </c>
      <c r="C82" s="5">
        <f t="shared" si="4"/>
        <v>304008</v>
      </c>
      <c r="D82" s="5">
        <v>3</v>
      </c>
      <c r="E82" s="5">
        <v>4</v>
      </c>
      <c r="F82" s="5">
        <v>5</v>
      </c>
      <c r="G82" s="5">
        <v>2</v>
      </c>
      <c r="H82" s="5">
        <v>3</v>
      </c>
      <c r="I82" s="5">
        <v>0</v>
      </c>
      <c r="J82" s="5">
        <v>1</v>
      </c>
      <c r="K82" s="5">
        <v>0</v>
      </c>
      <c r="L82" s="5">
        <v>0</v>
      </c>
      <c r="M82" s="5">
        <v>0</v>
      </c>
      <c r="N82" s="5">
        <v>0</v>
      </c>
      <c r="O82" s="5">
        <v>1</v>
      </c>
      <c r="P82" s="5">
        <v>40</v>
      </c>
      <c r="Q82" s="5">
        <v>20000</v>
      </c>
      <c r="R82" t="s">
        <v>2</v>
      </c>
    </row>
    <row r="83" spans="1:18" x14ac:dyDescent="0.15">
      <c r="A83" s="5">
        <v>304009</v>
      </c>
      <c r="B83" s="5" t="s">
        <v>200</v>
      </c>
      <c r="C83" s="5">
        <f t="shared" si="4"/>
        <v>304009</v>
      </c>
      <c r="D83" s="5">
        <v>3</v>
      </c>
      <c r="E83" s="5">
        <v>4</v>
      </c>
      <c r="F83" s="5">
        <v>4</v>
      </c>
      <c r="G83" s="5">
        <v>1</v>
      </c>
      <c r="H83" s="5">
        <v>2</v>
      </c>
      <c r="I83" s="5">
        <v>0</v>
      </c>
      <c r="J83" s="5">
        <v>0</v>
      </c>
      <c r="K83" s="5">
        <v>0</v>
      </c>
      <c r="L83" s="5">
        <v>1</v>
      </c>
      <c r="M83" s="5">
        <v>0</v>
      </c>
      <c r="N83" s="5">
        <v>0</v>
      </c>
      <c r="O83" s="5">
        <v>2</v>
      </c>
      <c r="P83" s="5">
        <v>28</v>
      </c>
      <c r="Q83" s="5">
        <v>20000</v>
      </c>
      <c r="R83" t="s">
        <v>2</v>
      </c>
    </row>
    <row r="84" spans="1:18" x14ac:dyDescent="0.15">
      <c r="A84" s="5">
        <v>304010</v>
      </c>
      <c r="B84" s="5" t="s">
        <v>204</v>
      </c>
      <c r="C84" s="5">
        <f t="shared" si="4"/>
        <v>304010</v>
      </c>
      <c r="D84" s="5">
        <v>3</v>
      </c>
      <c r="E84" s="5">
        <v>4</v>
      </c>
      <c r="F84" s="5">
        <v>4</v>
      </c>
      <c r="G84" s="5">
        <v>1</v>
      </c>
      <c r="H84" s="5">
        <v>2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1</v>
      </c>
      <c r="O84" s="5">
        <v>3</v>
      </c>
      <c r="P84" s="5">
        <v>25</v>
      </c>
      <c r="Q84" s="5">
        <v>20000</v>
      </c>
      <c r="R84" t="s">
        <v>2</v>
      </c>
    </row>
    <row r="85" spans="1:18" x14ac:dyDescent="0.15">
      <c r="A85" s="5">
        <v>305001</v>
      </c>
      <c r="B85" s="5" t="s">
        <v>89</v>
      </c>
      <c r="C85" s="5">
        <f t="shared" si="4"/>
        <v>305001</v>
      </c>
      <c r="D85" s="5">
        <v>0</v>
      </c>
      <c r="E85" s="5">
        <v>0</v>
      </c>
      <c r="F85" s="5">
        <v>0</v>
      </c>
      <c r="G85" s="5">
        <v>0</v>
      </c>
      <c r="H85" s="5">
        <v>1</v>
      </c>
      <c r="I85" s="5">
        <v>0</v>
      </c>
      <c r="J85" s="5">
        <v>1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2</v>
      </c>
      <c r="Q85" s="5">
        <v>500</v>
      </c>
      <c r="R85" t="s">
        <v>2</v>
      </c>
    </row>
    <row r="86" spans="1:18" x14ac:dyDescent="0.15">
      <c r="A86" s="5">
        <v>305002</v>
      </c>
      <c r="B86" s="5" t="s">
        <v>117</v>
      </c>
      <c r="C86" s="5">
        <f t="shared" si="4"/>
        <v>305002</v>
      </c>
      <c r="D86" s="5">
        <v>0</v>
      </c>
      <c r="E86" s="5">
        <v>0</v>
      </c>
      <c r="F86" s="5">
        <v>1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3</v>
      </c>
      <c r="Q86" s="5">
        <v>1000</v>
      </c>
      <c r="R86" t="s">
        <v>2</v>
      </c>
    </row>
    <row r="87" spans="1:18" x14ac:dyDescent="0.15">
      <c r="A87" s="5">
        <v>305003</v>
      </c>
      <c r="B87" s="5" t="s">
        <v>98</v>
      </c>
      <c r="C87" s="5">
        <f t="shared" si="4"/>
        <v>305003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1</v>
      </c>
      <c r="L87" s="5">
        <v>0</v>
      </c>
      <c r="M87" s="5">
        <v>0</v>
      </c>
      <c r="N87" s="5">
        <v>0</v>
      </c>
      <c r="O87" s="5">
        <v>0</v>
      </c>
      <c r="P87" s="5">
        <v>13</v>
      </c>
      <c r="Q87" s="5">
        <v>1200</v>
      </c>
      <c r="R87" t="s">
        <v>2</v>
      </c>
    </row>
    <row r="88" spans="1:18" x14ac:dyDescent="0.15">
      <c r="A88" s="5">
        <v>305004</v>
      </c>
      <c r="B88" s="5" t="s">
        <v>99</v>
      </c>
      <c r="C88" s="5">
        <f t="shared" si="4"/>
        <v>305004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1</v>
      </c>
      <c r="N88" s="5">
        <v>0</v>
      </c>
      <c r="O88" s="5">
        <v>0</v>
      </c>
      <c r="P88" s="5">
        <v>13</v>
      </c>
      <c r="Q88" s="5">
        <v>1200</v>
      </c>
      <c r="R88" t="s">
        <v>2</v>
      </c>
    </row>
    <row r="89" spans="1:18" x14ac:dyDescent="0.15">
      <c r="A89" s="5">
        <v>305005</v>
      </c>
      <c r="B89" s="5" t="s">
        <v>100</v>
      </c>
      <c r="C89" s="5">
        <f t="shared" si="4"/>
        <v>305005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1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13</v>
      </c>
      <c r="Q89" s="5">
        <v>1500</v>
      </c>
      <c r="R89" t="s">
        <v>2</v>
      </c>
    </row>
    <row r="90" spans="1:18" x14ac:dyDescent="0.15">
      <c r="A90" s="5">
        <v>305006</v>
      </c>
      <c r="B90" s="5" t="s">
        <v>108</v>
      </c>
      <c r="C90" s="5">
        <f t="shared" si="4"/>
        <v>305006</v>
      </c>
      <c r="D90" s="5">
        <v>0</v>
      </c>
      <c r="E90" s="5">
        <v>0</v>
      </c>
      <c r="F90" s="5">
        <v>1</v>
      </c>
      <c r="G90" s="5">
        <v>0</v>
      </c>
      <c r="H90" s="5">
        <v>0</v>
      </c>
      <c r="I90" s="5">
        <v>1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18</v>
      </c>
      <c r="Q90" s="5">
        <v>2727</v>
      </c>
      <c r="R90" t="s">
        <v>2</v>
      </c>
    </row>
    <row r="91" spans="1:18" x14ac:dyDescent="0.15">
      <c r="A91" s="5">
        <v>305007</v>
      </c>
      <c r="B91" s="5" t="s">
        <v>109</v>
      </c>
      <c r="C91" s="5">
        <f t="shared" si="4"/>
        <v>305007</v>
      </c>
      <c r="D91" s="5">
        <v>0</v>
      </c>
      <c r="E91" s="5">
        <v>0</v>
      </c>
      <c r="F91" s="5">
        <v>2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1</v>
      </c>
      <c r="N91" s="5">
        <v>1</v>
      </c>
      <c r="O91" s="5">
        <v>3</v>
      </c>
      <c r="P91" s="5">
        <v>11</v>
      </c>
      <c r="Q91" s="5">
        <v>3636</v>
      </c>
      <c r="R91" t="s">
        <v>2</v>
      </c>
    </row>
    <row r="92" spans="1:18" x14ac:dyDescent="0.15">
      <c r="A92" s="5">
        <v>305008</v>
      </c>
      <c r="B92" s="5" t="s">
        <v>112</v>
      </c>
      <c r="C92" s="5">
        <f t="shared" si="4"/>
        <v>305008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2</v>
      </c>
      <c r="M92" s="5">
        <v>0</v>
      </c>
      <c r="N92" s="5">
        <v>0</v>
      </c>
      <c r="O92" s="5">
        <v>2</v>
      </c>
      <c r="P92" s="5">
        <v>10</v>
      </c>
      <c r="Q92" s="5">
        <v>1818</v>
      </c>
      <c r="R92" t="s">
        <v>2</v>
      </c>
    </row>
    <row r="93" spans="1:18" x14ac:dyDescent="0.15">
      <c r="A93" s="5">
        <v>305009</v>
      </c>
      <c r="B93" s="5" t="s">
        <v>122</v>
      </c>
      <c r="C93" s="5">
        <f t="shared" si="4"/>
        <v>305009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2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17</v>
      </c>
      <c r="Q93" s="5">
        <v>2500</v>
      </c>
      <c r="R93" t="s">
        <v>2</v>
      </c>
    </row>
    <row r="94" spans="1:18" x14ac:dyDescent="0.15">
      <c r="A94" s="5">
        <v>305010</v>
      </c>
      <c r="B94" s="5" t="s">
        <v>124</v>
      </c>
      <c r="C94" s="5">
        <f t="shared" si="4"/>
        <v>305010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2</v>
      </c>
      <c r="J94" s="5">
        <v>2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23</v>
      </c>
      <c r="Q94" s="5">
        <v>9091</v>
      </c>
      <c r="R94" t="s">
        <v>2</v>
      </c>
    </row>
    <row r="95" spans="1:18" x14ac:dyDescent="0.15">
      <c r="A95" s="5">
        <v>305011</v>
      </c>
      <c r="B95" s="5" t="s">
        <v>126</v>
      </c>
      <c r="C95" s="5">
        <f t="shared" si="4"/>
        <v>305011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2</v>
      </c>
      <c r="L95" s="5">
        <v>0</v>
      </c>
      <c r="M95" s="5">
        <v>0</v>
      </c>
      <c r="N95" s="5">
        <v>0</v>
      </c>
      <c r="O95" s="5">
        <v>0</v>
      </c>
      <c r="P95" s="5">
        <v>17</v>
      </c>
      <c r="Q95" s="5">
        <v>1818</v>
      </c>
      <c r="R95" t="s">
        <v>2</v>
      </c>
    </row>
    <row r="96" spans="1:18" x14ac:dyDescent="0.15">
      <c r="A96" s="5">
        <v>305012</v>
      </c>
      <c r="B96" s="5" t="s">
        <v>127</v>
      </c>
      <c r="C96" s="5">
        <f t="shared" si="4"/>
        <v>305012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1</v>
      </c>
      <c r="L96" s="5">
        <v>3</v>
      </c>
      <c r="M96" s="5">
        <v>0</v>
      </c>
      <c r="N96" s="5">
        <v>0</v>
      </c>
      <c r="O96" s="5">
        <v>0</v>
      </c>
      <c r="P96" s="5">
        <v>24</v>
      </c>
      <c r="Q96" s="5">
        <v>6000</v>
      </c>
      <c r="R96" t="s">
        <v>2</v>
      </c>
    </row>
    <row r="97" spans="1:18" x14ac:dyDescent="0.15">
      <c r="A97" s="5">
        <v>305013</v>
      </c>
      <c r="B97" s="5" t="s">
        <v>130</v>
      </c>
      <c r="C97" s="5">
        <f t="shared" si="4"/>
        <v>305013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1</v>
      </c>
      <c r="N97" s="5">
        <v>3</v>
      </c>
      <c r="O97" s="5">
        <v>0</v>
      </c>
      <c r="P97" s="5">
        <v>24</v>
      </c>
      <c r="Q97" s="5">
        <v>6000</v>
      </c>
      <c r="R97" t="s">
        <v>2</v>
      </c>
    </row>
    <row r="98" spans="1:18" x14ac:dyDescent="0.15">
      <c r="A98" s="5">
        <v>305014</v>
      </c>
      <c r="B98" s="5" t="s">
        <v>141</v>
      </c>
      <c r="C98" s="5">
        <f t="shared" si="4"/>
        <v>305014</v>
      </c>
      <c r="D98" s="5">
        <v>0</v>
      </c>
      <c r="E98" s="5">
        <v>0</v>
      </c>
      <c r="F98" s="5">
        <v>1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1</v>
      </c>
      <c r="N98" s="5">
        <v>2</v>
      </c>
      <c r="O98" s="5">
        <v>0</v>
      </c>
      <c r="P98" s="5">
        <v>17</v>
      </c>
      <c r="Q98" s="5">
        <v>1818</v>
      </c>
      <c r="R98" t="s">
        <v>2</v>
      </c>
    </row>
    <row r="99" spans="1:18" x14ac:dyDescent="0.15">
      <c r="A99" s="5">
        <v>305015</v>
      </c>
      <c r="B99" s="5" t="s">
        <v>150</v>
      </c>
      <c r="C99" s="5">
        <f t="shared" si="4"/>
        <v>305015</v>
      </c>
      <c r="D99" s="5">
        <v>0</v>
      </c>
      <c r="E99" s="5">
        <v>2</v>
      </c>
      <c r="F99" s="5">
        <v>0</v>
      </c>
      <c r="G99" s="5">
        <v>0</v>
      </c>
      <c r="H99" s="5">
        <v>0</v>
      </c>
      <c r="I99" s="5">
        <v>0</v>
      </c>
      <c r="J99" s="5">
        <v>1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19</v>
      </c>
      <c r="Q99" s="5">
        <v>20000</v>
      </c>
      <c r="R99" t="s">
        <v>2</v>
      </c>
    </row>
    <row r="100" spans="1:18" x14ac:dyDescent="0.15">
      <c r="A100" s="5">
        <v>305016</v>
      </c>
      <c r="B100" s="5" t="s">
        <v>156</v>
      </c>
      <c r="C100" s="5">
        <f t="shared" si="4"/>
        <v>305016</v>
      </c>
      <c r="D100" s="5">
        <v>1</v>
      </c>
      <c r="E100" s="5">
        <v>0</v>
      </c>
      <c r="F100" s="5">
        <v>0</v>
      </c>
      <c r="G100" s="5">
        <v>0</v>
      </c>
      <c r="H100" s="5">
        <v>0</v>
      </c>
      <c r="I100" s="5">
        <v>2</v>
      </c>
      <c r="J100" s="5">
        <v>4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26</v>
      </c>
      <c r="Q100" s="5">
        <v>10000</v>
      </c>
      <c r="R100" t="s">
        <v>2</v>
      </c>
    </row>
    <row r="101" spans="1:18" x14ac:dyDescent="0.15">
      <c r="A101" s="5">
        <v>305017</v>
      </c>
      <c r="B101" s="5" t="s">
        <v>161</v>
      </c>
      <c r="C101" s="5">
        <f t="shared" si="4"/>
        <v>305017</v>
      </c>
      <c r="D101" s="5">
        <v>99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4</v>
      </c>
      <c r="O101" s="5">
        <v>0</v>
      </c>
      <c r="P101" s="5">
        <v>15</v>
      </c>
      <c r="Q101" s="5">
        <v>10000</v>
      </c>
      <c r="R101" t="s">
        <v>2</v>
      </c>
    </row>
    <row r="102" spans="1:18" x14ac:dyDescent="0.15">
      <c r="A102" s="5">
        <v>305018</v>
      </c>
      <c r="B102" s="14" t="s">
        <v>184</v>
      </c>
      <c r="C102" s="5">
        <f t="shared" si="4"/>
        <v>305018</v>
      </c>
      <c r="D102" s="5">
        <v>2</v>
      </c>
      <c r="E102" s="5">
        <v>0</v>
      </c>
      <c r="F102" s="5">
        <v>0</v>
      </c>
      <c r="G102" s="5">
        <v>0</v>
      </c>
      <c r="H102" s="5">
        <v>0</v>
      </c>
      <c r="I102" s="5">
        <v>2</v>
      </c>
      <c r="J102" s="5">
        <v>2</v>
      </c>
      <c r="K102" s="5">
        <v>1</v>
      </c>
      <c r="L102" s="5">
        <v>3</v>
      </c>
      <c r="M102" s="5">
        <v>0</v>
      </c>
      <c r="N102" s="5">
        <v>0</v>
      </c>
      <c r="O102" s="5">
        <v>0</v>
      </c>
      <c r="P102" s="5">
        <v>33</v>
      </c>
      <c r="Q102" s="5">
        <v>10000</v>
      </c>
      <c r="R102" t="s">
        <v>2</v>
      </c>
    </row>
    <row r="103" spans="1:18" x14ac:dyDescent="0.15">
      <c r="A103" s="5">
        <v>305019</v>
      </c>
      <c r="B103" s="15" t="s">
        <v>187</v>
      </c>
      <c r="C103" s="5">
        <f t="shared" si="4"/>
        <v>305019</v>
      </c>
      <c r="D103" s="5">
        <v>2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4</v>
      </c>
      <c r="M103" s="5">
        <v>0</v>
      </c>
      <c r="N103" s="5">
        <v>0</v>
      </c>
      <c r="O103" s="5">
        <v>0</v>
      </c>
      <c r="P103" s="5">
        <v>33</v>
      </c>
      <c r="Q103" s="5">
        <v>10000</v>
      </c>
      <c r="R103" t="s">
        <v>2</v>
      </c>
    </row>
    <row r="104" spans="1:18" x14ac:dyDescent="0.15">
      <c r="A104" s="5">
        <v>305020</v>
      </c>
      <c r="B104" s="5" t="s">
        <v>164</v>
      </c>
      <c r="C104" s="5">
        <f t="shared" si="4"/>
        <v>305020</v>
      </c>
      <c r="D104" s="5">
        <v>1</v>
      </c>
      <c r="E104" s="5">
        <v>0</v>
      </c>
      <c r="F104" s="5">
        <v>1</v>
      </c>
      <c r="G104" s="5">
        <v>0</v>
      </c>
      <c r="H104" s="5">
        <v>0</v>
      </c>
      <c r="I104" s="5">
        <v>0</v>
      </c>
      <c r="J104" s="5">
        <v>0</v>
      </c>
      <c r="K104" s="5">
        <v>1</v>
      </c>
      <c r="L104" s="5">
        <v>5</v>
      </c>
      <c r="M104" s="5">
        <v>0</v>
      </c>
      <c r="N104" s="5">
        <v>0</v>
      </c>
      <c r="O104" s="5">
        <v>2</v>
      </c>
      <c r="P104" s="5">
        <v>25</v>
      </c>
      <c r="Q104" s="5">
        <v>10000</v>
      </c>
      <c r="R104" t="s">
        <v>2</v>
      </c>
    </row>
    <row r="105" spans="1:18" x14ac:dyDescent="0.15">
      <c r="A105" s="5">
        <v>305021</v>
      </c>
      <c r="B105" s="5" t="s">
        <v>178</v>
      </c>
      <c r="C105" s="5">
        <f t="shared" si="4"/>
        <v>305021</v>
      </c>
      <c r="D105" s="5">
        <v>1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1</v>
      </c>
      <c r="N105" s="5">
        <v>5</v>
      </c>
      <c r="O105" s="5">
        <v>3</v>
      </c>
      <c r="P105" s="5">
        <v>22</v>
      </c>
      <c r="Q105" s="5">
        <v>10000</v>
      </c>
      <c r="R105" t="s">
        <v>2</v>
      </c>
    </row>
    <row r="106" spans="1:18" x14ac:dyDescent="0.15">
      <c r="A106" s="5">
        <v>305022</v>
      </c>
      <c r="B106" s="5" t="s">
        <v>179</v>
      </c>
      <c r="C106" s="5">
        <f t="shared" si="4"/>
        <v>305022</v>
      </c>
      <c r="D106" s="5">
        <v>1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5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24</v>
      </c>
      <c r="Q106" s="5">
        <v>10000</v>
      </c>
      <c r="R106" t="s">
        <v>2</v>
      </c>
    </row>
    <row r="107" spans="1:18" x14ac:dyDescent="0.15">
      <c r="A107" s="5">
        <v>305023</v>
      </c>
      <c r="B107" s="5" t="s">
        <v>140</v>
      </c>
      <c r="C107" s="5">
        <f t="shared" si="4"/>
        <v>305023</v>
      </c>
      <c r="D107" s="5">
        <v>2</v>
      </c>
      <c r="E107" s="5">
        <v>0</v>
      </c>
      <c r="F107" s="5">
        <v>0</v>
      </c>
      <c r="G107" s="5">
        <v>0</v>
      </c>
      <c r="H107" s="5">
        <v>0</v>
      </c>
      <c r="I107" s="5">
        <v>2</v>
      </c>
      <c r="J107" s="5">
        <v>5</v>
      </c>
      <c r="K107" s="5">
        <v>0</v>
      </c>
      <c r="L107" s="5">
        <v>0</v>
      </c>
      <c r="M107" s="5">
        <v>0</v>
      </c>
      <c r="N107" s="5">
        <v>0</v>
      </c>
      <c r="O107" s="5">
        <v>1</v>
      </c>
      <c r="P107" s="5">
        <v>37</v>
      </c>
      <c r="Q107" s="5">
        <v>20000</v>
      </c>
      <c r="R107" t="s">
        <v>2</v>
      </c>
    </row>
    <row r="108" spans="1:18" x14ac:dyDescent="0.15">
      <c r="A108" s="5">
        <v>305024</v>
      </c>
      <c r="B108" s="5" t="s">
        <v>144</v>
      </c>
      <c r="C108" s="5">
        <f t="shared" si="4"/>
        <v>305024</v>
      </c>
      <c r="D108" s="5">
        <v>2</v>
      </c>
      <c r="E108" s="5">
        <v>0</v>
      </c>
      <c r="F108" s="5">
        <v>2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1</v>
      </c>
      <c r="N108" s="5">
        <v>6</v>
      </c>
      <c r="O108" s="5">
        <v>3</v>
      </c>
      <c r="P108" s="5">
        <v>23</v>
      </c>
      <c r="Q108" s="5">
        <v>18000</v>
      </c>
      <c r="R108" t="s">
        <v>2</v>
      </c>
    </row>
    <row r="109" spans="1:18" x14ac:dyDescent="0.15">
      <c r="A109" s="5">
        <v>305025</v>
      </c>
      <c r="B109" s="5" t="s">
        <v>147</v>
      </c>
      <c r="C109" s="5">
        <f t="shared" si="4"/>
        <v>305025</v>
      </c>
      <c r="D109" s="5">
        <v>2</v>
      </c>
      <c r="E109" s="5">
        <v>0</v>
      </c>
      <c r="F109" s="5">
        <v>2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7</v>
      </c>
      <c r="M109" s="5">
        <v>0</v>
      </c>
      <c r="N109" s="5">
        <v>0</v>
      </c>
      <c r="O109" s="5">
        <v>2</v>
      </c>
      <c r="P109" s="5">
        <v>27</v>
      </c>
      <c r="Q109" s="5">
        <v>18000</v>
      </c>
      <c r="R109" t="s">
        <v>2</v>
      </c>
    </row>
    <row r="110" spans="1:18" x14ac:dyDescent="0.15">
      <c r="A110" s="5">
        <v>305026</v>
      </c>
      <c r="B110" s="5" t="s">
        <v>197</v>
      </c>
      <c r="C110" s="5">
        <f t="shared" si="4"/>
        <v>305026</v>
      </c>
      <c r="D110" s="5">
        <v>3</v>
      </c>
      <c r="E110" s="5">
        <v>0</v>
      </c>
      <c r="F110" s="5">
        <v>0</v>
      </c>
      <c r="G110" s="5">
        <v>0</v>
      </c>
      <c r="H110" s="5">
        <v>0</v>
      </c>
      <c r="I110" s="5">
        <v>3</v>
      </c>
      <c r="J110" s="5">
        <v>6</v>
      </c>
      <c r="K110" s="5">
        <v>0</v>
      </c>
      <c r="L110" s="5">
        <v>0</v>
      </c>
      <c r="M110" s="5">
        <v>0</v>
      </c>
      <c r="N110" s="5">
        <v>0</v>
      </c>
      <c r="O110" s="5">
        <v>1</v>
      </c>
      <c r="P110" s="5">
        <v>40</v>
      </c>
      <c r="Q110" s="5">
        <v>20000</v>
      </c>
      <c r="R110" t="s">
        <v>2</v>
      </c>
    </row>
    <row r="111" spans="1:18" x14ac:dyDescent="0.15">
      <c r="A111" s="5">
        <v>305027</v>
      </c>
      <c r="B111" s="5" t="s">
        <v>201</v>
      </c>
      <c r="C111" s="5">
        <f t="shared" si="4"/>
        <v>305027</v>
      </c>
      <c r="D111" s="5">
        <v>3</v>
      </c>
      <c r="E111" s="5">
        <v>1</v>
      </c>
      <c r="F111" s="5">
        <v>2</v>
      </c>
      <c r="G111" s="5">
        <v>0</v>
      </c>
      <c r="H111" s="5">
        <v>0</v>
      </c>
      <c r="I111" s="5">
        <v>0</v>
      </c>
      <c r="J111" s="5">
        <v>0</v>
      </c>
      <c r="K111" s="5">
        <v>1</v>
      </c>
      <c r="L111" s="5">
        <v>8</v>
      </c>
      <c r="M111" s="5">
        <v>0</v>
      </c>
      <c r="N111" s="5">
        <v>0</v>
      </c>
      <c r="O111" s="5">
        <v>2</v>
      </c>
      <c r="P111" s="5">
        <v>28</v>
      </c>
      <c r="Q111" s="5">
        <v>20000</v>
      </c>
      <c r="R111" t="s">
        <v>2</v>
      </c>
    </row>
    <row r="112" spans="1:18" x14ac:dyDescent="0.15">
      <c r="A112" s="5">
        <v>305028</v>
      </c>
      <c r="B112" s="5" t="s">
        <v>205</v>
      </c>
      <c r="C112" s="5">
        <f t="shared" si="4"/>
        <v>305028</v>
      </c>
      <c r="D112" s="5">
        <v>3</v>
      </c>
      <c r="E112" s="5">
        <v>1</v>
      </c>
      <c r="F112" s="5">
        <v>2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2</v>
      </c>
      <c r="N112" s="5">
        <v>7</v>
      </c>
      <c r="O112" s="5">
        <v>3</v>
      </c>
      <c r="P112" s="5">
        <v>25</v>
      </c>
      <c r="Q112" s="5">
        <v>20000</v>
      </c>
      <c r="R112" t="s">
        <v>2</v>
      </c>
    </row>
    <row r="113" spans="1:18" x14ac:dyDescent="0.15">
      <c r="A113" s="5">
        <v>305029</v>
      </c>
      <c r="B113" s="5" t="s">
        <v>230</v>
      </c>
      <c r="C113" s="5">
        <f t="shared" si="4"/>
        <v>305029</v>
      </c>
      <c r="D113" s="5">
        <v>5</v>
      </c>
      <c r="E113" s="5">
        <v>0</v>
      </c>
      <c r="F113" s="5">
        <v>0</v>
      </c>
      <c r="G113" s="5">
        <v>0</v>
      </c>
      <c r="H113" s="5">
        <v>0</v>
      </c>
      <c r="I113" s="5">
        <v>3</v>
      </c>
      <c r="J113" s="5">
        <v>8</v>
      </c>
      <c r="K113" s="5">
        <v>0</v>
      </c>
      <c r="L113" s="5">
        <v>0</v>
      </c>
      <c r="M113" s="5">
        <v>0</v>
      </c>
      <c r="N113" s="5">
        <v>0</v>
      </c>
      <c r="O113" s="5">
        <v>1</v>
      </c>
      <c r="P113" s="5">
        <v>54</v>
      </c>
      <c r="Q113" s="5">
        <v>800000</v>
      </c>
      <c r="R113" t="s">
        <v>2</v>
      </c>
    </row>
    <row r="114" spans="1:18" x14ac:dyDescent="0.15">
      <c r="A114" s="5">
        <v>305030</v>
      </c>
      <c r="B114" s="5" t="s">
        <v>231</v>
      </c>
      <c r="C114" s="5">
        <f t="shared" si="4"/>
        <v>305030</v>
      </c>
      <c r="D114" s="5">
        <v>5</v>
      </c>
      <c r="E114" s="5">
        <v>0</v>
      </c>
      <c r="F114" s="5">
        <v>1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9</v>
      </c>
      <c r="M114" s="5">
        <v>0</v>
      </c>
      <c r="N114" s="5">
        <v>0</v>
      </c>
      <c r="O114" s="5">
        <v>2</v>
      </c>
      <c r="P114" s="5">
        <v>32</v>
      </c>
      <c r="Q114" s="5">
        <v>800000</v>
      </c>
      <c r="R114" t="s">
        <v>2</v>
      </c>
    </row>
    <row r="115" spans="1:18" x14ac:dyDescent="0.15">
      <c r="A115" s="5">
        <v>305031</v>
      </c>
      <c r="B115" s="5" t="s">
        <v>232</v>
      </c>
      <c r="C115" s="5">
        <f t="shared" si="4"/>
        <v>305031</v>
      </c>
      <c r="D115" s="5">
        <v>5</v>
      </c>
      <c r="E115" s="5">
        <v>0</v>
      </c>
      <c r="F115" s="5">
        <v>2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1</v>
      </c>
      <c r="N115" s="5">
        <v>8</v>
      </c>
      <c r="O115" s="5">
        <v>3</v>
      </c>
      <c r="P115" s="5">
        <v>30</v>
      </c>
      <c r="Q115" s="5">
        <v>800000</v>
      </c>
      <c r="R115" t="s">
        <v>2</v>
      </c>
    </row>
    <row r="116" spans="1:18" x14ac:dyDescent="0.15">
      <c r="A116" s="5">
        <v>305032</v>
      </c>
      <c r="B116" s="5" t="s">
        <v>239</v>
      </c>
      <c r="C116" s="5">
        <f t="shared" si="4"/>
        <v>305032</v>
      </c>
      <c r="D116" s="5">
        <v>5</v>
      </c>
      <c r="E116" s="5">
        <v>0</v>
      </c>
      <c r="F116" s="5">
        <v>0</v>
      </c>
      <c r="G116" s="5">
        <v>0</v>
      </c>
      <c r="H116" s="5">
        <v>0</v>
      </c>
      <c r="I116" s="5">
        <v>3</v>
      </c>
      <c r="J116" s="5">
        <v>7</v>
      </c>
      <c r="K116" s="5">
        <v>0</v>
      </c>
      <c r="L116" s="5">
        <v>0</v>
      </c>
      <c r="M116" s="5">
        <v>0</v>
      </c>
      <c r="N116" s="5">
        <v>0</v>
      </c>
      <c r="O116" s="5">
        <v>1</v>
      </c>
      <c r="P116" s="5">
        <v>45</v>
      </c>
      <c r="Q116" s="5">
        <v>70000</v>
      </c>
      <c r="R116" t="s">
        <v>2</v>
      </c>
    </row>
    <row r="117" spans="1:18" x14ac:dyDescent="0.15">
      <c r="A117" s="5">
        <v>305033</v>
      </c>
      <c r="B117" s="5" t="s">
        <v>240</v>
      </c>
      <c r="C117" s="5">
        <f t="shared" si="4"/>
        <v>305033</v>
      </c>
      <c r="D117" s="5">
        <v>5</v>
      </c>
      <c r="E117" s="5">
        <v>0</v>
      </c>
      <c r="F117" s="5">
        <v>3</v>
      </c>
      <c r="G117" s="5">
        <v>0</v>
      </c>
      <c r="H117" s="5">
        <v>0</v>
      </c>
      <c r="I117" s="5">
        <v>0</v>
      </c>
      <c r="J117" s="5">
        <v>0</v>
      </c>
      <c r="K117" s="5">
        <v>1</v>
      </c>
      <c r="L117" s="5">
        <v>9</v>
      </c>
      <c r="M117" s="5">
        <v>0</v>
      </c>
      <c r="N117" s="5">
        <v>0</v>
      </c>
      <c r="O117" s="5">
        <v>2</v>
      </c>
      <c r="P117" s="5">
        <v>30</v>
      </c>
      <c r="Q117" s="5">
        <v>70000</v>
      </c>
      <c r="R117" t="s">
        <v>2</v>
      </c>
    </row>
    <row r="118" spans="1:18" x14ac:dyDescent="0.15">
      <c r="A118" s="5">
        <v>305034</v>
      </c>
      <c r="B118" s="5" t="s">
        <v>241</v>
      </c>
      <c r="C118" s="5">
        <f t="shared" si="4"/>
        <v>305034</v>
      </c>
      <c r="D118" s="5">
        <v>5</v>
      </c>
      <c r="E118" s="5">
        <v>0</v>
      </c>
      <c r="F118" s="5">
        <v>3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2</v>
      </c>
      <c r="N118" s="5">
        <v>8</v>
      </c>
      <c r="O118" s="5">
        <v>3</v>
      </c>
      <c r="P118" s="5">
        <v>28</v>
      </c>
      <c r="Q118" s="5">
        <v>70000</v>
      </c>
      <c r="R118" t="s">
        <v>2</v>
      </c>
    </row>
    <row r="119" spans="1:18" x14ac:dyDescent="0.15">
      <c r="A119" s="5">
        <v>306001</v>
      </c>
      <c r="B119" s="5" t="s">
        <v>90</v>
      </c>
      <c r="C119" s="5">
        <f t="shared" si="4"/>
        <v>306001</v>
      </c>
      <c r="D119" s="5">
        <v>0</v>
      </c>
      <c r="E119" s="5">
        <v>0</v>
      </c>
      <c r="F119" s="5">
        <v>1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3</v>
      </c>
      <c r="Q119" s="5">
        <v>800</v>
      </c>
      <c r="R119" t="s">
        <v>2</v>
      </c>
    </row>
    <row r="120" spans="1:18" x14ac:dyDescent="0.15">
      <c r="A120" s="5">
        <v>306002</v>
      </c>
      <c r="B120" s="5" t="s">
        <v>103</v>
      </c>
      <c r="C120" s="5">
        <f t="shared" si="4"/>
        <v>306002</v>
      </c>
      <c r="D120" s="5">
        <v>0</v>
      </c>
      <c r="E120" s="5">
        <v>0</v>
      </c>
      <c r="F120" s="5">
        <v>1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7</v>
      </c>
      <c r="Q120" s="5">
        <v>1500</v>
      </c>
      <c r="R120" t="s">
        <v>2</v>
      </c>
    </row>
    <row r="121" spans="1:18" x14ac:dyDescent="0.15">
      <c r="A121" s="5">
        <v>306003</v>
      </c>
      <c r="B121" s="5" t="s">
        <v>105</v>
      </c>
      <c r="C121" s="5">
        <f>C119</f>
        <v>306001</v>
      </c>
      <c r="D121" s="5">
        <v>0</v>
      </c>
      <c r="E121" s="5">
        <v>0</v>
      </c>
      <c r="F121" s="5">
        <v>1</v>
      </c>
      <c r="G121" s="5">
        <v>0</v>
      </c>
      <c r="H121" s="5">
        <v>1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8</v>
      </c>
      <c r="Q121" s="5">
        <v>1818</v>
      </c>
      <c r="R121" t="s">
        <v>2</v>
      </c>
    </row>
    <row r="122" spans="1:18" x14ac:dyDescent="0.15">
      <c r="A122" s="5">
        <v>306004</v>
      </c>
      <c r="B122" s="5" t="s">
        <v>118</v>
      </c>
      <c r="C122" s="5">
        <f>A122</f>
        <v>306004</v>
      </c>
      <c r="D122" s="5">
        <v>0</v>
      </c>
      <c r="E122" s="5">
        <v>0</v>
      </c>
      <c r="F122" s="5">
        <v>0</v>
      </c>
      <c r="G122" s="5">
        <v>0</v>
      </c>
      <c r="H122" s="5">
        <v>1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5</v>
      </c>
      <c r="Q122" s="5">
        <v>1000</v>
      </c>
      <c r="R122" t="s">
        <v>2</v>
      </c>
    </row>
    <row r="123" spans="1:18" x14ac:dyDescent="0.15">
      <c r="A123" s="5">
        <v>306005</v>
      </c>
      <c r="B123" s="5" t="s">
        <v>119</v>
      </c>
      <c r="C123" s="5">
        <f>A123</f>
        <v>306005</v>
      </c>
      <c r="D123" s="5">
        <v>0</v>
      </c>
      <c r="E123" s="5">
        <v>0</v>
      </c>
      <c r="F123" s="5">
        <v>0</v>
      </c>
      <c r="G123" s="5">
        <v>0</v>
      </c>
      <c r="H123" s="5">
        <v>1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7</v>
      </c>
      <c r="Q123" s="5">
        <v>1500</v>
      </c>
      <c r="R123" t="s">
        <v>2</v>
      </c>
    </row>
    <row r="124" spans="1:18" x14ac:dyDescent="0.15">
      <c r="A124" s="5">
        <v>306006</v>
      </c>
      <c r="B124" s="5" t="s">
        <v>120</v>
      </c>
      <c r="C124" s="5">
        <f>A124</f>
        <v>306006</v>
      </c>
      <c r="D124" s="5">
        <v>0</v>
      </c>
      <c r="E124" s="5">
        <v>1</v>
      </c>
      <c r="F124" s="5">
        <v>1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9</v>
      </c>
      <c r="Q124" s="5">
        <v>4545</v>
      </c>
      <c r="R124" t="s">
        <v>2</v>
      </c>
    </row>
    <row r="125" spans="1:18" x14ac:dyDescent="0.15">
      <c r="A125" s="5">
        <v>306007</v>
      </c>
      <c r="B125" s="5" t="s">
        <v>114</v>
      </c>
      <c r="C125" s="5">
        <f>A125</f>
        <v>306007</v>
      </c>
      <c r="D125" s="5">
        <v>0</v>
      </c>
      <c r="E125" s="5">
        <v>0</v>
      </c>
      <c r="F125" s="5">
        <v>0</v>
      </c>
      <c r="G125" s="5">
        <v>0</v>
      </c>
      <c r="H125" s="5">
        <v>3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3</v>
      </c>
      <c r="P125" s="5">
        <v>12</v>
      </c>
      <c r="Q125" s="5">
        <v>20000</v>
      </c>
      <c r="R125" t="s">
        <v>2</v>
      </c>
    </row>
    <row r="126" spans="1:18" x14ac:dyDescent="0.15">
      <c r="A126" s="5">
        <v>306008</v>
      </c>
      <c r="B126" s="5" t="s">
        <v>149</v>
      </c>
      <c r="C126" s="5">
        <f>A126</f>
        <v>306008</v>
      </c>
      <c r="D126" s="5">
        <v>0</v>
      </c>
      <c r="E126" s="5">
        <v>0</v>
      </c>
      <c r="F126" s="5">
        <v>2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16</v>
      </c>
      <c r="Q126" s="5">
        <v>20000</v>
      </c>
      <c r="R126" t="s">
        <v>2</v>
      </c>
    </row>
    <row r="127" spans="1:18" x14ac:dyDescent="0.15">
      <c r="A127" s="5">
        <v>306009</v>
      </c>
      <c r="B127" s="5" t="s">
        <v>151</v>
      </c>
      <c r="C127" s="5">
        <f>C126</f>
        <v>306008</v>
      </c>
      <c r="D127" s="5">
        <v>0</v>
      </c>
      <c r="E127" s="5">
        <v>0</v>
      </c>
      <c r="F127" s="5">
        <v>0</v>
      </c>
      <c r="G127" s="5">
        <v>0</v>
      </c>
      <c r="H127" s="5">
        <v>2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19</v>
      </c>
      <c r="Q127" s="5">
        <v>20000</v>
      </c>
      <c r="R127" t="s">
        <v>2</v>
      </c>
    </row>
    <row r="128" spans="1:18" x14ac:dyDescent="0.15">
      <c r="A128" s="5">
        <v>306010</v>
      </c>
      <c r="B128" s="5" t="s">
        <v>104</v>
      </c>
      <c r="C128" s="5">
        <f t="shared" ref="C128:C159" si="5">A128</f>
        <v>306010</v>
      </c>
      <c r="D128" s="5">
        <v>0</v>
      </c>
      <c r="E128" s="5">
        <v>0</v>
      </c>
      <c r="F128" s="5">
        <v>2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18</v>
      </c>
      <c r="Q128" s="5">
        <v>6364</v>
      </c>
      <c r="R128" t="s">
        <v>2</v>
      </c>
    </row>
    <row r="129" spans="1:18" x14ac:dyDescent="0.15">
      <c r="A129" s="5">
        <v>306011</v>
      </c>
      <c r="B129" s="5" t="s">
        <v>136</v>
      </c>
      <c r="C129" s="5">
        <f t="shared" si="5"/>
        <v>306011</v>
      </c>
      <c r="D129" s="5">
        <v>0</v>
      </c>
      <c r="E129" s="5">
        <v>0</v>
      </c>
      <c r="F129" s="5">
        <v>1</v>
      </c>
      <c r="G129" s="5">
        <v>1</v>
      </c>
      <c r="H129" s="5">
        <v>2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18</v>
      </c>
      <c r="Q129" s="5">
        <v>4000</v>
      </c>
      <c r="R129" t="s">
        <v>2</v>
      </c>
    </row>
    <row r="130" spans="1:18" x14ac:dyDescent="0.15">
      <c r="A130" s="5">
        <v>306012</v>
      </c>
      <c r="B130" s="5" t="s">
        <v>134</v>
      </c>
      <c r="C130" s="5">
        <f t="shared" si="5"/>
        <v>306012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1</v>
      </c>
      <c r="J130" s="5">
        <v>2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22</v>
      </c>
      <c r="Q130" s="5">
        <v>8000</v>
      </c>
      <c r="R130" t="s">
        <v>2</v>
      </c>
    </row>
    <row r="131" spans="1:18" x14ac:dyDescent="0.15">
      <c r="A131" s="5">
        <v>306013</v>
      </c>
      <c r="B131" s="5" t="s">
        <v>137</v>
      </c>
      <c r="C131" s="5">
        <f t="shared" si="5"/>
        <v>306013</v>
      </c>
      <c r="D131" s="5">
        <v>0</v>
      </c>
      <c r="E131" s="5">
        <v>0</v>
      </c>
      <c r="F131" s="5">
        <v>0</v>
      </c>
      <c r="G131" s="5">
        <v>2</v>
      </c>
      <c r="H131" s="5">
        <v>3</v>
      </c>
      <c r="I131" s="5">
        <v>0</v>
      </c>
      <c r="J131" s="5">
        <v>1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23</v>
      </c>
      <c r="Q131" s="5">
        <v>6364</v>
      </c>
      <c r="R131" t="s">
        <v>2</v>
      </c>
    </row>
    <row r="132" spans="1:18" x14ac:dyDescent="0.15">
      <c r="A132" s="5">
        <v>306014</v>
      </c>
      <c r="B132" s="5" t="s">
        <v>142</v>
      </c>
      <c r="C132" s="5">
        <f t="shared" si="5"/>
        <v>306014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1</v>
      </c>
      <c r="O132" s="5">
        <v>0</v>
      </c>
      <c r="P132" s="5">
        <v>19</v>
      </c>
      <c r="Q132" s="5">
        <v>3636</v>
      </c>
      <c r="R132" t="s">
        <v>2</v>
      </c>
    </row>
    <row r="133" spans="1:18" x14ac:dyDescent="0.15">
      <c r="A133" s="5">
        <v>306015</v>
      </c>
      <c r="B133" s="5" t="s">
        <v>145</v>
      </c>
      <c r="C133" s="5">
        <f t="shared" si="5"/>
        <v>306015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1</v>
      </c>
      <c r="M133" s="5">
        <v>0</v>
      </c>
      <c r="N133" s="5">
        <v>0</v>
      </c>
      <c r="O133" s="5">
        <v>0</v>
      </c>
      <c r="P133" s="5">
        <v>19</v>
      </c>
      <c r="Q133" s="5">
        <v>3636</v>
      </c>
      <c r="R133" t="s">
        <v>2</v>
      </c>
    </row>
    <row r="134" spans="1:18" x14ac:dyDescent="0.15">
      <c r="A134" s="5">
        <v>306016</v>
      </c>
      <c r="B134" s="5" t="s">
        <v>157</v>
      </c>
      <c r="C134" s="5">
        <f t="shared" si="5"/>
        <v>306016</v>
      </c>
      <c r="D134" s="5">
        <v>1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1</v>
      </c>
      <c r="L134" s="5">
        <v>1</v>
      </c>
      <c r="M134" s="5">
        <v>0</v>
      </c>
      <c r="N134" s="5">
        <v>0</v>
      </c>
      <c r="O134" s="5">
        <v>0</v>
      </c>
      <c r="P134" s="5">
        <v>26</v>
      </c>
      <c r="Q134" s="5">
        <v>10000</v>
      </c>
      <c r="R134" t="s">
        <v>2</v>
      </c>
    </row>
    <row r="135" spans="1:18" x14ac:dyDescent="0.15">
      <c r="A135" s="5">
        <v>306017</v>
      </c>
      <c r="B135" s="5" t="s">
        <v>160</v>
      </c>
      <c r="C135" s="5">
        <f t="shared" si="5"/>
        <v>306017</v>
      </c>
      <c r="D135" s="5">
        <v>99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2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15</v>
      </c>
      <c r="Q135" s="5">
        <v>10000</v>
      </c>
      <c r="R135" t="s">
        <v>2</v>
      </c>
    </row>
    <row r="136" spans="1:18" x14ac:dyDescent="0.15">
      <c r="A136" s="5">
        <v>306018</v>
      </c>
      <c r="B136" s="5" t="s">
        <v>175</v>
      </c>
      <c r="C136" s="5">
        <f t="shared" si="5"/>
        <v>306018</v>
      </c>
      <c r="D136" s="5">
        <v>0</v>
      </c>
      <c r="E136" s="5">
        <v>0</v>
      </c>
      <c r="F136" s="5">
        <v>3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25</v>
      </c>
      <c r="Q136" s="5">
        <v>8000</v>
      </c>
      <c r="R136" t="s">
        <v>2</v>
      </c>
    </row>
    <row r="137" spans="1:18" x14ac:dyDescent="0.15">
      <c r="A137" s="5">
        <v>306019</v>
      </c>
      <c r="B137" s="5" t="s">
        <v>176</v>
      </c>
      <c r="C137" s="5">
        <f t="shared" si="5"/>
        <v>306019</v>
      </c>
      <c r="D137" s="5">
        <v>0</v>
      </c>
      <c r="E137" s="5">
        <v>0</v>
      </c>
      <c r="F137" s="5">
        <v>4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30</v>
      </c>
      <c r="Q137" s="5">
        <v>10000</v>
      </c>
      <c r="R137" t="s">
        <v>2</v>
      </c>
    </row>
    <row r="138" spans="1:18" x14ac:dyDescent="0.15">
      <c r="A138" s="5">
        <v>306020</v>
      </c>
      <c r="B138" s="5" t="s">
        <v>180</v>
      </c>
      <c r="C138" s="5">
        <f t="shared" si="5"/>
        <v>306020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1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20</v>
      </c>
      <c r="Q138" s="5">
        <v>7273</v>
      </c>
      <c r="R138" t="s">
        <v>2</v>
      </c>
    </row>
    <row r="139" spans="1:18" x14ac:dyDescent="0.15">
      <c r="A139" s="5">
        <v>306021</v>
      </c>
      <c r="B139" s="5" t="s">
        <v>146</v>
      </c>
      <c r="C139" s="5">
        <f t="shared" si="5"/>
        <v>306021</v>
      </c>
      <c r="D139" s="5">
        <v>1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2</v>
      </c>
      <c r="M139" s="5">
        <v>0</v>
      </c>
      <c r="N139" s="5">
        <v>0</v>
      </c>
      <c r="O139" s="5">
        <v>0</v>
      </c>
      <c r="P139" s="5">
        <v>26</v>
      </c>
      <c r="Q139" s="5">
        <v>10000</v>
      </c>
      <c r="R139" t="s">
        <v>2</v>
      </c>
    </row>
    <row r="140" spans="1:18" x14ac:dyDescent="0.15">
      <c r="A140" s="5">
        <v>306022</v>
      </c>
      <c r="B140" s="5" t="s">
        <v>166</v>
      </c>
      <c r="C140" s="5">
        <f t="shared" si="5"/>
        <v>306022</v>
      </c>
      <c r="D140" s="5">
        <v>1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1</v>
      </c>
      <c r="N140" s="5">
        <v>2</v>
      </c>
      <c r="O140" s="5">
        <v>3</v>
      </c>
      <c r="P140" s="5">
        <v>24</v>
      </c>
      <c r="Q140" s="5">
        <v>13000</v>
      </c>
      <c r="R140" t="s">
        <v>2</v>
      </c>
    </row>
    <row r="141" spans="1:18" x14ac:dyDescent="0.15">
      <c r="A141" s="5">
        <v>306023</v>
      </c>
      <c r="B141" s="14" t="s">
        <v>183</v>
      </c>
      <c r="C141" s="5">
        <f t="shared" si="5"/>
        <v>306023</v>
      </c>
      <c r="D141" s="5">
        <v>2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1</v>
      </c>
      <c r="O141" s="5">
        <v>0</v>
      </c>
      <c r="P141" s="5">
        <v>33</v>
      </c>
      <c r="Q141" s="5">
        <v>10000</v>
      </c>
      <c r="R141" t="s">
        <v>2</v>
      </c>
    </row>
    <row r="142" spans="1:18" x14ac:dyDescent="0.15">
      <c r="A142" s="5">
        <v>306024</v>
      </c>
      <c r="B142" s="15" t="s">
        <v>186</v>
      </c>
      <c r="C142" s="5">
        <f t="shared" si="5"/>
        <v>306024</v>
      </c>
      <c r="D142" s="5">
        <v>2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2</v>
      </c>
      <c r="O142" s="5">
        <v>0</v>
      </c>
      <c r="P142" s="5">
        <v>33</v>
      </c>
      <c r="Q142" s="5">
        <v>10000</v>
      </c>
      <c r="R142" t="s">
        <v>2</v>
      </c>
    </row>
    <row r="143" spans="1:18" x14ac:dyDescent="0.15">
      <c r="A143" s="5">
        <v>306025</v>
      </c>
      <c r="B143" s="5" t="s">
        <v>139</v>
      </c>
      <c r="C143" s="5">
        <f t="shared" si="5"/>
        <v>306025</v>
      </c>
      <c r="D143" s="5">
        <v>2</v>
      </c>
      <c r="E143" s="5">
        <v>0</v>
      </c>
      <c r="F143" s="5">
        <v>0</v>
      </c>
      <c r="G143" s="5">
        <v>0</v>
      </c>
      <c r="H143" s="5">
        <v>0</v>
      </c>
      <c r="I143" s="5">
        <v>2</v>
      </c>
      <c r="J143" s="5">
        <v>2</v>
      </c>
      <c r="K143" s="5">
        <v>0</v>
      </c>
      <c r="L143" s="5">
        <v>0</v>
      </c>
      <c r="M143" s="5">
        <v>0</v>
      </c>
      <c r="N143" s="5">
        <v>0</v>
      </c>
      <c r="O143" s="5">
        <v>1</v>
      </c>
      <c r="P143" s="5">
        <v>39</v>
      </c>
      <c r="Q143" s="5">
        <v>15000</v>
      </c>
      <c r="R143" t="s">
        <v>2</v>
      </c>
    </row>
    <row r="144" spans="1:18" x14ac:dyDescent="0.15">
      <c r="A144" s="5">
        <v>306026</v>
      </c>
      <c r="B144" s="5" t="s">
        <v>177</v>
      </c>
      <c r="C144" s="5">
        <f t="shared" si="5"/>
        <v>306026</v>
      </c>
      <c r="D144" s="5">
        <v>2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3</v>
      </c>
      <c r="M144" s="5">
        <v>0</v>
      </c>
      <c r="N144" s="5">
        <v>0</v>
      </c>
      <c r="O144" s="5">
        <v>2</v>
      </c>
      <c r="P144" s="5">
        <v>28</v>
      </c>
      <c r="Q144" s="5">
        <v>12000</v>
      </c>
      <c r="R144" t="s">
        <v>2</v>
      </c>
    </row>
    <row r="145" spans="1:18" x14ac:dyDescent="0.15">
      <c r="A145" s="5">
        <v>306027</v>
      </c>
      <c r="B145" s="5" t="s">
        <v>143</v>
      </c>
      <c r="C145" s="5">
        <f t="shared" si="5"/>
        <v>306027</v>
      </c>
      <c r="D145" s="5">
        <v>2</v>
      </c>
      <c r="E145" s="5">
        <v>1</v>
      </c>
      <c r="F145" s="5">
        <v>1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1</v>
      </c>
      <c r="N145" s="5">
        <v>3</v>
      </c>
      <c r="O145" s="5">
        <v>3</v>
      </c>
      <c r="P145" s="5">
        <v>22</v>
      </c>
      <c r="Q145" s="5">
        <v>10000</v>
      </c>
      <c r="R145" t="s">
        <v>2</v>
      </c>
    </row>
    <row r="146" spans="1:18" x14ac:dyDescent="0.15">
      <c r="A146" s="5">
        <v>306028</v>
      </c>
      <c r="B146" s="5" t="s">
        <v>198</v>
      </c>
      <c r="C146" s="5">
        <f t="shared" si="5"/>
        <v>306028</v>
      </c>
      <c r="D146" s="5">
        <v>3</v>
      </c>
      <c r="E146" s="5">
        <v>0</v>
      </c>
      <c r="F146" s="5">
        <v>1</v>
      </c>
      <c r="G146" s="5">
        <v>0</v>
      </c>
      <c r="H146" s="5">
        <v>0</v>
      </c>
      <c r="I146" s="5">
        <v>2</v>
      </c>
      <c r="J146" s="5">
        <v>3</v>
      </c>
      <c r="K146" s="5">
        <v>0</v>
      </c>
      <c r="L146" s="5">
        <v>0</v>
      </c>
      <c r="M146" s="5">
        <v>0</v>
      </c>
      <c r="N146" s="5">
        <v>0</v>
      </c>
      <c r="O146" s="5">
        <v>1</v>
      </c>
      <c r="P146" s="5">
        <v>40</v>
      </c>
      <c r="Q146" s="5">
        <v>20000</v>
      </c>
      <c r="R146" t="s">
        <v>2</v>
      </c>
    </row>
    <row r="147" spans="1:18" x14ac:dyDescent="0.15">
      <c r="A147" s="5">
        <v>306029</v>
      </c>
      <c r="B147" s="5" t="s">
        <v>202</v>
      </c>
      <c r="C147" s="5">
        <f t="shared" si="5"/>
        <v>306029</v>
      </c>
      <c r="D147" s="5">
        <v>3</v>
      </c>
      <c r="E147" s="5">
        <v>0</v>
      </c>
      <c r="F147" s="5">
        <v>1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4</v>
      </c>
      <c r="M147" s="5">
        <v>0</v>
      </c>
      <c r="N147" s="5">
        <v>0</v>
      </c>
      <c r="O147" s="5">
        <v>2</v>
      </c>
      <c r="P147" s="5">
        <v>28</v>
      </c>
      <c r="Q147" s="5">
        <v>20000</v>
      </c>
      <c r="R147" t="s">
        <v>2</v>
      </c>
    </row>
    <row r="148" spans="1:18" x14ac:dyDescent="0.15">
      <c r="A148" s="5">
        <v>306030</v>
      </c>
      <c r="B148" s="5" t="s">
        <v>206</v>
      </c>
      <c r="C148" s="5">
        <f t="shared" si="5"/>
        <v>306030</v>
      </c>
      <c r="D148" s="5">
        <v>3</v>
      </c>
      <c r="E148" s="5">
        <v>1</v>
      </c>
      <c r="F148" s="5">
        <v>2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1</v>
      </c>
      <c r="N148" s="5">
        <v>4</v>
      </c>
      <c r="O148" s="5">
        <v>3</v>
      </c>
      <c r="P148" s="5">
        <v>25</v>
      </c>
      <c r="Q148" s="5">
        <v>20000</v>
      </c>
      <c r="R148" t="s">
        <v>2</v>
      </c>
    </row>
    <row r="149" spans="1:18" x14ac:dyDescent="0.15">
      <c r="A149" s="5">
        <v>306031</v>
      </c>
      <c r="B149" s="14" t="s">
        <v>233</v>
      </c>
      <c r="C149" s="5">
        <f t="shared" si="5"/>
        <v>306031</v>
      </c>
      <c r="D149" s="5">
        <v>5</v>
      </c>
      <c r="E149" s="5">
        <v>0</v>
      </c>
      <c r="F149" s="5">
        <v>1</v>
      </c>
      <c r="G149" s="5">
        <v>0</v>
      </c>
      <c r="H149" s="5">
        <v>0</v>
      </c>
      <c r="I149" s="5">
        <v>1</v>
      </c>
      <c r="J149" s="5">
        <v>5</v>
      </c>
      <c r="K149" s="5">
        <v>0</v>
      </c>
      <c r="L149" s="5">
        <v>0</v>
      </c>
      <c r="M149" s="5">
        <v>0</v>
      </c>
      <c r="N149" s="5">
        <v>0</v>
      </c>
      <c r="O149" s="5">
        <v>1</v>
      </c>
      <c r="P149" s="5">
        <v>54</v>
      </c>
      <c r="Q149" s="5">
        <v>900000</v>
      </c>
      <c r="R149" t="s">
        <v>2</v>
      </c>
    </row>
    <row r="150" spans="1:18" x14ac:dyDescent="0.15">
      <c r="A150" s="5">
        <v>306032</v>
      </c>
      <c r="B150" s="15" t="s">
        <v>234</v>
      </c>
      <c r="C150" s="5">
        <f t="shared" si="5"/>
        <v>306032</v>
      </c>
      <c r="D150" s="5">
        <v>5</v>
      </c>
      <c r="E150" s="5">
        <v>0</v>
      </c>
      <c r="F150" s="5">
        <v>2</v>
      </c>
      <c r="G150" s="5">
        <v>0</v>
      </c>
      <c r="H150" s="5">
        <v>2</v>
      </c>
      <c r="I150" s="5">
        <v>0</v>
      </c>
      <c r="J150" s="5">
        <v>0</v>
      </c>
      <c r="K150" s="5">
        <v>1</v>
      </c>
      <c r="L150" s="5">
        <v>5</v>
      </c>
      <c r="M150" s="5">
        <v>0</v>
      </c>
      <c r="N150" s="5">
        <v>0</v>
      </c>
      <c r="O150" s="5">
        <v>2</v>
      </c>
      <c r="P150" s="5">
        <v>32</v>
      </c>
      <c r="Q150" s="5">
        <v>900000</v>
      </c>
      <c r="R150" t="s">
        <v>2</v>
      </c>
    </row>
    <row r="151" spans="1:18" x14ac:dyDescent="0.15">
      <c r="A151" s="5">
        <v>306033</v>
      </c>
      <c r="B151" s="15" t="s">
        <v>235</v>
      </c>
      <c r="C151" s="5">
        <f t="shared" si="5"/>
        <v>306033</v>
      </c>
      <c r="D151" s="5">
        <v>5</v>
      </c>
      <c r="E151" s="5">
        <v>0</v>
      </c>
      <c r="F151" s="5">
        <v>0</v>
      </c>
      <c r="G151" s="5">
        <v>0</v>
      </c>
      <c r="H151" s="5">
        <v>2</v>
      </c>
      <c r="I151" s="5">
        <v>0</v>
      </c>
      <c r="J151" s="5">
        <v>0</v>
      </c>
      <c r="K151" s="5">
        <v>0</v>
      </c>
      <c r="L151" s="5">
        <v>0</v>
      </c>
      <c r="M151" s="5">
        <v>1</v>
      </c>
      <c r="N151" s="5">
        <v>5</v>
      </c>
      <c r="O151" s="5">
        <v>3</v>
      </c>
      <c r="P151" s="5">
        <v>30</v>
      </c>
      <c r="Q151" s="5">
        <v>900000</v>
      </c>
      <c r="R151" t="s">
        <v>2</v>
      </c>
    </row>
    <row r="152" spans="1:18" x14ac:dyDescent="0.15">
      <c r="A152" s="5">
        <v>306034</v>
      </c>
      <c r="B152" s="15" t="s">
        <v>245</v>
      </c>
      <c r="C152" s="5">
        <f t="shared" si="5"/>
        <v>306034</v>
      </c>
      <c r="D152" s="5">
        <v>5</v>
      </c>
      <c r="E152" s="5">
        <v>0</v>
      </c>
      <c r="F152" s="5">
        <v>2</v>
      </c>
      <c r="G152" s="5">
        <v>0</v>
      </c>
      <c r="H152" s="5">
        <v>2</v>
      </c>
      <c r="I152" s="5">
        <v>1</v>
      </c>
      <c r="J152" s="5">
        <v>4</v>
      </c>
      <c r="K152" s="5">
        <v>0</v>
      </c>
      <c r="L152" s="5">
        <v>0</v>
      </c>
      <c r="M152" s="5">
        <v>0</v>
      </c>
      <c r="N152" s="5">
        <v>0</v>
      </c>
      <c r="O152" s="5">
        <v>1</v>
      </c>
      <c r="P152" s="5">
        <v>45</v>
      </c>
      <c r="Q152" s="5">
        <v>70000</v>
      </c>
      <c r="R152" t="s">
        <v>2</v>
      </c>
    </row>
    <row r="153" spans="1:18" x14ac:dyDescent="0.15">
      <c r="A153" s="5">
        <v>306035</v>
      </c>
      <c r="B153" s="15" t="s">
        <v>246</v>
      </c>
      <c r="C153" s="5">
        <f t="shared" si="5"/>
        <v>306035</v>
      </c>
      <c r="D153" s="5">
        <v>5</v>
      </c>
      <c r="E153" s="5">
        <v>0</v>
      </c>
      <c r="F153" s="5">
        <v>2</v>
      </c>
      <c r="G153" s="5">
        <v>0</v>
      </c>
      <c r="H153" s="5">
        <v>0</v>
      </c>
      <c r="I153" s="5">
        <v>0</v>
      </c>
      <c r="J153" s="5">
        <v>0</v>
      </c>
      <c r="K153" s="5">
        <v>2</v>
      </c>
      <c r="L153" s="5">
        <v>4</v>
      </c>
      <c r="M153" s="5">
        <v>0</v>
      </c>
      <c r="N153" s="5">
        <v>0</v>
      </c>
      <c r="O153" s="5">
        <v>2</v>
      </c>
      <c r="P153" s="5">
        <v>30</v>
      </c>
      <c r="Q153" s="5">
        <v>70000</v>
      </c>
      <c r="R153" t="s">
        <v>2</v>
      </c>
    </row>
    <row r="154" spans="1:18" x14ac:dyDescent="0.15">
      <c r="A154" s="5">
        <v>306036</v>
      </c>
      <c r="B154" s="15" t="s">
        <v>247</v>
      </c>
      <c r="C154" s="5">
        <f t="shared" si="5"/>
        <v>306036</v>
      </c>
      <c r="D154" s="5">
        <v>5</v>
      </c>
      <c r="E154" s="5">
        <v>1</v>
      </c>
      <c r="F154" s="5">
        <v>3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2</v>
      </c>
      <c r="N154" s="5">
        <v>4</v>
      </c>
      <c r="O154" s="5">
        <v>3</v>
      </c>
      <c r="P154" s="5">
        <v>28</v>
      </c>
      <c r="Q154" s="5">
        <v>70000</v>
      </c>
      <c r="R154" t="s">
        <v>2</v>
      </c>
    </row>
    <row r="155" spans="1:18" x14ac:dyDescent="0.15">
      <c r="A155" s="5">
        <v>307001</v>
      </c>
      <c r="B155" s="5" t="s">
        <v>87</v>
      </c>
      <c r="C155" s="5">
        <f t="shared" si="5"/>
        <v>307001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1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3</v>
      </c>
      <c r="Q155" s="5">
        <v>500</v>
      </c>
      <c r="R155" t="s">
        <v>2</v>
      </c>
    </row>
    <row r="156" spans="1:18" x14ac:dyDescent="0.15">
      <c r="A156" s="5">
        <v>307002</v>
      </c>
      <c r="B156" s="5" t="s">
        <v>97</v>
      </c>
      <c r="C156" s="5">
        <f t="shared" si="5"/>
        <v>307002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1</v>
      </c>
      <c r="M156" s="5">
        <v>0</v>
      </c>
      <c r="N156" s="5">
        <v>0</v>
      </c>
      <c r="O156" s="5">
        <v>0</v>
      </c>
      <c r="P156" s="5">
        <v>7</v>
      </c>
      <c r="Q156" s="5">
        <v>800</v>
      </c>
      <c r="R156" t="s">
        <v>2</v>
      </c>
    </row>
    <row r="157" spans="1:18" x14ac:dyDescent="0.15">
      <c r="A157" s="5">
        <v>307003</v>
      </c>
      <c r="B157" s="5" t="s">
        <v>94</v>
      </c>
      <c r="C157" s="5">
        <f t="shared" si="5"/>
        <v>307003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1</v>
      </c>
      <c r="O157" s="5">
        <v>0</v>
      </c>
      <c r="P157" s="5">
        <v>7</v>
      </c>
      <c r="Q157" s="5">
        <v>800</v>
      </c>
      <c r="R157" t="s">
        <v>2</v>
      </c>
    </row>
    <row r="158" spans="1:18" x14ac:dyDescent="0.15">
      <c r="A158" s="5">
        <v>307004</v>
      </c>
      <c r="B158" s="5" t="s">
        <v>95</v>
      </c>
      <c r="C158" s="5">
        <f t="shared" si="5"/>
        <v>307004</v>
      </c>
      <c r="D158" s="5">
        <v>0</v>
      </c>
      <c r="E158" s="5">
        <v>0</v>
      </c>
      <c r="F158" s="5">
        <v>0</v>
      </c>
      <c r="G158" s="5">
        <v>0</v>
      </c>
      <c r="H158" s="5">
        <v>1</v>
      </c>
      <c r="I158" s="5">
        <v>0</v>
      </c>
      <c r="J158" s="5">
        <v>1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9</v>
      </c>
      <c r="Q158" s="5">
        <v>1000</v>
      </c>
      <c r="R158" t="s">
        <v>2</v>
      </c>
    </row>
    <row r="159" spans="1:18" x14ac:dyDescent="0.15">
      <c r="A159" s="5">
        <v>307005</v>
      </c>
      <c r="B159" s="5" t="s">
        <v>96</v>
      </c>
      <c r="C159" s="5">
        <f t="shared" si="5"/>
        <v>307005</v>
      </c>
      <c r="D159" s="5">
        <v>0</v>
      </c>
      <c r="E159" s="5">
        <v>0</v>
      </c>
      <c r="F159" s="5">
        <v>0</v>
      </c>
      <c r="G159" s="5">
        <v>0</v>
      </c>
      <c r="H159" s="5">
        <v>2</v>
      </c>
      <c r="I159" s="5">
        <v>1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16</v>
      </c>
      <c r="Q159" s="5">
        <v>1500</v>
      </c>
      <c r="R159" t="s">
        <v>2</v>
      </c>
    </row>
    <row r="160" spans="1:18" x14ac:dyDescent="0.15">
      <c r="A160" s="5">
        <v>307006</v>
      </c>
      <c r="B160" s="5" t="s">
        <v>106</v>
      </c>
      <c r="C160" s="5">
        <f t="shared" ref="C160:C177" si="6">A160</f>
        <v>307006</v>
      </c>
      <c r="D160" s="5">
        <v>0</v>
      </c>
      <c r="E160" s="5">
        <v>0</v>
      </c>
      <c r="F160" s="5">
        <v>2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1</v>
      </c>
      <c r="M160" s="5">
        <v>0</v>
      </c>
      <c r="N160" s="5">
        <v>0</v>
      </c>
      <c r="O160" s="5">
        <v>2</v>
      </c>
      <c r="P160" s="5">
        <v>9</v>
      </c>
      <c r="Q160" s="5">
        <v>2727</v>
      </c>
      <c r="R160" t="s">
        <v>2</v>
      </c>
    </row>
    <row r="161" spans="1:18" x14ac:dyDescent="0.15">
      <c r="A161" s="5">
        <v>307007</v>
      </c>
      <c r="B161" s="5" t="s">
        <v>107</v>
      </c>
      <c r="C161" s="5">
        <f t="shared" si="6"/>
        <v>307007</v>
      </c>
      <c r="D161" s="5">
        <v>0</v>
      </c>
      <c r="E161" s="5">
        <v>0</v>
      </c>
      <c r="F161" s="5">
        <v>0</v>
      </c>
      <c r="G161" s="5">
        <v>0</v>
      </c>
      <c r="H161" s="5">
        <v>3</v>
      </c>
      <c r="I161" s="5">
        <v>1</v>
      </c>
      <c r="J161" s="5">
        <v>1</v>
      </c>
      <c r="K161" s="5">
        <v>1</v>
      </c>
      <c r="L161" s="5">
        <v>1</v>
      </c>
      <c r="M161" s="5">
        <v>1</v>
      </c>
      <c r="N161" s="5">
        <v>1</v>
      </c>
      <c r="O161" s="5">
        <v>0</v>
      </c>
      <c r="P161" s="5">
        <v>20</v>
      </c>
      <c r="Q161" s="5">
        <v>7273</v>
      </c>
      <c r="R161" t="s">
        <v>2</v>
      </c>
    </row>
    <row r="162" spans="1:18" x14ac:dyDescent="0.15">
      <c r="A162" s="5">
        <v>307008</v>
      </c>
      <c r="B162" s="5" t="s">
        <v>110</v>
      </c>
      <c r="C162" s="5">
        <f t="shared" si="6"/>
        <v>307008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1</v>
      </c>
      <c r="L162" s="5">
        <v>2</v>
      </c>
      <c r="M162" s="5">
        <v>0</v>
      </c>
      <c r="N162" s="5">
        <v>0</v>
      </c>
      <c r="O162" s="5">
        <v>0</v>
      </c>
      <c r="P162" s="5">
        <v>23</v>
      </c>
      <c r="Q162" s="5">
        <v>3636</v>
      </c>
      <c r="R162" t="s">
        <v>2</v>
      </c>
    </row>
    <row r="163" spans="1:18" x14ac:dyDescent="0.15">
      <c r="A163" s="5">
        <v>307009</v>
      </c>
      <c r="B163" s="5" t="s">
        <v>111</v>
      </c>
      <c r="C163" s="5">
        <f t="shared" si="6"/>
        <v>307009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1</v>
      </c>
      <c r="N163" s="5">
        <v>2</v>
      </c>
      <c r="O163" s="5">
        <v>0</v>
      </c>
      <c r="P163" s="5">
        <v>23</v>
      </c>
      <c r="Q163" s="5">
        <v>3636</v>
      </c>
      <c r="R163" t="s">
        <v>2</v>
      </c>
    </row>
    <row r="164" spans="1:18" x14ac:dyDescent="0.15">
      <c r="A164" s="5">
        <v>307010</v>
      </c>
      <c r="B164" s="5" t="s">
        <v>113</v>
      </c>
      <c r="C164" s="5">
        <f t="shared" si="6"/>
        <v>307010</v>
      </c>
      <c r="D164" s="5">
        <v>0</v>
      </c>
      <c r="E164" s="5">
        <v>0</v>
      </c>
      <c r="F164" s="5">
        <v>0</v>
      </c>
      <c r="G164" s="5">
        <v>0</v>
      </c>
      <c r="H164" s="5">
        <v>4</v>
      </c>
      <c r="I164" s="5">
        <v>1</v>
      </c>
      <c r="J164" s="5">
        <v>2</v>
      </c>
      <c r="K164" s="5">
        <v>1</v>
      </c>
      <c r="L164" s="5">
        <v>2</v>
      </c>
      <c r="M164" s="5">
        <v>1</v>
      </c>
      <c r="N164" s="5">
        <v>2</v>
      </c>
      <c r="O164" s="5">
        <v>0</v>
      </c>
      <c r="P164" s="5">
        <v>25</v>
      </c>
      <c r="Q164" s="5">
        <v>8000</v>
      </c>
      <c r="R164" t="s">
        <v>2</v>
      </c>
    </row>
    <row r="165" spans="1:18" x14ac:dyDescent="0.15">
      <c r="A165" s="5">
        <v>307011</v>
      </c>
      <c r="B165" s="5" t="s">
        <v>121</v>
      </c>
      <c r="C165" s="5">
        <f t="shared" si="6"/>
        <v>307011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2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20</v>
      </c>
      <c r="Q165" s="5">
        <v>1818</v>
      </c>
      <c r="R165" t="s">
        <v>2</v>
      </c>
    </row>
    <row r="166" spans="1:18" x14ac:dyDescent="0.15">
      <c r="A166" s="5">
        <v>307012</v>
      </c>
      <c r="B166" s="5" t="s">
        <v>123</v>
      </c>
      <c r="C166" s="5">
        <f t="shared" si="6"/>
        <v>307012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4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25</v>
      </c>
      <c r="Q166" s="5">
        <v>10000</v>
      </c>
      <c r="R166" t="s">
        <v>2</v>
      </c>
    </row>
    <row r="167" spans="1:18" x14ac:dyDescent="0.15">
      <c r="A167" s="5">
        <v>307013</v>
      </c>
      <c r="B167" s="5" t="s">
        <v>125</v>
      </c>
      <c r="C167" s="5">
        <f t="shared" si="6"/>
        <v>307013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2</v>
      </c>
      <c r="M167" s="5">
        <v>0</v>
      </c>
      <c r="N167" s="5">
        <v>0</v>
      </c>
      <c r="O167" s="5">
        <v>0</v>
      </c>
      <c r="P167" s="5">
        <v>20</v>
      </c>
      <c r="Q167" s="5">
        <v>1818</v>
      </c>
      <c r="R167" t="s">
        <v>2</v>
      </c>
    </row>
    <row r="168" spans="1:18" x14ac:dyDescent="0.15">
      <c r="A168" s="5">
        <v>307014</v>
      </c>
      <c r="B168" s="5" t="s">
        <v>128</v>
      </c>
      <c r="C168" s="5">
        <f t="shared" si="6"/>
        <v>307014</v>
      </c>
      <c r="D168" s="5">
        <v>1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4</v>
      </c>
      <c r="M168" s="5">
        <v>0</v>
      </c>
      <c r="N168" s="5">
        <v>0</v>
      </c>
      <c r="O168" s="5">
        <v>2</v>
      </c>
      <c r="P168" s="5">
        <v>17</v>
      </c>
      <c r="Q168" s="5">
        <v>10000</v>
      </c>
      <c r="R168" t="s">
        <v>2</v>
      </c>
    </row>
    <row r="169" spans="1:18" x14ac:dyDescent="0.15">
      <c r="A169" s="5">
        <v>307015</v>
      </c>
      <c r="B169" s="5" t="s">
        <v>129</v>
      </c>
      <c r="C169" s="5">
        <f t="shared" si="6"/>
        <v>307015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2</v>
      </c>
      <c r="O169" s="5">
        <v>0</v>
      </c>
      <c r="P169" s="5">
        <v>20</v>
      </c>
      <c r="Q169" s="5">
        <v>1818</v>
      </c>
      <c r="R169" t="s">
        <v>2</v>
      </c>
    </row>
    <row r="170" spans="1:18" x14ac:dyDescent="0.15">
      <c r="A170" s="5">
        <v>307016</v>
      </c>
      <c r="B170" s="5" t="s">
        <v>131</v>
      </c>
      <c r="C170" s="5">
        <f t="shared" si="6"/>
        <v>307016</v>
      </c>
      <c r="D170" s="5">
        <v>1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4</v>
      </c>
      <c r="O170" s="5">
        <v>3</v>
      </c>
      <c r="P170" s="5">
        <v>17</v>
      </c>
      <c r="Q170" s="5">
        <v>10000</v>
      </c>
      <c r="R170" t="s">
        <v>2</v>
      </c>
    </row>
    <row r="171" spans="1:18" x14ac:dyDescent="0.15">
      <c r="A171" s="5">
        <v>307017</v>
      </c>
      <c r="B171" s="5" t="s">
        <v>132</v>
      </c>
      <c r="C171" s="5">
        <f t="shared" si="6"/>
        <v>307017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3</v>
      </c>
      <c r="K171" s="5">
        <v>0</v>
      </c>
      <c r="L171" s="5">
        <v>0</v>
      </c>
      <c r="M171" s="5">
        <v>0</v>
      </c>
      <c r="N171" s="5">
        <v>0</v>
      </c>
      <c r="O171" s="5">
        <v>1</v>
      </c>
      <c r="P171" s="5">
        <v>30</v>
      </c>
      <c r="Q171" s="5">
        <v>4545</v>
      </c>
      <c r="R171" t="s">
        <v>2</v>
      </c>
    </row>
    <row r="172" spans="1:18" x14ac:dyDescent="0.15">
      <c r="A172" s="5">
        <v>307018</v>
      </c>
      <c r="B172" s="5" t="s">
        <v>133</v>
      </c>
      <c r="C172" s="5">
        <f t="shared" si="6"/>
        <v>307018</v>
      </c>
      <c r="D172" s="5">
        <v>1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5</v>
      </c>
      <c r="K172" s="5">
        <v>0</v>
      </c>
      <c r="L172" s="5">
        <v>0</v>
      </c>
      <c r="M172" s="5">
        <v>0</v>
      </c>
      <c r="N172" s="5">
        <v>0</v>
      </c>
      <c r="O172" s="5">
        <v>1</v>
      </c>
      <c r="P172" s="5">
        <v>37</v>
      </c>
      <c r="Q172" s="5">
        <v>15000</v>
      </c>
      <c r="R172" t="s">
        <v>2</v>
      </c>
    </row>
    <row r="173" spans="1:18" x14ac:dyDescent="0.15">
      <c r="A173" s="5">
        <v>307019</v>
      </c>
      <c r="B173" s="5" t="s">
        <v>148</v>
      </c>
      <c r="C173" s="5">
        <f t="shared" si="6"/>
        <v>307019</v>
      </c>
      <c r="D173" s="5">
        <v>0</v>
      </c>
      <c r="E173" s="5">
        <v>1</v>
      </c>
      <c r="F173" s="5">
        <v>0</v>
      </c>
      <c r="G173" s="5">
        <v>0</v>
      </c>
      <c r="H173" s="5">
        <v>0</v>
      </c>
      <c r="I173" s="5">
        <v>0</v>
      </c>
      <c r="J173" s="5">
        <v>1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16</v>
      </c>
      <c r="Q173" s="5">
        <v>20000</v>
      </c>
      <c r="R173" t="s">
        <v>2</v>
      </c>
    </row>
    <row r="174" spans="1:18" x14ac:dyDescent="0.15">
      <c r="A174" s="5">
        <v>307020</v>
      </c>
      <c r="B174" s="5" t="s">
        <v>155</v>
      </c>
      <c r="C174" s="5">
        <f t="shared" si="6"/>
        <v>307020</v>
      </c>
      <c r="D174" s="5">
        <v>1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1</v>
      </c>
      <c r="N174" s="5">
        <v>3</v>
      </c>
      <c r="O174" s="5">
        <v>0</v>
      </c>
      <c r="P174" s="5">
        <v>26</v>
      </c>
      <c r="Q174" s="5">
        <v>10000</v>
      </c>
      <c r="R174" t="s">
        <v>2</v>
      </c>
    </row>
    <row r="175" spans="1:18" x14ac:dyDescent="0.15">
      <c r="A175" s="5">
        <v>307021</v>
      </c>
      <c r="B175" s="5" t="s">
        <v>162</v>
      </c>
      <c r="C175" s="5">
        <f t="shared" si="6"/>
        <v>307021</v>
      </c>
      <c r="D175" s="5">
        <v>99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1</v>
      </c>
      <c r="L175" s="5">
        <v>5</v>
      </c>
      <c r="M175" s="5">
        <v>0</v>
      </c>
      <c r="N175" s="5">
        <v>0</v>
      </c>
      <c r="O175" s="5">
        <v>0</v>
      </c>
      <c r="P175" s="5">
        <v>15</v>
      </c>
      <c r="Q175" s="5">
        <v>10000</v>
      </c>
      <c r="R175" t="s">
        <v>2</v>
      </c>
    </row>
    <row r="176" spans="1:18" x14ac:dyDescent="0.15">
      <c r="A176" s="5">
        <v>307022</v>
      </c>
      <c r="B176" s="5" t="s">
        <v>165</v>
      </c>
      <c r="C176" s="5">
        <f t="shared" si="6"/>
        <v>307022</v>
      </c>
      <c r="D176" s="5">
        <v>2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6</v>
      </c>
      <c r="K176" s="5">
        <v>0</v>
      </c>
      <c r="L176" s="5">
        <v>0</v>
      </c>
      <c r="M176" s="5">
        <v>0</v>
      </c>
      <c r="N176" s="5">
        <v>0</v>
      </c>
      <c r="O176" s="5">
        <v>1</v>
      </c>
      <c r="P176" s="5">
        <v>46</v>
      </c>
      <c r="Q176" s="5">
        <v>20000</v>
      </c>
      <c r="R176" t="s">
        <v>2</v>
      </c>
    </row>
    <row r="177" spans="1:18" x14ac:dyDescent="0.15">
      <c r="A177" s="5">
        <v>307023</v>
      </c>
      <c r="B177" s="5" t="s">
        <v>173</v>
      </c>
      <c r="C177" s="5">
        <f t="shared" si="6"/>
        <v>307023</v>
      </c>
      <c r="D177" s="5">
        <v>2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5</v>
      </c>
      <c r="M177" s="5">
        <v>0</v>
      </c>
      <c r="N177" s="5">
        <v>0</v>
      </c>
      <c r="O177" s="5">
        <v>2</v>
      </c>
      <c r="P177" s="5">
        <v>24</v>
      </c>
      <c r="Q177" s="5">
        <v>15000</v>
      </c>
      <c r="R177" t="s">
        <v>2</v>
      </c>
    </row>
    <row r="178" spans="1:18" x14ac:dyDescent="0.15">
      <c r="A178" s="5">
        <v>307024</v>
      </c>
      <c r="B178" s="5" t="s">
        <v>174</v>
      </c>
      <c r="C178" s="5">
        <v>0</v>
      </c>
      <c r="D178" s="5">
        <v>2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2</v>
      </c>
      <c r="N178" s="5">
        <v>6</v>
      </c>
      <c r="O178" s="5">
        <v>3</v>
      </c>
      <c r="P178" s="5">
        <v>24</v>
      </c>
      <c r="Q178" s="5">
        <v>15000</v>
      </c>
      <c r="R178" t="s">
        <v>2</v>
      </c>
    </row>
    <row r="179" spans="1:18" x14ac:dyDescent="0.15">
      <c r="A179" s="5">
        <v>307025</v>
      </c>
      <c r="B179" s="14" t="s">
        <v>182</v>
      </c>
      <c r="C179" s="5">
        <f t="shared" ref="C179:C190" si="7">A179</f>
        <v>307025</v>
      </c>
      <c r="D179" s="5">
        <v>2</v>
      </c>
      <c r="E179" s="5">
        <v>0</v>
      </c>
      <c r="F179" s="5">
        <v>0</v>
      </c>
      <c r="G179" s="5">
        <v>0</v>
      </c>
      <c r="H179" s="5">
        <v>0</v>
      </c>
      <c r="I179" s="5">
        <v>1</v>
      </c>
      <c r="J179" s="5">
        <v>3</v>
      </c>
      <c r="K179" s="5">
        <v>0</v>
      </c>
      <c r="L179" s="5">
        <v>0</v>
      </c>
      <c r="M179" s="5">
        <v>1</v>
      </c>
      <c r="N179" s="5">
        <v>0</v>
      </c>
      <c r="O179" s="5">
        <v>0</v>
      </c>
      <c r="P179" s="5">
        <v>33</v>
      </c>
      <c r="Q179" s="5">
        <v>10000</v>
      </c>
      <c r="R179" t="s">
        <v>2</v>
      </c>
    </row>
    <row r="180" spans="1:18" x14ac:dyDescent="0.15">
      <c r="A180" s="5">
        <v>307026</v>
      </c>
      <c r="B180" s="15" t="s">
        <v>185</v>
      </c>
      <c r="C180" s="5">
        <f t="shared" si="7"/>
        <v>307026</v>
      </c>
      <c r="D180" s="5">
        <v>2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4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33</v>
      </c>
      <c r="Q180" s="5">
        <v>10000</v>
      </c>
      <c r="R180" t="s">
        <v>2</v>
      </c>
    </row>
    <row r="181" spans="1:18" x14ac:dyDescent="0.15">
      <c r="A181" s="5">
        <v>307027</v>
      </c>
      <c r="B181" s="5" t="s">
        <v>199</v>
      </c>
      <c r="C181" s="5">
        <f t="shared" si="7"/>
        <v>307027</v>
      </c>
      <c r="D181" s="5">
        <v>3</v>
      </c>
      <c r="E181" s="5">
        <v>0</v>
      </c>
      <c r="F181" s="5">
        <v>0</v>
      </c>
      <c r="G181" s="5">
        <v>0</v>
      </c>
      <c r="H181" s="5">
        <v>1</v>
      </c>
      <c r="I181" s="5">
        <v>0</v>
      </c>
      <c r="J181" s="5">
        <v>7</v>
      </c>
      <c r="K181" s="5">
        <v>0</v>
      </c>
      <c r="L181" s="5">
        <v>0</v>
      </c>
      <c r="M181" s="5">
        <v>0</v>
      </c>
      <c r="N181" s="5">
        <v>0</v>
      </c>
      <c r="O181" s="5">
        <v>1</v>
      </c>
      <c r="P181" s="5">
        <v>40</v>
      </c>
      <c r="Q181" s="5">
        <v>20000</v>
      </c>
      <c r="R181" t="s">
        <v>2</v>
      </c>
    </row>
    <row r="182" spans="1:18" x14ac:dyDescent="0.15">
      <c r="A182" s="5">
        <v>307028</v>
      </c>
      <c r="B182" s="5" t="s">
        <v>203</v>
      </c>
      <c r="C182" s="5">
        <f t="shared" si="7"/>
        <v>307028</v>
      </c>
      <c r="D182" s="5">
        <v>3</v>
      </c>
      <c r="E182" s="5">
        <v>0</v>
      </c>
      <c r="F182" s="5">
        <v>0</v>
      </c>
      <c r="G182" s="5">
        <v>0</v>
      </c>
      <c r="H182" s="5">
        <v>1</v>
      </c>
      <c r="I182" s="5">
        <v>0</v>
      </c>
      <c r="J182" s="5">
        <v>0</v>
      </c>
      <c r="K182" s="5">
        <v>1</v>
      </c>
      <c r="L182" s="5">
        <v>6</v>
      </c>
      <c r="M182" s="5">
        <v>0</v>
      </c>
      <c r="N182" s="5">
        <v>0</v>
      </c>
      <c r="O182" s="5">
        <v>2</v>
      </c>
      <c r="P182" s="5">
        <v>28</v>
      </c>
      <c r="Q182" s="5">
        <v>20000</v>
      </c>
      <c r="R182" t="s">
        <v>2</v>
      </c>
    </row>
    <row r="183" spans="1:18" x14ac:dyDescent="0.15">
      <c r="A183" s="5">
        <v>307029</v>
      </c>
      <c r="B183" s="5" t="s">
        <v>207</v>
      </c>
      <c r="C183" s="5">
        <f t="shared" si="7"/>
        <v>307029</v>
      </c>
      <c r="D183" s="5">
        <v>3</v>
      </c>
      <c r="E183" s="5">
        <v>0</v>
      </c>
      <c r="F183" s="5">
        <v>0</v>
      </c>
      <c r="G183" s="5">
        <v>0</v>
      </c>
      <c r="H183" s="5">
        <v>1</v>
      </c>
      <c r="I183" s="5">
        <v>0</v>
      </c>
      <c r="J183" s="5">
        <v>0</v>
      </c>
      <c r="K183" s="5">
        <v>0</v>
      </c>
      <c r="L183" s="5">
        <v>0</v>
      </c>
      <c r="M183" s="5">
        <v>2</v>
      </c>
      <c r="N183" s="5">
        <v>7</v>
      </c>
      <c r="O183" s="5">
        <v>3</v>
      </c>
      <c r="P183" s="5">
        <v>25</v>
      </c>
      <c r="Q183" s="5">
        <v>20000</v>
      </c>
      <c r="R183" t="s">
        <v>2</v>
      </c>
    </row>
    <row r="184" spans="1:18" x14ac:dyDescent="0.15">
      <c r="A184" s="5">
        <v>307030</v>
      </c>
      <c r="B184" s="14" t="s">
        <v>236</v>
      </c>
      <c r="C184" s="5">
        <f t="shared" si="7"/>
        <v>307030</v>
      </c>
      <c r="D184" s="5">
        <v>5</v>
      </c>
      <c r="E184" s="5">
        <v>0</v>
      </c>
      <c r="F184" s="5">
        <v>0</v>
      </c>
      <c r="G184" s="5">
        <v>0</v>
      </c>
      <c r="H184" s="5">
        <v>1</v>
      </c>
      <c r="I184" s="5">
        <v>0</v>
      </c>
      <c r="J184" s="5">
        <v>9</v>
      </c>
      <c r="K184" s="5">
        <v>0</v>
      </c>
      <c r="L184" s="5">
        <v>0</v>
      </c>
      <c r="M184" s="5">
        <v>0</v>
      </c>
      <c r="N184" s="5">
        <v>0</v>
      </c>
      <c r="O184" s="5">
        <v>1</v>
      </c>
      <c r="P184" s="5">
        <v>54</v>
      </c>
      <c r="Q184" s="5">
        <v>800000</v>
      </c>
      <c r="R184" t="s">
        <v>2</v>
      </c>
    </row>
    <row r="185" spans="1:18" x14ac:dyDescent="0.15">
      <c r="A185" s="5">
        <v>307031</v>
      </c>
      <c r="B185" s="15" t="s">
        <v>237</v>
      </c>
      <c r="C185" s="5">
        <f t="shared" si="7"/>
        <v>307031</v>
      </c>
      <c r="D185" s="5">
        <v>5</v>
      </c>
      <c r="E185" s="5">
        <v>0</v>
      </c>
      <c r="F185" s="5">
        <v>0</v>
      </c>
      <c r="G185" s="5">
        <v>0</v>
      </c>
      <c r="H185" s="5">
        <v>1</v>
      </c>
      <c r="I185" s="5">
        <v>0</v>
      </c>
      <c r="J185" s="5">
        <v>0</v>
      </c>
      <c r="K185" s="5">
        <v>2</v>
      </c>
      <c r="L185" s="5">
        <v>8</v>
      </c>
      <c r="M185" s="5">
        <v>0</v>
      </c>
      <c r="N185" s="5">
        <v>0</v>
      </c>
      <c r="O185" s="5">
        <v>2</v>
      </c>
      <c r="P185" s="5">
        <v>32</v>
      </c>
      <c r="Q185" s="5">
        <v>800000</v>
      </c>
      <c r="R185" t="s">
        <v>2</v>
      </c>
    </row>
    <row r="186" spans="1:18" x14ac:dyDescent="0.15">
      <c r="A186" s="5">
        <v>307032</v>
      </c>
      <c r="B186" s="15" t="s">
        <v>238</v>
      </c>
      <c r="C186" s="5">
        <f t="shared" si="7"/>
        <v>307032</v>
      </c>
      <c r="D186" s="5">
        <v>5</v>
      </c>
      <c r="E186" s="5">
        <v>0</v>
      </c>
      <c r="F186" s="5">
        <v>0</v>
      </c>
      <c r="G186" s="5">
        <v>0</v>
      </c>
      <c r="H186" s="5">
        <v>1</v>
      </c>
      <c r="I186" s="5">
        <v>0</v>
      </c>
      <c r="J186" s="5">
        <v>0</v>
      </c>
      <c r="K186" s="5">
        <v>0</v>
      </c>
      <c r="L186" s="5">
        <v>0</v>
      </c>
      <c r="M186" s="5">
        <v>2</v>
      </c>
      <c r="N186" s="5">
        <v>9</v>
      </c>
      <c r="O186" s="5">
        <v>3</v>
      </c>
      <c r="P186" s="5">
        <v>30</v>
      </c>
      <c r="Q186" s="5">
        <v>800000</v>
      </c>
      <c r="R186" t="s">
        <v>2</v>
      </c>
    </row>
    <row r="187" spans="1:18" x14ac:dyDescent="0.15">
      <c r="A187" s="5">
        <v>307033</v>
      </c>
      <c r="B187" s="15" t="s">
        <v>242</v>
      </c>
      <c r="C187" s="5">
        <f t="shared" si="7"/>
        <v>307033</v>
      </c>
      <c r="D187" s="5">
        <v>5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8</v>
      </c>
      <c r="K187" s="5">
        <v>0</v>
      </c>
      <c r="L187" s="5">
        <v>0</v>
      </c>
      <c r="M187" s="5">
        <v>0</v>
      </c>
      <c r="N187" s="5">
        <v>0</v>
      </c>
      <c r="O187" s="5">
        <v>1</v>
      </c>
      <c r="P187" s="5">
        <v>45</v>
      </c>
      <c r="Q187" s="5">
        <v>70000</v>
      </c>
      <c r="R187" t="s">
        <v>2</v>
      </c>
    </row>
    <row r="188" spans="1:18" x14ac:dyDescent="0.15">
      <c r="A188" s="5">
        <v>307034</v>
      </c>
      <c r="B188" s="15" t="s">
        <v>243</v>
      </c>
      <c r="C188" s="5">
        <f t="shared" si="7"/>
        <v>307034</v>
      </c>
      <c r="D188" s="5">
        <v>5</v>
      </c>
      <c r="E188" s="5">
        <v>0</v>
      </c>
      <c r="F188" s="5">
        <v>1</v>
      </c>
      <c r="G188" s="5">
        <v>0</v>
      </c>
      <c r="H188" s="5">
        <v>0</v>
      </c>
      <c r="I188" s="5">
        <v>0</v>
      </c>
      <c r="J188" s="5">
        <v>0</v>
      </c>
      <c r="K188" s="5">
        <v>1</v>
      </c>
      <c r="L188" s="5">
        <v>7</v>
      </c>
      <c r="M188" s="5">
        <v>0</v>
      </c>
      <c r="N188" s="5">
        <v>0</v>
      </c>
      <c r="O188" s="5">
        <v>2</v>
      </c>
      <c r="P188" s="5">
        <v>30</v>
      </c>
      <c r="Q188" s="5">
        <v>70000</v>
      </c>
      <c r="R188" t="s">
        <v>2</v>
      </c>
    </row>
    <row r="189" spans="1:18" x14ac:dyDescent="0.15">
      <c r="A189" s="5">
        <v>307035</v>
      </c>
      <c r="B189" s="15" t="s">
        <v>244</v>
      </c>
      <c r="C189" s="5">
        <f t="shared" si="7"/>
        <v>307035</v>
      </c>
      <c r="D189" s="5">
        <v>5</v>
      </c>
      <c r="E189" s="5">
        <v>0</v>
      </c>
      <c r="F189" s="5">
        <v>2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1</v>
      </c>
      <c r="N189" s="5">
        <v>8</v>
      </c>
      <c r="O189" s="5">
        <v>3</v>
      </c>
      <c r="P189" s="5">
        <v>28</v>
      </c>
      <c r="Q189" s="5">
        <v>70000</v>
      </c>
      <c r="R189" t="s">
        <v>2</v>
      </c>
    </row>
    <row r="190" spans="1:18" x14ac:dyDescent="0.15">
      <c r="A190" s="5">
        <v>308001</v>
      </c>
      <c r="B190" s="6" t="s">
        <v>268</v>
      </c>
      <c r="C190" s="5">
        <f t="shared" si="7"/>
        <v>308001</v>
      </c>
      <c r="D190" s="5">
        <v>0</v>
      </c>
      <c r="E190" s="5">
        <v>0</v>
      </c>
      <c r="F190" s="5">
        <v>2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100000</v>
      </c>
      <c r="R190" t="s">
        <v>2</v>
      </c>
    </row>
    <row r="191" spans="1:18" x14ac:dyDescent="0.15">
      <c r="A191" s="5">
        <v>308002</v>
      </c>
      <c r="B191" s="6" t="s">
        <v>269</v>
      </c>
      <c r="C191" s="6">
        <f t="shared" ref="C191:C214" si="8">$C$190</f>
        <v>308001</v>
      </c>
      <c r="D191" s="6">
        <v>0</v>
      </c>
      <c r="E191" s="5">
        <v>0</v>
      </c>
      <c r="F191" s="5">
        <v>0</v>
      </c>
      <c r="G191" s="5">
        <v>0</v>
      </c>
      <c r="H191" s="5">
        <v>2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100000</v>
      </c>
      <c r="R191" t="s">
        <v>2</v>
      </c>
    </row>
    <row r="192" spans="1:18" x14ac:dyDescent="0.15">
      <c r="A192" s="5">
        <v>308003</v>
      </c>
      <c r="B192" s="6" t="s">
        <v>270</v>
      </c>
      <c r="C192" s="6">
        <f t="shared" si="8"/>
        <v>308001</v>
      </c>
      <c r="D192" s="6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2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100000</v>
      </c>
      <c r="R192" t="s">
        <v>2</v>
      </c>
    </row>
    <row r="193" spans="1:18" x14ac:dyDescent="0.15">
      <c r="A193" s="5">
        <v>308004</v>
      </c>
      <c r="B193" s="5" t="s">
        <v>271</v>
      </c>
      <c r="C193" s="6">
        <f t="shared" si="8"/>
        <v>308001</v>
      </c>
      <c r="D193" s="6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2</v>
      </c>
      <c r="M193" s="5">
        <v>0</v>
      </c>
      <c r="N193" s="5">
        <v>0</v>
      </c>
      <c r="O193" s="5">
        <v>0</v>
      </c>
      <c r="P193" s="5">
        <v>0</v>
      </c>
      <c r="Q193" s="5">
        <v>100000</v>
      </c>
      <c r="R193" t="s">
        <v>2</v>
      </c>
    </row>
    <row r="194" spans="1:18" x14ac:dyDescent="0.15">
      <c r="A194" s="5">
        <v>308005</v>
      </c>
      <c r="B194" s="5" t="s">
        <v>272</v>
      </c>
      <c r="C194" s="6">
        <f t="shared" si="8"/>
        <v>308001</v>
      </c>
      <c r="D194" s="6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2</v>
      </c>
      <c r="O194" s="5">
        <v>0</v>
      </c>
      <c r="P194" s="5">
        <v>0</v>
      </c>
      <c r="Q194" s="5">
        <v>100000</v>
      </c>
      <c r="R194" t="s">
        <v>2</v>
      </c>
    </row>
    <row r="195" spans="1:18" x14ac:dyDescent="0.15">
      <c r="A195" s="5">
        <v>308006</v>
      </c>
      <c r="B195" s="5" t="s">
        <v>273</v>
      </c>
      <c r="C195" s="6">
        <f t="shared" si="8"/>
        <v>308001</v>
      </c>
      <c r="D195" s="6">
        <v>0</v>
      </c>
      <c r="E195" s="5">
        <v>0</v>
      </c>
      <c r="F195" s="5">
        <v>4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250000</v>
      </c>
      <c r="R195" t="s">
        <v>2</v>
      </c>
    </row>
    <row r="196" spans="1:18" x14ac:dyDescent="0.15">
      <c r="A196" s="5">
        <v>308007</v>
      </c>
      <c r="B196" s="5" t="s">
        <v>274</v>
      </c>
      <c r="C196" s="6">
        <f t="shared" si="8"/>
        <v>308001</v>
      </c>
      <c r="D196" s="6">
        <v>0</v>
      </c>
      <c r="E196" s="5">
        <v>0</v>
      </c>
      <c r="F196" s="5">
        <v>0</v>
      </c>
      <c r="G196" s="5">
        <v>0</v>
      </c>
      <c r="H196" s="5">
        <v>3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250000</v>
      </c>
      <c r="R196" t="s">
        <v>2</v>
      </c>
    </row>
    <row r="197" spans="1:18" x14ac:dyDescent="0.15">
      <c r="A197" s="5">
        <v>308008</v>
      </c>
      <c r="B197" s="5" t="s">
        <v>275</v>
      </c>
      <c r="C197" s="6">
        <f t="shared" si="8"/>
        <v>308001</v>
      </c>
      <c r="D197" s="6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4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500000</v>
      </c>
      <c r="R197" t="s">
        <v>2</v>
      </c>
    </row>
    <row r="198" spans="1:18" x14ac:dyDescent="0.15">
      <c r="A198" s="5">
        <v>308009</v>
      </c>
      <c r="B198" s="5" t="s">
        <v>276</v>
      </c>
      <c r="C198" s="6">
        <f t="shared" si="8"/>
        <v>308001</v>
      </c>
      <c r="D198" s="6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4</v>
      </c>
      <c r="M198" s="5">
        <v>0</v>
      </c>
      <c r="N198" s="5">
        <v>0</v>
      </c>
      <c r="O198" s="5">
        <v>0</v>
      </c>
      <c r="P198" s="5">
        <v>0</v>
      </c>
      <c r="Q198" s="5">
        <v>500000</v>
      </c>
      <c r="R198" t="s">
        <v>2</v>
      </c>
    </row>
    <row r="199" spans="1:18" x14ac:dyDescent="0.15">
      <c r="A199" s="5">
        <v>308010</v>
      </c>
      <c r="B199" s="5" t="s">
        <v>277</v>
      </c>
      <c r="C199" s="6">
        <f t="shared" si="8"/>
        <v>308001</v>
      </c>
      <c r="D199" s="6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4</v>
      </c>
      <c r="O199" s="5">
        <v>0</v>
      </c>
      <c r="P199" s="5">
        <v>0</v>
      </c>
      <c r="Q199" s="5">
        <v>500000</v>
      </c>
      <c r="R199" t="s">
        <v>2</v>
      </c>
    </row>
    <row r="200" spans="1:18" x14ac:dyDescent="0.15">
      <c r="A200" s="5">
        <v>308011</v>
      </c>
      <c r="B200" s="5" t="s">
        <v>278</v>
      </c>
      <c r="C200" s="6">
        <f t="shared" si="8"/>
        <v>308001</v>
      </c>
      <c r="D200" s="6">
        <v>0</v>
      </c>
      <c r="E200" s="5">
        <v>2</v>
      </c>
      <c r="F200" s="5">
        <v>3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700000</v>
      </c>
      <c r="R200" t="s">
        <v>2</v>
      </c>
    </row>
    <row r="201" spans="1:18" x14ac:dyDescent="0.15">
      <c r="A201" s="5">
        <v>308012</v>
      </c>
      <c r="B201" s="5" t="s">
        <v>279</v>
      </c>
      <c r="C201" s="6">
        <f t="shared" si="8"/>
        <v>308001</v>
      </c>
      <c r="D201" s="6">
        <v>0</v>
      </c>
      <c r="E201" s="5">
        <v>0</v>
      </c>
      <c r="F201" s="5">
        <v>0</v>
      </c>
      <c r="G201" s="5">
        <v>2</v>
      </c>
      <c r="H201" s="5">
        <v>3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500000</v>
      </c>
      <c r="R201" t="s">
        <v>2</v>
      </c>
    </row>
    <row r="202" spans="1:18" x14ac:dyDescent="0.15">
      <c r="A202" s="5">
        <v>308013</v>
      </c>
      <c r="B202" s="5" t="s">
        <v>280</v>
      </c>
      <c r="C202" s="6">
        <f t="shared" si="8"/>
        <v>308001</v>
      </c>
      <c r="D202" s="6">
        <v>0</v>
      </c>
      <c r="E202" s="5">
        <v>0</v>
      </c>
      <c r="F202" s="5">
        <v>0</v>
      </c>
      <c r="G202" s="5">
        <v>0</v>
      </c>
      <c r="H202" s="5">
        <v>0</v>
      </c>
      <c r="I202" s="5">
        <v>2</v>
      </c>
      <c r="J202" s="5">
        <v>3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500000</v>
      </c>
      <c r="R202" t="s">
        <v>2</v>
      </c>
    </row>
    <row r="203" spans="1:18" x14ac:dyDescent="0.15">
      <c r="A203" s="5">
        <v>308014</v>
      </c>
      <c r="B203" s="5" t="s">
        <v>281</v>
      </c>
      <c r="C203" s="6">
        <f t="shared" si="8"/>
        <v>308001</v>
      </c>
      <c r="D203" s="6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2</v>
      </c>
      <c r="L203" s="5">
        <v>3</v>
      </c>
      <c r="M203" s="5">
        <v>0</v>
      </c>
      <c r="N203" s="5">
        <v>0</v>
      </c>
      <c r="O203" s="5">
        <v>0</v>
      </c>
      <c r="P203" s="5">
        <v>0</v>
      </c>
      <c r="Q203" s="5">
        <v>700000</v>
      </c>
      <c r="R203" t="s">
        <v>2</v>
      </c>
    </row>
    <row r="204" spans="1:18" x14ac:dyDescent="0.15">
      <c r="A204" s="5">
        <v>308015</v>
      </c>
      <c r="B204" s="5" t="s">
        <v>282</v>
      </c>
      <c r="C204" s="6">
        <f t="shared" si="8"/>
        <v>308001</v>
      </c>
      <c r="D204" s="6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2</v>
      </c>
      <c r="N204" s="5">
        <v>3</v>
      </c>
      <c r="O204" s="5">
        <v>0</v>
      </c>
      <c r="P204" s="5">
        <v>0</v>
      </c>
      <c r="Q204" s="5">
        <v>700000</v>
      </c>
      <c r="R204" t="s">
        <v>2</v>
      </c>
    </row>
    <row r="205" spans="1:18" x14ac:dyDescent="0.15">
      <c r="A205" s="5">
        <v>308016</v>
      </c>
      <c r="B205" s="5" t="s">
        <v>283</v>
      </c>
      <c r="C205" s="6">
        <f t="shared" si="8"/>
        <v>308001</v>
      </c>
      <c r="D205" s="6">
        <v>1</v>
      </c>
      <c r="E205" s="5">
        <v>3</v>
      </c>
      <c r="F205" s="5">
        <v>5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900000</v>
      </c>
      <c r="R205" t="s">
        <v>2</v>
      </c>
    </row>
    <row r="206" spans="1:18" x14ac:dyDescent="0.15">
      <c r="A206" s="5">
        <v>308017</v>
      </c>
      <c r="B206" s="5" t="s">
        <v>284</v>
      </c>
      <c r="C206" s="6">
        <f t="shared" si="8"/>
        <v>308001</v>
      </c>
      <c r="D206" s="6">
        <v>1</v>
      </c>
      <c r="E206" s="5">
        <v>0</v>
      </c>
      <c r="F206" s="5">
        <v>0</v>
      </c>
      <c r="G206" s="5">
        <v>3</v>
      </c>
      <c r="H206" s="5">
        <v>5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900000</v>
      </c>
      <c r="R206" t="s">
        <v>2</v>
      </c>
    </row>
    <row r="207" spans="1:18" x14ac:dyDescent="0.15">
      <c r="A207" s="5">
        <v>308018</v>
      </c>
      <c r="B207" s="5" t="s">
        <v>285</v>
      </c>
      <c r="C207" s="6">
        <f t="shared" si="8"/>
        <v>308001</v>
      </c>
      <c r="D207" s="6">
        <v>1</v>
      </c>
      <c r="E207" s="5">
        <v>0</v>
      </c>
      <c r="F207" s="5">
        <v>0</v>
      </c>
      <c r="G207" s="5">
        <v>0</v>
      </c>
      <c r="H207" s="5">
        <v>0</v>
      </c>
      <c r="I207" s="5">
        <v>3</v>
      </c>
      <c r="J207" s="5">
        <v>5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1000000</v>
      </c>
      <c r="R207" t="s">
        <v>2</v>
      </c>
    </row>
    <row r="208" spans="1:18" x14ac:dyDescent="0.15">
      <c r="A208" s="5">
        <v>308019</v>
      </c>
      <c r="B208" s="5" t="s">
        <v>286</v>
      </c>
      <c r="C208" s="6">
        <f t="shared" si="8"/>
        <v>308001</v>
      </c>
      <c r="D208" s="6">
        <v>1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3</v>
      </c>
      <c r="L208" s="5">
        <v>5</v>
      </c>
      <c r="M208" s="5">
        <v>0</v>
      </c>
      <c r="N208" s="5">
        <v>0</v>
      </c>
      <c r="O208" s="5">
        <v>0</v>
      </c>
      <c r="P208" s="5">
        <v>0</v>
      </c>
      <c r="Q208" s="5">
        <v>1000000</v>
      </c>
      <c r="R208" t="s">
        <v>2</v>
      </c>
    </row>
    <row r="209" spans="1:18" x14ac:dyDescent="0.15">
      <c r="A209" s="5">
        <v>308020</v>
      </c>
      <c r="B209" s="5" t="s">
        <v>287</v>
      </c>
      <c r="C209" s="6">
        <f t="shared" si="8"/>
        <v>308001</v>
      </c>
      <c r="D209" s="6">
        <v>1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3</v>
      </c>
      <c r="N209" s="5">
        <v>5</v>
      </c>
      <c r="O209" s="5">
        <v>0</v>
      </c>
      <c r="P209" s="5">
        <v>0</v>
      </c>
      <c r="Q209" s="5">
        <v>900000</v>
      </c>
      <c r="R209" t="s">
        <v>2</v>
      </c>
    </row>
    <row r="210" spans="1:18" x14ac:dyDescent="0.15">
      <c r="A210" s="5">
        <v>308021</v>
      </c>
      <c r="B210" s="5" t="s">
        <v>288</v>
      </c>
      <c r="C210" s="6">
        <f t="shared" si="8"/>
        <v>308001</v>
      </c>
      <c r="D210" s="6">
        <v>2</v>
      </c>
      <c r="E210" s="5">
        <v>4</v>
      </c>
      <c r="F210" s="5">
        <v>7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2000000</v>
      </c>
      <c r="R210" t="s">
        <v>2</v>
      </c>
    </row>
    <row r="211" spans="1:18" x14ac:dyDescent="0.15">
      <c r="A211" s="5">
        <v>308022</v>
      </c>
      <c r="B211" s="5" t="s">
        <v>289</v>
      </c>
      <c r="C211" s="6">
        <f t="shared" si="8"/>
        <v>308001</v>
      </c>
      <c r="D211" s="6">
        <v>2</v>
      </c>
      <c r="E211" s="5">
        <v>0</v>
      </c>
      <c r="F211" s="5">
        <v>0</v>
      </c>
      <c r="G211" s="5">
        <v>4</v>
      </c>
      <c r="H211" s="5">
        <v>7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2000000</v>
      </c>
      <c r="R211" t="s">
        <v>2</v>
      </c>
    </row>
    <row r="212" spans="1:18" x14ac:dyDescent="0.15">
      <c r="A212" s="5">
        <v>308023</v>
      </c>
      <c r="B212" s="5" t="s">
        <v>290</v>
      </c>
      <c r="C212" s="6">
        <f t="shared" si="8"/>
        <v>308001</v>
      </c>
      <c r="D212" s="6">
        <v>2</v>
      </c>
      <c r="E212" s="5">
        <v>0</v>
      </c>
      <c r="F212" s="5">
        <v>0</v>
      </c>
      <c r="G212" s="5">
        <v>0</v>
      </c>
      <c r="H212" s="5">
        <v>0</v>
      </c>
      <c r="I212" s="5">
        <v>4</v>
      </c>
      <c r="J212" s="5">
        <v>7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2000000</v>
      </c>
      <c r="R212" t="s">
        <v>2</v>
      </c>
    </row>
    <row r="213" spans="1:18" x14ac:dyDescent="0.15">
      <c r="A213" s="5">
        <v>308024</v>
      </c>
      <c r="B213" s="5" t="s">
        <v>291</v>
      </c>
      <c r="C213" s="6">
        <f t="shared" si="8"/>
        <v>308001</v>
      </c>
      <c r="D213" s="6">
        <v>2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4</v>
      </c>
      <c r="L213" s="5">
        <v>7</v>
      </c>
      <c r="M213" s="5">
        <v>0</v>
      </c>
      <c r="N213" s="5">
        <v>0</v>
      </c>
      <c r="O213" s="5">
        <v>0</v>
      </c>
      <c r="P213" s="5">
        <v>0</v>
      </c>
      <c r="Q213" s="5">
        <v>2000000</v>
      </c>
      <c r="R213" t="s">
        <v>2</v>
      </c>
    </row>
    <row r="214" spans="1:18" x14ac:dyDescent="0.15">
      <c r="A214" s="5">
        <v>308025</v>
      </c>
      <c r="B214" s="5" t="s">
        <v>292</v>
      </c>
      <c r="C214" s="6">
        <f t="shared" si="8"/>
        <v>308001</v>
      </c>
      <c r="D214" s="6">
        <v>2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4</v>
      </c>
      <c r="N214" s="5">
        <v>7</v>
      </c>
      <c r="O214" s="5">
        <v>0</v>
      </c>
      <c r="P214" s="5">
        <v>0</v>
      </c>
      <c r="Q214" s="5">
        <v>2000000</v>
      </c>
      <c r="R214" t="s">
        <v>2</v>
      </c>
    </row>
    <row r="215" spans="1:18" x14ac:dyDescent="0.15">
      <c r="A215" s="5">
        <v>309001</v>
      </c>
      <c r="B215" s="5" t="s">
        <v>255</v>
      </c>
      <c r="C215" s="5">
        <f t="shared" ref="C215:C248" si="9">A215</f>
        <v>309001</v>
      </c>
      <c r="D215" s="5">
        <v>0</v>
      </c>
      <c r="E215" s="5">
        <v>0</v>
      </c>
      <c r="F215" s="5">
        <v>1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15</v>
      </c>
      <c r="Q215" s="5">
        <v>5000</v>
      </c>
      <c r="R215" t="s">
        <v>2</v>
      </c>
    </row>
    <row r="216" spans="1:18" x14ac:dyDescent="0.15">
      <c r="A216" s="5">
        <v>309002</v>
      </c>
      <c r="B216" s="5" t="s">
        <v>256</v>
      </c>
      <c r="C216" s="5">
        <f t="shared" si="9"/>
        <v>309002</v>
      </c>
      <c r="D216" s="5">
        <v>0</v>
      </c>
      <c r="E216" s="5">
        <v>0</v>
      </c>
      <c r="F216" s="5">
        <v>2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22</v>
      </c>
      <c r="Q216" s="5">
        <v>5000</v>
      </c>
      <c r="R216" t="s">
        <v>2</v>
      </c>
    </row>
    <row r="217" spans="1:18" x14ac:dyDescent="0.15">
      <c r="A217" s="5">
        <v>309003</v>
      </c>
      <c r="B217" s="5" t="s">
        <v>257</v>
      </c>
      <c r="C217" s="5">
        <f t="shared" si="9"/>
        <v>309003</v>
      </c>
      <c r="D217" s="5">
        <v>0</v>
      </c>
      <c r="E217" s="5">
        <v>0</v>
      </c>
      <c r="F217" s="5">
        <v>3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30</v>
      </c>
      <c r="Q217" s="5">
        <v>5000</v>
      </c>
      <c r="R217" t="s">
        <v>2</v>
      </c>
    </row>
    <row r="218" spans="1:18" x14ac:dyDescent="0.15">
      <c r="A218" s="5">
        <v>309004</v>
      </c>
      <c r="B218" s="5" t="s">
        <v>258</v>
      </c>
      <c r="C218" s="5">
        <f t="shared" si="9"/>
        <v>309004</v>
      </c>
      <c r="D218" s="5">
        <v>1</v>
      </c>
      <c r="E218" s="5">
        <v>0</v>
      </c>
      <c r="F218" s="5">
        <v>3</v>
      </c>
      <c r="G218" s="5">
        <v>0</v>
      </c>
      <c r="H218" s="5">
        <v>1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35</v>
      </c>
      <c r="Q218" s="5">
        <v>5000</v>
      </c>
      <c r="R218" t="s">
        <v>2</v>
      </c>
    </row>
    <row r="219" spans="1:18" x14ac:dyDescent="0.15">
      <c r="A219" s="5">
        <v>309005</v>
      </c>
      <c r="B219" s="5" t="s">
        <v>259</v>
      </c>
      <c r="C219" s="5">
        <f t="shared" si="9"/>
        <v>309005</v>
      </c>
      <c r="D219" s="5">
        <v>5</v>
      </c>
      <c r="E219" s="5">
        <v>2</v>
      </c>
      <c r="F219" s="5">
        <v>3</v>
      </c>
      <c r="G219" s="5">
        <v>0</v>
      </c>
      <c r="H219" s="5">
        <v>1</v>
      </c>
      <c r="I219" s="5">
        <v>1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1</v>
      </c>
      <c r="P219" s="5">
        <v>45</v>
      </c>
      <c r="Q219" s="5">
        <v>5000</v>
      </c>
      <c r="R219" t="s">
        <v>2</v>
      </c>
    </row>
    <row r="220" spans="1:18" x14ac:dyDescent="0.15">
      <c r="A220" s="5">
        <v>309006</v>
      </c>
      <c r="B220" s="5" t="s">
        <v>260</v>
      </c>
      <c r="C220" s="5">
        <f t="shared" si="9"/>
        <v>309006</v>
      </c>
      <c r="D220" s="5">
        <v>5</v>
      </c>
      <c r="E220" s="5">
        <v>2</v>
      </c>
      <c r="F220" s="5">
        <v>2</v>
      </c>
      <c r="G220" s="5">
        <v>0</v>
      </c>
      <c r="H220" s="5">
        <v>1</v>
      </c>
      <c r="I220" s="5">
        <v>0</v>
      </c>
      <c r="J220" s="5">
        <v>0</v>
      </c>
      <c r="K220" s="5">
        <v>1</v>
      </c>
      <c r="L220" s="5">
        <v>0</v>
      </c>
      <c r="M220" s="5">
        <v>0</v>
      </c>
      <c r="N220" s="5">
        <v>0</v>
      </c>
      <c r="O220" s="5">
        <v>2</v>
      </c>
      <c r="P220" s="5">
        <v>30</v>
      </c>
      <c r="Q220" s="5">
        <v>5000</v>
      </c>
      <c r="R220" t="s">
        <v>2</v>
      </c>
    </row>
    <row r="221" spans="1:18" x14ac:dyDescent="0.15">
      <c r="A221" s="5">
        <v>309007</v>
      </c>
      <c r="B221" s="5" t="s">
        <v>261</v>
      </c>
      <c r="C221" s="5">
        <f t="shared" si="9"/>
        <v>309007</v>
      </c>
      <c r="D221" s="5">
        <v>5</v>
      </c>
      <c r="E221" s="5">
        <v>2</v>
      </c>
      <c r="F221" s="5">
        <v>2</v>
      </c>
      <c r="G221" s="5">
        <v>0</v>
      </c>
      <c r="H221" s="5">
        <v>1</v>
      </c>
      <c r="I221" s="5">
        <v>0</v>
      </c>
      <c r="J221" s="5">
        <v>0</v>
      </c>
      <c r="K221" s="5">
        <v>0</v>
      </c>
      <c r="L221" s="5">
        <v>0</v>
      </c>
      <c r="M221" s="5">
        <v>1</v>
      </c>
      <c r="N221" s="5">
        <v>0</v>
      </c>
      <c r="O221" s="5">
        <v>3</v>
      </c>
      <c r="P221" s="5">
        <v>28</v>
      </c>
      <c r="Q221" s="5">
        <v>5000</v>
      </c>
      <c r="R221" t="s">
        <v>2</v>
      </c>
    </row>
    <row r="222" spans="1:18" x14ac:dyDescent="0.15">
      <c r="A222" s="5">
        <v>310001</v>
      </c>
      <c r="B222" s="5" t="s">
        <v>248</v>
      </c>
      <c r="C222" s="5">
        <f t="shared" si="9"/>
        <v>310001</v>
      </c>
      <c r="D222" s="5">
        <v>0</v>
      </c>
      <c r="E222" s="5">
        <v>0</v>
      </c>
      <c r="F222" s="5">
        <v>1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15</v>
      </c>
      <c r="Q222" s="5">
        <v>5000</v>
      </c>
      <c r="R222" t="s">
        <v>2</v>
      </c>
    </row>
    <row r="223" spans="1:18" x14ac:dyDescent="0.15">
      <c r="A223" s="5">
        <v>310002</v>
      </c>
      <c r="B223" s="5" t="s">
        <v>249</v>
      </c>
      <c r="C223" s="5">
        <f t="shared" si="9"/>
        <v>310002</v>
      </c>
      <c r="D223" s="5">
        <v>0</v>
      </c>
      <c r="E223" s="5">
        <v>0</v>
      </c>
      <c r="F223" s="5">
        <v>2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22</v>
      </c>
      <c r="Q223" s="5">
        <v>5000</v>
      </c>
      <c r="R223" t="s">
        <v>2</v>
      </c>
    </row>
    <row r="224" spans="1:18" x14ac:dyDescent="0.15">
      <c r="A224" s="5">
        <v>310003</v>
      </c>
      <c r="B224" s="5" t="s">
        <v>250</v>
      </c>
      <c r="C224" s="5">
        <f t="shared" si="9"/>
        <v>310003</v>
      </c>
      <c r="D224" s="5">
        <v>0</v>
      </c>
      <c r="E224" s="5">
        <v>0</v>
      </c>
      <c r="F224" s="5">
        <v>3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30</v>
      </c>
      <c r="Q224" s="5">
        <v>5000</v>
      </c>
      <c r="R224" t="s">
        <v>2</v>
      </c>
    </row>
    <row r="225" spans="1:18" x14ac:dyDescent="0.15">
      <c r="A225" s="5">
        <v>310004</v>
      </c>
      <c r="B225" s="5" t="s">
        <v>251</v>
      </c>
      <c r="C225" s="5">
        <f t="shared" si="9"/>
        <v>310004</v>
      </c>
      <c r="D225" s="5">
        <v>1</v>
      </c>
      <c r="E225" s="5">
        <v>1</v>
      </c>
      <c r="F225" s="5">
        <v>3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35</v>
      </c>
      <c r="Q225" s="5">
        <v>5000</v>
      </c>
      <c r="R225" t="s">
        <v>2</v>
      </c>
    </row>
    <row r="226" spans="1:18" x14ac:dyDescent="0.15">
      <c r="A226" s="5">
        <v>310005</v>
      </c>
      <c r="B226" s="5" t="s">
        <v>252</v>
      </c>
      <c r="C226" s="5">
        <f t="shared" si="9"/>
        <v>310005</v>
      </c>
      <c r="D226" s="5">
        <v>5</v>
      </c>
      <c r="E226" s="5">
        <v>0</v>
      </c>
      <c r="F226" s="5">
        <v>3</v>
      </c>
      <c r="G226" s="5">
        <v>0</v>
      </c>
      <c r="H226" s="5">
        <v>0</v>
      </c>
      <c r="I226" s="5">
        <v>1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1</v>
      </c>
      <c r="P226" s="5">
        <v>45</v>
      </c>
      <c r="Q226" s="5">
        <v>5000</v>
      </c>
      <c r="R226" t="s">
        <v>2</v>
      </c>
    </row>
    <row r="227" spans="1:18" x14ac:dyDescent="0.15">
      <c r="A227" s="5">
        <v>310006</v>
      </c>
      <c r="B227" s="5" t="s">
        <v>253</v>
      </c>
      <c r="C227" s="5">
        <f t="shared" si="9"/>
        <v>310006</v>
      </c>
      <c r="D227" s="5">
        <v>5</v>
      </c>
      <c r="E227" s="5">
        <v>0</v>
      </c>
      <c r="F227" s="5">
        <v>3</v>
      </c>
      <c r="G227" s="5">
        <v>0</v>
      </c>
      <c r="H227" s="5">
        <v>0</v>
      </c>
      <c r="I227" s="5">
        <v>0</v>
      </c>
      <c r="J227" s="5">
        <v>0</v>
      </c>
      <c r="K227" s="5">
        <v>1</v>
      </c>
      <c r="L227" s="5">
        <v>0</v>
      </c>
      <c r="M227" s="5">
        <v>0</v>
      </c>
      <c r="N227" s="5">
        <v>0</v>
      </c>
      <c r="O227" s="5">
        <v>2</v>
      </c>
      <c r="P227" s="5">
        <v>30</v>
      </c>
      <c r="Q227" s="5">
        <v>5000</v>
      </c>
      <c r="R227" t="s">
        <v>2</v>
      </c>
    </row>
    <row r="228" spans="1:18" x14ac:dyDescent="0.15">
      <c r="A228" s="5">
        <v>310007</v>
      </c>
      <c r="B228" s="5" t="s">
        <v>254</v>
      </c>
      <c r="C228" s="5">
        <f t="shared" si="9"/>
        <v>310007</v>
      </c>
      <c r="D228" s="5">
        <v>5</v>
      </c>
      <c r="E228" s="5">
        <v>0</v>
      </c>
      <c r="F228" s="5">
        <v>3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1</v>
      </c>
      <c r="N228" s="5">
        <v>0</v>
      </c>
      <c r="O228" s="5">
        <v>3</v>
      </c>
      <c r="P228" s="5">
        <v>28</v>
      </c>
      <c r="Q228" s="5">
        <v>5000</v>
      </c>
      <c r="R228" t="s">
        <v>2</v>
      </c>
    </row>
    <row r="229" spans="1:18" x14ac:dyDescent="0.15">
      <c r="A229" s="5">
        <v>311001</v>
      </c>
      <c r="B229" s="11" t="s">
        <v>349</v>
      </c>
      <c r="C229" s="5">
        <f t="shared" si="9"/>
        <v>311001</v>
      </c>
      <c r="D229" s="5">
        <v>1</v>
      </c>
      <c r="E229" s="5">
        <v>0</v>
      </c>
      <c r="F229" s="5">
        <v>1</v>
      </c>
      <c r="G229" s="5">
        <v>0</v>
      </c>
      <c r="H229" s="5">
        <v>1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20</v>
      </c>
      <c r="Q229" s="5">
        <v>5000</v>
      </c>
      <c r="R229" t="s">
        <v>2</v>
      </c>
    </row>
    <row r="230" spans="1:18" x14ac:dyDescent="0.15">
      <c r="A230" s="5">
        <v>311002</v>
      </c>
      <c r="B230" s="11" t="s">
        <v>350</v>
      </c>
      <c r="C230" s="5">
        <f t="shared" si="9"/>
        <v>311002</v>
      </c>
      <c r="D230" s="5">
        <v>2</v>
      </c>
      <c r="E230" s="5">
        <v>1</v>
      </c>
      <c r="F230" s="5">
        <v>2</v>
      </c>
      <c r="G230" s="5">
        <v>1</v>
      </c>
      <c r="H230" s="5">
        <v>2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30</v>
      </c>
      <c r="Q230" s="5">
        <v>5000</v>
      </c>
      <c r="R230" t="s">
        <v>2</v>
      </c>
    </row>
    <row r="231" spans="1:18" x14ac:dyDescent="0.15">
      <c r="A231" s="5">
        <v>311003</v>
      </c>
      <c r="B231" s="11" t="s">
        <v>351</v>
      </c>
      <c r="C231" s="5">
        <f t="shared" si="9"/>
        <v>311003</v>
      </c>
      <c r="D231" s="5">
        <v>3</v>
      </c>
      <c r="E231" s="5">
        <v>2</v>
      </c>
      <c r="F231" s="5">
        <v>3</v>
      </c>
      <c r="G231" s="5">
        <v>2</v>
      </c>
      <c r="H231" s="5">
        <v>3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40</v>
      </c>
      <c r="Q231" s="5">
        <v>5000</v>
      </c>
      <c r="R231" t="s">
        <v>2</v>
      </c>
    </row>
    <row r="232" spans="1:18" x14ac:dyDescent="0.15">
      <c r="A232" s="5">
        <v>311004</v>
      </c>
      <c r="B232" s="11" t="s">
        <v>352</v>
      </c>
      <c r="C232" s="5">
        <f t="shared" si="9"/>
        <v>311004</v>
      </c>
      <c r="D232" s="5">
        <v>4</v>
      </c>
      <c r="E232" s="5">
        <v>3</v>
      </c>
      <c r="F232" s="5">
        <v>4</v>
      </c>
      <c r="G232" s="5">
        <v>3</v>
      </c>
      <c r="H232" s="5">
        <v>4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10">
        <v>60</v>
      </c>
      <c r="Q232" s="5">
        <v>5000</v>
      </c>
      <c r="R232" t="s">
        <v>2</v>
      </c>
    </row>
    <row r="233" spans="1:18" x14ac:dyDescent="0.15">
      <c r="A233" s="5">
        <v>311005</v>
      </c>
      <c r="B233" s="11" t="s">
        <v>353</v>
      </c>
      <c r="C233" s="5">
        <f t="shared" si="9"/>
        <v>311005</v>
      </c>
      <c r="D233" s="5">
        <v>5</v>
      </c>
      <c r="E233" s="5">
        <v>5</v>
      </c>
      <c r="F233" s="5">
        <v>6</v>
      </c>
      <c r="G233" s="5">
        <v>5</v>
      </c>
      <c r="H233" s="5">
        <v>6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10">
        <v>80</v>
      </c>
      <c r="Q233" s="5">
        <v>5000</v>
      </c>
      <c r="R233" t="s">
        <v>2</v>
      </c>
    </row>
    <row r="234" spans="1:18" x14ac:dyDescent="0.15">
      <c r="A234" s="5">
        <v>311006</v>
      </c>
      <c r="B234" s="11" t="s">
        <v>359</v>
      </c>
      <c r="C234" s="5">
        <f t="shared" si="9"/>
        <v>311006</v>
      </c>
      <c r="D234" s="5">
        <v>1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1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20</v>
      </c>
      <c r="Q234" s="5">
        <v>5000</v>
      </c>
      <c r="R234" t="s">
        <v>2</v>
      </c>
    </row>
    <row r="235" spans="1:18" x14ac:dyDescent="0.15">
      <c r="A235" s="5">
        <v>311007</v>
      </c>
      <c r="B235" s="11" t="s">
        <v>360</v>
      </c>
      <c r="C235" s="5">
        <f t="shared" si="9"/>
        <v>311007</v>
      </c>
      <c r="D235" s="5">
        <v>2</v>
      </c>
      <c r="E235" s="5">
        <v>0</v>
      </c>
      <c r="F235" s="5">
        <v>0</v>
      </c>
      <c r="G235" s="5">
        <v>0</v>
      </c>
      <c r="H235" s="5">
        <v>0</v>
      </c>
      <c r="I235" s="5">
        <v>1</v>
      </c>
      <c r="J235" s="5">
        <v>2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30</v>
      </c>
      <c r="Q235" s="5">
        <v>5000</v>
      </c>
      <c r="R235" t="s">
        <v>2</v>
      </c>
    </row>
    <row r="236" spans="1:18" x14ac:dyDescent="0.15">
      <c r="A236" s="5">
        <v>311008</v>
      </c>
      <c r="B236" s="11" t="s">
        <v>361</v>
      </c>
      <c r="C236" s="5">
        <f t="shared" si="9"/>
        <v>311008</v>
      </c>
      <c r="D236" s="5">
        <v>3</v>
      </c>
      <c r="E236" s="5">
        <v>0</v>
      </c>
      <c r="F236" s="5">
        <v>0</v>
      </c>
      <c r="G236" s="5">
        <v>0</v>
      </c>
      <c r="H236" s="5">
        <v>0</v>
      </c>
      <c r="I236" s="5">
        <v>2</v>
      </c>
      <c r="J236" s="5">
        <v>3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40</v>
      </c>
      <c r="Q236" s="5">
        <v>5000</v>
      </c>
      <c r="R236" t="s">
        <v>2</v>
      </c>
    </row>
    <row r="237" spans="1:18" x14ac:dyDescent="0.15">
      <c r="A237" s="5">
        <v>311009</v>
      </c>
      <c r="B237" s="11" t="s">
        <v>362</v>
      </c>
      <c r="C237" s="5">
        <f t="shared" si="9"/>
        <v>311009</v>
      </c>
      <c r="D237" s="5">
        <v>4</v>
      </c>
      <c r="E237" s="5">
        <v>0</v>
      </c>
      <c r="F237" s="5">
        <v>0</v>
      </c>
      <c r="G237" s="5">
        <v>0</v>
      </c>
      <c r="H237" s="5">
        <v>0</v>
      </c>
      <c r="I237" s="5">
        <v>3</v>
      </c>
      <c r="J237" s="5">
        <v>4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10">
        <v>60</v>
      </c>
      <c r="Q237" s="5">
        <v>5000</v>
      </c>
      <c r="R237" t="s">
        <v>2</v>
      </c>
    </row>
    <row r="238" spans="1:18" x14ac:dyDescent="0.15">
      <c r="A238" s="5">
        <v>311010</v>
      </c>
      <c r="B238" s="11" t="s">
        <v>363</v>
      </c>
      <c r="C238" s="5">
        <f t="shared" si="9"/>
        <v>311010</v>
      </c>
      <c r="D238" s="5">
        <v>5</v>
      </c>
      <c r="E238" s="5">
        <v>0</v>
      </c>
      <c r="F238" s="5">
        <v>0</v>
      </c>
      <c r="G238" s="5">
        <v>0</v>
      </c>
      <c r="H238" s="5">
        <v>0</v>
      </c>
      <c r="I238" s="5">
        <v>5</v>
      </c>
      <c r="J238" s="5">
        <v>6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10">
        <v>80</v>
      </c>
      <c r="Q238" s="5">
        <v>5000</v>
      </c>
      <c r="R238" t="s">
        <v>2</v>
      </c>
    </row>
    <row r="239" spans="1:18" x14ac:dyDescent="0.15">
      <c r="A239" s="5">
        <v>311011</v>
      </c>
      <c r="B239" s="12" t="s">
        <v>344</v>
      </c>
      <c r="C239" s="5">
        <f t="shared" si="9"/>
        <v>311011</v>
      </c>
      <c r="D239" s="5">
        <v>1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1</v>
      </c>
      <c r="M239" s="5">
        <v>0</v>
      </c>
      <c r="N239" s="5">
        <v>0</v>
      </c>
      <c r="O239" s="5">
        <v>0</v>
      </c>
      <c r="P239" s="5">
        <v>20</v>
      </c>
      <c r="Q239" s="5">
        <v>5000</v>
      </c>
      <c r="R239" t="s">
        <v>2</v>
      </c>
    </row>
    <row r="240" spans="1:18" x14ac:dyDescent="0.15">
      <c r="A240" s="5">
        <v>311012</v>
      </c>
      <c r="B240" s="12" t="s">
        <v>345</v>
      </c>
      <c r="C240" s="5">
        <f t="shared" si="9"/>
        <v>311012</v>
      </c>
      <c r="D240" s="5">
        <v>2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1</v>
      </c>
      <c r="L240" s="5">
        <v>2</v>
      </c>
      <c r="M240" s="5">
        <v>0</v>
      </c>
      <c r="N240" s="5">
        <v>0</v>
      </c>
      <c r="O240" s="5">
        <v>0</v>
      </c>
      <c r="P240" s="5">
        <v>30</v>
      </c>
      <c r="Q240" s="5">
        <v>5000</v>
      </c>
      <c r="R240" t="s">
        <v>2</v>
      </c>
    </row>
    <row r="241" spans="1:18" x14ac:dyDescent="0.15">
      <c r="A241" s="5">
        <v>311013</v>
      </c>
      <c r="B241" s="12" t="s">
        <v>346</v>
      </c>
      <c r="C241" s="5">
        <f t="shared" si="9"/>
        <v>311013</v>
      </c>
      <c r="D241" s="5">
        <v>3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2</v>
      </c>
      <c r="L241" s="5">
        <v>3</v>
      </c>
      <c r="M241" s="5">
        <v>0</v>
      </c>
      <c r="N241" s="5">
        <v>0</v>
      </c>
      <c r="O241" s="5">
        <v>0</v>
      </c>
      <c r="P241" s="5">
        <v>40</v>
      </c>
      <c r="Q241" s="5">
        <v>5000</v>
      </c>
      <c r="R241" t="s">
        <v>2</v>
      </c>
    </row>
    <row r="242" spans="1:18" x14ac:dyDescent="0.15">
      <c r="A242" s="5">
        <v>311014</v>
      </c>
      <c r="B242" s="12" t="s">
        <v>347</v>
      </c>
      <c r="C242" s="5">
        <f t="shared" si="9"/>
        <v>311014</v>
      </c>
      <c r="D242" s="5">
        <v>4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3</v>
      </c>
      <c r="L242" s="5">
        <v>4</v>
      </c>
      <c r="M242" s="5">
        <v>0</v>
      </c>
      <c r="N242" s="5">
        <v>0</v>
      </c>
      <c r="O242" s="5">
        <v>0</v>
      </c>
      <c r="P242" s="10">
        <v>60</v>
      </c>
      <c r="Q242" s="5">
        <v>5000</v>
      </c>
      <c r="R242" t="s">
        <v>2</v>
      </c>
    </row>
    <row r="243" spans="1:18" x14ac:dyDescent="0.15">
      <c r="A243" s="5">
        <v>311015</v>
      </c>
      <c r="B243" s="12" t="s">
        <v>348</v>
      </c>
      <c r="C243" s="5">
        <f t="shared" si="9"/>
        <v>311015</v>
      </c>
      <c r="D243" s="5">
        <v>5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5</v>
      </c>
      <c r="L243" s="5">
        <v>6</v>
      </c>
      <c r="M243" s="5">
        <v>0</v>
      </c>
      <c r="N243" s="5">
        <v>0</v>
      </c>
      <c r="O243" s="5">
        <v>0</v>
      </c>
      <c r="P243" s="10">
        <v>80</v>
      </c>
      <c r="Q243" s="5">
        <v>5000</v>
      </c>
      <c r="R243" t="s">
        <v>2</v>
      </c>
    </row>
    <row r="244" spans="1:18" x14ac:dyDescent="0.15">
      <c r="A244" s="5">
        <v>311016</v>
      </c>
      <c r="B244" s="12" t="s">
        <v>354</v>
      </c>
      <c r="C244" s="5">
        <f t="shared" si="9"/>
        <v>311016</v>
      </c>
      <c r="D244" s="5">
        <v>1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1</v>
      </c>
      <c r="O244" s="5">
        <v>0</v>
      </c>
      <c r="P244" s="5">
        <v>20</v>
      </c>
      <c r="Q244" s="5">
        <v>5000</v>
      </c>
      <c r="R244" t="s">
        <v>2</v>
      </c>
    </row>
    <row r="245" spans="1:18" x14ac:dyDescent="0.15">
      <c r="A245" s="5">
        <v>311017</v>
      </c>
      <c r="B245" s="12" t="s">
        <v>355</v>
      </c>
      <c r="C245" s="5">
        <f t="shared" si="9"/>
        <v>311017</v>
      </c>
      <c r="D245" s="5">
        <v>2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1</v>
      </c>
      <c r="N245" s="5">
        <v>2</v>
      </c>
      <c r="O245" s="5">
        <v>0</v>
      </c>
      <c r="P245" s="5">
        <v>30</v>
      </c>
      <c r="Q245" s="5">
        <v>5000</v>
      </c>
      <c r="R245" t="s">
        <v>2</v>
      </c>
    </row>
    <row r="246" spans="1:18" x14ac:dyDescent="0.15">
      <c r="A246" s="5">
        <v>311018</v>
      </c>
      <c r="B246" s="12" t="s">
        <v>356</v>
      </c>
      <c r="C246" s="5">
        <f t="shared" si="9"/>
        <v>311018</v>
      </c>
      <c r="D246" s="5">
        <v>3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2</v>
      </c>
      <c r="N246" s="5">
        <v>3</v>
      </c>
      <c r="O246" s="5">
        <v>0</v>
      </c>
      <c r="P246" s="5">
        <v>40</v>
      </c>
      <c r="Q246" s="5">
        <v>5000</v>
      </c>
      <c r="R246" t="s">
        <v>2</v>
      </c>
    </row>
    <row r="247" spans="1:18" x14ac:dyDescent="0.15">
      <c r="A247" s="5">
        <v>311019</v>
      </c>
      <c r="B247" s="12" t="s">
        <v>357</v>
      </c>
      <c r="C247" s="5">
        <f t="shared" si="9"/>
        <v>311019</v>
      </c>
      <c r="D247" s="5">
        <v>4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3</v>
      </c>
      <c r="N247" s="5">
        <v>4</v>
      </c>
      <c r="O247" s="5">
        <v>0</v>
      </c>
      <c r="P247" s="10">
        <v>60</v>
      </c>
      <c r="Q247" s="5">
        <v>5000</v>
      </c>
      <c r="R247" t="s">
        <v>2</v>
      </c>
    </row>
    <row r="248" spans="1:18" x14ac:dyDescent="0.15">
      <c r="A248" s="5">
        <v>311020</v>
      </c>
      <c r="B248" s="12" t="s">
        <v>358</v>
      </c>
      <c r="C248" s="5">
        <f t="shared" si="9"/>
        <v>311020</v>
      </c>
      <c r="D248" s="5">
        <v>5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5</v>
      </c>
      <c r="N248" s="5">
        <v>6</v>
      </c>
      <c r="O248" s="5">
        <v>0</v>
      </c>
      <c r="P248" s="10">
        <v>80</v>
      </c>
      <c r="Q248" s="5">
        <v>5000</v>
      </c>
      <c r="R248" t="s">
        <v>2</v>
      </c>
    </row>
  </sheetData>
  <sortState ref="A4:R248">
    <sortCondition ref="A161"/>
  </sortState>
  <mergeCells count="1">
    <mergeCell ref="A1:R1"/>
  </mergeCells>
  <phoneticPr fontId="5" type="noConversion"/>
  <pageMargins left="0.75" right="0.75" top="1" bottom="1" header="0.51111111111111096" footer="0.51111111111111096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workbookViewId="0">
      <pane xSplit="2" ySplit="3" topLeftCell="C82" activePane="bottomRight" state="frozen"/>
      <selection pane="topRight" activeCell="C1" sqref="C1"/>
      <selection pane="bottomLeft" activeCell="A4" sqref="A4"/>
      <selection pane="bottomRight" activeCell="B90" sqref="B90"/>
    </sheetView>
  </sheetViews>
  <sheetFormatPr defaultColWidth="9" defaultRowHeight="14.25" x14ac:dyDescent="0.15"/>
  <cols>
    <col min="1" max="1" width="7.875" customWidth="1"/>
    <col min="2" max="2" width="13.875" bestFit="1" customWidth="1"/>
    <col min="3" max="3" width="7.5" bestFit="1" customWidth="1"/>
    <col min="4" max="4" width="9.5" style="4" bestFit="1" customWidth="1"/>
    <col min="5" max="5" width="4.5" style="4" bestFit="1" customWidth="1"/>
    <col min="6" max="6" width="5.5" style="4" bestFit="1" customWidth="1"/>
    <col min="7" max="7" width="9.5" style="9" bestFit="1" customWidth="1"/>
    <col min="8" max="8" width="5.5" bestFit="1" customWidth="1"/>
    <col min="9" max="9" width="5.375" customWidth="1"/>
    <col min="10" max="10" width="9.5" style="9" bestFit="1" customWidth="1"/>
    <col min="11" max="11" width="27.25" bestFit="1" customWidth="1"/>
    <col min="12" max="12" width="20.375" customWidth="1"/>
  </cols>
  <sheetData>
    <row r="1" spans="1:12" ht="65.099999999999994" customHeight="1" x14ac:dyDescent="0.15">
      <c r="A1" s="16" t="s">
        <v>417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3" spans="1:12" s="4" customFormat="1" x14ac:dyDescent="0.15">
      <c r="A3" s="4" t="s">
        <v>0</v>
      </c>
      <c r="B3" s="4" t="s">
        <v>340</v>
      </c>
      <c r="C3" s="4" t="s">
        <v>415</v>
      </c>
      <c r="D3" s="4" t="s">
        <v>418</v>
      </c>
      <c r="E3" s="4" t="s">
        <v>263</v>
      </c>
      <c r="F3" s="4" t="s">
        <v>293</v>
      </c>
      <c r="G3" s="4" t="s">
        <v>3</v>
      </c>
      <c r="H3" s="4" t="s">
        <v>4</v>
      </c>
      <c r="I3" s="4" t="s">
        <v>5</v>
      </c>
      <c r="J3" s="4" t="s">
        <v>341</v>
      </c>
      <c r="K3" s="4" t="s">
        <v>264</v>
      </c>
      <c r="L3" s="4" t="s">
        <v>266</v>
      </c>
    </row>
    <row r="4" spans="1:12" x14ac:dyDescent="0.15">
      <c r="A4">
        <v>201001</v>
      </c>
      <c r="B4" t="s">
        <v>6</v>
      </c>
      <c r="C4">
        <f t="shared" ref="C4:C67" si="0">A4</f>
        <v>201001</v>
      </c>
      <c r="D4" s="4">
        <v>0</v>
      </c>
      <c r="E4" s="4">
        <v>1</v>
      </c>
      <c r="F4" s="4">
        <v>1</v>
      </c>
      <c r="G4" s="9">
        <v>50</v>
      </c>
      <c r="H4">
        <v>0</v>
      </c>
      <c r="I4">
        <v>1100</v>
      </c>
      <c r="J4" s="9">
        <v>40</v>
      </c>
      <c r="K4" t="str">
        <f>CONCATENATE("立即恢复HP:",J4)</f>
        <v>立即恢复HP:40</v>
      </c>
      <c r="L4" t="s">
        <v>2</v>
      </c>
    </row>
    <row r="5" spans="1:12" x14ac:dyDescent="0.15">
      <c r="A5">
        <v>201002</v>
      </c>
      <c r="B5" t="s">
        <v>7</v>
      </c>
      <c r="C5">
        <f t="shared" si="0"/>
        <v>201002</v>
      </c>
      <c r="D5" s="4">
        <v>0</v>
      </c>
      <c r="E5" s="4">
        <v>5</v>
      </c>
      <c r="F5" s="4">
        <v>1</v>
      </c>
      <c r="G5" s="9">
        <v>100</v>
      </c>
      <c r="H5">
        <v>0</v>
      </c>
      <c r="I5">
        <v>1100</v>
      </c>
      <c r="J5" s="9">
        <v>90</v>
      </c>
      <c r="K5" t="str">
        <f t="shared" ref="K5" si="1">CONCATENATE("立即恢复HP:",J5)</f>
        <v>立即恢复HP:90</v>
      </c>
      <c r="L5" t="s">
        <v>2</v>
      </c>
    </row>
    <row r="6" spans="1:12" x14ac:dyDescent="0.15">
      <c r="A6">
        <v>201003</v>
      </c>
      <c r="B6" t="s">
        <v>8</v>
      </c>
      <c r="C6">
        <f t="shared" si="0"/>
        <v>201003</v>
      </c>
      <c r="D6" s="4">
        <v>0</v>
      </c>
      <c r="E6" s="4">
        <v>10</v>
      </c>
      <c r="F6" s="4">
        <v>1</v>
      </c>
      <c r="G6" s="9">
        <v>200</v>
      </c>
      <c r="H6">
        <v>0</v>
      </c>
      <c r="I6">
        <v>1100</v>
      </c>
      <c r="J6" s="9">
        <v>160</v>
      </c>
      <c r="K6" t="str">
        <f t="shared" ref="K6:K13" si="2">CONCATENATE("立即恢复HP:",J6)</f>
        <v>立即恢复HP:160</v>
      </c>
      <c r="L6" t="s">
        <v>2</v>
      </c>
    </row>
    <row r="7" spans="1:12" x14ac:dyDescent="0.15">
      <c r="A7">
        <v>201004</v>
      </c>
      <c r="B7" t="s">
        <v>9</v>
      </c>
      <c r="C7">
        <f t="shared" si="0"/>
        <v>201004</v>
      </c>
      <c r="D7" s="4">
        <v>0</v>
      </c>
      <c r="E7" s="4">
        <v>50</v>
      </c>
      <c r="F7" s="4">
        <v>1</v>
      </c>
      <c r="G7" s="9">
        <v>500</v>
      </c>
      <c r="H7">
        <v>0</v>
      </c>
      <c r="I7">
        <v>1100</v>
      </c>
      <c r="J7" s="9">
        <v>400</v>
      </c>
      <c r="K7" t="str">
        <f t="shared" si="2"/>
        <v>立即恢复HP:400</v>
      </c>
      <c r="L7" t="s">
        <v>2</v>
      </c>
    </row>
    <row r="8" spans="1:12" x14ac:dyDescent="0.15">
      <c r="A8">
        <v>201005</v>
      </c>
      <c r="B8" t="s">
        <v>10</v>
      </c>
      <c r="C8">
        <f t="shared" si="0"/>
        <v>201005</v>
      </c>
      <c r="D8" s="4">
        <v>0</v>
      </c>
      <c r="E8" s="4">
        <v>100</v>
      </c>
      <c r="F8" s="4">
        <v>0</v>
      </c>
      <c r="G8" s="9">
        <v>1000</v>
      </c>
      <c r="H8">
        <v>0</v>
      </c>
      <c r="I8">
        <v>1100</v>
      </c>
      <c r="J8" s="9">
        <v>1000</v>
      </c>
      <c r="K8" t="str">
        <f t="shared" si="2"/>
        <v>立即恢复HP:1000</v>
      </c>
      <c r="L8" t="s">
        <v>2</v>
      </c>
    </row>
    <row r="9" spans="1:12" x14ac:dyDescent="0.15">
      <c r="A9">
        <v>201006</v>
      </c>
      <c r="B9" t="s">
        <v>11</v>
      </c>
      <c r="C9">
        <f t="shared" si="0"/>
        <v>201006</v>
      </c>
      <c r="D9" s="4">
        <v>0</v>
      </c>
      <c r="E9" s="4">
        <v>200</v>
      </c>
      <c r="F9" s="4">
        <v>0</v>
      </c>
      <c r="G9" s="9">
        <v>3000</v>
      </c>
      <c r="H9">
        <v>0</v>
      </c>
      <c r="I9">
        <v>1100</v>
      </c>
      <c r="J9" s="9">
        <v>3000</v>
      </c>
      <c r="K9" t="str">
        <f t="shared" si="2"/>
        <v>立即恢复HP:3000</v>
      </c>
      <c r="L9" t="s">
        <v>2</v>
      </c>
    </row>
    <row r="10" spans="1:12" x14ac:dyDescent="0.15">
      <c r="A10">
        <v>201007</v>
      </c>
      <c r="B10" t="s">
        <v>12</v>
      </c>
      <c r="C10">
        <f t="shared" si="0"/>
        <v>201007</v>
      </c>
      <c r="D10" s="4">
        <v>0</v>
      </c>
      <c r="E10" s="4">
        <v>300</v>
      </c>
      <c r="F10" s="4">
        <v>0</v>
      </c>
      <c r="G10" s="9">
        <v>6000</v>
      </c>
      <c r="H10">
        <v>0</v>
      </c>
      <c r="I10">
        <v>1100</v>
      </c>
      <c r="J10" s="9">
        <v>6000</v>
      </c>
      <c r="K10" t="str">
        <f t="shared" si="2"/>
        <v>立即恢复HP:6000</v>
      </c>
      <c r="L10" t="s">
        <v>2</v>
      </c>
    </row>
    <row r="11" spans="1:12" x14ac:dyDescent="0.15">
      <c r="A11">
        <v>201008</v>
      </c>
      <c r="B11" t="s">
        <v>294</v>
      </c>
      <c r="C11">
        <v>0</v>
      </c>
      <c r="D11" s="4">
        <v>0</v>
      </c>
      <c r="E11" s="4">
        <v>400</v>
      </c>
      <c r="F11" s="4">
        <v>0</v>
      </c>
      <c r="G11" s="9">
        <v>10000</v>
      </c>
      <c r="H11">
        <v>0</v>
      </c>
      <c r="I11">
        <v>1100</v>
      </c>
      <c r="J11" s="9">
        <v>10000</v>
      </c>
      <c r="K11" t="str">
        <f t="shared" si="2"/>
        <v>立即恢复HP:10000</v>
      </c>
      <c r="L11" t="s">
        <v>2</v>
      </c>
    </row>
    <row r="12" spans="1:12" x14ac:dyDescent="0.15">
      <c r="A12">
        <v>201009</v>
      </c>
      <c r="B12" t="s">
        <v>295</v>
      </c>
      <c r="C12">
        <v>0</v>
      </c>
      <c r="D12" s="4">
        <v>0</v>
      </c>
      <c r="E12" s="4">
        <v>600</v>
      </c>
      <c r="F12" s="4">
        <v>0</v>
      </c>
      <c r="G12" s="9">
        <v>50000</v>
      </c>
      <c r="H12">
        <v>0</v>
      </c>
      <c r="I12">
        <v>1100</v>
      </c>
      <c r="J12" s="9">
        <v>50000</v>
      </c>
      <c r="K12" t="str">
        <f t="shared" si="2"/>
        <v>立即恢复HP:50000</v>
      </c>
      <c r="L12" t="s">
        <v>2</v>
      </c>
    </row>
    <row r="13" spans="1:12" x14ac:dyDescent="0.15">
      <c r="A13">
        <v>201010</v>
      </c>
      <c r="B13" t="s">
        <v>296</v>
      </c>
      <c r="C13">
        <v>0</v>
      </c>
      <c r="D13" s="4">
        <v>0</v>
      </c>
      <c r="E13" s="4">
        <v>800</v>
      </c>
      <c r="F13" s="4">
        <v>0</v>
      </c>
      <c r="G13" s="9">
        <v>100000</v>
      </c>
      <c r="H13">
        <v>0</v>
      </c>
      <c r="I13">
        <v>1100</v>
      </c>
      <c r="J13" s="9">
        <v>100000</v>
      </c>
      <c r="K13" t="str">
        <f t="shared" si="2"/>
        <v>立即恢复HP:100000</v>
      </c>
      <c r="L13" t="s">
        <v>2</v>
      </c>
    </row>
    <row r="14" spans="1:12" x14ac:dyDescent="0.15">
      <c r="A14">
        <v>201011</v>
      </c>
      <c r="B14" t="s">
        <v>13</v>
      </c>
      <c r="C14">
        <f t="shared" si="0"/>
        <v>201011</v>
      </c>
      <c r="D14" s="4">
        <v>0</v>
      </c>
      <c r="E14" s="4">
        <v>1</v>
      </c>
      <c r="F14" s="4">
        <v>1</v>
      </c>
      <c r="G14" s="9">
        <v>50</v>
      </c>
      <c r="H14">
        <v>0</v>
      </c>
      <c r="I14">
        <v>1101</v>
      </c>
      <c r="J14" s="9">
        <v>50</v>
      </c>
      <c r="K14" t="str">
        <f>CONCATENATE("立即恢复MP:",J14)</f>
        <v>立即恢复MP:50</v>
      </c>
      <c r="L14" t="s">
        <v>2</v>
      </c>
    </row>
    <row r="15" spans="1:12" x14ac:dyDescent="0.15">
      <c r="A15">
        <v>201012</v>
      </c>
      <c r="B15" t="s">
        <v>14</v>
      </c>
      <c r="C15">
        <f t="shared" si="0"/>
        <v>201012</v>
      </c>
      <c r="D15" s="4">
        <v>0</v>
      </c>
      <c r="E15" s="4">
        <v>5</v>
      </c>
      <c r="F15" s="4">
        <v>1</v>
      </c>
      <c r="G15" s="9">
        <v>100</v>
      </c>
      <c r="H15">
        <v>0</v>
      </c>
      <c r="I15">
        <v>1101</v>
      </c>
      <c r="J15" s="9">
        <v>100</v>
      </c>
      <c r="K15" t="str">
        <f t="shared" ref="K15" si="3">CONCATENATE("立即恢复MP:",J15)</f>
        <v>立即恢复MP:100</v>
      </c>
      <c r="L15" t="s">
        <v>2</v>
      </c>
    </row>
    <row r="16" spans="1:12" x14ac:dyDescent="0.15">
      <c r="A16">
        <v>201013</v>
      </c>
      <c r="B16" t="s">
        <v>15</v>
      </c>
      <c r="C16">
        <f t="shared" si="0"/>
        <v>201013</v>
      </c>
      <c r="D16" s="4">
        <v>0</v>
      </c>
      <c r="E16" s="4">
        <v>10</v>
      </c>
      <c r="F16" s="4">
        <v>1</v>
      </c>
      <c r="G16" s="9">
        <v>200</v>
      </c>
      <c r="H16">
        <v>0</v>
      </c>
      <c r="I16">
        <v>1101</v>
      </c>
      <c r="J16" s="9">
        <v>200</v>
      </c>
      <c r="K16" t="str">
        <f>CONCATENATE("立即恢复MP:",J16)</f>
        <v>立即恢复MP:200</v>
      </c>
      <c r="L16" t="s">
        <v>2</v>
      </c>
    </row>
    <row r="17" spans="1:12" x14ac:dyDescent="0.15">
      <c r="A17">
        <v>201014</v>
      </c>
      <c r="B17" t="s">
        <v>16</v>
      </c>
      <c r="C17">
        <f t="shared" si="0"/>
        <v>201014</v>
      </c>
      <c r="D17" s="4">
        <v>0</v>
      </c>
      <c r="E17" s="4">
        <v>50</v>
      </c>
      <c r="F17" s="4">
        <v>1</v>
      </c>
      <c r="G17" s="9">
        <v>500</v>
      </c>
      <c r="H17">
        <v>0</v>
      </c>
      <c r="I17">
        <v>1101</v>
      </c>
      <c r="J17" s="9">
        <v>500</v>
      </c>
      <c r="K17" t="str">
        <f>CONCATENATE("立即恢复MP:",J17)</f>
        <v>立即恢复MP:500</v>
      </c>
      <c r="L17" t="s">
        <v>2</v>
      </c>
    </row>
    <row r="18" spans="1:12" x14ac:dyDescent="0.15">
      <c r="A18">
        <v>201015</v>
      </c>
      <c r="B18" t="s">
        <v>17</v>
      </c>
      <c r="C18">
        <f t="shared" si="0"/>
        <v>201015</v>
      </c>
      <c r="D18" s="4">
        <v>0</v>
      </c>
      <c r="E18" s="4">
        <v>100</v>
      </c>
      <c r="F18" s="4">
        <v>0</v>
      </c>
      <c r="G18" s="9">
        <v>1000</v>
      </c>
      <c r="H18">
        <v>0</v>
      </c>
      <c r="I18">
        <v>1101</v>
      </c>
      <c r="J18" s="9">
        <v>1000</v>
      </c>
      <c r="K18" t="str">
        <f>CONCATENATE("立即恢复MP:",J18)</f>
        <v>立即恢复MP:1000</v>
      </c>
      <c r="L18" t="s">
        <v>2</v>
      </c>
    </row>
    <row r="19" spans="1:12" x14ac:dyDescent="0.15">
      <c r="A19">
        <v>201016</v>
      </c>
      <c r="B19" t="s">
        <v>18</v>
      </c>
      <c r="C19">
        <f t="shared" si="0"/>
        <v>201016</v>
      </c>
      <c r="D19" s="4">
        <v>0</v>
      </c>
      <c r="E19" s="4">
        <v>200</v>
      </c>
      <c r="F19" s="4">
        <v>0</v>
      </c>
      <c r="G19" s="9">
        <v>3000</v>
      </c>
      <c r="H19">
        <v>0</v>
      </c>
      <c r="I19">
        <v>1101</v>
      </c>
      <c r="J19" s="9">
        <v>3000</v>
      </c>
      <c r="K19" t="str">
        <f>CONCATENATE("立即恢复MP:",J19)</f>
        <v>立即恢复MP:3000</v>
      </c>
      <c r="L19" t="s">
        <v>2</v>
      </c>
    </row>
    <row r="20" spans="1:12" x14ac:dyDescent="0.15">
      <c r="A20">
        <v>201017</v>
      </c>
      <c r="B20" t="s">
        <v>19</v>
      </c>
      <c r="C20">
        <f t="shared" si="0"/>
        <v>201017</v>
      </c>
      <c r="D20" s="4">
        <v>0</v>
      </c>
      <c r="E20" s="4">
        <v>300</v>
      </c>
      <c r="F20" s="4">
        <v>0</v>
      </c>
      <c r="G20" s="9">
        <v>6000</v>
      </c>
      <c r="H20">
        <v>0</v>
      </c>
      <c r="I20">
        <v>1101</v>
      </c>
      <c r="J20" s="9">
        <v>6000</v>
      </c>
      <c r="K20" t="str">
        <f>CONCATENATE("立即恢复MP:",J20)</f>
        <v>立即恢复MP:6000</v>
      </c>
      <c r="L20" t="s">
        <v>2</v>
      </c>
    </row>
    <row r="21" spans="1:12" x14ac:dyDescent="0.15">
      <c r="A21">
        <v>201018</v>
      </c>
      <c r="B21" t="s">
        <v>297</v>
      </c>
      <c r="C21">
        <v>0</v>
      </c>
      <c r="D21" s="4">
        <v>0</v>
      </c>
      <c r="E21" s="4">
        <v>400</v>
      </c>
      <c r="F21" s="4">
        <v>0</v>
      </c>
      <c r="G21" s="9">
        <v>10000</v>
      </c>
      <c r="H21">
        <v>0</v>
      </c>
      <c r="I21">
        <v>1101</v>
      </c>
      <c r="J21" s="9">
        <v>10000</v>
      </c>
      <c r="K21" t="str">
        <f t="shared" ref="K21:K23" si="4">CONCATENATE("立即恢复MP:",J21)</f>
        <v>立即恢复MP:10000</v>
      </c>
      <c r="L21" t="s">
        <v>2</v>
      </c>
    </row>
    <row r="22" spans="1:12" x14ac:dyDescent="0.15">
      <c r="A22">
        <v>201019</v>
      </c>
      <c r="B22" t="s">
        <v>298</v>
      </c>
      <c r="C22">
        <v>0</v>
      </c>
      <c r="D22" s="4">
        <v>0</v>
      </c>
      <c r="E22" s="4">
        <v>600</v>
      </c>
      <c r="F22" s="4">
        <v>0</v>
      </c>
      <c r="G22" s="9">
        <v>50000</v>
      </c>
      <c r="H22">
        <v>0</v>
      </c>
      <c r="I22">
        <v>1101</v>
      </c>
      <c r="J22" s="9">
        <v>50000</v>
      </c>
      <c r="K22" t="str">
        <f t="shared" si="4"/>
        <v>立即恢复MP:50000</v>
      </c>
      <c r="L22" t="s">
        <v>2</v>
      </c>
    </row>
    <row r="23" spans="1:12" x14ac:dyDescent="0.15">
      <c r="A23">
        <v>201020</v>
      </c>
      <c r="B23" t="s">
        <v>299</v>
      </c>
      <c r="C23">
        <v>0</v>
      </c>
      <c r="D23" s="4">
        <v>0</v>
      </c>
      <c r="E23" s="4">
        <v>800</v>
      </c>
      <c r="F23" s="4">
        <v>0</v>
      </c>
      <c r="G23" s="9">
        <v>100000</v>
      </c>
      <c r="H23">
        <v>0</v>
      </c>
      <c r="I23">
        <v>1101</v>
      </c>
      <c r="J23" s="9">
        <v>100000</v>
      </c>
      <c r="K23" t="str">
        <f t="shared" si="4"/>
        <v>立即恢复MP:100000</v>
      </c>
      <c r="L23" t="s">
        <v>2</v>
      </c>
    </row>
    <row r="24" spans="1:12" x14ac:dyDescent="0.15">
      <c r="A24">
        <v>202001</v>
      </c>
      <c r="B24" t="s">
        <v>20</v>
      </c>
      <c r="C24">
        <f t="shared" si="0"/>
        <v>202001</v>
      </c>
      <c r="D24" s="4">
        <v>0</v>
      </c>
      <c r="E24" s="4">
        <v>1</v>
      </c>
      <c r="F24" s="4">
        <v>0</v>
      </c>
      <c r="G24" s="9">
        <v>10000</v>
      </c>
      <c r="H24">
        <v>0</v>
      </c>
      <c r="I24">
        <v>5001</v>
      </c>
      <c r="J24" s="9">
        <v>2</v>
      </c>
      <c r="K24" t="str">
        <f t="shared" ref="K24:K41" si="5">CONCATENATE("使用后获得",B24,"100次")</f>
        <v>使用后获得双倍经验100次</v>
      </c>
      <c r="L24" t="s">
        <v>2</v>
      </c>
    </row>
    <row r="25" spans="1:12" x14ac:dyDescent="0.15">
      <c r="A25">
        <v>202002</v>
      </c>
      <c r="B25" t="s">
        <v>21</v>
      </c>
      <c r="C25">
        <f t="shared" si="0"/>
        <v>202002</v>
      </c>
      <c r="D25" s="4">
        <v>0</v>
      </c>
      <c r="E25" s="4">
        <v>1</v>
      </c>
      <c r="F25" s="4">
        <v>0</v>
      </c>
      <c r="G25" s="9">
        <v>0</v>
      </c>
      <c r="H25">
        <v>10</v>
      </c>
      <c r="I25">
        <v>5001</v>
      </c>
      <c r="J25" s="9">
        <v>3</v>
      </c>
      <c r="K25" t="str">
        <f t="shared" si="5"/>
        <v>使用后获得三倍经验100次</v>
      </c>
      <c r="L25" t="s">
        <v>2</v>
      </c>
    </row>
    <row r="26" spans="1:12" x14ac:dyDescent="0.15">
      <c r="A26">
        <v>202003</v>
      </c>
      <c r="B26" t="s">
        <v>22</v>
      </c>
      <c r="C26">
        <f t="shared" si="0"/>
        <v>202003</v>
      </c>
      <c r="D26" s="4">
        <v>0</v>
      </c>
      <c r="E26" s="4">
        <v>1</v>
      </c>
      <c r="F26" s="4">
        <v>0</v>
      </c>
      <c r="G26" s="9">
        <v>0</v>
      </c>
      <c r="H26">
        <v>50</v>
      </c>
      <c r="I26">
        <v>5001</v>
      </c>
      <c r="J26" s="9">
        <v>4</v>
      </c>
      <c r="K26" t="str">
        <f t="shared" si="5"/>
        <v>使用后获得四倍经验100次</v>
      </c>
      <c r="L26" t="s">
        <v>2</v>
      </c>
    </row>
    <row r="27" spans="1:12" x14ac:dyDescent="0.15">
      <c r="A27">
        <v>202004</v>
      </c>
      <c r="B27" t="s">
        <v>23</v>
      </c>
      <c r="C27">
        <f t="shared" si="0"/>
        <v>202004</v>
      </c>
      <c r="D27" s="4">
        <v>0</v>
      </c>
      <c r="E27" s="4">
        <v>1</v>
      </c>
      <c r="F27" s="4">
        <v>0</v>
      </c>
      <c r="G27" s="9">
        <v>0</v>
      </c>
      <c r="H27">
        <v>100</v>
      </c>
      <c r="I27">
        <v>5001</v>
      </c>
      <c r="J27" s="9">
        <v>5</v>
      </c>
      <c r="K27" t="str">
        <f t="shared" si="5"/>
        <v>使用后获得五倍经验100次</v>
      </c>
      <c r="L27" t="s">
        <v>2</v>
      </c>
    </row>
    <row r="28" spans="1:12" x14ac:dyDescent="0.15">
      <c r="A28">
        <v>202005</v>
      </c>
      <c r="B28" t="s">
        <v>24</v>
      </c>
      <c r="C28">
        <f t="shared" si="0"/>
        <v>202005</v>
      </c>
      <c r="D28" s="4">
        <v>0</v>
      </c>
      <c r="E28" s="4">
        <v>1</v>
      </c>
      <c r="F28" s="4">
        <v>0</v>
      </c>
      <c r="G28" s="9">
        <v>0</v>
      </c>
      <c r="H28">
        <v>200</v>
      </c>
      <c r="I28">
        <v>5001</v>
      </c>
      <c r="J28" s="9">
        <v>6</v>
      </c>
      <c r="K28" t="str">
        <f t="shared" si="5"/>
        <v>使用后获得六倍经验100次</v>
      </c>
      <c r="L28" t="s">
        <v>2</v>
      </c>
    </row>
    <row r="29" spans="1:12" x14ac:dyDescent="0.15">
      <c r="A29">
        <v>202006</v>
      </c>
      <c r="B29" t="s">
        <v>25</v>
      </c>
      <c r="C29">
        <f t="shared" si="0"/>
        <v>202006</v>
      </c>
      <c r="D29" s="4">
        <v>0</v>
      </c>
      <c r="E29" s="4">
        <v>1</v>
      </c>
      <c r="F29" s="4">
        <v>0</v>
      </c>
      <c r="G29" s="9">
        <v>0</v>
      </c>
      <c r="H29">
        <v>400</v>
      </c>
      <c r="I29">
        <v>5001</v>
      </c>
      <c r="J29" s="9">
        <v>8</v>
      </c>
      <c r="K29" t="str">
        <f t="shared" si="5"/>
        <v>使用后获得八倍经验100次</v>
      </c>
      <c r="L29" t="s">
        <v>2</v>
      </c>
    </row>
    <row r="30" spans="1:12" x14ac:dyDescent="0.15">
      <c r="A30">
        <v>202007</v>
      </c>
      <c r="B30" t="s">
        <v>26</v>
      </c>
      <c r="C30">
        <f t="shared" si="0"/>
        <v>202007</v>
      </c>
      <c r="D30" s="4">
        <v>0</v>
      </c>
      <c r="E30" s="4">
        <v>1</v>
      </c>
      <c r="F30" s="4">
        <v>0</v>
      </c>
      <c r="G30" s="9">
        <v>0</v>
      </c>
      <c r="H30">
        <v>800</v>
      </c>
      <c r="I30">
        <v>5001</v>
      </c>
      <c r="J30" s="9">
        <v>10</v>
      </c>
      <c r="K30" t="str">
        <f t="shared" si="5"/>
        <v>使用后获得十倍经验100次</v>
      </c>
      <c r="L30" t="s">
        <v>2</v>
      </c>
    </row>
    <row r="31" spans="1:12" x14ac:dyDescent="0.15">
      <c r="A31">
        <v>202008</v>
      </c>
      <c r="B31" t="s">
        <v>27</v>
      </c>
      <c r="C31">
        <f t="shared" si="0"/>
        <v>202008</v>
      </c>
      <c r="D31" s="4">
        <v>0</v>
      </c>
      <c r="E31" s="4">
        <v>1</v>
      </c>
      <c r="F31" s="4">
        <v>0</v>
      </c>
      <c r="G31" s="9">
        <v>20000</v>
      </c>
      <c r="H31">
        <v>0</v>
      </c>
      <c r="I31" s="2">
        <v>5000</v>
      </c>
      <c r="J31" s="9">
        <v>2</v>
      </c>
      <c r="K31" t="str">
        <f t="shared" si="5"/>
        <v>使用后获得双倍声望100次</v>
      </c>
      <c r="L31" t="s">
        <v>2</v>
      </c>
    </row>
    <row r="32" spans="1:12" x14ac:dyDescent="0.15">
      <c r="A32">
        <v>202009</v>
      </c>
      <c r="B32" t="s">
        <v>28</v>
      </c>
      <c r="C32">
        <f t="shared" si="0"/>
        <v>202009</v>
      </c>
      <c r="D32" s="4">
        <v>0</v>
      </c>
      <c r="E32" s="4">
        <v>1</v>
      </c>
      <c r="F32" s="4">
        <v>0</v>
      </c>
      <c r="G32" s="9">
        <v>0</v>
      </c>
      <c r="H32">
        <v>10</v>
      </c>
      <c r="I32" s="2">
        <v>5000</v>
      </c>
      <c r="J32" s="9">
        <v>3</v>
      </c>
      <c r="K32" t="str">
        <f t="shared" si="5"/>
        <v>使用后获得三倍声望100次</v>
      </c>
      <c r="L32" t="s">
        <v>2</v>
      </c>
    </row>
    <row r="33" spans="1:12" x14ac:dyDescent="0.15">
      <c r="A33">
        <v>202010</v>
      </c>
      <c r="B33" t="s">
        <v>29</v>
      </c>
      <c r="C33">
        <f t="shared" si="0"/>
        <v>202010</v>
      </c>
      <c r="D33" s="4">
        <v>0</v>
      </c>
      <c r="E33" s="4">
        <v>1</v>
      </c>
      <c r="F33" s="4">
        <v>0</v>
      </c>
      <c r="G33" s="9">
        <v>0</v>
      </c>
      <c r="H33">
        <v>50</v>
      </c>
      <c r="I33" s="2">
        <v>5000</v>
      </c>
      <c r="J33" s="9">
        <v>4</v>
      </c>
      <c r="K33" t="str">
        <f t="shared" si="5"/>
        <v>使用后获得四倍声望100次</v>
      </c>
      <c r="L33" t="s">
        <v>2</v>
      </c>
    </row>
    <row r="34" spans="1:12" x14ac:dyDescent="0.15">
      <c r="A34">
        <v>202011</v>
      </c>
      <c r="B34" t="s">
        <v>30</v>
      </c>
      <c r="C34">
        <f t="shared" si="0"/>
        <v>202011</v>
      </c>
      <c r="D34" s="4">
        <v>0</v>
      </c>
      <c r="E34" s="4">
        <v>1</v>
      </c>
      <c r="F34" s="4">
        <v>0</v>
      </c>
      <c r="G34" s="9">
        <v>0</v>
      </c>
      <c r="H34">
        <v>100</v>
      </c>
      <c r="I34" s="2">
        <v>5000</v>
      </c>
      <c r="J34" s="9">
        <v>5</v>
      </c>
      <c r="K34" t="str">
        <f t="shared" si="5"/>
        <v>使用后获得五倍声望100次</v>
      </c>
      <c r="L34" t="s">
        <v>2</v>
      </c>
    </row>
    <row r="35" spans="1:12" x14ac:dyDescent="0.15">
      <c r="A35">
        <v>202012</v>
      </c>
      <c r="B35" t="s">
        <v>31</v>
      </c>
      <c r="C35">
        <f t="shared" si="0"/>
        <v>202012</v>
      </c>
      <c r="D35" s="4">
        <v>0</v>
      </c>
      <c r="E35" s="4">
        <v>1</v>
      </c>
      <c r="F35" s="4">
        <v>0</v>
      </c>
      <c r="G35" s="9">
        <v>0</v>
      </c>
      <c r="H35">
        <v>200</v>
      </c>
      <c r="I35" s="2">
        <v>5000</v>
      </c>
      <c r="J35" s="9">
        <v>6</v>
      </c>
      <c r="K35" t="str">
        <f t="shared" si="5"/>
        <v>使用后获得六倍声望100次</v>
      </c>
      <c r="L35" t="s">
        <v>2</v>
      </c>
    </row>
    <row r="36" spans="1:12" x14ac:dyDescent="0.15">
      <c r="A36">
        <v>202013</v>
      </c>
      <c r="B36" t="s">
        <v>32</v>
      </c>
      <c r="C36">
        <f t="shared" si="0"/>
        <v>202013</v>
      </c>
      <c r="D36" s="4">
        <v>0</v>
      </c>
      <c r="E36" s="4">
        <v>1</v>
      </c>
      <c r="F36" s="4">
        <v>0</v>
      </c>
      <c r="G36" s="9">
        <v>0</v>
      </c>
      <c r="H36">
        <v>400</v>
      </c>
      <c r="I36" s="2">
        <v>5000</v>
      </c>
      <c r="J36" s="9">
        <v>8</v>
      </c>
      <c r="K36" t="str">
        <f t="shared" si="5"/>
        <v>使用后获得八倍声望100次</v>
      </c>
      <c r="L36" t="s">
        <v>2</v>
      </c>
    </row>
    <row r="37" spans="1:12" x14ac:dyDescent="0.15">
      <c r="A37">
        <v>202014</v>
      </c>
      <c r="B37" t="s">
        <v>33</v>
      </c>
      <c r="C37">
        <f t="shared" si="0"/>
        <v>202014</v>
      </c>
      <c r="D37" s="4">
        <v>0</v>
      </c>
      <c r="E37" s="4">
        <v>1</v>
      </c>
      <c r="F37" s="4">
        <v>0</v>
      </c>
      <c r="G37" s="9">
        <v>0</v>
      </c>
      <c r="H37">
        <v>800</v>
      </c>
      <c r="I37" s="2">
        <v>5000</v>
      </c>
      <c r="J37" s="9">
        <v>10</v>
      </c>
      <c r="K37" t="str">
        <f t="shared" si="5"/>
        <v>使用后获得十倍声望100次</v>
      </c>
      <c r="L37" t="s">
        <v>2</v>
      </c>
    </row>
    <row r="38" spans="1:12" x14ac:dyDescent="0.15">
      <c r="A38">
        <v>202015</v>
      </c>
      <c r="B38" t="s">
        <v>34</v>
      </c>
      <c r="C38">
        <f t="shared" si="0"/>
        <v>202015</v>
      </c>
      <c r="D38" s="4">
        <v>0</v>
      </c>
      <c r="E38" s="4">
        <v>1</v>
      </c>
      <c r="F38" s="4">
        <v>0</v>
      </c>
      <c r="G38" s="9">
        <v>100000</v>
      </c>
      <c r="H38">
        <v>0</v>
      </c>
      <c r="I38" s="1">
        <v>5002</v>
      </c>
      <c r="J38" s="9">
        <v>2</v>
      </c>
      <c r="K38" t="str">
        <f t="shared" si="5"/>
        <v>使用后获得双倍暴率100次</v>
      </c>
      <c r="L38" t="s">
        <v>2</v>
      </c>
    </row>
    <row r="39" spans="1:12" x14ac:dyDescent="0.15">
      <c r="A39">
        <v>202016</v>
      </c>
      <c r="B39" t="s">
        <v>35</v>
      </c>
      <c r="C39">
        <f t="shared" si="0"/>
        <v>202016</v>
      </c>
      <c r="D39" s="4">
        <v>0</v>
      </c>
      <c r="E39" s="4">
        <v>1</v>
      </c>
      <c r="F39" s="4">
        <v>0</v>
      </c>
      <c r="G39" s="9">
        <v>0</v>
      </c>
      <c r="H39">
        <v>200</v>
      </c>
      <c r="I39" s="1">
        <v>5002</v>
      </c>
      <c r="J39" s="9">
        <v>3</v>
      </c>
      <c r="K39" t="str">
        <f t="shared" si="5"/>
        <v>使用后获得三倍暴率100次</v>
      </c>
      <c r="L39" t="s">
        <v>2</v>
      </c>
    </row>
    <row r="40" spans="1:12" x14ac:dyDescent="0.15">
      <c r="A40">
        <v>202017</v>
      </c>
      <c r="B40" t="s">
        <v>36</v>
      </c>
      <c r="C40">
        <f t="shared" si="0"/>
        <v>202017</v>
      </c>
      <c r="D40" s="4">
        <v>0</v>
      </c>
      <c r="E40" s="4">
        <v>1</v>
      </c>
      <c r="F40" s="4">
        <v>0</v>
      </c>
      <c r="G40" s="9">
        <v>0</v>
      </c>
      <c r="H40">
        <v>400</v>
      </c>
      <c r="I40" s="1">
        <v>5002</v>
      </c>
      <c r="J40" s="9">
        <v>4</v>
      </c>
      <c r="K40" t="str">
        <f t="shared" si="5"/>
        <v>使用后获得四倍暴率100次</v>
      </c>
      <c r="L40" t="s">
        <v>2</v>
      </c>
    </row>
    <row r="41" spans="1:12" x14ac:dyDescent="0.15">
      <c r="A41">
        <v>202018</v>
      </c>
      <c r="B41" t="s">
        <v>37</v>
      </c>
      <c r="C41">
        <f t="shared" si="0"/>
        <v>202018</v>
      </c>
      <c r="D41" s="4">
        <v>0</v>
      </c>
      <c r="E41" s="4">
        <v>1</v>
      </c>
      <c r="F41" s="4">
        <v>0</v>
      </c>
      <c r="G41" s="9">
        <v>0</v>
      </c>
      <c r="H41">
        <v>800</v>
      </c>
      <c r="I41" s="1">
        <v>5002</v>
      </c>
      <c r="J41" s="9">
        <v>5</v>
      </c>
      <c r="K41" t="str">
        <f t="shared" si="5"/>
        <v>使用后获得五倍暴率100次</v>
      </c>
      <c r="L41" t="s">
        <v>2</v>
      </c>
    </row>
    <row r="42" spans="1:12" x14ac:dyDescent="0.15">
      <c r="A42">
        <v>203001</v>
      </c>
      <c r="B42" t="s">
        <v>300</v>
      </c>
      <c r="C42">
        <f t="shared" si="0"/>
        <v>203001</v>
      </c>
      <c r="D42" s="4">
        <v>0</v>
      </c>
      <c r="E42" s="4">
        <v>1</v>
      </c>
      <c r="F42" s="4">
        <v>0</v>
      </c>
      <c r="G42" s="9">
        <v>0</v>
      </c>
      <c r="H42" s="9">
        <v>0</v>
      </c>
      <c r="I42">
        <v>1000</v>
      </c>
      <c r="J42" s="9">
        <v>10</v>
      </c>
      <c r="K42" t="str">
        <f>CONCATENATE("大洋",J42, "个")</f>
        <v>大洋10个</v>
      </c>
      <c r="L42" t="s">
        <v>2</v>
      </c>
    </row>
    <row r="43" spans="1:12" x14ac:dyDescent="0.15">
      <c r="A43">
        <v>203002</v>
      </c>
      <c r="B43" t="s">
        <v>301</v>
      </c>
      <c r="C43">
        <f t="shared" si="0"/>
        <v>203002</v>
      </c>
      <c r="D43" s="4">
        <v>0</v>
      </c>
      <c r="E43" s="4">
        <v>1</v>
      </c>
      <c r="F43" s="4">
        <v>0</v>
      </c>
      <c r="G43" s="9">
        <v>0</v>
      </c>
      <c r="H43">
        <v>0</v>
      </c>
      <c r="I43">
        <v>1000</v>
      </c>
      <c r="J43" s="9">
        <v>20</v>
      </c>
      <c r="K43" t="str">
        <f t="shared" ref="K43:K52" si="6">CONCATENATE("大洋",J43, "个")</f>
        <v>大洋20个</v>
      </c>
      <c r="L43" t="s">
        <v>2</v>
      </c>
    </row>
    <row r="44" spans="1:12" x14ac:dyDescent="0.15">
      <c r="A44">
        <v>203003</v>
      </c>
      <c r="B44" t="s">
        <v>302</v>
      </c>
      <c r="C44">
        <f t="shared" si="0"/>
        <v>203003</v>
      </c>
      <c r="D44" s="4">
        <v>0</v>
      </c>
      <c r="E44" s="4">
        <v>1</v>
      </c>
      <c r="F44" s="4">
        <v>0</v>
      </c>
      <c r="G44" s="9">
        <v>0</v>
      </c>
      <c r="H44">
        <v>0</v>
      </c>
      <c r="I44">
        <v>1000</v>
      </c>
      <c r="J44" s="9">
        <v>50</v>
      </c>
      <c r="K44" t="str">
        <f t="shared" si="6"/>
        <v>大洋50个</v>
      </c>
      <c r="L44" t="s">
        <v>2</v>
      </c>
    </row>
    <row r="45" spans="1:12" x14ac:dyDescent="0.15">
      <c r="A45">
        <v>203004</v>
      </c>
      <c r="B45" t="s">
        <v>303</v>
      </c>
      <c r="C45">
        <f t="shared" si="0"/>
        <v>203004</v>
      </c>
      <c r="D45" s="4">
        <v>0</v>
      </c>
      <c r="E45" s="4">
        <v>1</v>
      </c>
      <c r="F45" s="4">
        <v>0</v>
      </c>
      <c r="G45" s="9">
        <v>0</v>
      </c>
      <c r="H45">
        <v>0</v>
      </c>
      <c r="I45">
        <v>1000</v>
      </c>
      <c r="J45" s="9">
        <v>100</v>
      </c>
      <c r="K45" t="str">
        <f t="shared" si="6"/>
        <v>大洋100个</v>
      </c>
      <c r="L45" t="s">
        <v>2</v>
      </c>
    </row>
    <row r="46" spans="1:12" x14ac:dyDescent="0.15">
      <c r="A46">
        <v>203005</v>
      </c>
      <c r="B46" t="s">
        <v>304</v>
      </c>
      <c r="C46">
        <f t="shared" si="0"/>
        <v>203005</v>
      </c>
      <c r="D46" s="4">
        <v>0</v>
      </c>
      <c r="E46" s="4">
        <v>1</v>
      </c>
      <c r="F46" s="4">
        <v>0</v>
      </c>
      <c r="G46" s="9">
        <v>0</v>
      </c>
      <c r="H46">
        <v>0</v>
      </c>
      <c r="I46">
        <v>1000</v>
      </c>
      <c r="J46" s="9">
        <v>500</v>
      </c>
      <c r="K46" t="str">
        <f t="shared" si="6"/>
        <v>大洋500个</v>
      </c>
      <c r="L46" t="s">
        <v>2</v>
      </c>
    </row>
    <row r="47" spans="1:12" x14ac:dyDescent="0.15">
      <c r="A47">
        <v>203006</v>
      </c>
      <c r="B47" t="s">
        <v>305</v>
      </c>
      <c r="C47">
        <f t="shared" si="0"/>
        <v>203006</v>
      </c>
      <c r="D47" s="4">
        <v>0</v>
      </c>
      <c r="E47" s="4">
        <v>1</v>
      </c>
      <c r="F47" s="4">
        <v>0</v>
      </c>
      <c r="G47" s="9">
        <v>0</v>
      </c>
      <c r="H47">
        <v>0</v>
      </c>
      <c r="I47">
        <v>1000</v>
      </c>
      <c r="J47" s="9">
        <v>1000</v>
      </c>
      <c r="K47" t="str">
        <f t="shared" si="6"/>
        <v>大洋1000个</v>
      </c>
      <c r="L47" t="s">
        <v>2</v>
      </c>
    </row>
    <row r="48" spans="1:12" x14ac:dyDescent="0.15">
      <c r="A48">
        <v>203007</v>
      </c>
      <c r="B48" t="s">
        <v>306</v>
      </c>
      <c r="C48">
        <f t="shared" si="0"/>
        <v>203007</v>
      </c>
      <c r="D48" s="4">
        <v>0</v>
      </c>
      <c r="E48" s="4">
        <v>1</v>
      </c>
      <c r="F48" s="4">
        <v>0</v>
      </c>
      <c r="G48" s="9">
        <v>0</v>
      </c>
      <c r="H48">
        <v>0</v>
      </c>
      <c r="I48">
        <v>1000</v>
      </c>
      <c r="J48" s="9">
        <v>5000</v>
      </c>
      <c r="K48" t="str">
        <f t="shared" si="6"/>
        <v>大洋5000个</v>
      </c>
      <c r="L48" t="s">
        <v>2</v>
      </c>
    </row>
    <row r="49" spans="1:12" x14ac:dyDescent="0.15">
      <c r="A49">
        <v>203008</v>
      </c>
      <c r="B49" t="s">
        <v>307</v>
      </c>
      <c r="C49">
        <f t="shared" si="0"/>
        <v>203008</v>
      </c>
      <c r="D49" s="4">
        <v>0</v>
      </c>
      <c r="E49" s="4">
        <v>1</v>
      </c>
      <c r="F49" s="4">
        <v>0</v>
      </c>
      <c r="G49" s="9">
        <v>0</v>
      </c>
      <c r="H49">
        <v>0</v>
      </c>
      <c r="I49">
        <v>1000</v>
      </c>
      <c r="J49" s="9">
        <v>10000</v>
      </c>
      <c r="K49" t="str">
        <f t="shared" si="6"/>
        <v>大洋10000个</v>
      </c>
      <c r="L49" t="s">
        <v>2</v>
      </c>
    </row>
    <row r="50" spans="1:12" x14ac:dyDescent="0.15">
      <c r="A50">
        <v>203009</v>
      </c>
      <c r="B50" t="s">
        <v>308</v>
      </c>
      <c r="C50">
        <f t="shared" si="0"/>
        <v>203009</v>
      </c>
      <c r="D50" s="4">
        <v>0</v>
      </c>
      <c r="E50" s="4">
        <v>1</v>
      </c>
      <c r="F50" s="4">
        <v>0</v>
      </c>
      <c r="G50" s="9">
        <v>0</v>
      </c>
      <c r="H50">
        <v>0</v>
      </c>
      <c r="I50">
        <v>1000</v>
      </c>
      <c r="J50" s="9">
        <v>50000</v>
      </c>
      <c r="K50" t="str">
        <f t="shared" si="6"/>
        <v>大洋50000个</v>
      </c>
      <c r="L50" t="s">
        <v>2</v>
      </c>
    </row>
    <row r="51" spans="1:12" x14ac:dyDescent="0.15">
      <c r="A51">
        <v>203010</v>
      </c>
      <c r="B51" t="s">
        <v>309</v>
      </c>
      <c r="C51">
        <f t="shared" si="0"/>
        <v>203010</v>
      </c>
      <c r="D51" s="4">
        <v>0</v>
      </c>
      <c r="E51" s="4">
        <v>1</v>
      </c>
      <c r="F51" s="4">
        <v>0</v>
      </c>
      <c r="G51" s="9">
        <v>0</v>
      </c>
      <c r="H51">
        <v>0</v>
      </c>
      <c r="I51">
        <v>1000</v>
      </c>
      <c r="J51" s="9">
        <v>100000</v>
      </c>
      <c r="K51" t="str">
        <f t="shared" si="6"/>
        <v>大洋100000个</v>
      </c>
      <c r="L51" t="s">
        <v>2</v>
      </c>
    </row>
    <row r="52" spans="1:12" x14ac:dyDescent="0.15">
      <c r="A52">
        <v>203011</v>
      </c>
      <c r="B52" t="s">
        <v>310</v>
      </c>
      <c r="C52">
        <v>0</v>
      </c>
      <c r="D52" s="4">
        <v>0</v>
      </c>
      <c r="E52" s="4">
        <v>1</v>
      </c>
      <c r="F52" s="4">
        <v>0</v>
      </c>
      <c r="G52" s="9">
        <v>0</v>
      </c>
      <c r="H52">
        <v>0</v>
      </c>
      <c r="I52">
        <v>1000</v>
      </c>
      <c r="J52" s="9">
        <v>500000</v>
      </c>
      <c r="K52" t="str">
        <f t="shared" si="6"/>
        <v>大洋500000个</v>
      </c>
      <c r="L52" t="s">
        <v>2</v>
      </c>
    </row>
    <row r="53" spans="1:12" x14ac:dyDescent="0.15">
      <c r="A53">
        <v>203012</v>
      </c>
      <c r="B53" t="s">
        <v>311</v>
      </c>
      <c r="C53">
        <f t="shared" si="0"/>
        <v>203012</v>
      </c>
      <c r="D53" s="4">
        <v>0</v>
      </c>
      <c r="E53" s="4">
        <v>10</v>
      </c>
      <c r="F53" s="4">
        <v>0</v>
      </c>
      <c r="G53" s="9">
        <v>1100000</v>
      </c>
      <c r="H53">
        <v>0</v>
      </c>
      <c r="I53">
        <v>1000</v>
      </c>
      <c r="J53" s="9">
        <v>1000000</v>
      </c>
      <c r="K53" t="str">
        <f>CONCATENATE("别说你不知道")</f>
        <v>别说你不知道</v>
      </c>
      <c r="L53" t="s">
        <v>2</v>
      </c>
    </row>
    <row r="54" spans="1:12" x14ac:dyDescent="0.15">
      <c r="A54">
        <v>203013</v>
      </c>
      <c r="B54" t="s">
        <v>312</v>
      </c>
      <c r="C54">
        <f t="shared" si="0"/>
        <v>203013</v>
      </c>
      <c r="D54" s="4">
        <v>0</v>
      </c>
      <c r="E54" s="4">
        <v>20</v>
      </c>
      <c r="F54" s="4">
        <v>0</v>
      </c>
      <c r="G54" s="9">
        <v>5200000</v>
      </c>
      <c r="H54">
        <v>0</v>
      </c>
      <c r="I54">
        <v>1000</v>
      </c>
      <c r="J54" s="9">
        <v>5000000</v>
      </c>
      <c r="K54" t="str">
        <f t="shared" ref="K54:K56" si="7">CONCATENATE("别说你不知道")</f>
        <v>别说你不知道</v>
      </c>
      <c r="L54" t="s">
        <v>2</v>
      </c>
    </row>
    <row r="55" spans="1:12" x14ac:dyDescent="0.15">
      <c r="A55">
        <v>203014</v>
      </c>
      <c r="B55" t="s">
        <v>313</v>
      </c>
      <c r="C55">
        <f t="shared" si="0"/>
        <v>203014</v>
      </c>
      <c r="D55" s="4">
        <v>0</v>
      </c>
      <c r="E55" s="4">
        <v>30</v>
      </c>
      <c r="F55" s="4">
        <v>0</v>
      </c>
      <c r="G55" s="9">
        <v>11000000</v>
      </c>
      <c r="H55">
        <v>0</v>
      </c>
      <c r="I55">
        <v>1000</v>
      </c>
      <c r="J55" s="9">
        <v>10000000</v>
      </c>
      <c r="K55" t="str">
        <f t="shared" si="7"/>
        <v>别说你不知道</v>
      </c>
      <c r="L55" t="s">
        <v>2</v>
      </c>
    </row>
    <row r="56" spans="1:12" x14ac:dyDescent="0.15">
      <c r="A56">
        <v>203015</v>
      </c>
      <c r="B56" t="s">
        <v>314</v>
      </c>
      <c r="C56">
        <f t="shared" si="0"/>
        <v>203015</v>
      </c>
      <c r="D56" s="4">
        <v>0</v>
      </c>
      <c r="E56" s="4">
        <v>50</v>
      </c>
      <c r="F56" s="4">
        <v>0</v>
      </c>
      <c r="G56" s="9">
        <v>52000000</v>
      </c>
      <c r="H56">
        <v>0</v>
      </c>
      <c r="I56">
        <v>1000</v>
      </c>
      <c r="J56" s="9">
        <v>50000000</v>
      </c>
      <c r="K56" t="str">
        <f t="shared" si="7"/>
        <v>别说你不知道</v>
      </c>
      <c r="L56" t="s">
        <v>2</v>
      </c>
    </row>
    <row r="57" spans="1:12" x14ac:dyDescent="0.15">
      <c r="A57">
        <v>203016</v>
      </c>
      <c r="B57" t="s">
        <v>323</v>
      </c>
      <c r="C57">
        <f t="shared" si="0"/>
        <v>203016</v>
      </c>
      <c r="D57" s="4">
        <v>0</v>
      </c>
      <c r="E57" s="4">
        <v>1</v>
      </c>
      <c r="F57" s="4">
        <v>0</v>
      </c>
      <c r="G57" s="9">
        <v>0</v>
      </c>
      <c r="H57">
        <v>0</v>
      </c>
      <c r="I57">
        <v>1002</v>
      </c>
      <c r="J57" s="9">
        <v>10</v>
      </c>
      <c r="K57" t="str">
        <f>CONCATENATE("偶有传闻，声望+",J57)</f>
        <v>偶有传闻，声望+10</v>
      </c>
      <c r="L57" t="s">
        <v>2</v>
      </c>
    </row>
    <row r="58" spans="1:12" x14ac:dyDescent="0.15">
      <c r="A58">
        <v>203017</v>
      </c>
      <c r="B58" t="s">
        <v>324</v>
      </c>
      <c r="C58">
        <f t="shared" si="0"/>
        <v>203017</v>
      </c>
      <c r="D58" s="4">
        <v>0</v>
      </c>
      <c r="E58" s="4">
        <v>1</v>
      </c>
      <c r="F58" s="4">
        <v>0</v>
      </c>
      <c r="G58" s="9">
        <v>0</v>
      </c>
      <c r="H58">
        <v>0</v>
      </c>
      <c r="I58">
        <v>1002</v>
      </c>
      <c r="J58" s="9">
        <v>20</v>
      </c>
      <c r="K58" t="str">
        <f t="shared" ref="K58:K59" si="8">CONCATENATE("偶有传闻，声望+",J58)</f>
        <v>偶有传闻，声望+20</v>
      </c>
      <c r="L58" t="s">
        <v>2</v>
      </c>
    </row>
    <row r="59" spans="1:12" x14ac:dyDescent="0.15">
      <c r="A59">
        <v>203018</v>
      </c>
      <c r="B59" t="s">
        <v>326</v>
      </c>
      <c r="C59">
        <f t="shared" si="0"/>
        <v>203018</v>
      </c>
      <c r="D59" s="4">
        <v>0</v>
      </c>
      <c r="E59" s="4">
        <v>1</v>
      </c>
      <c r="F59" s="4">
        <v>0</v>
      </c>
      <c r="G59" s="9">
        <v>0</v>
      </c>
      <c r="H59">
        <v>0</v>
      </c>
      <c r="I59">
        <v>1002</v>
      </c>
      <c r="J59" s="9">
        <v>50</v>
      </c>
      <c r="K59" t="str">
        <f t="shared" si="8"/>
        <v>偶有传闻，声望+50</v>
      </c>
      <c r="L59" t="s">
        <v>2</v>
      </c>
    </row>
    <row r="60" spans="1:12" x14ac:dyDescent="0.15">
      <c r="A60">
        <v>203019</v>
      </c>
      <c r="B60" t="s">
        <v>325</v>
      </c>
      <c r="C60">
        <f t="shared" si="0"/>
        <v>203019</v>
      </c>
      <c r="D60" s="4">
        <v>0</v>
      </c>
      <c r="E60" s="4">
        <v>1</v>
      </c>
      <c r="F60" s="4">
        <v>0</v>
      </c>
      <c r="G60" s="9">
        <v>0</v>
      </c>
      <c r="H60">
        <v>0</v>
      </c>
      <c r="I60">
        <v>1002</v>
      </c>
      <c r="J60" s="9">
        <v>100</v>
      </c>
      <c r="K60" t="str">
        <f t="shared" ref="K60:K62" si="9">CONCATENATE("闯闯江湖，声望+",J60)</f>
        <v>闯闯江湖，声望+100</v>
      </c>
      <c r="L60" t="s">
        <v>2</v>
      </c>
    </row>
    <row r="61" spans="1:12" x14ac:dyDescent="0.15">
      <c r="A61">
        <v>203020</v>
      </c>
      <c r="B61" t="s">
        <v>327</v>
      </c>
      <c r="C61">
        <f t="shared" si="0"/>
        <v>203020</v>
      </c>
      <c r="D61" s="4">
        <v>0</v>
      </c>
      <c r="E61" s="4">
        <v>1</v>
      </c>
      <c r="F61" s="4">
        <v>0</v>
      </c>
      <c r="G61" s="9">
        <v>0</v>
      </c>
      <c r="H61">
        <v>0</v>
      </c>
      <c r="I61">
        <v>1002</v>
      </c>
      <c r="J61" s="9">
        <v>200</v>
      </c>
      <c r="K61" t="str">
        <f t="shared" si="9"/>
        <v>闯闯江湖，声望+200</v>
      </c>
      <c r="L61" t="s">
        <v>2</v>
      </c>
    </row>
    <row r="62" spans="1:12" x14ac:dyDescent="0.15">
      <c r="A62">
        <v>203021</v>
      </c>
      <c r="B62" t="s">
        <v>328</v>
      </c>
      <c r="C62">
        <f t="shared" si="0"/>
        <v>203021</v>
      </c>
      <c r="D62" s="4">
        <v>0</v>
      </c>
      <c r="E62" s="4">
        <v>1</v>
      </c>
      <c r="F62" s="4">
        <v>0</v>
      </c>
      <c r="G62" s="9">
        <v>0</v>
      </c>
      <c r="H62">
        <v>0</v>
      </c>
      <c r="I62">
        <v>1002</v>
      </c>
      <c r="J62" s="9">
        <v>500</v>
      </c>
      <c r="K62" t="str">
        <f t="shared" si="9"/>
        <v>闯闯江湖，声望+500</v>
      </c>
      <c r="L62" t="s">
        <v>2</v>
      </c>
    </row>
    <row r="63" spans="1:12" x14ac:dyDescent="0.15">
      <c r="A63">
        <v>203022</v>
      </c>
      <c r="B63" t="s">
        <v>329</v>
      </c>
      <c r="C63">
        <f t="shared" si="0"/>
        <v>203022</v>
      </c>
      <c r="D63" s="4">
        <v>0</v>
      </c>
      <c r="E63" s="4">
        <v>1</v>
      </c>
      <c r="F63" s="4">
        <v>0</v>
      </c>
      <c r="G63" s="9">
        <v>0</v>
      </c>
      <c r="H63">
        <v>0</v>
      </c>
      <c r="I63">
        <v>1002</v>
      </c>
      <c r="J63" s="9">
        <v>1000</v>
      </c>
      <c r="K63" t="str">
        <f>CONCATENATE("小有名气，声望+",J63)</f>
        <v>小有名气，声望+1000</v>
      </c>
      <c r="L63" t="s">
        <v>2</v>
      </c>
    </row>
    <row r="64" spans="1:12" x14ac:dyDescent="0.15">
      <c r="A64">
        <v>203023</v>
      </c>
      <c r="B64" t="s">
        <v>330</v>
      </c>
      <c r="C64">
        <f t="shared" si="0"/>
        <v>203023</v>
      </c>
      <c r="D64" s="4">
        <v>0</v>
      </c>
      <c r="E64" s="4">
        <v>1</v>
      </c>
      <c r="F64" s="4">
        <v>0</v>
      </c>
      <c r="G64" s="9">
        <v>0</v>
      </c>
      <c r="H64">
        <v>0</v>
      </c>
      <c r="I64">
        <v>1002</v>
      </c>
      <c r="J64" s="9">
        <v>2000</v>
      </c>
      <c r="K64" t="str">
        <f t="shared" ref="K64:K65" si="10">CONCATENATE("小有名气，声望+",J64)</f>
        <v>小有名气，声望+2000</v>
      </c>
      <c r="L64" t="s">
        <v>2</v>
      </c>
    </row>
    <row r="65" spans="1:12" x14ac:dyDescent="0.15">
      <c r="A65">
        <v>203024</v>
      </c>
      <c r="B65" t="s">
        <v>331</v>
      </c>
      <c r="C65">
        <f t="shared" si="0"/>
        <v>203024</v>
      </c>
      <c r="D65" s="4">
        <v>0</v>
      </c>
      <c r="E65" s="4">
        <v>1</v>
      </c>
      <c r="F65" s="4">
        <v>0</v>
      </c>
      <c r="G65" s="9">
        <v>0</v>
      </c>
      <c r="H65">
        <v>0</v>
      </c>
      <c r="I65">
        <v>1002</v>
      </c>
      <c r="J65" s="9">
        <v>5000</v>
      </c>
      <c r="K65" t="str">
        <f t="shared" si="10"/>
        <v>小有名气，声望+5000</v>
      </c>
      <c r="L65" t="s">
        <v>2</v>
      </c>
    </row>
    <row r="66" spans="1:12" x14ac:dyDescent="0.15">
      <c r="A66">
        <v>203025</v>
      </c>
      <c r="B66" t="s">
        <v>332</v>
      </c>
      <c r="C66">
        <f t="shared" si="0"/>
        <v>203025</v>
      </c>
      <c r="D66" s="4">
        <v>0</v>
      </c>
      <c r="E66" s="4">
        <v>1</v>
      </c>
      <c r="F66" s="4">
        <v>0</v>
      </c>
      <c r="G66" s="9">
        <v>0</v>
      </c>
      <c r="H66">
        <v>0</v>
      </c>
      <c r="I66">
        <v>1002</v>
      </c>
      <c r="J66" s="9">
        <v>10000</v>
      </c>
      <c r="K66" t="str">
        <f>CONCATENATE("除魔卫道，声望+",J66)</f>
        <v>除魔卫道，声望+10000</v>
      </c>
      <c r="L66" t="s">
        <v>2</v>
      </c>
    </row>
    <row r="67" spans="1:12" x14ac:dyDescent="0.15">
      <c r="A67">
        <v>203026</v>
      </c>
      <c r="B67" t="s">
        <v>333</v>
      </c>
      <c r="C67">
        <f t="shared" si="0"/>
        <v>203026</v>
      </c>
      <c r="D67" s="4">
        <v>0</v>
      </c>
      <c r="E67" s="4">
        <v>10</v>
      </c>
      <c r="F67" s="4">
        <v>0</v>
      </c>
      <c r="G67" s="9">
        <v>0</v>
      </c>
      <c r="H67">
        <v>0</v>
      </c>
      <c r="I67">
        <v>1002</v>
      </c>
      <c r="J67" s="9">
        <v>20000</v>
      </c>
      <c r="K67" t="str">
        <f t="shared" ref="K67:K68" si="11">CONCATENATE("除魔卫道，声望+",J67)</f>
        <v>除魔卫道，声望+20000</v>
      </c>
      <c r="L67" t="s">
        <v>2</v>
      </c>
    </row>
    <row r="68" spans="1:12" x14ac:dyDescent="0.15">
      <c r="A68">
        <v>203027</v>
      </c>
      <c r="B68" t="s">
        <v>334</v>
      </c>
      <c r="C68">
        <f t="shared" ref="C68:C75" si="12">A68</f>
        <v>203027</v>
      </c>
      <c r="D68" s="4">
        <v>0</v>
      </c>
      <c r="E68" s="4">
        <v>20</v>
      </c>
      <c r="F68" s="4">
        <v>0</v>
      </c>
      <c r="G68" s="9">
        <v>0</v>
      </c>
      <c r="H68">
        <v>0</v>
      </c>
      <c r="I68">
        <v>1002</v>
      </c>
      <c r="J68" s="9">
        <v>50000</v>
      </c>
      <c r="K68" t="str">
        <f t="shared" si="11"/>
        <v>除魔卫道，声望+50000</v>
      </c>
      <c r="L68" t="s">
        <v>2</v>
      </c>
    </row>
    <row r="69" spans="1:12" x14ac:dyDescent="0.15">
      <c r="A69">
        <v>203028</v>
      </c>
      <c r="B69" t="s">
        <v>335</v>
      </c>
      <c r="C69">
        <f t="shared" si="12"/>
        <v>203028</v>
      </c>
      <c r="D69" s="4">
        <v>0</v>
      </c>
      <c r="E69" s="4">
        <v>30</v>
      </c>
      <c r="F69" s="4">
        <v>0</v>
      </c>
      <c r="G69" s="9">
        <v>0</v>
      </c>
      <c r="H69">
        <v>0</v>
      </c>
      <c r="I69">
        <v>1002</v>
      </c>
      <c r="J69" s="9">
        <v>100000</v>
      </c>
      <c r="K69" t="str">
        <f>CONCATENATE("匡扶正义，声望+",J69)</f>
        <v>匡扶正义，声望+100000</v>
      </c>
      <c r="L69" t="s">
        <v>2</v>
      </c>
    </row>
    <row r="70" spans="1:12" x14ac:dyDescent="0.15">
      <c r="A70">
        <v>203029</v>
      </c>
      <c r="B70" t="s">
        <v>336</v>
      </c>
      <c r="C70">
        <f t="shared" si="12"/>
        <v>203029</v>
      </c>
      <c r="D70" s="4">
        <v>0</v>
      </c>
      <c r="E70" s="4">
        <v>40</v>
      </c>
      <c r="F70" s="4">
        <v>0</v>
      </c>
      <c r="G70" s="9">
        <v>0</v>
      </c>
      <c r="H70">
        <v>0</v>
      </c>
      <c r="I70">
        <v>1002</v>
      </c>
      <c r="J70" s="9">
        <v>200000</v>
      </c>
      <c r="K70" t="str">
        <f t="shared" ref="K70:K71" si="13">CONCATENATE("匡扶正义，声望+",J70)</f>
        <v>匡扶正义，声望+200000</v>
      </c>
      <c r="L70" t="s">
        <v>2</v>
      </c>
    </row>
    <row r="71" spans="1:12" x14ac:dyDescent="0.15">
      <c r="A71">
        <v>203030</v>
      </c>
      <c r="B71" t="s">
        <v>337</v>
      </c>
      <c r="C71">
        <f t="shared" si="12"/>
        <v>203030</v>
      </c>
      <c r="D71" s="4">
        <v>0</v>
      </c>
      <c r="E71" s="4">
        <v>50</v>
      </c>
      <c r="F71" s="4">
        <v>0</v>
      </c>
      <c r="G71" s="9">
        <v>0</v>
      </c>
      <c r="H71">
        <v>0</v>
      </c>
      <c r="I71">
        <v>1002</v>
      </c>
      <c r="J71" s="9">
        <v>500000</v>
      </c>
      <c r="K71" t="str">
        <f t="shared" si="13"/>
        <v>匡扶正义，声望+500000</v>
      </c>
      <c r="L71" t="s">
        <v>2</v>
      </c>
    </row>
    <row r="72" spans="1:12" x14ac:dyDescent="0.15">
      <c r="A72">
        <v>203031</v>
      </c>
      <c r="B72" t="s">
        <v>338</v>
      </c>
      <c r="C72">
        <f t="shared" si="12"/>
        <v>203031</v>
      </c>
      <c r="D72" s="4">
        <v>0</v>
      </c>
      <c r="E72" s="4">
        <v>1</v>
      </c>
      <c r="F72" s="4">
        <v>0</v>
      </c>
      <c r="G72" s="9">
        <v>0</v>
      </c>
      <c r="H72">
        <v>0</v>
      </c>
      <c r="I72">
        <v>1001</v>
      </c>
      <c r="J72" s="9">
        <v>10</v>
      </c>
      <c r="K72" t="str">
        <f>CONCATENATE("使用后获得元宝:",J72)</f>
        <v>使用后获得元宝:10</v>
      </c>
      <c r="L72" t="s">
        <v>2</v>
      </c>
    </row>
    <row r="73" spans="1:12" x14ac:dyDescent="0.15">
      <c r="A73">
        <v>203032</v>
      </c>
      <c r="B73" t="s">
        <v>315</v>
      </c>
      <c r="C73">
        <f t="shared" si="12"/>
        <v>203032</v>
      </c>
      <c r="D73" s="4">
        <v>0</v>
      </c>
      <c r="E73" s="4">
        <v>1</v>
      </c>
      <c r="F73" s="4">
        <v>0</v>
      </c>
      <c r="G73" s="9">
        <v>0</v>
      </c>
      <c r="H73">
        <v>0</v>
      </c>
      <c r="I73">
        <v>1001</v>
      </c>
      <c r="J73" s="9">
        <v>20</v>
      </c>
      <c r="K73" t="str">
        <f t="shared" ref="K73:K81" si="14">CONCATENATE("使用后获得元宝:",J73)</f>
        <v>使用后获得元宝:20</v>
      </c>
      <c r="L73" t="s">
        <v>2</v>
      </c>
    </row>
    <row r="74" spans="1:12" x14ac:dyDescent="0.15">
      <c r="A74">
        <v>203033</v>
      </c>
      <c r="B74" t="s">
        <v>339</v>
      </c>
      <c r="C74">
        <f t="shared" si="12"/>
        <v>203033</v>
      </c>
      <c r="D74" s="4">
        <v>0</v>
      </c>
      <c r="E74" s="4">
        <v>1</v>
      </c>
      <c r="F74" s="4">
        <v>0</v>
      </c>
      <c r="G74" s="9">
        <v>0</v>
      </c>
      <c r="H74">
        <v>0</v>
      </c>
      <c r="I74">
        <v>1001</v>
      </c>
      <c r="J74" s="9">
        <v>30</v>
      </c>
      <c r="K74" t="str">
        <f t="shared" si="14"/>
        <v>使用后获得元宝:30</v>
      </c>
      <c r="L74" t="s">
        <v>2</v>
      </c>
    </row>
    <row r="75" spans="1:12" x14ac:dyDescent="0.15">
      <c r="A75">
        <v>203034</v>
      </c>
      <c r="B75" t="s">
        <v>316</v>
      </c>
      <c r="C75">
        <f t="shared" si="12"/>
        <v>203034</v>
      </c>
      <c r="D75" s="4">
        <v>0</v>
      </c>
      <c r="E75" s="4">
        <v>1</v>
      </c>
      <c r="F75" s="4">
        <v>0</v>
      </c>
      <c r="G75" s="9">
        <v>0</v>
      </c>
      <c r="H75">
        <v>0</v>
      </c>
      <c r="I75">
        <v>1001</v>
      </c>
      <c r="J75" s="9">
        <v>50</v>
      </c>
      <c r="K75" t="str">
        <f t="shared" si="14"/>
        <v>使用后获得元宝:50</v>
      </c>
      <c r="L75" t="s">
        <v>2</v>
      </c>
    </row>
    <row r="76" spans="1:12" x14ac:dyDescent="0.15">
      <c r="A76">
        <v>203035</v>
      </c>
      <c r="B76" t="s">
        <v>317</v>
      </c>
      <c r="C76">
        <v>0</v>
      </c>
      <c r="D76" s="4">
        <v>0</v>
      </c>
      <c r="E76" s="4">
        <v>1</v>
      </c>
      <c r="F76" s="4">
        <v>0</v>
      </c>
      <c r="G76" s="9">
        <v>0</v>
      </c>
      <c r="H76">
        <v>110</v>
      </c>
      <c r="I76">
        <v>1001</v>
      </c>
      <c r="J76" s="9">
        <v>100</v>
      </c>
      <c r="K76" t="str">
        <f t="shared" si="14"/>
        <v>使用后获得元宝:100</v>
      </c>
      <c r="L76" t="s">
        <v>2</v>
      </c>
    </row>
    <row r="77" spans="1:12" x14ac:dyDescent="0.15">
      <c r="A77">
        <v>203036</v>
      </c>
      <c r="B77" t="s">
        <v>318</v>
      </c>
      <c r="C77">
        <v>0</v>
      </c>
      <c r="D77" s="4">
        <v>0</v>
      </c>
      <c r="E77" s="4">
        <v>1</v>
      </c>
      <c r="F77" s="4">
        <v>0</v>
      </c>
      <c r="G77" s="9">
        <v>0</v>
      </c>
      <c r="H77">
        <v>210</v>
      </c>
      <c r="I77">
        <v>1001</v>
      </c>
      <c r="J77" s="9">
        <v>200</v>
      </c>
      <c r="K77" t="str">
        <f t="shared" si="14"/>
        <v>使用后获得元宝:200</v>
      </c>
      <c r="L77" t="s">
        <v>2</v>
      </c>
    </row>
    <row r="78" spans="1:12" x14ac:dyDescent="0.15">
      <c r="A78">
        <v>203037</v>
      </c>
      <c r="B78" t="s">
        <v>319</v>
      </c>
      <c r="C78">
        <v>0</v>
      </c>
      <c r="D78" s="4">
        <v>0</v>
      </c>
      <c r="E78" s="4">
        <v>1</v>
      </c>
      <c r="F78" s="4">
        <v>0</v>
      </c>
      <c r="G78" s="9">
        <v>0</v>
      </c>
      <c r="H78">
        <v>520</v>
      </c>
      <c r="I78">
        <v>1001</v>
      </c>
      <c r="J78" s="9">
        <v>500</v>
      </c>
      <c r="K78" t="str">
        <f t="shared" si="14"/>
        <v>使用后获得元宝:500</v>
      </c>
      <c r="L78" t="s">
        <v>2</v>
      </c>
    </row>
    <row r="79" spans="1:12" x14ac:dyDescent="0.15">
      <c r="A79">
        <v>203038</v>
      </c>
      <c r="B79" t="s">
        <v>320</v>
      </c>
      <c r="C79">
        <v>0</v>
      </c>
      <c r="D79" s="4">
        <v>0</v>
      </c>
      <c r="E79" s="4">
        <v>1</v>
      </c>
      <c r="F79" s="4">
        <v>0</v>
      </c>
      <c r="G79" s="9">
        <v>0</v>
      </c>
      <c r="H79">
        <v>1050</v>
      </c>
      <c r="I79">
        <v>1001</v>
      </c>
      <c r="J79" s="9">
        <v>1000</v>
      </c>
      <c r="K79" t="str">
        <f t="shared" si="14"/>
        <v>使用后获得元宝:1000</v>
      </c>
      <c r="L79" t="s">
        <v>2</v>
      </c>
    </row>
    <row r="80" spans="1:12" x14ac:dyDescent="0.15">
      <c r="A80">
        <v>203039</v>
      </c>
      <c r="B80" t="s">
        <v>321</v>
      </c>
      <c r="C80">
        <v>0</v>
      </c>
      <c r="D80" s="4">
        <v>0</v>
      </c>
      <c r="E80" s="4">
        <v>1</v>
      </c>
      <c r="F80" s="4">
        <v>0</v>
      </c>
      <c r="G80" s="9">
        <v>0</v>
      </c>
      <c r="H80">
        <v>2050</v>
      </c>
      <c r="I80">
        <v>1001</v>
      </c>
      <c r="J80" s="9">
        <v>2000</v>
      </c>
      <c r="K80" t="str">
        <f t="shared" si="14"/>
        <v>使用后获得元宝:2000</v>
      </c>
      <c r="L80" t="s">
        <v>2</v>
      </c>
    </row>
    <row r="81" spans="1:12" x14ac:dyDescent="0.15">
      <c r="A81">
        <v>203040</v>
      </c>
      <c r="B81" t="s">
        <v>322</v>
      </c>
      <c r="C81">
        <v>0</v>
      </c>
      <c r="D81" s="4">
        <v>0</v>
      </c>
      <c r="E81" s="4">
        <v>1</v>
      </c>
      <c r="F81" s="4">
        <v>0</v>
      </c>
      <c r="G81" s="9">
        <v>0</v>
      </c>
      <c r="H81">
        <v>5100</v>
      </c>
      <c r="I81">
        <v>1001</v>
      </c>
      <c r="J81" s="9">
        <v>5000</v>
      </c>
      <c r="K81" t="str">
        <f t="shared" si="14"/>
        <v>使用后获得元宝:5000</v>
      </c>
      <c r="L81" t="s">
        <v>2</v>
      </c>
    </row>
    <row r="82" spans="1:12" x14ac:dyDescent="0.15">
      <c r="A82">
        <v>220001</v>
      </c>
      <c r="B82" t="s">
        <v>366</v>
      </c>
      <c r="C82">
        <f>A82</f>
        <v>220001</v>
      </c>
      <c r="D82" s="4">
        <v>2</v>
      </c>
      <c r="E82" s="4">
        <v>7</v>
      </c>
      <c r="F82" s="4">
        <v>0</v>
      </c>
      <c r="G82" s="9">
        <v>500</v>
      </c>
      <c r="H82">
        <v>0</v>
      </c>
      <c r="I82">
        <v>5100</v>
      </c>
      <c r="J82" s="9">
        <v>0</v>
      </c>
      <c r="K82" t="str">
        <f>CONCATENATE("《",B82,"》技能等级+1")</f>
        <v>《火球术》技能等级+1</v>
      </c>
      <c r="L82" t="s">
        <v>2</v>
      </c>
    </row>
    <row r="83" spans="1:12" x14ac:dyDescent="0.15">
      <c r="A83">
        <v>220002</v>
      </c>
      <c r="B83" t="s">
        <v>367</v>
      </c>
      <c r="C83">
        <f>$C$82</f>
        <v>220001</v>
      </c>
      <c r="D83" s="4">
        <v>3</v>
      </c>
      <c r="E83" s="4">
        <v>7</v>
      </c>
      <c r="F83" s="4">
        <v>0</v>
      </c>
      <c r="G83" s="9">
        <v>500</v>
      </c>
      <c r="H83">
        <v>0</v>
      </c>
      <c r="I83">
        <v>5100</v>
      </c>
      <c r="J83" s="9">
        <v>0</v>
      </c>
      <c r="K83" t="str">
        <f t="shared" ref="K83:K114" si="15">CONCATENATE("《",B83,"》技能等级+1")</f>
        <v>《治愈术》技能等级+1</v>
      </c>
      <c r="L83" t="s">
        <v>2</v>
      </c>
    </row>
    <row r="84" spans="1:12" x14ac:dyDescent="0.15">
      <c r="A84">
        <v>220003</v>
      </c>
      <c r="B84" t="s">
        <v>368</v>
      </c>
      <c r="C84">
        <f t="shared" ref="C84:C114" si="16">$C$82</f>
        <v>220001</v>
      </c>
      <c r="D84" s="4">
        <v>1</v>
      </c>
      <c r="E84" s="4">
        <v>7</v>
      </c>
      <c r="F84" s="4">
        <v>0</v>
      </c>
      <c r="G84" s="9">
        <v>500</v>
      </c>
      <c r="H84">
        <v>0</v>
      </c>
      <c r="I84">
        <v>5100</v>
      </c>
      <c r="J84" s="9">
        <v>0</v>
      </c>
      <c r="K84" t="str">
        <f t="shared" si="15"/>
        <v>《基本剑术》技能等级+1</v>
      </c>
      <c r="L84" t="s">
        <v>2</v>
      </c>
    </row>
    <row r="85" spans="1:12" x14ac:dyDescent="0.15">
      <c r="A85">
        <v>220004</v>
      </c>
      <c r="B85" t="s">
        <v>369</v>
      </c>
      <c r="C85">
        <f t="shared" si="16"/>
        <v>220001</v>
      </c>
      <c r="D85" s="4">
        <v>3</v>
      </c>
      <c r="E85" s="4">
        <v>9</v>
      </c>
      <c r="F85" s="4">
        <v>0</v>
      </c>
      <c r="G85" s="9">
        <v>500</v>
      </c>
      <c r="H85">
        <v>0</v>
      </c>
      <c r="I85">
        <v>5100</v>
      </c>
      <c r="J85" s="9">
        <v>0</v>
      </c>
      <c r="K85" t="str">
        <f t="shared" si="15"/>
        <v>《精神力战法》技能等级+1</v>
      </c>
      <c r="L85" t="s">
        <v>2</v>
      </c>
    </row>
    <row r="86" spans="1:12" x14ac:dyDescent="0.15">
      <c r="A86">
        <v>220005</v>
      </c>
      <c r="B86" t="s">
        <v>370</v>
      </c>
      <c r="C86">
        <f t="shared" si="16"/>
        <v>220001</v>
      </c>
      <c r="D86" s="4">
        <v>2</v>
      </c>
      <c r="E86" s="4">
        <v>19</v>
      </c>
      <c r="F86" s="4">
        <v>0</v>
      </c>
      <c r="G86" s="9">
        <v>2000</v>
      </c>
      <c r="H86">
        <v>0</v>
      </c>
      <c r="I86">
        <v>5100</v>
      </c>
      <c r="J86" s="9">
        <v>0</v>
      </c>
      <c r="K86" t="str">
        <f t="shared" si="15"/>
        <v>《大火球》技能等级+1</v>
      </c>
      <c r="L86" t="s">
        <v>2</v>
      </c>
    </row>
    <row r="87" spans="1:12" x14ac:dyDescent="0.15">
      <c r="A87">
        <v>220006</v>
      </c>
      <c r="B87" t="s">
        <v>371</v>
      </c>
      <c r="C87">
        <f t="shared" si="16"/>
        <v>220001</v>
      </c>
      <c r="D87" s="4">
        <v>1</v>
      </c>
      <c r="E87" s="4">
        <v>19</v>
      </c>
      <c r="F87" s="4">
        <v>0</v>
      </c>
      <c r="G87" s="9">
        <v>2000</v>
      </c>
      <c r="H87">
        <v>0</v>
      </c>
      <c r="I87">
        <v>5100</v>
      </c>
      <c r="J87" s="9">
        <v>0</v>
      </c>
      <c r="K87" t="str">
        <f t="shared" si="15"/>
        <v>《攻杀剑术》技能等级+1</v>
      </c>
      <c r="L87" t="s">
        <v>2</v>
      </c>
    </row>
    <row r="88" spans="1:12" x14ac:dyDescent="0.15">
      <c r="A88">
        <v>220007</v>
      </c>
      <c r="B88" t="s">
        <v>372</v>
      </c>
      <c r="C88">
        <f t="shared" si="16"/>
        <v>220001</v>
      </c>
      <c r="D88" s="4">
        <v>3</v>
      </c>
      <c r="E88" s="4">
        <v>14</v>
      </c>
      <c r="F88" s="4">
        <v>0</v>
      </c>
      <c r="G88" s="9">
        <v>1000</v>
      </c>
      <c r="H88">
        <v>0</v>
      </c>
      <c r="I88">
        <v>5100</v>
      </c>
      <c r="J88" s="9">
        <v>0</v>
      </c>
      <c r="K88" t="str">
        <f t="shared" si="15"/>
        <v>《施毒术》技能等级+1</v>
      </c>
      <c r="L88" t="s">
        <v>2</v>
      </c>
    </row>
    <row r="89" spans="1:12" x14ac:dyDescent="0.15">
      <c r="A89">
        <v>220008</v>
      </c>
      <c r="B89" t="s">
        <v>373</v>
      </c>
      <c r="C89">
        <f t="shared" si="16"/>
        <v>220001</v>
      </c>
      <c r="D89" s="4">
        <v>2</v>
      </c>
      <c r="E89" s="4">
        <v>12</v>
      </c>
      <c r="F89" s="4">
        <v>0</v>
      </c>
      <c r="G89" s="9">
        <v>500</v>
      </c>
      <c r="H89">
        <v>0</v>
      </c>
      <c r="I89">
        <v>5100</v>
      </c>
      <c r="J89" s="9">
        <v>0</v>
      </c>
      <c r="K89" t="str">
        <f t="shared" si="15"/>
        <v>《抗拒火环》技能等级+1</v>
      </c>
      <c r="L89" t="s">
        <v>2</v>
      </c>
    </row>
    <row r="90" spans="1:12" x14ac:dyDescent="0.15">
      <c r="A90">
        <v>220009</v>
      </c>
      <c r="B90" t="s">
        <v>374</v>
      </c>
      <c r="C90">
        <f t="shared" si="16"/>
        <v>220001</v>
      </c>
      <c r="D90" s="4">
        <v>2</v>
      </c>
      <c r="E90" s="4">
        <v>16</v>
      </c>
      <c r="F90" s="4">
        <v>0</v>
      </c>
      <c r="G90" s="9">
        <v>1000</v>
      </c>
      <c r="H90">
        <v>0</v>
      </c>
      <c r="I90">
        <v>5100</v>
      </c>
      <c r="J90" s="9">
        <v>0</v>
      </c>
      <c r="K90" t="str">
        <f t="shared" si="15"/>
        <v>《地狱火》技能等级+1</v>
      </c>
      <c r="L90" t="s">
        <v>2</v>
      </c>
    </row>
    <row r="91" spans="1:12" x14ac:dyDescent="0.15">
      <c r="A91">
        <v>220010</v>
      </c>
      <c r="B91" t="s">
        <v>375</v>
      </c>
      <c r="C91">
        <f t="shared" si="16"/>
        <v>220001</v>
      </c>
      <c r="D91" s="4">
        <v>2</v>
      </c>
      <c r="E91" s="4">
        <v>17</v>
      </c>
      <c r="F91" s="4">
        <v>0</v>
      </c>
      <c r="G91" s="9">
        <v>1000</v>
      </c>
      <c r="H91">
        <v>0</v>
      </c>
      <c r="I91">
        <v>5100</v>
      </c>
      <c r="J91" s="9">
        <v>0</v>
      </c>
      <c r="K91" t="str">
        <f t="shared" si="15"/>
        <v>《雷电术》技能等级+1</v>
      </c>
      <c r="L91" t="s">
        <v>2</v>
      </c>
    </row>
    <row r="92" spans="1:12" x14ac:dyDescent="0.15">
      <c r="A92">
        <v>220011</v>
      </c>
      <c r="B92" t="s">
        <v>376</v>
      </c>
      <c r="C92">
        <f t="shared" si="16"/>
        <v>220001</v>
      </c>
      <c r="D92" s="4">
        <v>2</v>
      </c>
      <c r="E92" s="4">
        <v>26</v>
      </c>
      <c r="F92" s="4">
        <v>0</v>
      </c>
      <c r="G92" s="9">
        <v>9091</v>
      </c>
      <c r="H92">
        <v>0</v>
      </c>
      <c r="I92">
        <v>5100</v>
      </c>
      <c r="J92" s="9">
        <v>0</v>
      </c>
      <c r="K92" t="str">
        <f t="shared" si="15"/>
        <v>《疾光电影》技能等级+1</v>
      </c>
      <c r="L92" t="s">
        <v>2</v>
      </c>
    </row>
    <row r="93" spans="1:12" x14ac:dyDescent="0.15">
      <c r="A93">
        <v>220012</v>
      </c>
      <c r="B93" t="s">
        <v>377</v>
      </c>
      <c r="C93">
        <f t="shared" si="16"/>
        <v>220001</v>
      </c>
      <c r="D93" s="4">
        <v>3</v>
      </c>
      <c r="E93" s="4">
        <v>18</v>
      </c>
      <c r="F93" s="4">
        <v>0</v>
      </c>
      <c r="G93" s="9">
        <v>1000</v>
      </c>
      <c r="H93">
        <v>0</v>
      </c>
      <c r="I93">
        <v>5100</v>
      </c>
      <c r="J93" s="9">
        <v>0</v>
      </c>
      <c r="K93" t="str">
        <f t="shared" si="15"/>
        <v>《灵魂火符》技能等级+1</v>
      </c>
      <c r="L93" t="s">
        <v>2</v>
      </c>
    </row>
    <row r="94" spans="1:12" x14ac:dyDescent="0.15">
      <c r="A94">
        <v>220013</v>
      </c>
      <c r="B94" t="s">
        <v>378</v>
      </c>
      <c r="C94">
        <f t="shared" si="16"/>
        <v>220001</v>
      </c>
      <c r="D94" s="4">
        <v>3</v>
      </c>
      <c r="E94" s="4">
        <v>22</v>
      </c>
      <c r="F94" s="4">
        <v>0</v>
      </c>
      <c r="G94" s="9">
        <v>2727</v>
      </c>
      <c r="H94">
        <v>0</v>
      </c>
      <c r="I94">
        <v>5100</v>
      </c>
      <c r="J94" s="9">
        <v>0</v>
      </c>
      <c r="K94" t="str">
        <f t="shared" si="15"/>
        <v>《幽灵盾》技能等级+1</v>
      </c>
      <c r="L94" t="s">
        <v>2</v>
      </c>
    </row>
    <row r="95" spans="1:12" x14ac:dyDescent="0.15">
      <c r="A95">
        <v>220014</v>
      </c>
      <c r="B95" t="s">
        <v>379</v>
      </c>
      <c r="C95">
        <f t="shared" si="16"/>
        <v>220001</v>
      </c>
      <c r="D95" s="4">
        <v>3</v>
      </c>
      <c r="E95" s="4">
        <v>25</v>
      </c>
      <c r="F95" s="4">
        <v>0</v>
      </c>
      <c r="G95" s="9">
        <v>4545</v>
      </c>
      <c r="H95">
        <v>0</v>
      </c>
      <c r="I95">
        <v>5100</v>
      </c>
      <c r="J95" s="9">
        <v>0</v>
      </c>
      <c r="K95" t="str">
        <f t="shared" si="15"/>
        <v>《神圣战甲术》技能等级+1</v>
      </c>
      <c r="L95" t="s">
        <v>2</v>
      </c>
    </row>
    <row r="96" spans="1:12" x14ac:dyDescent="0.15">
      <c r="A96">
        <v>220015</v>
      </c>
      <c r="B96" t="s">
        <v>380</v>
      </c>
      <c r="C96">
        <f t="shared" si="16"/>
        <v>220001</v>
      </c>
      <c r="D96" s="4">
        <v>1</v>
      </c>
      <c r="E96" s="4">
        <v>25</v>
      </c>
      <c r="F96" s="4">
        <v>0</v>
      </c>
      <c r="G96" s="9">
        <v>4545</v>
      </c>
      <c r="H96">
        <v>0</v>
      </c>
      <c r="I96">
        <v>5100</v>
      </c>
      <c r="J96" s="9">
        <v>0</v>
      </c>
      <c r="K96" t="str">
        <f t="shared" si="15"/>
        <v>《刺杀剑术》技能等级+1</v>
      </c>
      <c r="L96" t="s">
        <v>2</v>
      </c>
    </row>
    <row r="97" spans="1:12" x14ac:dyDescent="0.15">
      <c r="A97">
        <v>220016</v>
      </c>
      <c r="B97" t="s">
        <v>381</v>
      </c>
      <c r="C97">
        <f t="shared" si="16"/>
        <v>220001</v>
      </c>
      <c r="D97" s="4">
        <v>3</v>
      </c>
      <c r="E97" s="4">
        <v>28</v>
      </c>
      <c r="F97" s="4">
        <v>0</v>
      </c>
      <c r="G97" s="9">
        <v>8000</v>
      </c>
      <c r="H97">
        <v>0</v>
      </c>
      <c r="I97">
        <v>5100</v>
      </c>
      <c r="J97" s="9">
        <v>0</v>
      </c>
      <c r="K97" t="str">
        <f t="shared" si="15"/>
        <v>《困魔咒》技能等级+1</v>
      </c>
      <c r="L97" t="s">
        <v>2</v>
      </c>
    </row>
    <row r="98" spans="1:12" x14ac:dyDescent="0.15">
      <c r="A98">
        <v>220017</v>
      </c>
      <c r="B98" t="s">
        <v>382</v>
      </c>
      <c r="C98">
        <f t="shared" si="16"/>
        <v>220001</v>
      </c>
      <c r="D98" s="4">
        <v>3</v>
      </c>
      <c r="E98" s="4">
        <v>19</v>
      </c>
      <c r="F98" s="4">
        <v>0</v>
      </c>
      <c r="G98" s="9">
        <v>2000</v>
      </c>
      <c r="H98">
        <v>0</v>
      </c>
      <c r="I98">
        <v>5100</v>
      </c>
      <c r="J98" s="9">
        <v>0</v>
      </c>
      <c r="K98" t="str">
        <f t="shared" si="15"/>
        <v>《召唤骷髅》技能等级+1</v>
      </c>
      <c r="L98" t="s">
        <v>2</v>
      </c>
    </row>
    <row r="99" spans="1:12" x14ac:dyDescent="0.15">
      <c r="A99">
        <v>220018</v>
      </c>
      <c r="B99" t="s">
        <v>383</v>
      </c>
      <c r="C99">
        <f t="shared" si="16"/>
        <v>220001</v>
      </c>
      <c r="D99" s="4">
        <v>3</v>
      </c>
      <c r="E99" s="4">
        <v>20</v>
      </c>
      <c r="F99" s="4">
        <v>0</v>
      </c>
      <c r="G99" s="9">
        <v>2000</v>
      </c>
      <c r="H99">
        <v>0</v>
      </c>
      <c r="I99">
        <v>5100</v>
      </c>
      <c r="J99" s="9">
        <v>0</v>
      </c>
      <c r="K99" t="str">
        <f t="shared" si="15"/>
        <v>《隐身术》技能等级+1</v>
      </c>
      <c r="L99" t="s">
        <v>2</v>
      </c>
    </row>
    <row r="100" spans="1:12" x14ac:dyDescent="0.15">
      <c r="A100">
        <v>220019</v>
      </c>
      <c r="B100" t="s">
        <v>384</v>
      </c>
      <c r="C100">
        <f t="shared" si="16"/>
        <v>220001</v>
      </c>
      <c r="D100" s="4">
        <v>3</v>
      </c>
      <c r="E100" s="4">
        <v>21</v>
      </c>
      <c r="F100" s="4">
        <v>0</v>
      </c>
      <c r="G100" s="9">
        <v>2727</v>
      </c>
      <c r="H100">
        <v>0</v>
      </c>
      <c r="I100">
        <v>5100</v>
      </c>
      <c r="J100" s="9">
        <v>0</v>
      </c>
      <c r="K100" t="str">
        <f t="shared" si="15"/>
        <v>《集体隐身术》技能等级+1</v>
      </c>
      <c r="L100" t="s">
        <v>2</v>
      </c>
    </row>
    <row r="101" spans="1:12" x14ac:dyDescent="0.15">
      <c r="A101">
        <v>220020</v>
      </c>
      <c r="B101" t="s">
        <v>385</v>
      </c>
      <c r="C101">
        <f t="shared" si="16"/>
        <v>220001</v>
      </c>
      <c r="D101" s="4">
        <v>2</v>
      </c>
      <c r="E101" s="4">
        <v>13</v>
      </c>
      <c r="F101" s="4">
        <v>0</v>
      </c>
      <c r="G101" s="9">
        <v>1000</v>
      </c>
      <c r="H101">
        <v>0</v>
      </c>
      <c r="I101">
        <v>5100</v>
      </c>
      <c r="J101" s="9">
        <v>0</v>
      </c>
      <c r="K101" t="str">
        <f t="shared" si="15"/>
        <v>《诱惑之光》技能等级+1</v>
      </c>
      <c r="L101" t="s">
        <v>2</v>
      </c>
    </row>
    <row r="102" spans="1:12" x14ac:dyDescent="0.15">
      <c r="A102">
        <v>220021</v>
      </c>
      <c r="B102" t="s">
        <v>386</v>
      </c>
      <c r="C102">
        <f t="shared" si="16"/>
        <v>220001</v>
      </c>
      <c r="D102" s="4">
        <v>2</v>
      </c>
      <c r="E102" s="4">
        <v>19</v>
      </c>
      <c r="F102" s="4">
        <v>0</v>
      </c>
      <c r="G102" s="9">
        <v>2000</v>
      </c>
      <c r="H102">
        <v>0</v>
      </c>
      <c r="I102">
        <v>5100</v>
      </c>
      <c r="J102" s="9">
        <v>0</v>
      </c>
      <c r="K102" t="str">
        <f t="shared" si="15"/>
        <v>《瞬息移动》技能等级+1</v>
      </c>
      <c r="L102" t="s">
        <v>2</v>
      </c>
    </row>
    <row r="103" spans="1:12" x14ac:dyDescent="0.15">
      <c r="A103">
        <v>220022</v>
      </c>
      <c r="B103" t="s">
        <v>387</v>
      </c>
      <c r="C103">
        <f t="shared" si="16"/>
        <v>220001</v>
      </c>
      <c r="D103" s="4">
        <v>2</v>
      </c>
      <c r="E103" s="4">
        <v>24</v>
      </c>
      <c r="F103" s="4">
        <v>0</v>
      </c>
      <c r="G103" s="9">
        <v>4545</v>
      </c>
      <c r="H103">
        <v>0</v>
      </c>
      <c r="I103">
        <v>5100</v>
      </c>
      <c r="J103" s="9">
        <v>0</v>
      </c>
      <c r="K103" t="str">
        <f t="shared" si="15"/>
        <v>《火墙》技能等级+1</v>
      </c>
      <c r="L103" t="s">
        <v>2</v>
      </c>
    </row>
    <row r="104" spans="1:12" x14ac:dyDescent="0.15">
      <c r="A104">
        <v>220023</v>
      </c>
      <c r="B104" t="s">
        <v>388</v>
      </c>
      <c r="C104">
        <f t="shared" si="16"/>
        <v>220001</v>
      </c>
      <c r="D104" s="4">
        <v>2</v>
      </c>
      <c r="E104" s="4">
        <v>22</v>
      </c>
      <c r="F104" s="4">
        <v>0</v>
      </c>
      <c r="G104" s="9">
        <v>2727</v>
      </c>
      <c r="H104">
        <v>0</v>
      </c>
      <c r="I104">
        <v>5100</v>
      </c>
      <c r="J104" s="9">
        <v>0</v>
      </c>
      <c r="K104" t="str">
        <f t="shared" si="15"/>
        <v>《爆裂火焰》技能等级+1</v>
      </c>
      <c r="L104" t="s">
        <v>2</v>
      </c>
    </row>
    <row r="105" spans="1:12" x14ac:dyDescent="0.15">
      <c r="A105">
        <v>220024</v>
      </c>
      <c r="B105" t="s">
        <v>389</v>
      </c>
      <c r="C105">
        <f t="shared" si="16"/>
        <v>220001</v>
      </c>
      <c r="D105" s="4">
        <v>2</v>
      </c>
      <c r="E105" s="4">
        <v>30</v>
      </c>
      <c r="F105" s="4">
        <v>0</v>
      </c>
      <c r="G105" s="9">
        <v>8000</v>
      </c>
      <c r="H105">
        <v>0</v>
      </c>
      <c r="I105">
        <v>5100</v>
      </c>
      <c r="J105" s="9">
        <v>0</v>
      </c>
      <c r="K105" t="str">
        <f t="shared" si="15"/>
        <v>《地狱雷光》技能等级+1</v>
      </c>
      <c r="L105" t="s">
        <v>2</v>
      </c>
    </row>
    <row r="106" spans="1:12" x14ac:dyDescent="0.15">
      <c r="A106">
        <v>220025</v>
      </c>
      <c r="B106" t="s">
        <v>390</v>
      </c>
      <c r="C106">
        <f t="shared" si="16"/>
        <v>220001</v>
      </c>
      <c r="D106" s="4">
        <v>1</v>
      </c>
      <c r="E106" s="4">
        <v>28</v>
      </c>
      <c r="F106" s="4">
        <v>0</v>
      </c>
      <c r="G106" s="9">
        <v>8000</v>
      </c>
      <c r="H106">
        <v>0</v>
      </c>
      <c r="I106">
        <v>5100</v>
      </c>
      <c r="J106" s="9">
        <v>0</v>
      </c>
      <c r="K106" t="str">
        <f t="shared" si="15"/>
        <v>《半月弯刀》技能等级+1</v>
      </c>
      <c r="L106" t="s">
        <v>2</v>
      </c>
    </row>
    <row r="107" spans="1:12" x14ac:dyDescent="0.15">
      <c r="A107">
        <v>220026</v>
      </c>
      <c r="B107" t="s">
        <v>391</v>
      </c>
      <c r="C107">
        <f t="shared" si="16"/>
        <v>220001</v>
      </c>
      <c r="D107" s="4">
        <v>1</v>
      </c>
      <c r="E107" s="4">
        <v>35</v>
      </c>
      <c r="F107" s="4">
        <v>0</v>
      </c>
      <c r="G107" s="9">
        <v>20000</v>
      </c>
      <c r="H107">
        <v>0</v>
      </c>
      <c r="I107">
        <v>5100</v>
      </c>
      <c r="J107" s="9">
        <v>0</v>
      </c>
      <c r="K107" t="str">
        <f t="shared" si="15"/>
        <v>《烈火剑法》技能等级+1</v>
      </c>
      <c r="L107" t="s">
        <v>2</v>
      </c>
    </row>
    <row r="108" spans="1:12" x14ac:dyDescent="0.15">
      <c r="A108">
        <v>220027</v>
      </c>
      <c r="B108" t="s">
        <v>392</v>
      </c>
      <c r="C108">
        <f t="shared" si="16"/>
        <v>220001</v>
      </c>
      <c r="D108" s="4">
        <v>1</v>
      </c>
      <c r="E108" s="4">
        <v>30</v>
      </c>
      <c r="F108" s="4">
        <v>0</v>
      </c>
      <c r="G108" s="9">
        <v>8000</v>
      </c>
      <c r="H108">
        <v>0</v>
      </c>
      <c r="I108">
        <v>5100</v>
      </c>
      <c r="J108" s="9">
        <v>0</v>
      </c>
      <c r="K108" t="str">
        <f t="shared" si="15"/>
        <v>《野蛮冲撞》技能等级+1</v>
      </c>
      <c r="L108" t="s">
        <v>2</v>
      </c>
    </row>
    <row r="109" spans="1:12" x14ac:dyDescent="0.15">
      <c r="A109">
        <v>220028</v>
      </c>
      <c r="B109" t="s">
        <v>393</v>
      </c>
      <c r="C109">
        <f t="shared" si="16"/>
        <v>220001</v>
      </c>
      <c r="D109" s="4">
        <v>3</v>
      </c>
      <c r="E109" s="4">
        <v>26</v>
      </c>
      <c r="F109" s="4">
        <v>0</v>
      </c>
      <c r="G109" s="9">
        <v>9091</v>
      </c>
      <c r="H109">
        <v>0</v>
      </c>
      <c r="I109">
        <v>5100</v>
      </c>
      <c r="J109" s="9">
        <v>0</v>
      </c>
      <c r="K109" t="str">
        <f t="shared" si="15"/>
        <v>《心灵启示》技能等级+1</v>
      </c>
      <c r="L109" t="s">
        <v>2</v>
      </c>
    </row>
    <row r="110" spans="1:12" x14ac:dyDescent="0.15">
      <c r="A110">
        <v>220029</v>
      </c>
      <c r="B110" t="s">
        <v>394</v>
      </c>
      <c r="C110">
        <f t="shared" si="16"/>
        <v>220001</v>
      </c>
      <c r="D110" s="4">
        <v>3</v>
      </c>
      <c r="E110" s="4">
        <v>33</v>
      </c>
      <c r="F110" s="4">
        <v>0</v>
      </c>
      <c r="G110" s="9">
        <v>10000</v>
      </c>
      <c r="H110">
        <v>0</v>
      </c>
      <c r="I110">
        <v>5100</v>
      </c>
      <c r="J110" s="9">
        <v>0</v>
      </c>
      <c r="K110" t="str">
        <f t="shared" si="15"/>
        <v>《群体治疗术》技能等级+1</v>
      </c>
      <c r="L110" t="s">
        <v>2</v>
      </c>
    </row>
    <row r="111" spans="1:12" x14ac:dyDescent="0.15">
      <c r="A111">
        <v>220030</v>
      </c>
      <c r="B111" t="s">
        <v>395</v>
      </c>
      <c r="C111">
        <f t="shared" si="16"/>
        <v>220001</v>
      </c>
      <c r="D111" s="4">
        <v>3</v>
      </c>
      <c r="E111" s="4">
        <v>35</v>
      </c>
      <c r="F111" s="4">
        <v>0</v>
      </c>
      <c r="G111" s="9">
        <v>20000</v>
      </c>
      <c r="H111">
        <v>0</v>
      </c>
      <c r="I111">
        <v>5100</v>
      </c>
      <c r="J111" s="9">
        <v>0</v>
      </c>
      <c r="K111" t="str">
        <f t="shared" si="15"/>
        <v>《召唤神兽》技能等级+1</v>
      </c>
      <c r="L111" t="s">
        <v>2</v>
      </c>
    </row>
    <row r="112" spans="1:12" x14ac:dyDescent="0.15">
      <c r="A112">
        <v>220031</v>
      </c>
      <c r="B112" t="s">
        <v>396</v>
      </c>
      <c r="C112">
        <f t="shared" si="16"/>
        <v>220001</v>
      </c>
      <c r="D112" s="4">
        <v>2</v>
      </c>
      <c r="E112" s="4">
        <v>31</v>
      </c>
      <c r="F112" s="4">
        <v>0</v>
      </c>
      <c r="G112" s="9">
        <v>10000</v>
      </c>
      <c r="H112">
        <v>0</v>
      </c>
      <c r="I112">
        <v>5100</v>
      </c>
      <c r="J112" s="9">
        <v>0</v>
      </c>
      <c r="K112" t="str">
        <f t="shared" si="15"/>
        <v>《魔法盾》技能等级+1</v>
      </c>
      <c r="L112" t="s">
        <v>2</v>
      </c>
    </row>
    <row r="113" spans="1:12" x14ac:dyDescent="0.15">
      <c r="A113">
        <v>220032</v>
      </c>
      <c r="B113" t="s">
        <v>397</v>
      </c>
      <c r="C113">
        <f t="shared" si="16"/>
        <v>220001</v>
      </c>
      <c r="D113" s="4">
        <v>2</v>
      </c>
      <c r="E113" s="4">
        <v>32</v>
      </c>
      <c r="F113" s="4">
        <v>0</v>
      </c>
      <c r="G113" s="9">
        <v>10000</v>
      </c>
      <c r="H113">
        <v>0</v>
      </c>
      <c r="I113">
        <v>5100</v>
      </c>
      <c r="J113" s="9">
        <v>0</v>
      </c>
      <c r="K113" t="str">
        <f t="shared" si="15"/>
        <v>《圣言术》技能等级+1</v>
      </c>
      <c r="L113" t="s">
        <v>2</v>
      </c>
    </row>
    <row r="114" spans="1:12" x14ac:dyDescent="0.15">
      <c r="A114">
        <v>220033</v>
      </c>
      <c r="B114" t="s">
        <v>398</v>
      </c>
      <c r="C114">
        <f t="shared" si="16"/>
        <v>220001</v>
      </c>
      <c r="D114" s="4">
        <v>2</v>
      </c>
      <c r="E114" s="4">
        <v>35</v>
      </c>
      <c r="F114" s="4">
        <v>0</v>
      </c>
      <c r="G114" s="9">
        <v>20000</v>
      </c>
      <c r="H114">
        <v>0</v>
      </c>
      <c r="I114">
        <v>5100</v>
      </c>
      <c r="J114" s="9">
        <v>0</v>
      </c>
      <c r="K114" t="str">
        <f t="shared" si="15"/>
        <v>《冰咆哮》技能等级+1</v>
      </c>
      <c r="L114" t="s">
        <v>2</v>
      </c>
    </row>
  </sheetData>
  <mergeCells count="1">
    <mergeCell ref="A1:L1"/>
  </mergeCells>
  <phoneticPr fontId="5" type="noConversion"/>
  <dataValidations count="1">
    <dataValidation allowBlank="1" showInputMessage="1" showErrorMessage="1" sqref="G1:G3 G25:G30 J42:J55 G32:G81 G110:G65539 G103:G108"/>
  </dataValidations>
  <pageMargins left="0.75" right="0.75" top="1" bottom="1" header="0.51111111111111096" footer="0.511111111111110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道具作用说明表!$A$2:$A$30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8"/>
  <sheetViews>
    <sheetView workbookViewId="0">
      <selection activeCell="C22" sqref="C22"/>
    </sheetView>
  </sheetViews>
  <sheetFormatPr defaultColWidth="9" defaultRowHeight="14.25" x14ac:dyDescent="0.15"/>
  <cols>
    <col min="2" max="2" width="11.5" customWidth="1"/>
    <col min="3" max="3" width="10.375" customWidth="1"/>
  </cols>
  <sheetData>
    <row r="1" spans="1:2" x14ac:dyDescent="0.15">
      <c r="A1" t="s">
        <v>38</v>
      </c>
      <c r="B1" t="s">
        <v>39</v>
      </c>
    </row>
    <row r="2" spans="1:2" x14ac:dyDescent="0.15">
      <c r="A2">
        <v>1000</v>
      </c>
      <c r="B2" s="1" t="s">
        <v>3</v>
      </c>
    </row>
    <row r="3" spans="1:2" x14ac:dyDescent="0.15">
      <c r="A3">
        <v>1001</v>
      </c>
      <c r="B3" s="1" t="s">
        <v>4</v>
      </c>
    </row>
    <row r="4" spans="1:2" x14ac:dyDescent="0.15">
      <c r="A4">
        <v>1002</v>
      </c>
      <c r="B4" s="2" t="s">
        <v>40</v>
      </c>
    </row>
    <row r="5" spans="1:2" x14ac:dyDescent="0.15">
      <c r="A5">
        <v>1003</v>
      </c>
      <c r="B5" s="2" t="s">
        <v>41</v>
      </c>
    </row>
    <row r="6" spans="1:2" x14ac:dyDescent="0.15">
      <c r="A6">
        <v>1004</v>
      </c>
      <c r="B6" s="3" t="s">
        <v>42</v>
      </c>
    </row>
    <row r="7" spans="1:2" x14ac:dyDescent="0.15">
      <c r="A7">
        <v>1005</v>
      </c>
      <c r="B7" s="2" t="s">
        <v>43</v>
      </c>
    </row>
    <row r="8" spans="1:2" x14ac:dyDescent="0.15">
      <c r="A8">
        <v>1006</v>
      </c>
      <c r="B8" s="2" t="s">
        <v>44</v>
      </c>
    </row>
    <row r="9" spans="1:2" x14ac:dyDescent="0.15">
      <c r="A9">
        <v>1007</v>
      </c>
      <c r="B9" s="2" t="s">
        <v>45</v>
      </c>
    </row>
    <row r="10" spans="1:2" x14ac:dyDescent="0.15">
      <c r="A10">
        <v>1008</v>
      </c>
      <c r="B10" s="2" t="s">
        <v>46</v>
      </c>
    </row>
    <row r="11" spans="1:2" x14ac:dyDescent="0.15">
      <c r="A11">
        <v>1009</v>
      </c>
      <c r="B11" s="2" t="s">
        <v>47</v>
      </c>
    </row>
    <row r="12" spans="1:2" x14ac:dyDescent="0.15">
      <c r="A12">
        <v>1010</v>
      </c>
      <c r="B12" s="3" t="s">
        <v>48</v>
      </c>
    </row>
    <row r="13" spans="1:2" x14ac:dyDescent="0.15">
      <c r="A13">
        <v>1100</v>
      </c>
      <c r="B13" s="1" t="s">
        <v>49</v>
      </c>
    </row>
    <row r="14" spans="1:2" x14ac:dyDescent="0.15">
      <c r="A14">
        <v>1101</v>
      </c>
      <c r="B14" s="1" t="s">
        <v>50</v>
      </c>
    </row>
    <row r="15" spans="1:2" x14ac:dyDescent="0.15">
      <c r="A15">
        <v>5000</v>
      </c>
      <c r="B15" s="2" t="s">
        <v>40</v>
      </c>
    </row>
    <row r="16" spans="1:2" x14ac:dyDescent="0.15">
      <c r="A16">
        <v>5001</v>
      </c>
      <c r="B16" t="s">
        <v>42</v>
      </c>
    </row>
    <row r="17" spans="1:2" x14ac:dyDescent="0.15">
      <c r="A17">
        <v>5002</v>
      </c>
      <c r="B17" t="s">
        <v>51</v>
      </c>
    </row>
    <row r="18" spans="1:2" x14ac:dyDescent="0.15">
      <c r="A18">
        <v>5100</v>
      </c>
      <c r="B18" t="s">
        <v>416</v>
      </c>
    </row>
  </sheetData>
  <phoneticPr fontId="5" type="noConversion"/>
  <pageMargins left="0.75" right="0.75" top="1" bottom="1" header="0.51111111111111096" footer="0.51111111111111096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7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11" sqref="F11"/>
    </sheetView>
  </sheetViews>
  <sheetFormatPr defaultColWidth="9" defaultRowHeight="14.25" x14ac:dyDescent="0.15"/>
  <cols>
    <col min="1" max="1" width="7.875" customWidth="1"/>
    <col min="2" max="2" width="13.875" bestFit="1" customWidth="1"/>
    <col min="3" max="3" width="7.5" bestFit="1" customWidth="1"/>
    <col min="4" max="4" width="7.5" style="4" customWidth="1"/>
    <col min="5" max="5" width="9.5" style="4" bestFit="1" customWidth="1"/>
    <col min="6" max="8" width="8.5" style="4" bestFit="1" customWidth="1"/>
    <col min="9" max="9" width="5.5" style="4" bestFit="1" customWidth="1"/>
    <col min="10" max="10" width="11.625" style="4" bestFit="1" customWidth="1"/>
    <col min="11" max="11" width="6.5" bestFit="1" customWidth="1"/>
  </cols>
  <sheetData>
    <row r="1" spans="1:12" ht="77.25" customHeight="1" x14ac:dyDescent="0.15">
      <c r="A1" s="16" t="s">
        <v>401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3" spans="1:12" s="4" customFormat="1" x14ac:dyDescent="0.15">
      <c r="A3" s="4" t="s">
        <v>0</v>
      </c>
      <c r="B3" s="4" t="s">
        <v>262</v>
      </c>
      <c r="C3" s="4" t="s">
        <v>399</v>
      </c>
      <c r="D3" s="4" t="s">
        <v>420</v>
      </c>
      <c r="E3" s="4" t="s">
        <v>402</v>
      </c>
      <c r="F3" s="4" t="s">
        <v>405</v>
      </c>
      <c r="G3" s="4" t="s">
        <v>406</v>
      </c>
      <c r="H3" s="4" t="s">
        <v>407</v>
      </c>
      <c r="I3" s="4" t="s">
        <v>403</v>
      </c>
      <c r="J3" s="4" t="s">
        <v>404</v>
      </c>
      <c r="K3" s="4" t="s">
        <v>264</v>
      </c>
      <c r="L3" s="4" t="s">
        <v>400</v>
      </c>
    </row>
    <row r="4" spans="1:12" s="4" customFormat="1" x14ac:dyDescent="0.15">
      <c r="A4" s="9">
        <v>220000</v>
      </c>
      <c r="B4" s="13" t="s">
        <v>419</v>
      </c>
      <c r="C4" s="4">
        <v>220000</v>
      </c>
      <c r="D4" s="4">
        <v>1</v>
      </c>
      <c r="E4" s="4">
        <v>1</v>
      </c>
      <c r="F4" s="4">
        <v>100</v>
      </c>
      <c r="L4" s="9">
        <v>1</v>
      </c>
    </row>
    <row r="5" spans="1:12" x14ac:dyDescent="0.15">
      <c r="A5">
        <v>220001</v>
      </c>
      <c r="B5" t="s">
        <v>366</v>
      </c>
      <c r="C5">
        <f>A5</f>
        <v>220001</v>
      </c>
      <c r="D5" s="4">
        <v>3</v>
      </c>
      <c r="E5" s="4">
        <v>1</v>
      </c>
      <c r="F5" s="4">
        <v>120</v>
      </c>
      <c r="G5" s="4">
        <v>140</v>
      </c>
      <c r="H5" s="4">
        <v>160</v>
      </c>
      <c r="L5">
        <v>1</v>
      </c>
    </row>
    <row r="6" spans="1:12" x14ac:dyDescent="0.15">
      <c r="A6">
        <v>220002</v>
      </c>
      <c r="B6" t="s">
        <v>367</v>
      </c>
      <c r="C6">
        <f t="shared" ref="C6:C37" si="0">A6</f>
        <v>220002</v>
      </c>
      <c r="D6" s="4">
        <v>3</v>
      </c>
      <c r="E6" s="4">
        <v>0</v>
      </c>
      <c r="L6">
        <v>0</v>
      </c>
    </row>
    <row r="7" spans="1:12" x14ac:dyDescent="0.15">
      <c r="A7">
        <v>220003</v>
      </c>
      <c r="B7" t="s">
        <v>368</v>
      </c>
      <c r="C7">
        <f t="shared" si="0"/>
        <v>220003</v>
      </c>
      <c r="D7" s="4">
        <v>3</v>
      </c>
      <c r="E7" s="4">
        <v>1</v>
      </c>
      <c r="F7" s="4">
        <v>120</v>
      </c>
      <c r="G7" s="4">
        <v>140</v>
      </c>
      <c r="H7" s="4">
        <v>160</v>
      </c>
      <c r="L7">
        <v>1</v>
      </c>
    </row>
    <row r="8" spans="1:12" x14ac:dyDescent="0.15">
      <c r="A8">
        <v>220004</v>
      </c>
      <c r="B8" t="s">
        <v>369</v>
      </c>
      <c r="C8">
        <f>C7</f>
        <v>220003</v>
      </c>
      <c r="D8" s="4">
        <v>3</v>
      </c>
      <c r="E8" s="4">
        <v>0</v>
      </c>
      <c r="L8">
        <v>1</v>
      </c>
    </row>
    <row r="9" spans="1:12" x14ac:dyDescent="0.15">
      <c r="A9">
        <v>220005</v>
      </c>
      <c r="B9" t="s">
        <v>370</v>
      </c>
      <c r="C9">
        <f t="shared" si="0"/>
        <v>220005</v>
      </c>
      <c r="D9" s="4">
        <v>3</v>
      </c>
      <c r="E9" s="4">
        <v>1</v>
      </c>
      <c r="F9" s="4">
        <v>130</v>
      </c>
      <c r="G9" s="4">
        <v>150</v>
      </c>
      <c r="H9" s="4">
        <v>180</v>
      </c>
      <c r="L9">
        <v>1</v>
      </c>
    </row>
    <row r="10" spans="1:12" x14ac:dyDescent="0.15">
      <c r="A10">
        <v>220006</v>
      </c>
      <c r="B10" t="s">
        <v>371</v>
      </c>
      <c r="C10">
        <f t="shared" si="0"/>
        <v>220006</v>
      </c>
      <c r="D10" s="4">
        <v>3</v>
      </c>
      <c r="E10" s="4">
        <v>1</v>
      </c>
      <c r="F10" s="4">
        <v>140</v>
      </c>
      <c r="G10" s="4">
        <v>160</v>
      </c>
      <c r="H10" s="4">
        <v>190</v>
      </c>
      <c r="L10">
        <v>1</v>
      </c>
    </row>
    <row r="11" spans="1:12" x14ac:dyDescent="0.15">
      <c r="A11">
        <v>220007</v>
      </c>
      <c r="B11" t="s">
        <v>372</v>
      </c>
      <c r="C11">
        <f t="shared" si="0"/>
        <v>220007</v>
      </c>
      <c r="D11" s="4">
        <v>3</v>
      </c>
      <c r="E11" s="4">
        <v>0</v>
      </c>
      <c r="L11">
        <v>0</v>
      </c>
    </row>
    <row r="12" spans="1:12" x14ac:dyDescent="0.15">
      <c r="A12">
        <v>220008</v>
      </c>
      <c r="B12" t="s">
        <v>373</v>
      </c>
      <c r="C12">
        <f t="shared" si="0"/>
        <v>220008</v>
      </c>
      <c r="D12" s="4">
        <v>3</v>
      </c>
      <c r="E12" s="4">
        <v>0</v>
      </c>
      <c r="L12">
        <v>0</v>
      </c>
    </row>
    <row r="13" spans="1:12" x14ac:dyDescent="0.15">
      <c r="A13">
        <v>220009</v>
      </c>
      <c r="B13" t="s">
        <v>374</v>
      </c>
      <c r="C13">
        <f t="shared" si="0"/>
        <v>220009</v>
      </c>
      <c r="D13" s="4">
        <v>3</v>
      </c>
      <c r="E13" s="4">
        <v>0</v>
      </c>
      <c r="L13">
        <v>0</v>
      </c>
    </row>
    <row r="14" spans="1:12" x14ac:dyDescent="0.15">
      <c r="A14">
        <v>220010</v>
      </c>
      <c r="B14" t="s">
        <v>375</v>
      </c>
      <c r="C14">
        <f t="shared" si="0"/>
        <v>220010</v>
      </c>
      <c r="D14" s="4">
        <v>3</v>
      </c>
      <c r="E14" s="4">
        <v>1</v>
      </c>
      <c r="F14" s="4">
        <v>150</v>
      </c>
      <c r="G14" s="4">
        <v>180</v>
      </c>
      <c r="H14" s="4">
        <v>220</v>
      </c>
      <c r="L14">
        <v>1</v>
      </c>
    </row>
    <row r="15" spans="1:12" x14ac:dyDescent="0.15">
      <c r="A15">
        <v>220011</v>
      </c>
      <c r="B15" t="s">
        <v>376</v>
      </c>
      <c r="C15">
        <f t="shared" si="0"/>
        <v>220011</v>
      </c>
      <c r="D15" s="4">
        <v>3</v>
      </c>
      <c r="E15" s="4">
        <v>0</v>
      </c>
      <c r="L15">
        <v>0</v>
      </c>
    </row>
    <row r="16" spans="1:12" x14ac:dyDescent="0.15">
      <c r="A16">
        <v>220012</v>
      </c>
      <c r="B16" t="s">
        <v>377</v>
      </c>
      <c r="C16">
        <f t="shared" si="0"/>
        <v>220012</v>
      </c>
      <c r="D16" s="4">
        <v>3</v>
      </c>
      <c r="E16" s="4">
        <v>1</v>
      </c>
      <c r="F16" s="4">
        <v>140</v>
      </c>
      <c r="G16" s="4">
        <v>160</v>
      </c>
      <c r="H16" s="4">
        <v>190</v>
      </c>
      <c r="L16">
        <v>1</v>
      </c>
    </row>
    <row r="17" spans="1:12" x14ac:dyDescent="0.15">
      <c r="A17">
        <v>220013</v>
      </c>
      <c r="B17" t="s">
        <v>378</v>
      </c>
      <c r="C17">
        <f t="shared" si="0"/>
        <v>220013</v>
      </c>
      <c r="D17" s="4">
        <v>3</v>
      </c>
      <c r="E17" s="4">
        <v>0</v>
      </c>
      <c r="F17" s="4">
        <v>0</v>
      </c>
      <c r="G17" s="4">
        <v>0</v>
      </c>
      <c r="H17" s="4">
        <v>0</v>
      </c>
      <c r="I17" s="4">
        <v>1</v>
      </c>
      <c r="J17" s="4">
        <v>40</v>
      </c>
      <c r="L17">
        <v>1</v>
      </c>
    </row>
    <row r="18" spans="1:12" x14ac:dyDescent="0.15">
      <c r="A18">
        <v>220014</v>
      </c>
      <c r="B18" t="s">
        <v>379</v>
      </c>
      <c r="C18">
        <f t="shared" si="0"/>
        <v>220014</v>
      </c>
      <c r="D18" s="4">
        <v>3</v>
      </c>
      <c r="E18" s="4">
        <v>0</v>
      </c>
      <c r="F18" s="4">
        <v>0</v>
      </c>
      <c r="G18" s="4">
        <v>0</v>
      </c>
      <c r="H18" s="4">
        <v>0</v>
      </c>
      <c r="I18" s="4">
        <v>2</v>
      </c>
      <c r="J18" s="4">
        <v>40</v>
      </c>
      <c r="L18">
        <v>1</v>
      </c>
    </row>
    <row r="19" spans="1:12" x14ac:dyDescent="0.15">
      <c r="A19">
        <v>220015</v>
      </c>
      <c r="B19" t="s">
        <v>380</v>
      </c>
      <c r="C19">
        <f t="shared" si="0"/>
        <v>220015</v>
      </c>
      <c r="D19" s="4">
        <v>3</v>
      </c>
      <c r="E19" s="4">
        <v>2</v>
      </c>
      <c r="F19" s="4">
        <v>80</v>
      </c>
      <c r="G19" s="4">
        <v>90</v>
      </c>
      <c r="H19" s="4">
        <v>110</v>
      </c>
      <c r="L19">
        <v>1</v>
      </c>
    </row>
    <row r="20" spans="1:12" x14ac:dyDescent="0.15">
      <c r="A20">
        <v>220016</v>
      </c>
      <c r="B20" t="s">
        <v>381</v>
      </c>
      <c r="C20">
        <f t="shared" si="0"/>
        <v>220016</v>
      </c>
      <c r="D20" s="4">
        <v>3</v>
      </c>
      <c r="E20" s="4">
        <v>0</v>
      </c>
      <c r="L20">
        <v>0</v>
      </c>
    </row>
    <row r="21" spans="1:12" x14ac:dyDescent="0.15">
      <c r="A21">
        <v>220017</v>
      </c>
      <c r="B21" t="s">
        <v>382</v>
      </c>
      <c r="C21">
        <f t="shared" si="0"/>
        <v>220017</v>
      </c>
      <c r="D21" s="4">
        <v>3</v>
      </c>
      <c r="E21" s="4">
        <v>0</v>
      </c>
      <c r="F21" s="4">
        <v>0</v>
      </c>
      <c r="G21" s="4">
        <v>0</v>
      </c>
      <c r="H21" s="4">
        <v>0</v>
      </c>
      <c r="I21" s="4">
        <v>4</v>
      </c>
      <c r="J21" s="4">
        <v>50</v>
      </c>
      <c r="L21">
        <v>1</v>
      </c>
    </row>
    <row r="22" spans="1:12" x14ac:dyDescent="0.15">
      <c r="A22">
        <v>220018</v>
      </c>
      <c r="B22" t="s">
        <v>383</v>
      </c>
      <c r="C22">
        <f t="shared" si="0"/>
        <v>220018</v>
      </c>
      <c r="D22" s="4">
        <v>3</v>
      </c>
      <c r="E22" s="4">
        <v>0</v>
      </c>
      <c r="L22">
        <v>0</v>
      </c>
    </row>
    <row r="23" spans="1:12" x14ac:dyDescent="0.15">
      <c r="A23">
        <v>220019</v>
      </c>
      <c r="B23" t="s">
        <v>384</v>
      </c>
      <c r="C23">
        <f t="shared" si="0"/>
        <v>220019</v>
      </c>
      <c r="D23" s="4">
        <v>3</v>
      </c>
      <c r="E23" s="4">
        <v>0</v>
      </c>
      <c r="L23">
        <v>0</v>
      </c>
    </row>
    <row r="24" spans="1:12" x14ac:dyDescent="0.15">
      <c r="A24">
        <v>220020</v>
      </c>
      <c r="B24" t="s">
        <v>385</v>
      </c>
      <c r="C24">
        <f t="shared" si="0"/>
        <v>220020</v>
      </c>
      <c r="D24" s="4">
        <v>3</v>
      </c>
      <c r="E24" s="4">
        <v>0</v>
      </c>
      <c r="L24">
        <v>0</v>
      </c>
    </row>
    <row r="25" spans="1:12" x14ac:dyDescent="0.15">
      <c r="A25">
        <v>220021</v>
      </c>
      <c r="B25" t="s">
        <v>386</v>
      </c>
      <c r="C25">
        <f t="shared" si="0"/>
        <v>220021</v>
      </c>
      <c r="D25" s="4">
        <v>3</v>
      </c>
      <c r="E25" s="4">
        <v>0</v>
      </c>
      <c r="L25">
        <v>0</v>
      </c>
    </row>
    <row r="26" spans="1:12" x14ac:dyDescent="0.15">
      <c r="A26">
        <v>220022</v>
      </c>
      <c r="B26" t="s">
        <v>387</v>
      </c>
      <c r="C26">
        <f t="shared" si="0"/>
        <v>220022</v>
      </c>
      <c r="D26" s="4">
        <v>3</v>
      </c>
      <c r="E26" s="4">
        <v>4</v>
      </c>
      <c r="F26" s="4">
        <v>70</v>
      </c>
      <c r="G26" s="4">
        <v>80</v>
      </c>
      <c r="H26" s="4">
        <v>100</v>
      </c>
      <c r="L26">
        <v>1</v>
      </c>
    </row>
    <row r="27" spans="1:12" x14ac:dyDescent="0.15">
      <c r="A27">
        <v>220023</v>
      </c>
      <c r="B27" t="s">
        <v>388</v>
      </c>
      <c r="C27">
        <f t="shared" si="0"/>
        <v>220023</v>
      </c>
      <c r="D27" s="4">
        <v>3</v>
      </c>
      <c r="E27" s="4">
        <v>3</v>
      </c>
      <c r="F27" s="4">
        <v>70</v>
      </c>
      <c r="G27" s="4">
        <v>80</v>
      </c>
      <c r="H27" s="4">
        <v>100</v>
      </c>
      <c r="L27">
        <v>1</v>
      </c>
    </row>
    <row r="28" spans="1:12" x14ac:dyDescent="0.15">
      <c r="A28">
        <v>220024</v>
      </c>
      <c r="B28" t="s">
        <v>389</v>
      </c>
      <c r="C28">
        <f t="shared" si="0"/>
        <v>220024</v>
      </c>
      <c r="D28" s="4">
        <v>3</v>
      </c>
      <c r="E28" s="4">
        <v>5</v>
      </c>
      <c r="F28" s="4">
        <v>70</v>
      </c>
      <c r="G28" s="4">
        <v>80</v>
      </c>
      <c r="H28" s="4">
        <v>100</v>
      </c>
      <c r="L28">
        <v>1</v>
      </c>
    </row>
    <row r="29" spans="1:12" x14ac:dyDescent="0.15">
      <c r="A29">
        <v>220025</v>
      </c>
      <c r="B29" t="s">
        <v>390</v>
      </c>
      <c r="C29">
        <f t="shared" si="0"/>
        <v>220025</v>
      </c>
      <c r="D29" s="4">
        <v>3</v>
      </c>
      <c r="E29" s="4">
        <v>4</v>
      </c>
      <c r="F29" s="4">
        <v>70</v>
      </c>
      <c r="G29" s="4">
        <v>80</v>
      </c>
      <c r="H29" s="4">
        <v>100</v>
      </c>
      <c r="L29">
        <v>1</v>
      </c>
    </row>
    <row r="30" spans="1:12" x14ac:dyDescent="0.15">
      <c r="A30">
        <v>220026</v>
      </c>
      <c r="B30" t="s">
        <v>391</v>
      </c>
      <c r="C30">
        <f t="shared" si="0"/>
        <v>220026</v>
      </c>
      <c r="D30" s="4">
        <v>3</v>
      </c>
      <c r="E30" s="4">
        <v>2</v>
      </c>
      <c r="F30" s="4">
        <v>150</v>
      </c>
      <c r="G30" s="4">
        <v>180</v>
      </c>
      <c r="H30" s="4">
        <v>220</v>
      </c>
      <c r="L30">
        <v>1</v>
      </c>
    </row>
    <row r="31" spans="1:12" x14ac:dyDescent="0.15">
      <c r="A31">
        <v>220027</v>
      </c>
      <c r="B31" t="s">
        <v>392</v>
      </c>
      <c r="C31">
        <f>C7</f>
        <v>220003</v>
      </c>
      <c r="D31" s="4">
        <v>3</v>
      </c>
      <c r="E31" s="4">
        <v>0</v>
      </c>
      <c r="L31">
        <v>0</v>
      </c>
    </row>
    <row r="32" spans="1:12" x14ac:dyDescent="0.15">
      <c r="A32">
        <v>220028</v>
      </c>
      <c r="B32" t="s">
        <v>393</v>
      </c>
      <c r="C32">
        <f t="shared" si="0"/>
        <v>220028</v>
      </c>
      <c r="D32" s="4">
        <v>3</v>
      </c>
      <c r="E32" s="4">
        <v>0</v>
      </c>
      <c r="L32">
        <v>0</v>
      </c>
    </row>
    <row r="33" spans="1:12" x14ac:dyDescent="0.15">
      <c r="A33">
        <v>220029</v>
      </c>
      <c r="B33" t="s">
        <v>394</v>
      </c>
      <c r="C33">
        <f t="shared" si="0"/>
        <v>220029</v>
      </c>
      <c r="D33" s="4">
        <v>3</v>
      </c>
      <c r="E33" s="4">
        <v>0</v>
      </c>
      <c r="L33">
        <v>0</v>
      </c>
    </row>
    <row r="34" spans="1:12" x14ac:dyDescent="0.15">
      <c r="A34">
        <v>220030</v>
      </c>
      <c r="B34" t="s">
        <v>395</v>
      </c>
      <c r="C34">
        <f t="shared" si="0"/>
        <v>220030</v>
      </c>
      <c r="D34" s="4">
        <v>3</v>
      </c>
      <c r="E34" s="4">
        <v>0</v>
      </c>
      <c r="F34" s="4">
        <v>0</v>
      </c>
      <c r="G34" s="4">
        <v>0</v>
      </c>
      <c r="H34" s="4">
        <v>0</v>
      </c>
      <c r="I34" s="4">
        <v>5</v>
      </c>
      <c r="J34" s="4">
        <v>50</v>
      </c>
      <c r="L34">
        <v>1</v>
      </c>
    </row>
    <row r="35" spans="1:12" x14ac:dyDescent="0.15">
      <c r="A35">
        <v>220031</v>
      </c>
      <c r="B35" t="s">
        <v>396</v>
      </c>
      <c r="C35">
        <f t="shared" si="0"/>
        <v>220031</v>
      </c>
      <c r="D35" s="4">
        <v>3</v>
      </c>
      <c r="E35" s="4">
        <v>0</v>
      </c>
      <c r="F35" s="4">
        <v>0</v>
      </c>
      <c r="G35" s="4">
        <v>0</v>
      </c>
      <c r="H35" s="4">
        <v>0</v>
      </c>
      <c r="I35" s="4">
        <v>3</v>
      </c>
      <c r="J35" s="4">
        <v>40</v>
      </c>
      <c r="L35">
        <v>1</v>
      </c>
    </row>
    <row r="36" spans="1:12" x14ac:dyDescent="0.15">
      <c r="A36">
        <v>220032</v>
      </c>
      <c r="B36" t="s">
        <v>397</v>
      </c>
      <c r="C36">
        <f t="shared" si="0"/>
        <v>220032</v>
      </c>
      <c r="D36" s="4">
        <v>3</v>
      </c>
      <c r="E36" s="4">
        <v>0</v>
      </c>
      <c r="L36">
        <v>0</v>
      </c>
    </row>
    <row r="37" spans="1:12" x14ac:dyDescent="0.15">
      <c r="A37">
        <v>220033</v>
      </c>
      <c r="B37" t="s">
        <v>398</v>
      </c>
      <c r="C37">
        <f t="shared" si="0"/>
        <v>220033</v>
      </c>
      <c r="D37" s="4">
        <v>3</v>
      </c>
      <c r="E37" s="4">
        <v>5</v>
      </c>
      <c r="F37" s="4">
        <v>70</v>
      </c>
      <c r="G37" s="4">
        <v>80</v>
      </c>
      <c r="H37" s="4">
        <v>100</v>
      </c>
      <c r="L37">
        <v>1</v>
      </c>
    </row>
  </sheetData>
  <mergeCells count="1">
    <mergeCell ref="A1:L1"/>
  </mergeCells>
  <phoneticPr fontId="5" type="noConversion"/>
  <conditionalFormatting sqref="A5:C37 F5:L37">
    <cfRule type="expression" dxfId="7" priority="4">
      <formula>$L5=0</formula>
    </cfRule>
  </conditionalFormatting>
  <conditionalFormatting sqref="E5:E37">
    <cfRule type="expression" dxfId="6" priority="1">
      <formula>$L5=0</formula>
    </cfRule>
  </conditionalFormatting>
  <dataValidations count="1">
    <dataValidation allowBlank="1" showInputMessage="1" showErrorMessage="1" sqref="D38:J65466 D2:J4 E26:I31 D5:D37 E33:I37"/>
  </dataValidations>
  <pageMargins left="0.75" right="0.75" top="1" bottom="1" header="0.51111111111111096" footer="0.51111111111111096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J16" sqref="J16"/>
    </sheetView>
  </sheetViews>
  <sheetFormatPr defaultRowHeight="14.25" x14ac:dyDescent="0.15"/>
  <cols>
    <col min="1" max="1" width="3.5" bestFit="1" customWidth="1"/>
    <col min="2" max="2" width="11.625" bestFit="1" customWidth="1"/>
    <col min="3" max="3" width="3.5" bestFit="1" customWidth="1"/>
    <col min="4" max="5" width="4.5" bestFit="1" customWidth="1"/>
    <col min="6" max="6" width="5.5" bestFit="1" customWidth="1"/>
    <col min="7" max="7" width="3.5" bestFit="1" customWidth="1"/>
    <col min="8" max="8" width="4.5" bestFit="1" customWidth="1"/>
    <col min="9" max="9" width="3.5" bestFit="1" customWidth="1"/>
    <col min="10" max="10" width="4.5" bestFit="1" customWidth="1"/>
    <col min="11" max="11" width="3.5" bestFit="1" customWidth="1"/>
    <col min="12" max="12" width="4.5" bestFit="1" customWidth="1"/>
  </cols>
  <sheetData>
    <row r="1" spans="1:12" x14ac:dyDescent="0.15">
      <c r="A1" t="s">
        <v>408</v>
      </c>
      <c r="B1" t="s">
        <v>409</v>
      </c>
      <c r="C1" s="7" t="s">
        <v>52</v>
      </c>
      <c r="D1" s="7" t="s">
        <v>53</v>
      </c>
      <c r="E1" s="7" t="s">
        <v>54</v>
      </c>
      <c r="F1" s="7" t="s">
        <v>55</v>
      </c>
      <c r="G1" s="7" t="s">
        <v>56</v>
      </c>
      <c r="H1" s="7" t="s">
        <v>57</v>
      </c>
      <c r="I1" s="7" t="s">
        <v>58</v>
      </c>
      <c r="J1" s="7" t="s">
        <v>59</v>
      </c>
      <c r="K1" s="7" t="s">
        <v>60</v>
      </c>
      <c r="L1" s="7" t="s">
        <v>61</v>
      </c>
    </row>
    <row r="2" spans="1:12" x14ac:dyDescent="0.15">
      <c r="A2">
        <v>1</v>
      </c>
      <c r="B2" t="s">
        <v>411</v>
      </c>
      <c r="C2">
        <v>0</v>
      </c>
      <c r="D2">
        <v>0</v>
      </c>
      <c r="E2">
        <v>2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15">
      <c r="A3">
        <v>2</v>
      </c>
      <c r="B3" t="s">
        <v>412</v>
      </c>
      <c r="C3">
        <v>2</v>
      </c>
      <c r="D3">
        <v>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15">
      <c r="A4">
        <v>3</v>
      </c>
      <c r="B4" t="s">
        <v>410</v>
      </c>
      <c r="C4">
        <v>2</v>
      </c>
      <c r="D4">
        <v>4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15">
      <c r="A5">
        <v>4</v>
      </c>
      <c r="B5" t="s">
        <v>413</v>
      </c>
      <c r="C5">
        <v>1</v>
      </c>
      <c r="D5">
        <v>2</v>
      </c>
      <c r="E5">
        <v>1</v>
      </c>
      <c r="F5">
        <v>2</v>
      </c>
      <c r="G5">
        <v>2</v>
      </c>
      <c r="H5">
        <v>4</v>
      </c>
      <c r="I5">
        <v>0</v>
      </c>
      <c r="J5">
        <v>0</v>
      </c>
      <c r="K5">
        <v>0</v>
      </c>
      <c r="L5">
        <v>0</v>
      </c>
    </row>
    <row r="6" spans="1:12" x14ac:dyDescent="0.15">
      <c r="A6">
        <v>5</v>
      </c>
      <c r="B6" t="s">
        <v>414</v>
      </c>
      <c r="C6">
        <v>2</v>
      </c>
      <c r="D6">
        <v>3</v>
      </c>
      <c r="E6">
        <v>2</v>
      </c>
      <c r="F6">
        <v>3</v>
      </c>
      <c r="G6">
        <v>0</v>
      </c>
      <c r="H6">
        <v>0</v>
      </c>
      <c r="I6">
        <v>0</v>
      </c>
      <c r="J6">
        <v>0</v>
      </c>
      <c r="K6">
        <v>3</v>
      </c>
      <c r="L6">
        <v>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装备</vt:lpstr>
      <vt:lpstr>道具</vt:lpstr>
      <vt:lpstr>道具作用说明表</vt:lpstr>
      <vt:lpstr>技能</vt:lpstr>
      <vt:lpstr>buff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2015-04-12T10:16:40Z</dcterms:created>
  <dcterms:modified xsi:type="dcterms:W3CDTF">2015-05-03T00:56:28Z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