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720" yWindow="75" windowWidth="13770" windowHeight="9255" activeTab="2"/>
  </bookViews>
  <sheets>
    <sheet name="装备" sheetId="1" r:id="rId1"/>
    <sheet name="道具" sheetId="2" r:id="rId2"/>
    <sheet name="道具作用说明表" sheetId="3" r:id="rId3"/>
    <sheet name="装备外观" sheetId="4" r:id="rId4"/>
  </sheets>
  <definedNames>
    <definedName name="_xlnm._FilterDatabase" localSheetId="0" hidden="1">装备!$A$3:$X$327</definedName>
  </definedNames>
  <calcPr calcId="145621"/>
</workbook>
</file>

<file path=xl/calcChain.xml><?xml version="1.0" encoding="utf-8"?>
<calcChain xmlns="http://schemas.openxmlformats.org/spreadsheetml/2006/main">
  <c r="C274" i="1" l="1"/>
  <c r="C275" i="1"/>
  <c r="C276" i="1"/>
  <c r="C277" i="1"/>
  <c r="C278" i="1"/>
  <c r="C279" i="1"/>
  <c r="C280" i="1"/>
  <c r="C281" i="1"/>
  <c r="C282" i="1"/>
  <c r="C283" i="1"/>
  <c r="C284" i="1"/>
  <c r="C273" i="1"/>
  <c r="C377" i="1"/>
  <c r="C378" i="1"/>
  <c r="C379" i="1"/>
  <c r="C380" i="1"/>
  <c r="C381" i="1"/>
  <c r="C382" i="1"/>
  <c r="C383" i="1"/>
  <c r="C384" i="1"/>
  <c r="C385" i="1"/>
  <c r="C386" i="1"/>
  <c r="C387" i="1"/>
  <c r="C376" i="1"/>
  <c r="C61" i="2" l="1"/>
  <c r="C62" i="2"/>
  <c r="C63" i="2"/>
  <c r="C64" i="2"/>
  <c r="C65" i="2"/>
  <c r="C66" i="2"/>
  <c r="D92" i="4" l="1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E91" i="4"/>
  <c r="D91" i="4"/>
  <c r="C112" i="4"/>
  <c r="C111" i="4"/>
  <c r="C106" i="4"/>
  <c r="C105" i="4"/>
  <c r="C103" i="4"/>
  <c r="C102" i="4"/>
  <c r="C9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E2" i="4"/>
  <c r="D2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E16" i="4"/>
  <c r="D16" i="4"/>
  <c r="C67" i="4"/>
  <c r="C115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C47" i="4" s="1"/>
  <c r="A48" i="4"/>
  <c r="B48" i="4"/>
  <c r="C48" i="4" s="1"/>
  <c r="A49" i="4"/>
  <c r="B49" i="4"/>
  <c r="C49" i="4" s="1"/>
  <c r="A50" i="4"/>
  <c r="B50" i="4"/>
  <c r="C50" i="4" s="1"/>
  <c r="C53" i="4" s="1"/>
  <c r="A51" i="4"/>
  <c r="B51" i="4"/>
  <c r="C51" i="4" s="1"/>
  <c r="C55" i="4" s="1"/>
  <c r="A52" i="4"/>
  <c r="B52" i="4"/>
  <c r="C52" i="4" s="1"/>
  <c r="C54" i="4" s="1"/>
  <c r="A53" i="4"/>
  <c r="B53" i="4"/>
  <c r="A54" i="4"/>
  <c r="B54" i="4"/>
  <c r="A55" i="4"/>
  <c r="B55" i="4"/>
  <c r="A56" i="4"/>
  <c r="B56" i="4"/>
  <c r="C56" i="4" s="1"/>
  <c r="A57" i="4"/>
  <c r="B57" i="4"/>
  <c r="C57" i="4" s="1"/>
  <c r="A58" i="4"/>
  <c r="B58" i="4"/>
  <c r="C58" i="4" s="1"/>
  <c r="A59" i="4"/>
  <c r="B59" i="4"/>
  <c r="C59" i="4" s="1"/>
  <c r="A60" i="4"/>
  <c r="B60" i="4"/>
  <c r="C60" i="4" s="1"/>
  <c r="A61" i="4"/>
  <c r="B61" i="4"/>
  <c r="C61" i="4" s="1"/>
  <c r="A62" i="4"/>
  <c r="B62" i="4"/>
  <c r="C62" i="4" s="1"/>
  <c r="A63" i="4"/>
  <c r="B63" i="4"/>
  <c r="C63" i="4" s="1"/>
  <c r="A64" i="4"/>
  <c r="B64" i="4"/>
  <c r="C64" i="4" s="1"/>
  <c r="A65" i="4"/>
  <c r="B65" i="4"/>
  <c r="C65" i="4" s="1"/>
  <c r="A66" i="4"/>
  <c r="B66" i="4"/>
  <c r="C66" i="4" s="1"/>
  <c r="A67" i="4"/>
  <c r="B67" i="4"/>
  <c r="A68" i="4"/>
  <c r="B68" i="4"/>
  <c r="C68" i="4" s="1"/>
  <c r="A69" i="4"/>
  <c r="B69" i="4"/>
  <c r="C69" i="4" s="1"/>
  <c r="A70" i="4"/>
  <c r="B70" i="4"/>
  <c r="C70" i="4" s="1"/>
  <c r="A71" i="4"/>
  <c r="B71" i="4"/>
  <c r="C71" i="4" s="1"/>
  <c r="A72" i="4"/>
  <c r="B72" i="4"/>
  <c r="C72" i="4" s="1"/>
  <c r="C75" i="4" s="1"/>
  <c r="A73" i="4"/>
  <c r="B73" i="4"/>
  <c r="C73" i="4" s="1"/>
  <c r="C77" i="4" s="1"/>
  <c r="A74" i="4"/>
  <c r="B74" i="4"/>
  <c r="C74" i="4" s="1"/>
  <c r="C76" i="4" s="1"/>
  <c r="A75" i="4"/>
  <c r="B75" i="4"/>
  <c r="A76" i="4"/>
  <c r="B76" i="4"/>
  <c r="A77" i="4"/>
  <c r="B77" i="4"/>
  <c r="A78" i="4"/>
  <c r="B78" i="4"/>
  <c r="C78" i="4" s="1"/>
  <c r="A79" i="4"/>
  <c r="B79" i="4"/>
  <c r="C79" i="4" s="1"/>
  <c r="A80" i="4"/>
  <c r="B80" i="4"/>
  <c r="C80" i="4" s="1"/>
  <c r="A81" i="4"/>
  <c r="B81" i="4"/>
  <c r="C81" i="4" s="1"/>
  <c r="A82" i="4"/>
  <c r="B82" i="4"/>
  <c r="C82" i="4" s="1"/>
  <c r="A83" i="4"/>
  <c r="B83" i="4"/>
  <c r="C83" i="4" s="1"/>
  <c r="A84" i="4"/>
  <c r="B84" i="4"/>
  <c r="C84" i="4" s="1"/>
  <c r="A85" i="4"/>
  <c r="B85" i="4"/>
  <c r="C85" i="4" s="1"/>
  <c r="A86" i="4"/>
  <c r="B86" i="4"/>
  <c r="C86" i="4" s="1"/>
  <c r="A87" i="4"/>
  <c r="B87" i="4"/>
  <c r="C87" i="4" s="1"/>
  <c r="A88" i="4"/>
  <c r="B88" i="4"/>
  <c r="C88" i="4" s="1"/>
  <c r="A89" i="4"/>
  <c r="B89" i="4"/>
  <c r="C89" i="4" s="1"/>
  <c r="A90" i="4"/>
  <c r="B90" i="4"/>
  <c r="C90" i="4" s="1"/>
  <c r="A91" i="4"/>
  <c r="B91" i="4"/>
  <c r="C91" i="4" s="1"/>
  <c r="A92" i="4"/>
  <c r="B92" i="4"/>
  <c r="A93" i="4"/>
  <c r="B93" i="4"/>
  <c r="C93" i="4" s="1"/>
  <c r="A94" i="4"/>
  <c r="B94" i="4"/>
  <c r="C94" i="4" s="1"/>
  <c r="A95" i="4"/>
  <c r="B95" i="4"/>
  <c r="C95" i="4" s="1"/>
  <c r="A96" i="4"/>
  <c r="B96" i="4"/>
  <c r="C96" i="4" s="1"/>
  <c r="A97" i="4"/>
  <c r="B97" i="4"/>
  <c r="C97" i="4" s="1"/>
  <c r="A98" i="4"/>
  <c r="B98" i="4"/>
  <c r="C98" i="4" s="1"/>
  <c r="A99" i="4"/>
  <c r="B99" i="4"/>
  <c r="C99" i="4" s="1"/>
  <c r="A100" i="4"/>
  <c r="B100" i="4"/>
  <c r="C100" i="4" s="1"/>
  <c r="A101" i="4"/>
  <c r="B101" i="4"/>
  <c r="C101" i="4" s="1"/>
  <c r="A102" i="4"/>
  <c r="B102" i="4"/>
  <c r="A103" i="4"/>
  <c r="B103" i="4"/>
  <c r="A104" i="4"/>
  <c r="B104" i="4"/>
  <c r="C104" i="4" s="1"/>
  <c r="A105" i="4"/>
  <c r="B105" i="4"/>
  <c r="A106" i="4"/>
  <c r="B106" i="4"/>
  <c r="A107" i="4"/>
  <c r="B107" i="4"/>
  <c r="C107" i="4" s="1"/>
  <c r="A108" i="4"/>
  <c r="B108" i="4"/>
  <c r="C108" i="4" s="1"/>
  <c r="A109" i="4"/>
  <c r="B109" i="4"/>
  <c r="C109" i="4" s="1"/>
  <c r="A110" i="4"/>
  <c r="B110" i="4"/>
  <c r="C110" i="4" s="1"/>
  <c r="A111" i="4"/>
  <c r="B111" i="4"/>
  <c r="A112" i="4"/>
  <c r="B112" i="4"/>
  <c r="A113" i="4"/>
  <c r="B113" i="4"/>
  <c r="C113" i="4" s="1"/>
  <c r="A114" i="4"/>
  <c r="B114" i="4"/>
  <c r="C114" i="4" s="1"/>
  <c r="A115" i="4"/>
  <c r="B115" i="4"/>
  <c r="A2" i="4"/>
  <c r="B2" i="4"/>
  <c r="C55" i="2" l="1"/>
  <c r="C56" i="2"/>
  <c r="C57" i="2"/>
  <c r="C58" i="2"/>
  <c r="C59" i="2"/>
  <c r="C60" i="2"/>
  <c r="C11" i="2" l="1"/>
  <c r="C12" i="2"/>
  <c r="C13" i="2"/>
  <c r="C321" i="1"/>
  <c r="C322" i="1"/>
  <c r="C320" i="1"/>
  <c r="C317" i="1"/>
  <c r="C319" i="1" s="1"/>
  <c r="C315" i="1"/>
  <c r="C316" i="1"/>
  <c r="C314" i="1"/>
  <c r="C311" i="1"/>
  <c r="C313" i="1" s="1"/>
  <c r="C298" i="1"/>
  <c r="C300" i="1" s="1"/>
  <c r="C301" i="1"/>
  <c r="C303" i="1" s="1"/>
  <c r="C296" i="1"/>
  <c r="C297" i="1"/>
  <c r="C295" i="1"/>
  <c r="C292" i="1"/>
  <c r="C294" i="1" s="1"/>
  <c r="C270" i="1"/>
  <c r="C271" i="1" s="1"/>
  <c r="C267" i="1"/>
  <c r="C269" i="1" s="1"/>
  <c r="C264" i="1"/>
  <c r="C265" i="1" s="1"/>
  <c r="C247" i="1"/>
  <c r="C248" i="1" s="1"/>
  <c r="C249" i="1" s="1"/>
  <c r="C250" i="1"/>
  <c r="C251" i="1"/>
  <c r="C252" i="1"/>
  <c r="C253" i="1"/>
  <c r="C255" i="1" s="1"/>
  <c r="C256" i="1"/>
  <c r="C257" i="1"/>
  <c r="C258" i="1"/>
  <c r="C203" i="1"/>
  <c r="C204" i="1"/>
  <c r="C205" i="1"/>
  <c r="C206" i="1"/>
  <c r="C208" i="1" s="1"/>
  <c r="C209" i="1"/>
  <c r="C210" i="1"/>
  <c r="C211" i="1"/>
  <c r="C200" i="1"/>
  <c r="C202" i="1" s="1"/>
  <c r="C162" i="1"/>
  <c r="C163" i="1"/>
  <c r="C161" i="1"/>
  <c r="C156" i="1"/>
  <c r="C157" i="1"/>
  <c r="C158" i="1"/>
  <c r="C160" i="1" s="1"/>
  <c r="C155" i="1"/>
  <c r="C152" i="1"/>
  <c r="C153" i="1" s="1"/>
  <c r="C154" i="1" s="1"/>
  <c r="C116" i="1"/>
  <c r="C117" i="1"/>
  <c r="C115" i="1"/>
  <c r="C110" i="1"/>
  <c r="C111" i="1"/>
  <c r="C112" i="1"/>
  <c r="C114" i="1" s="1"/>
  <c r="C109" i="1"/>
  <c r="C106" i="1"/>
  <c r="C107" i="1" s="1"/>
  <c r="C87" i="1"/>
  <c r="C88" i="1"/>
  <c r="C89" i="1"/>
  <c r="C90" i="1"/>
  <c r="C91" i="1"/>
  <c r="C92" i="1"/>
  <c r="C65" i="1"/>
  <c r="C66" i="1"/>
  <c r="C67" i="1"/>
  <c r="C68" i="1"/>
  <c r="C69" i="1"/>
  <c r="C70" i="1"/>
  <c r="C46" i="1"/>
  <c r="C47" i="1"/>
  <c r="C48" i="1"/>
  <c r="C43" i="1"/>
  <c r="C44" i="1"/>
  <c r="C45" i="1"/>
  <c r="C159" i="1" l="1"/>
  <c r="C312" i="1"/>
  <c r="C266" i="1"/>
  <c r="C293" i="1"/>
  <c r="C207" i="1"/>
  <c r="C108" i="1"/>
  <c r="C254" i="1"/>
  <c r="C113" i="1"/>
  <c r="C299" i="1"/>
  <c r="C201" i="1"/>
  <c r="C268" i="1"/>
  <c r="C272" i="1"/>
  <c r="C302" i="1"/>
  <c r="C318" i="1"/>
  <c r="C54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06" i="2"/>
  <c r="J68" i="2" l="1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67" i="2"/>
  <c r="C4" i="2"/>
  <c r="C5" i="2"/>
  <c r="C6" i="2"/>
  <c r="C7" i="2"/>
  <c r="C8" i="2"/>
  <c r="C9" i="2"/>
  <c r="C10" i="2"/>
  <c r="C14" i="2"/>
  <c r="C15" i="2"/>
  <c r="C16" i="2"/>
  <c r="C17" i="2"/>
  <c r="C18" i="2"/>
  <c r="C19" i="2"/>
  <c r="C20" i="2"/>
  <c r="C24" i="2"/>
  <c r="C25" i="2"/>
  <c r="C26" i="2"/>
  <c r="C27" i="2"/>
  <c r="C28" i="2"/>
  <c r="C29" i="2"/>
  <c r="C30" i="2"/>
  <c r="C31" i="2"/>
  <c r="C32" i="2"/>
  <c r="C33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67" i="2"/>
  <c r="C71" i="2" s="1"/>
  <c r="C97" i="2" l="1"/>
  <c r="C86" i="2"/>
  <c r="C81" i="2"/>
  <c r="C70" i="2"/>
  <c r="C85" i="2"/>
  <c r="C98" i="2"/>
  <c r="C93" i="2"/>
  <c r="C88" i="2"/>
  <c r="C82" i="2"/>
  <c r="C77" i="2"/>
  <c r="C72" i="2"/>
  <c r="C92" i="2"/>
  <c r="C76" i="2"/>
  <c r="C96" i="2"/>
  <c r="C90" i="2"/>
  <c r="C80" i="2"/>
  <c r="C74" i="2"/>
  <c r="C69" i="2"/>
  <c r="C68" i="2"/>
  <c r="C94" i="2"/>
  <c r="C89" i="2"/>
  <c r="C84" i="2"/>
  <c r="C78" i="2"/>
  <c r="C73" i="2"/>
  <c r="C99" i="2"/>
  <c r="C95" i="2"/>
  <c r="C91" i="2"/>
  <c r="C87" i="2"/>
  <c r="C83" i="2"/>
  <c r="C79" i="2"/>
  <c r="C75" i="2"/>
  <c r="C51" i="1"/>
  <c r="C73" i="1"/>
  <c r="C183" i="1"/>
  <c r="C184" i="1"/>
  <c r="C185" i="1"/>
  <c r="C137" i="1"/>
  <c r="C99" i="1"/>
  <c r="C324" i="1"/>
  <c r="C325" i="1"/>
  <c r="C326" i="1"/>
  <c r="C327" i="1"/>
  <c r="C323" i="1"/>
  <c r="C286" i="1"/>
  <c r="C287" i="1"/>
  <c r="C288" i="1"/>
  <c r="C289" i="1"/>
  <c r="C290" i="1"/>
  <c r="C291" i="1"/>
  <c r="C304" i="1"/>
  <c r="C305" i="1"/>
  <c r="C306" i="1"/>
  <c r="C307" i="1"/>
  <c r="C308" i="1"/>
  <c r="C309" i="1"/>
  <c r="C310" i="1"/>
  <c r="C285" i="1"/>
  <c r="C259" i="1"/>
  <c r="C241" i="1"/>
  <c r="C242" i="1"/>
  <c r="C243" i="1"/>
  <c r="C244" i="1"/>
  <c r="C245" i="1"/>
  <c r="C246" i="1"/>
  <c r="C233" i="1"/>
  <c r="C234" i="1"/>
  <c r="C236" i="1"/>
  <c r="C237" i="1"/>
  <c r="C238" i="1"/>
  <c r="C239" i="1"/>
  <c r="C240" i="1"/>
  <c r="C225" i="1"/>
  <c r="C227" i="1"/>
  <c r="C228" i="1"/>
  <c r="C229" i="1"/>
  <c r="C230" i="1"/>
  <c r="C231" i="1"/>
  <c r="C232" i="1"/>
  <c r="C221" i="1"/>
  <c r="C222" i="1"/>
  <c r="C223" i="1"/>
  <c r="C224" i="1"/>
  <c r="C226" i="1"/>
  <c r="C216" i="1"/>
  <c r="C217" i="1"/>
  <c r="C104" i="1" s="1"/>
  <c r="C218" i="1"/>
  <c r="C219" i="1"/>
  <c r="C220" i="1"/>
  <c r="C212" i="1"/>
  <c r="C213" i="1"/>
  <c r="C214" i="1"/>
  <c r="C215" i="1"/>
  <c r="C195" i="1"/>
  <c r="C196" i="1"/>
  <c r="C197" i="1"/>
  <c r="C198" i="1"/>
  <c r="C199" i="1"/>
  <c r="C187" i="1"/>
  <c r="C188" i="1"/>
  <c r="C189" i="1"/>
  <c r="C190" i="1"/>
  <c r="C191" i="1"/>
  <c r="C192" i="1"/>
  <c r="C193" i="1"/>
  <c r="C194" i="1"/>
  <c r="C186" i="1"/>
  <c r="C170" i="1"/>
  <c r="C171" i="1"/>
  <c r="C173" i="1"/>
  <c r="C174" i="1"/>
  <c r="C175" i="1"/>
  <c r="C176" i="1"/>
  <c r="C177" i="1"/>
  <c r="C178" i="1"/>
  <c r="C179" i="1"/>
  <c r="C180" i="1"/>
  <c r="C181" i="1"/>
  <c r="C182" i="1"/>
  <c r="C165" i="1"/>
  <c r="C167" i="1"/>
  <c r="C168" i="1"/>
  <c r="C169" i="1"/>
  <c r="C164" i="1"/>
  <c r="C146" i="1"/>
  <c r="C147" i="1"/>
  <c r="C148" i="1"/>
  <c r="C149" i="1"/>
  <c r="C150" i="1"/>
  <c r="C151" i="1"/>
  <c r="C135" i="1"/>
  <c r="C136" i="1"/>
  <c r="C144" i="1"/>
  <c r="C132" i="1"/>
  <c r="C133" i="1"/>
  <c r="C134" i="1"/>
  <c r="C138" i="1"/>
  <c r="C139" i="1"/>
  <c r="C140" i="1"/>
  <c r="C141" i="1"/>
  <c r="C142" i="1"/>
  <c r="C143" i="1"/>
  <c r="C145" i="1"/>
  <c r="C131" i="1"/>
  <c r="C118" i="1"/>
  <c r="C119" i="1"/>
  <c r="C120" i="1"/>
  <c r="C121" i="1"/>
  <c r="C122" i="1"/>
  <c r="C123" i="1"/>
  <c r="C124" i="1"/>
  <c r="C125" i="1"/>
  <c r="C126" i="1"/>
  <c r="C105" i="1" s="1"/>
  <c r="C127" i="1"/>
  <c r="C128" i="1"/>
  <c r="C129" i="1"/>
  <c r="C130" i="1"/>
  <c r="C95" i="1"/>
  <c r="C96" i="1"/>
  <c r="C97" i="1"/>
  <c r="C98" i="1"/>
  <c r="C100" i="1"/>
  <c r="C101" i="1"/>
  <c r="C102" i="1"/>
  <c r="C93" i="1"/>
  <c r="C83" i="1"/>
  <c r="C61" i="1"/>
  <c r="C81" i="1"/>
  <c r="C82" i="1"/>
  <c r="C86" i="1"/>
  <c r="C80" i="1"/>
  <c r="C75" i="1"/>
  <c r="C76" i="1"/>
  <c r="C71" i="1"/>
  <c r="C72" i="1"/>
  <c r="C74" i="1"/>
  <c r="C64" i="1"/>
  <c r="C59" i="1"/>
  <c r="C60" i="1"/>
  <c r="C58" i="1"/>
  <c r="C53" i="1"/>
  <c r="C54" i="1"/>
  <c r="C52" i="1"/>
  <c r="C50" i="1"/>
  <c r="C41" i="1"/>
  <c r="C42" i="1"/>
  <c r="C49" i="1"/>
  <c r="C40" i="1"/>
  <c r="C25" i="1"/>
  <c r="C26" i="1"/>
  <c r="C27" i="1"/>
  <c r="C28" i="1"/>
  <c r="C29" i="1"/>
  <c r="C30" i="1"/>
  <c r="C39" i="1" s="1"/>
  <c r="C31" i="1"/>
  <c r="C32" i="1"/>
  <c r="C33" i="1"/>
  <c r="C34" i="1"/>
  <c r="C35" i="1"/>
  <c r="C36" i="1"/>
  <c r="C37" i="1"/>
  <c r="C38" i="1"/>
  <c r="C24" i="1"/>
  <c r="C5" i="1"/>
  <c r="C6" i="1"/>
  <c r="C7" i="1"/>
  <c r="C23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63" i="1" l="1"/>
  <c r="C85" i="1"/>
  <c r="C57" i="1"/>
  <c r="C94" i="1"/>
  <c r="C172" i="1"/>
  <c r="C166" i="1"/>
  <c r="C56" i="1"/>
  <c r="C79" i="1"/>
  <c r="C77" i="1"/>
  <c r="C78" i="1"/>
  <c r="C55" i="1" s="1"/>
  <c r="C62" i="1"/>
  <c r="C84" i="1" s="1"/>
  <c r="C262" i="1"/>
  <c r="C260" i="1"/>
  <c r="C263" i="1"/>
  <c r="C261" i="1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35" i="2"/>
  <c r="J25" i="2"/>
  <c r="J26" i="2"/>
  <c r="J27" i="2"/>
  <c r="J28" i="2"/>
  <c r="J29" i="2"/>
  <c r="J30" i="2"/>
  <c r="J31" i="2"/>
  <c r="J32" i="2"/>
  <c r="J33" i="2"/>
  <c r="J34" i="2"/>
  <c r="J24" i="2"/>
  <c r="J21" i="2"/>
  <c r="J22" i="2"/>
  <c r="J23" i="2"/>
  <c r="J13" i="2"/>
  <c r="J12" i="2"/>
  <c r="J11" i="2"/>
  <c r="J20" i="2" l="1"/>
  <c r="J19" i="2"/>
  <c r="J18" i="2"/>
  <c r="J17" i="2"/>
  <c r="J16" i="2"/>
  <c r="J15" i="2"/>
  <c r="J14" i="2"/>
  <c r="J10" i="2"/>
  <c r="J9" i="2"/>
  <c r="J8" i="2"/>
  <c r="J7" i="2"/>
  <c r="J6" i="2"/>
  <c r="J5" i="2"/>
  <c r="J4" i="2"/>
</calcChain>
</file>

<file path=xl/comments1.xml><?xml version="1.0" encoding="utf-8"?>
<comments xmlns="http://schemas.openxmlformats.org/spreadsheetml/2006/main">
  <authors>
    <author>Aspire</author>
    <author>Administrator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幸运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准确(命中)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敏捷（闪避)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速度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魔法躲避</t>
        </r>
      </text>
    </comment>
    <comment ref="J3" authorId="1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暴击概率
技能前置判断，不占用技能施放位。</t>
        </r>
      </text>
    </comment>
    <comment ref="K3" authorId="1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暴击时额外附加伤害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<sst xmlns="http://schemas.openxmlformats.org/spreadsheetml/2006/main" count="597" uniqueCount="570">
  <si>
    <t>ID</t>
  </si>
  <si>
    <t>木剑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</si>
  <si>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</si>
  <si>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</si>
  <si>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</si>
  <si>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</si>
  <si>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</si>
  <si>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</si>
  <si>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</si>
  <si>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</si>
  <si>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</si>
  <si>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</si>
  <si>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</si>
  <si>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</si>
  <si>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</si>
  <si>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</si>
  <si>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</si>
  <si>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</si>
  <si>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</si>
  <si>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类型号</t>
  </si>
  <si>
    <t>对应属性</t>
  </si>
  <si>
    <t>reputation</t>
  </si>
  <si>
    <t>hp</t>
  </si>
  <si>
    <t>mp</t>
  </si>
  <si>
    <t>Ac</t>
    <phoneticPr fontId="9" type="noConversion"/>
  </si>
  <si>
    <t>Ac2</t>
    <phoneticPr fontId="9" type="noConversion"/>
  </si>
  <si>
    <t>Mac</t>
    <phoneticPr fontId="9" type="noConversion"/>
  </si>
  <si>
    <t>Mac2</t>
    <phoneticPr fontId="9" type="noConversion"/>
  </si>
  <si>
    <t>Dc</t>
    <phoneticPr fontId="9" type="noConversion"/>
  </si>
  <si>
    <t>Dc2</t>
    <phoneticPr fontId="9" type="noConversion"/>
  </si>
  <si>
    <t>Mc</t>
    <phoneticPr fontId="9" type="noConversion"/>
  </si>
  <si>
    <t>Mc2</t>
    <phoneticPr fontId="9" type="noConversion"/>
  </si>
  <si>
    <t>Sc</t>
    <phoneticPr fontId="9" type="noConversion"/>
  </si>
  <si>
    <t>Sc2</t>
    <phoneticPr fontId="9" type="noConversion"/>
  </si>
  <si>
    <t>Need</t>
    <phoneticPr fontId="9" type="noConversion"/>
  </si>
  <si>
    <t>Price</t>
    <phoneticPr fontId="9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</si>
  <si>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</si>
  <si>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</si>
  <si>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</si>
  <si>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</si>
  <si>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</si>
  <si>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</si>
  <si>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</si>
  <si>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</si>
  <si>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</si>
  <si>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</si>
  <si>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</si>
  <si>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</si>
  <si>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</si>
  <si>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</si>
  <si>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</si>
  <si>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</si>
  <si>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</si>
  <si>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</si>
  <si>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</si>
  <si>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</si>
  <si>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</si>
  <si>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</si>
  <si>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</si>
  <si>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</si>
  <si>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</si>
  <si>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</si>
  <si>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</si>
  <si>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</si>
  <si>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</si>
  <si>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</si>
  <si>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</si>
  <si>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</si>
  <si>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</si>
  <si>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</si>
  <si>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</si>
  <si>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</si>
  <si>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</si>
  <si>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</si>
  <si>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</si>
  <si>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</si>
  <si>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</si>
  <si>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</si>
  <si>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</si>
  <si>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</si>
  <si>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</si>
  <si>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</si>
  <si>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</si>
  <si>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</si>
  <si>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</si>
  <si>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</si>
  <si>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</si>
  <si>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</si>
  <si>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</si>
  <si>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</si>
  <si>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</si>
  <si>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</si>
  <si>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</si>
  <si>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</si>
  <si>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</si>
  <si>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</si>
  <si>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</si>
  <si>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</si>
  <si>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</si>
  <si>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</si>
  <si>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</si>
  <si>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</si>
  <si>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</si>
  <si>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</si>
  <si>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</si>
  <si>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</si>
  <si>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</si>
  <si>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</si>
  <si>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</si>
  <si>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</si>
  <si>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</si>
  <si>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</si>
  <si>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</si>
  <si>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</si>
  <si>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</si>
  <si>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</si>
  <si>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</si>
  <si>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</si>
  <si>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</si>
  <si>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</si>
  <si>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狂风戒指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</si>
  <si>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</si>
  <si>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</si>
  <si>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</si>
  <si>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</si>
  <si>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</si>
  <si>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</si>
  <si>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</si>
  <si>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</si>
  <si>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</si>
  <si>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</si>
  <si>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</si>
  <si>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</si>
  <si>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</si>
  <si>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</si>
  <si>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</si>
  <si>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</si>
  <si>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</si>
  <si>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</si>
  <si>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</si>
  <si>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</si>
  <si>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</si>
  <si>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</si>
  <si>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</si>
  <si>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</si>
  <si>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</si>
  <si>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</si>
  <si>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</si>
  <si>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</si>
  <si>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</si>
  <si>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</si>
  <si>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</si>
  <si>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</si>
  <si>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</si>
  <si>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</si>
  <si>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</si>
  <si>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</si>
  <si>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</si>
  <si>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</si>
  <si>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</si>
  <si>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</si>
  <si>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</si>
  <si>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</si>
  <si>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</si>
  <si>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</si>
  <si>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</si>
  <si>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</si>
  <si>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</si>
  <si>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</si>
  <si>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</si>
  <si>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</si>
  <si>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</si>
  <si>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</si>
  <si>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</si>
  <si>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</si>
  <si>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</si>
  <si>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</si>
  <si>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</si>
  <si>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</si>
  <si>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</si>
  <si>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</si>
  <si>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</si>
  <si>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</si>
  <si>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</si>
  <si>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</si>
  <si>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</si>
  <si>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</si>
  <si>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</si>
  <si>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</si>
  <si>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</si>
  <si>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</si>
  <si>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</si>
  <si>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</si>
  <si>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</si>
  <si>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</si>
  <si>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</si>
  <si>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</si>
  <si>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</si>
  <si>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</si>
  <si>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</si>
  <si>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</si>
  <si>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</si>
  <si>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</si>
  <si>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</si>
  <si>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</si>
  <si>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</si>
  <si>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</si>
  <si>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</si>
  <si>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</si>
  <si>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</si>
  <si>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</si>
  <si>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</si>
  <si>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</si>
  <si>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</si>
  <si>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</si>
  <si>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</si>
  <si>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</si>
  <si>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</si>
  <si>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</si>
  <si>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</si>
  <si>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</si>
  <si>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</si>
  <si>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</si>
  <si>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</si>
  <si>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</si>
  <si>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</si>
  <si>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</si>
  <si>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</si>
  <si>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</si>
  <si>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</si>
  <si>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</si>
  <si>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</si>
  <si>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</si>
  <si>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</si>
  <si>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Name</t>
    <phoneticPr fontId="8" type="noConversion"/>
  </si>
  <si>
    <t>Lvl</t>
    <phoneticPr fontId="8" type="noConversion"/>
  </si>
  <si>
    <t>descr</t>
    <phoneticPr fontId="8" type="noConversion"/>
  </si>
  <si>
    <t>NeedLvl</t>
    <phoneticPr fontId="9" type="noConversion"/>
  </si>
  <si>
    <t>Sale</t>
    <phoneticPr fontId="8" type="noConversion"/>
  </si>
  <si>
    <t>金创药(荒)</t>
    <phoneticPr fontId="8" type="noConversion"/>
  </si>
  <si>
    <t>金创药(洪)</t>
    <phoneticPr fontId="8" type="noConversion"/>
  </si>
  <si>
    <t>金创药(宙)</t>
    <phoneticPr fontId="8" type="noConversion"/>
  </si>
  <si>
    <t>魔法药(荒)</t>
    <phoneticPr fontId="8" type="noConversion"/>
  </si>
  <si>
    <t>魔法药(洪)</t>
    <phoneticPr fontId="8" type="noConversion"/>
  </si>
  <si>
    <t>魔法药(宙)</t>
    <phoneticPr fontId="8" type="noConversion"/>
  </si>
  <si>
    <t>零星铜币</t>
    <phoneticPr fontId="8" type="noConversion"/>
  </si>
  <si>
    <t>小堆铜币</t>
    <phoneticPr fontId="8" type="noConversion"/>
  </si>
  <si>
    <t>大堆铜币</t>
    <phoneticPr fontId="8" type="noConversion"/>
  </si>
  <si>
    <t>零星银币</t>
    <phoneticPr fontId="8" type="noConversion"/>
  </si>
  <si>
    <t>小堆银币</t>
    <phoneticPr fontId="8" type="noConversion"/>
  </si>
  <si>
    <t>大堆银币</t>
    <phoneticPr fontId="8" type="noConversion"/>
  </si>
  <si>
    <t>银元</t>
    <phoneticPr fontId="8" type="noConversion"/>
  </si>
  <si>
    <t>零星金币</t>
    <phoneticPr fontId="8" type="noConversion"/>
  </si>
  <si>
    <t>小堆金币</t>
    <phoneticPr fontId="8" type="noConversion"/>
  </si>
  <si>
    <t>大堆金币</t>
    <phoneticPr fontId="8" type="noConversion"/>
  </si>
  <si>
    <t>金元宝</t>
    <phoneticPr fontId="8" type="noConversion"/>
  </si>
  <si>
    <t>金条</t>
    <phoneticPr fontId="8" type="noConversion"/>
  </si>
  <si>
    <t>金砖</t>
    <phoneticPr fontId="8" type="noConversion"/>
  </si>
  <si>
    <t>金盒</t>
    <phoneticPr fontId="8" type="noConversion"/>
  </si>
  <si>
    <t>富贵满堂</t>
    <phoneticPr fontId="8" type="noConversion"/>
  </si>
  <si>
    <t>一级声望卷</t>
    <phoneticPr fontId="8" type="noConversion"/>
  </si>
  <si>
    <t>二级声望卷</t>
    <phoneticPr fontId="8" type="noConversion"/>
  </si>
  <si>
    <t>四级声望卷</t>
    <phoneticPr fontId="8" type="noConversion"/>
  </si>
  <si>
    <t>三级声望卷</t>
    <phoneticPr fontId="8" type="noConversion"/>
  </si>
  <si>
    <t>五级声望卷</t>
    <phoneticPr fontId="8" type="noConversion"/>
  </si>
  <si>
    <t>六级声望卷</t>
    <phoneticPr fontId="8" type="noConversion"/>
  </si>
  <si>
    <t>七级声望卷</t>
    <phoneticPr fontId="8" type="noConversion"/>
  </si>
  <si>
    <t>八级声望卷</t>
    <phoneticPr fontId="8" type="noConversion"/>
  </si>
  <si>
    <t>九级声望卷</t>
    <phoneticPr fontId="8" type="noConversion"/>
  </si>
  <si>
    <t>十级声望卷</t>
    <phoneticPr fontId="8" type="noConversion"/>
  </si>
  <si>
    <t>十一级声望卷</t>
    <phoneticPr fontId="8" type="noConversion"/>
  </si>
  <si>
    <t>十二级声望卷</t>
    <phoneticPr fontId="8" type="noConversion"/>
  </si>
  <si>
    <t>十三级声望卷</t>
    <phoneticPr fontId="8" type="noConversion"/>
  </si>
  <si>
    <t>十四级声望卷</t>
    <phoneticPr fontId="8" type="noConversion"/>
  </si>
  <si>
    <t>十五级声望卷</t>
    <phoneticPr fontId="8" type="noConversion"/>
  </si>
  <si>
    <t>Name</t>
    <phoneticPr fontId="8" type="noConversion"/>
  </si>
  <si>
    <t>value</t>
    <phoneticPr fontId="8" type="noConversion"/>
  </si>
  <si>
    <t>photo</t>
    <phoneticPr fontId="8" type="noConversion"/>
  </si>
  <si>
    <t>Lv</t>
    <phoneticPr fontId="8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</si>
  <si>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</si>
  <si>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</si>
  <si>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</si>
  <si>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</si>
  <si>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</si>
  <si>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</si>
  <si>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</si>
  <si>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</si>
  <si>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地狱火</t>
  </si>
  <si>
    <t>雷电术</t>
  </si>
  <si>
    <t>疾光电影</t>
  </si>
  <si>
    <t>灵魂火符</t>
  </si>
  <si>
    <t>幽灵盾</t>
  </si>
  <si>
    <t>神圣战甲术</t>
  </si>
  <si>
    <t>刺杀剑术</t>
  </si>
  <si>
    <t>困魔咒</t>
  </si>
  <si>
    <t>召唤骷髅</t>
  </si>
  <si>
    <t>隐身术</t>
  </si>
  <si>
    <t>集体隐身术</t>
  </si>
  <si>
    <t>诱惑之光</t>
  </si>
  <si>
    <t>瞬息移动</t>
  </si>
  <si>
    <t>爆裂火焰</t>
  </si>
  <si>
    <t>地狱雷光</t>
  </si>
  <si>
    <t>半月弯刀</t>
  </si>
  <si>
    <t>烈火剑法</t>
  </si>
  <si>
    <t>野蛮冲撞</t>
  </si>
  <si>
    <t>心灵启示</t>
  </si>
  <si>
    <t>群体治疗术</t>
  </si>
  <si>
    <t>召唤神兽</t>
  </si>
  <si>
    <t>魔法盾</t>
  </si>
  <si>
    <t>圣言术</t>
  </si>
  <si>
    <t>冰咆哮</t>
  </si>
  <si>
    <t>photo</t>
    <phoneticPr fontId="8" type="noConversion"/>
  </si>
  <si>
    <t>skill</t>
    <phoneticPr fontId="8" type="noConversion"/>
  </si>
  <si>
    <t>vocation</t>
  </si>
  <si>
    <t>鹿肉</t>
    <phoneticPr fontId="8" type="noConversion"/>
  </si>
  <si>
    <t>新鲜的鹿肉</t>
    <phoneticPr fontId="8" type="noConversion"/>
  </si>
  <si>
    <t>蛆卵</t>
    <phoneticPr fontId="8" type="noConversion"/>
  </si>
  <si>
    <t>蜘蛛牙齿</t>
    <phoneticPr fontId="8" type="noConversion"/>
  </si>
  <si>
    <t>蛇胆</t>
    <phoneticPr fontId="8" type="noConversion"/>
  </si>
  <si>
    <t>树叶</t>
    <phoneticPr fontId="8" type="noConversion"/>
  </si>
  <si>
    <t>蟾酥</t>
    <phoneticPr fontId="8" type="noConversion"/>
  </si>
  <si>
    <t>背刺</t>
    <phoneticPr fontId="8" type="noConversion"/>
  </si>
  <si>
    <t>天龙</t>
    <phoneticPr fontId="8" type="noConversion"/>
  </si>
  <si>
    <t>蝎尾</t>
    <phoneticPr fontId="8" type="noConversion"/>
  </si>
  <si>
    <t>古怪石头</t>
    <phoneticPr fontId="8" type="noConversion"/>
  </si>
  <si>
    <t>魂火</t>
    <phoneticPr fontId="8" type="noConversion"/>
  </si>
  <si>
    <t>牛角</t>
    <phoneticPr fontId="8" type="noConversion"/>
  </si>
  <si>
    <t>牛黄</t>
    <phoneticPr fontId="8" type="noConversion"/>
  </si>
  <si>
    <t>luck</t>
    <phoneticPr fontId="8" type="noConversion"/>
  </si>
  <si>
    <t>acc</t>
    <phoneticPr fontId="8" type="noConversion"/>
  </si>
  <si>
    <t>ag</t>
    <phoneticPr fontId="8" type="noConversion"/>
  </si>
  <si>
    <t>spd</t>
    <phoneticPr fontId="8" type="noConversion"/>
  </si>
  <si>
    <t>md</t>
    <phoneticPr fontId="8" type="noConversion"/>
  </si>
  <si>
    <t>青铜斧</t>
  </si>
  <si>
    <t>天龙盔</t>
    <phoneticPr fontId="8" type="noConversion"/>
  </si>
  <si>
    <t>圣龙盔</t>
    <phoneticPr fontId="8" type="noConversion"/>
  </si>
  <si>
    <t>魔龙盔</t>
    <phoneticPr fontId="8" type="noConversion"/>
  </si>
  <si>
    <t>蛛丝</t>
    <phoneticPr fontId="8" type="noConversion"/>
  </si>
  <si>
    <t>野猪镣牙</t>
    <phoneticPr fontId="8" type="noConversion"/>
  </si>
  <si>
    <t>发霉的书籍</t>
    <phoneticPr fontId="8" type="noConversion"/>
  </si>
  <si>
    <t>蝶粉</t>
    <phoneticPr fontId="8" type="noConversion"/>
  </si>
  <si>
    <t>羽毛</t>
    <phoneticPr fontId="8" type="noConversion"/>
  </si>
  <si>
    <t>龙骨</t>
    <phoneticPr fontId="8" type="noConversion"/>
  </si>
  <si>
    <t>带魔气的眼睛</t>
    <phoneticPr fontId="8" type="noConversion"/>
  </si>
  <si>
    <t>混沌石</t>
    <phoneticPr fontId="8" type="noConversion"/>
  </si>
  <si>
    <t>ResetPotential</t>
    <phoneticPr fontId="8" type="noConversion"/>
  </si>
  <si>
    <t>重置属性点</t>
    <phoneticPr fontId="8" type="noConversion"/>
  </si>
  <si>
    <t>初级宝石1</t>
    <phoneticPr fontId="8" type="noConversion"/>
  </si>
  <si>
    <t>初级宝石2</t>
  </si>
  <si>
    <t>初级宝石3</t>
  </si>
  <si>
    <t>初级宝石4</t>
  </si>
  <si>
    <t>初级勋章1</t>
    <phoneticPr fontId="8" type="noConversion"/>
  </si>
  <si>
    <t>初级勋章2</t>
  </si>
  <si>
    <t>初级勋章3</t>
  </si>
  <si>
    <t>初级勋章4</t>
  </si>
  <si>
    <t>初级勋章5</t>
  </si>
  <si>
    <t>初级宝石5</t>
    <phoneticPr fontId="8" type="noConversion"/>
  </si>
  <si>
    <t>王者之刃</t>
  </si>
  <si>
    <t>王者之剑</t>
  </si>
  <si>
    <t>炎龙刃</t>
  </si>
  <si>
    <t>雷龙杖</t>
  </si>
  <si>
    <t>青龙刺</t>
  </si>
  <si>
    <t>王者之杖</t>
  </si>
  <si>
    <t>虎啸战甲(男)</t>
  </si>
  <si>
    <t>聚魔法衣(男)</t>
  </si>
  <si>
    <t>暗咒道袍(男)</t>
  </si>
  <si>
    <t>王者战甲(男)</t>
  </si>
  <si>
    <t>王者魔衣(男)</t>
  </si>
  <si>
    <t>王者道袍(男)</t>
  </si>
  <si>
    <t>虎啸战甲(女)</t>
  </si>
  <si>
    <t>聚魔法衣(女)</t>
  </si>
  <si>
    <t>暗咒道袍(女)</t>
  </si>
  <si>
    <t>王者战甲(女)</t>
  </si>
  <si>
    <t>王者魔衣(女)</t>
  </si>
  <si>
    <t>王者道袍(女)</t>
  </si>
  <si>
    <t>王者道盔</t>
  </si>
  <si>
    <t>王者魔盔</t>
  </si>
  <si>
    <t>王者战盔</t>
  </si>
  <si>
    <t>通云道盔</t>
  </si>
  <si>
    <t>逆火魔盔</t>
  </si>
  <si>
    <t>狂雷战盔</t>
  </si>
  <si>
    <t>星王道盔</t>
  </si>
  <si>
    <t>星王魔盔</t>
  </si>
  <si>
    <t>星王战盔</t>
  </si>
  <si>
    <t>青龙道盔</t>
  </si>
  <si>
    <t>雷龙魔盔</t>
  </si>
  <si>
    <t>炎龙战盔</t>
  </si>
  <si>
    <t>星王项链(战)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</si>
  <si>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</si>
  <si>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</si>
  <si>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</si>
  <si>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</si>
  <si>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</si>
  <si>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</si>
  <si>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</si>
  <si>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</si>
  <si>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</si>
  <si>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</si>
  <si>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星王项链(法)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</si>
  <si>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</si>
  <si>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</si>
  <si>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</si>
  <si>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</si>
  <si>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</si>
  <si>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</si>
  <si>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</si>
  <si>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王者道戒</t>
  </si>
  <si>
    <t>王者魔戒</t>
  </si>
  <si>
    <t>炎龙战戒</t>
  </si>
  <si>
    <t>雷龙魔戒</t>
  </si>
  <si>
    <t>青龙道戒</t>
  </si>
  <si>
    <t>通云护腕</t>
  </si>
  <si>
    <t>王者护腕(道)</t>
  </si>
  <si>
    <t>青龙护腕</t>
  </si>
  <si>
    <t>星王护腕(战)</t>
  </si>
  <si>
    <t>星王护腕(法)</t>
  </si>
  <si>
    <t>星王护腕(道)</t>
  </si>
  <si>
    <t>狂雷护腕</t>
  </si>
  <si>
    <t>逆火护腕</t>
  </si>
  <si>
    <t>王者护腕(战)</t>
  </si>
  <si>
    <t>王者护腕(法)</t>
  </si>
  <si>
    <t>炎龙护腕</t>
  </si>
  <si>
    <t>雷龙护腕</t>
  </si>
  <si>
    <t>王者勋章(战)</t>
  </si>
  <si>
    <t>王者勋章(法)</t>
  </si>
  <si>
    <t>王者勋章(道)</t>
  </si>
  <si>
    <t>银星勋章(战)</t>
  </si>
  <si>
    <t>银星勋章(法)</t>
  </si>
  <si>
    <t>银星勋章(道)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</si>
  <si>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</si>
  <si>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</si>
  <si>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</si>
  <si>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</si>
  <si>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</si>
  <si>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</si>
  <si>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</si>
  <si>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</si>
  <si>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</si>
  <si>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</si>
  <si>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</si>
  <si>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</si>
  <si>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星王腰带(战)</t>
  </si>
  <si>
    <t>星王腰带(法)</t>
  </si>
  <si>
    <t>星王腰带(道)</t>
  </si>
  <si>
    <t>狂雷腰带</t>
  </si>
  <si>
    <t>逆火腰带</t>
  </si>
  <si>
    <t>通云腰带</t>
  </si>
  <si>
    <t>王者腰带(战)</t>
  </si>
  <si>
    <t>王者腰带(法)</t>
  </si>
  <si>
    <t>王者腰带(道)</t>
  </si>
  <si>
    <t>炎龙腰带</t>
  </si>
  <si>
    <t>雷龙腰带</t>
  </si>
  <si>
    <t>青龙腰带</t>
  </si>
  <si>
    <t>勇者勋章(战)</t>
  </si>
  <si>
    <t>勇者勋章(法)</t>
  </si>
  <si>
    <t>勇者勋章(道)</t>
  </si>
  <si>
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3、当Type=0时，Need为职业要求，否则为属性要求.
    4、level:1新手,2沃玛,3祖玛,4赤月,5重装上阵版本,6魔龙,7星王，8狂雷，9王者，10炎龙,9999特殊装备</t>
    <phoneticPr fontId="8" type="noConversion"/>
  </si>
  <si>
    <t>魔御精华(小)</t>
    <phoneticPr fontId="8" type="noConversion"/>
  </si>
  <si>
    <t>防御精华(小)</t>
    <phoneticPr fontId="8" type="noConversion"/>
  </si>
  <si>
    <t>魔御精华(中)</t>
    <phoneticPr fontId="8" type="noConversion"/>
  </si>
  <si>
    <t>魔御精华(大)</t>
    <phoneticPr fontId="8" type="noConversion"/>
  </si>
  <si>
    <t>防御精华(中)</t>
    <phoneticPr fontId="8" type="noConversion"/>
  </si>
  <si>
    <t>防御精华(大)</t>
    <phoneticPr fontId="8" type="noConversion"/>
  </si>
  <si>
    <t>神石结晶(小)</t>
    <phoneticPr fontId="8" type="noConversion"/>
  </si>
  <si>
    <t>神石结晶(中)</t>
    <phoneticPr fontId="8" type="noConversion"/>
  </si>
  <si>
    <t>神石结晶(大)</t>
    <phoneticPr fontId="8" type="noConversion"/>
  </si>
  <si>
    <t>灵魂碎片(小)</t>
    <phoneticPr fontId="8" type="noConversion"/>
  </si>
  <si>
    <t>灵魂碎片(中)</t>
    <phoneticPr fontId="8" type="noConversion"/>
  </si>
  <si>
    <t>灵魂碎片(大)</t>
    <phoneticPr fontId="8" type="noConversion"/>
  </si>
  <si>
    <t>说明：
    1、ID共六位，第1位2代表道具，2-3位为类别，4-6位为序号
    2、类别：01为药品，02为状态类，03为经济，04为属性调整类,20技能书,21开门道具,99杂项
    3、Sale:0不出售，1药店，2杂货铺</t>
    <phoneticPr fontId="8" type="noConversion"/>
  </si>
  <si>
    <t>初入江湖</t>
    <phoneticPr fontId="9" type="noConversion"/>
  </si>
  <si>
    <t>江湖豪杰</t>
    <phoneticPr fontId="9" type="noConversion"/>
  </si>
  <si>
    <t>名动江湖</t>
    <phoneticPr fontId="9" type="noConversion"/>
  </si>
  <si>
    <t>威震八方</t>
    <phoneticPr fontId="9" type="noConversion"/>
  </si>
  <si>
    <t>盖世奇侠</t>
    <phoneticPr fontId="9" type="noConversion"/>
  </si>
  <si>
    <t>一代宗师</t>
    <phoneticPr fontId="9" type="noConversion"/>
  </si>
  <si>
    <t>名扬四海</t>
    <phoneticPr fontId="9" type="noConversion"/>
  </si>
  <si>
    <t>震铄古今</t>
    <phoneticPr fontId="9" type="noConversion"/>
  </si>
  <si>
    <t>霸者无敌</t>
    <phoneticPr fontId="9" type="noConversion"/>
  </si>
  <si>
    <t>武林至尊</t>
    <phoneticPr fontId="9" type="noConversion"/>
  </si>
  <si>
    <t>天下霸主</t>
    <phoneticPr fontId="9" type="noConversion"/>
  </si>
  <si>
    <t>苍生主宰</t>
    <phoneticPr fontId="9" type="noConversion"/>
  </si>
  <si>
    <t>天河</t>
    <phoneticPr fontId="9" type="noConversion"/>
  </si>
  <si>
    <t>方柱</t>
  </si>
  <si>
    <t>坦桑</t>
  </si>
  <si>
    <t>堇青</t>
  </si>
  <si>
    <t>碧玺</t>
  </si>
  <si>
    <t>塔菲</t>
  </si>
  <si>
    <t>月光</t>
  </si>
  <si>
    <t>欧泊</t>
  </si>
  <si>
    <t>绿松</t>
  </si>
  <si>
    <t>虎睛</t>
  </si>
  <si>
    <t>乌钢</t>
  </si>
  <si>
    <t>黑曜</t>
  </si>
  <si>
    <t>洪天护盾-玄</t>
  </si>
  <si>
    <t>玄天护盾-玄</t>
  </si>
  <si>
    <t>鸿天护盾-玄</t>
  </si>
  <si>
    <t>镇天护盾-玄</t>
  </si>
  <si>
    <t>通天护盾-玄</t>
  </si>
  <si>
    <t>凌天护盾-玄</t>
  </si>
  <si>
    <t>傲天护盾-玄</t>
  </si>
  <si>
    <t>逆天护盾-玄</t>
  </si>
  <si>
    <t>不灭护盾-玄</t>
  </si>
  <si>
    <t>无上护盾-玄</t>
  </si>
  <si>
    <t>洪荒护盾-玄</t>
  </si>
  <si>
    <t>洪天护盾-圣</t>
  </si>
  <si>
    <t>玄天护盾-圣</t>
  </si>
  <si>
    <t>鸿天护盾-圣</t>
  </si>
  <si>
    <t>镇天护盾-圣</t>
  </si>
  <si>
    <t>通天护盾-圣</t>
  </si>
  <si>
    <t>凌天护盾-圣</t>
  </si>
  <si>
    <t>傲天护盾-圣</t>
  </si>
  <si>
    <t>逆天护盾-圣</t>
  </si>
  <si>
    <t>不灭护盾-圣</t>
  </si>
  <si>
    <t>无上护盾-圣</t>
  </si>
  <si>
    <t>洪荒护盾-圣</t>
  </si>
  <si>
    <t>驰天护盾</t>
  </si>
  <si>
    <t>洪天护盾</t>
  </si>
  <si>
    <t>玄天护盾</t>
  </si>
  <si>
    <t>鸿天护盾</t>
  </si>
  <si>
    <t>镇天护盾</t>
  </si>
  <si>
    <t>通天护盾</t>
  </si>
  <si>
    <t>凌天护盾</t>
  </si>
  <si>
    <t>傲天护盾</t>
  </si>
  <si>
    <t>逆天护盾</t>
  </si>
  <si>
    <t>不灭护盾</t>
  </si>
  <si>
    <t>无上护盾</t>
  </si>
  <si>
    <t>洪荒护盾</t>
  </si>
  <si>
    <t>太初</t>
    <phoneticPr fontId="9" type="noConversion"/>
  </si>
  <si>
    <t>两仪</t>
    <phoneticPr fontId="9" type="noConversion"/>
  </si>
  <si>
    <t>三才</t>
    <phoneticPr fontId="9" type="noConversion"/>
  </si>
  <si>
    <t>四象</t>
    <phoneticPr fontId="9" type="noConversion"/>
  </si>
  <si>
    <t>五行</t>
    <phoneticPr fontId="9" type="noConversion"/>
  </si>
  <si>
    <t>六合</t>
    <phoneticPr fontId="9" type="noConversion"/>
  </si>
  <si>
    <t>七星</t>
    <phoneticPr fontId="9" type="noConversion"/>
  </si>
  <si>
    <t>八卦</t>
    <phoneticPr fontId="9" type="noConversion"/>
  </si>
  <si>
    <t>九宫</t>
    <phoneticPr fontId="9" type="noConversion"/>
  </si>
  <si>
    <t>十方</t>
    <phoneticPr fontId="9" type="noConversion"/>
  </si>
  <si>
    <t>神威</t>
    <phoneticPr fontId="9" type="noConversion"/>
  </si>
  <si>
    <t>至尊</t>
    <phoneticPr fontId="9" type="noConversion"/>
  </si>
  <si>
    <t>驰天护盾-玄</t>
    <phoneticPr fontId="8" type="noConversion"/>
  </si>
  <si>
    <t>驰天护盾-圣</t>
    <phoneticPr fontId="8" type="noConversion"/>
  </si>
  <si>
    <t>ep</t>
    <phoneticPr fontId="8" type="noConversion"/>
  </si>
  <si>
    <t>ed</t>
    <phoneticPr fontId="8" type="noConversion"/>
  </si>
  <si>
    <t>id</t>
    <phoneticPr fontId="8" type="noConversion"/>
  </si>
  <si>
    <t>image</t>
    <phoneticPr fontId="8" type="noConversion"/>
  </si>
  <si>
    <t>offset_x</t>
    <phoneticPr fontId="8" type="noConversion"/>
  </si>
  <si>
    <t>offset_y</t>
    <phoneticPr fontId="8" type="noConversion"/>
  </si>
  <si>
    <t>name</t>
    <phoneticPr fontId="8" type="noConversion"/>
  </si>
  <si>
    <t>中间信息</t>
    <phoneticPr fontId="8" type="noConversion"/>
  </si>
  <si>
    <t>`</t>
    <phoneticPr fontId="8" type="noConversion"/>
  </si>
  <si>
    <t>骷髅的怨恨</t>
  </si>
  <si>
    <t>血魔的悲伤</t>
  </si>
  <si>
    <t>金刚的狂暴</t>
    <phoneticPr fontId="8" type="noConversion"/>
  </si>
  <si>
    <t>黄泉的愤怒</t>
    <phoneticPr fontId="8" type="noConversion"/>
  </si>
  <si>
    <t>虹魔的痛苦</t>
    <phoneticPr fontId="8" type="noConversion"/>
  </si>
  <si>
    <t>沃玛的沮丧</t>
    <phoneticPr fontId="8" type="noConversion"/>
  </si>
  <si>
    <t>_原王者禁地道具，现已废弃_</t>
    <phoneticPr fontId="8" type="noConversion"/>
  </si>
  <si>
    <t>附体之炎</t>
    <phoneticPr fontId="8" type="noConversion"/>
  </si>
  <si>
    <t>疏风散热，清头目，利咽喉</t>
    <phoneticPr fontId="8" type="noConversion"/>
  </si>
  <si>
    <t>熄风止痉、攻毒散结、通络止痛</t>
    <phoneticPr fontId="8" type="noConversion"/>
  </si>
  <si>
    <t>携尸毒，触之全身麻痒后溃烂而亡</t>
    <phoneticPr fontId="8" type="noConversion"/>
  </si>
  <si>
    <t>祛风除湿、清凉明目、解毒去痱</t>
    <phoneticPr fontId="8" type="noConversion"/>
  </si>
  <si>
    <t>解毒，止痛。开窍醒神</t>
    <phoneticPr fontId="8" type="noConversion"/>
  </si>
  <si>
    <t>其上弥漫着浓浓的妖气</t>
    <phoneticPr fontId="8" type="noConversion"/>
  </si>
  <si>
    <t>有毒，被刺伤必流血不止</t>
    <phoneticPr fontId="8" type="noConversion"/>
  </si>
  <si>
    <t>息风镇痉，攻毒散结，通终止痛</t>
    <phoneticPr fontId="8" type="noConversion"/>
  </si>
  <si>
    <t>多片组合，可借用风之力</t>
    <phoneticPr fontId="8" type="noConversion"/>
  </si>
  <si>
    <t>…</t>
    <phoneticPr fontId="8" type="noConversion"/>
  </si>
  <si>
    <t>…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</si>
</sst>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3" tint="0.39997558519241921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theme="3" tint="0.59999389629810485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6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0" fillId="0" borderId="0" xfId="0" applyFont="1" applyAlignment="1">
      <alignment horizontal="left" vertical="center"/>
    </xf>
    <xf numFmtId="0" fontId="13" fillId="0" borderId="0" xfId="1" applyFont="1">
      <alignment vertical="center"/>
    </xf>
    <xf numFmtId="0" fontId="0" fillId="0" borderId="0" xfId="0" applyNumberFormat="1" applyFill="1" applyAlignment="1">
      <alignment vertical="center" wrapText="1"/>
    </xf>
    <xf numFmtId="0" fontId="14" fillId="0" borderId="0" xfId="1" applyFont="1">
      <alignment vertical="center"/>
    </xf>
    <xf numFmtId="0" fontId="15" fillId="0" borderId="0" xfId="1" applyFont="1">
      <alignment vertical="center"/>
    </xf>
    <xf numFmtId="0" fontId="4" fillId="0" borderId="0" xfId="1" applyFont="1">
      <alignment vertical="center"/>
    </xf>
    <xf numFmtId="0" fontId="16" fillId="0" borderId="0" xfId="1" applyFont="1">
      <alignment vertical="center"/>
    </xf>
    <xf numFmtId="0" fontId="3" fillId="0" borderId="0" xfId="1" applyFont="1">
      <alignment vertical="center"/>
    </xf>
    <xf numFmtId="0" fontId="2" fillId="0" borderId="0" xfId="1" applyFont="1" applyFill="1">
      <alignment vertical="center"/>
    </xf>
    <xf numFmtId="0" fontId="0" fillId="0" borderId="0" xfId="0" applyFont="1">
      <alignment vertical="center"/>
    </xf>
    <xf numFmtId="0" fontId="17" fillId="0" borderId="0" xfId="0" applyFont="1">
      <alignment vertical="center"/>
    </xf>
    <xf numFmtId="0" fontId="10" fillId="0" borderId="0" xfId="1" applyFont="1" applyAlignment="1">
      <alignment horizontal="center" vertical="center"/>
    </xf>
    <xf numFmtId="0" fontId="1" fillId="0" borderId="0" xfId="1" applyFont="1" applyFill="1">
      <alignment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7"/>
  <sheetViews>
    <sheetView zoomScaleNormal="100" workbookViewId="0">
      <pane xSplit="2" ySplit="3" topLeftCell="C362" activePane="bottomRight" state="frozen"/>
      <selection pane="topRight" activeCell="C1" sqref="C1"/>
      <selection pane="bottomLeft" activeCell="A4" sqref="A4"/>
      <selection pane="bottomRight" activeCell="K362" sqref="K362"/>
    </sheetView>
  </sheetViews>
  <sheetFormatPr defaultColWidth="9" defaultRowHeight="14.25"/>
  <cols>
    <col min="1" max="1" width="7.5" style="3" customWidth="1"/>
    <col min="2" max="2" width="13.125" bestFit="1" customWidth="1"/>
    <col min="3" max="3" width="7.5" customWidth="1"/>
    <col min="4" max="5" width="5.5" customWidth="1"/>
    <col min="6" max="6" width="6.125" customWidth="1"/>
    <col min="7" max="7" width="5.5" customWidth="1"/>
    <col min="8" max="8" width="4.5" customWidth="1"/>
    <col min="9" max="9" width="3.5" customWidth="1"/>
    <col min="10" max="10" width="5.5" bestFit="1" customWidth="1"/>
    <col min="11" max="11" width="6.5" bestFit="1" customWidth="1"/>
    <col min="12" max="21" width="5.5" bestFit="1" customWidth="1"/>
    <col min="22" max="22" width="5.5" customWidth="1"/>
    <col min="23" max="24" width="8.5" customWidth="1"/>
    <col min="25" max="26" width="8.5" bestFit="1" customWidth="1"/>
    <col min="27" max="27" width="0" hidden="1" customWidth="1"/>
  </cols>
  <sheetData>
    <row r="1" spans="1:26" ht="66" hidden="1" customHeight="1">
      <c r="A1" s="25" t="s">
        <v>456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14"/>
      <c r="Z1" s="14"/>
    </row>
    <row r="2" spans="1:26" ht="12" hidden="1" customHeight="1"/>
    <row r="3" spans="1:26" s="3" customFormat="1">
      <c r="A3" s="3" t="s">
        <v>0</v>
      </c>
      <c r="B3" s="3" t="s">
        <v>234</v>
      </c>
      <c r="C3" s="3" t="s">
        <v>277</v>
      </c>
      <c r="D3" s="3" t="s">
        <v>278</v>
      </c>
      <c r="E3" s="3" t="s">
        <v>328</v>
      </c>
      <c r="F3" s="3" t="s">
        <v>329</v>
      </c>
      <c r="G3" s="3" t="s">
        <v>330</v>
      </c>
      <c r="H3" s="3" t="s">
        <v>331</v>
      </c>
      <c r="I3" s="3" t="s">
        <v>332</v>
      </c>
      <c r="J3" s="3" t="s">
        <v>542</v>
      </c>
      <c r="K3" s="3" t="s">
        <v>543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7" t="s">
        <v>237</v>
      </c>
      <c r="X3" s="6" t="s">
        <v>35</v>
      </c>
    </row>
    <row r="4" spans="1:26">
      <c r="A4" s="6">
        <v>301001</v>
      </c>
      <c r="B4" t="s">
        <v>1</v>
      </c>
      <c r="C4" s="4">
        <f t="shared" ref="C4:C22" si="0">A4</f>
        <v>301001</v>
      </c>
      <c r="D4" s="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</v>
      </c>
      <c r="Q4">
        <v>6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50</v>
      </c>
    </row>
    <row r="5" spans="1:26">
      <c r="A5" s="6">
        <v>301002</v>
      </c>
      <c r="B5" t="s">
        <v>63</v>
      </c>
      <c r="C5" s="4">
        <f t="shared" si="0"/>
        <v>301002</v>
      </c>
      <c r="D5" s="4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</v>
      </c>
      <c r="Q5">
        <v>8</v>
      </c>
      <c r="R5">
        <v>0</v>
      </c>
      <c r="S5">
        <v>1</v>
      </c>
      <c r="T5">
        <v>0</v>
      </c>
      <c r="U5">
        <v>0</v>
      </c>
      <c r="V5">
        <v>0</v>
      </c>
      <c r="W5">
        <v>1</v>
      </c>
      <c r="X5">
        <v>4000</v>
      </c>
    </row>
    <row r="6" spans="1:26">
      <c r="A6" s="6">
        <v>301003</v>
      </c>
      <c r="B6" t="s">
        <v>50</v>
      </c>
      <c r="C6" s="4">
        <f t="shared" si="0"/>
        <v>301003</v>
      </c>
      <c r="D6" s="4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</v>
      </c>
      <c r="Q6">
        <v>5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500</v>
      </c>
    </row>
    <row r="7" spans="1:26">
      <c r="A7" s="6">
        <v>301004</v>
      </c>
      <c r="B7" s="4" t="s">
        <v>180</v>
      </c>
      <c r="C7" s="4">
        <f t="shared" si="0"/>
        <v>301004</v>
      </c>
      <c r="D7" s="4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15</v>
      </c>
      <c r="X7">
        <v>10000</v>
      </c>
    </row>
    <row r="8" spans="1:26">
      <c r="A8" s="6">
        <v>301005</v>
      </c>
      <c r="B8" t="s">
        <v>39</v>
      </c>
      <c r="C8" s="4">
        <f t="shared" si="0"/>
        <v>301005</v>
      </c>
      <c r="D8" s="4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7</v>
      </c>
      <c r="R8">
        <v>0</v>
      </c>
      <c r="S8">
        <v>0</v>
      </c>
      <c r="T8">
        <v>0</v>
      </c>
      <c r="U8">
        <v>0</v>
      </c>
      <c r="V8">
        <v>0</v>
      </c>
      <c r="W8">
        <v>5</v>
      </c>
      <c r="X8">
        <v>900</v>
      </c>
    </row>
    <row r="9" spans="1:26">
      <c r="A9" s="6">
        <v>301006</v>
      </c>
      <c r="B9" t="s">
        <v>38</v>
      </c>
      <c r="C9" s="4">
        <f t="shared" si="0"/>
        <v>301006</v>
      </c>
      <c r="D9" s="4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</v>
      </c>
      <c r="Q9">
        <v>9</v>
      </c>
      <c r="R9">
        <v>0</v>
      </c>
      <c r="S9">
        <v>0</v>
      </c>
      <c r="T9">
        <v>0</v>
      </c>
      <c r="U9">
        <v>0</v>
      </c>
      <c r="V9">
        <v>0</v>
      </c>
      <c r="W9">
        <v>10</v>
      </c>
      <c r="X9">
        <v>1200</v>
      </c>
    </row>
    <row r="10" spans="1:26">
      <c r="A10" s="6">
        <v>301007</v>
      </c>
      <c r="B10" t="s">
        <v>43</v>
      </c>
      <c r="C10" s="4">
        <f t="shared" si="0"/>
        <v>301007</v>
      </c>
      <c r="D10" s="4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</v>
      </c>
      <c r="Q10">
        <v>11</v>
      </c>
      <c r="R10">
        <v>0</v>
      </c>
      <c r="S10">
        <v>0</v>
      </c>
      <c r="T10">
        <v>0</v>
      </c>
      <c r="U10">
        <v>0</v>
      </c>
      <c r="V10">
        <v>0</v>
      </c>
      <c r="W10">
        <v>10</v>
      </c>
      <c r="X10">
        <v>1000</v>
      </c>
    </row>
    <row r="11" spans="1:26">
      <c r="A11" s="6">
        <v>301008</v>
      </c>
      <c r="B11" t="s">
        <v>333</v>
      </c>
      <c r="C11" s="4">
        <f t="shared" si="0"/>
        <v>301008</v>
      </c>
      <c r="D11" s="4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13</v>
      </c>
      <c r="X11">
        <v>1500</v>
      </c>
    </row>
    <row r="12" spans="1:26">
      <c r="A12" s="6">
        <v>301009</v>
      </c>
      <c r="B12" s="4" t="s">
        <v>53</v>
      </c>
      <c r="C12" s="4">
        <f t="shared" si="0"/>
        <v>301009</v>
      </c>
      <c r="D12" s="4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4">
        <v>0</v>
      </c>
      <c r="M12" s="4">
        <v>0</v>
      </c>
      <c r="N12" s="4">
        <v>0</v>
      </c>
      <c r="O12" s="4">
        <v>0</v>
      </c>
      <c r="P12" s="4">
        <v>3</v>
      </c>
      <c r="Q12" s="4">
        <v>10</v>
      </c>
      <c r="R12" s="4">
        <v>1</v>
      </c>
      <c r="S12" s="4">
        <v>2</v>
      </c>
      <c r="T12" s="4">
        <v>0</v>
      </c>
      <c r="U12" s="4">
        <v>0</v>
      </c>
      <c r="V12" s="4">
        <v>0</v>
      </c>
      <c r="W12" s="4">
        <v>15</v>
      </c>
      <c r="X12" s="4">
        <v>3000</v>
      </c>
    </row>
    <row r="13" spans="1:26">
      <c r="A13" s="6">
        <v>301010</v>
      </c>
      <c r="B13" t="s">
        <v>65</v>
      </c>
      <c r="C13" s="4">
        <f t="shared" si="0"/>
        <v>301010</v>
      </c>
      <c r="D13" s="4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</v>
      </c>
      <c r="Q13">
        <v>12</v>
      </c>
      <c r="R13">
        <v>0</v>
      </c>
      <c r="S13">
        <v>0</v>
      </c>
      <c r="T13">
        <v>0</v>
      </c>
      <c r="U13">
        <v>0</v>
      </c>
      <c r="V13">
        <v>0</v>
      </c>
      <c r="W13">
        <v>15</v>
      </c>
      <c r="X13">
        <v>5000</v>
      </c>
    </row>
    <row r="14" spans="1:26">
      <c r="A14" s="6">
        <v>301011</v>
      </c>
      <c r="B14" t="s">
        <v>74</v>
      </c>
      <c r="C14" s="4">
        <f t="shared" si="0"/>
        <v>301011</v>
      </c>
      <c r="D14" s="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>
        <v>10</v>
      </c>
      <c r="R14">
        <v>0</v>
      </c>
      <c r="S14">
        <v>1</v>
      </c>
      <c r="T14">
        <v>1</v>
      </c>
      <c r="U14">
        <v>1</v>
      </c>
      <c r="V14">
        <v>0</v>
      </c>
      <c r="W14">
        <v>15</v>
      </c>
      <c r="X14">
        <v>4000</v>
      </c>
    </row>
    <row r="15" spans="1:26">
      <c r="A15" s="6">
        <v>301012</v>
      </c>
      <c r="B15" t="s">
        <v>56</v>
      </c>
      <c r="C15" s="4">
        <f t="shared" si="0"/>
        <v>301012</v>
      </c>
      <c r="D15" s="4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6</v>
      </c>
      <c r="Q15">
        <v>12</v>
      </c>
      <c r="R15">
        <v>0</v>
      </c>
      <c r="S15">
        <v>0</v>
      </c>
      <c r="T15">
        <v>0</v>
      </c>
      <c r="U15">
        <v>0</v>
      </c>
      <c r="V15">
        <v>0</v>
      </c>
      <c r="W15">
        <v>19</v>
      </c>
      <c r="X15">
        <v>5000</v>
      </c>
    </row>
    <row r="16" spans="1:26">
      <c r="A16" s="6">
        <v>301013</v>
      </c>
      <c r="B16" t="s">
        <v>57</v>
      </c>
      <c r="C16" s="4">
        <f t="shared" si="0"/>
        <v>301013</v>
      </c>
      <c r="D16" s="4">
        <v>1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8</v>
      </c>
      <c r="Q16">
        <v>10</v>
      </c>
      <c r="R16">
        <v>0</v>
      </c>
      <c r="S16">
        <v>0</v>
      </c>
      <c r="T16">
        <v>0</v>
      </c>
      <c r="U16">
        <v>0</v>
      </c>
      <c r="V16">
        <v>0</v>
      </c>
      <c r="W16">
        <v>20</v>
      </c>
      <c r="X16">
        <v>5000</v>
      </c>
    </row>
    <row r="17" spans="1:24">
      <c r="A17" s="6">
        <v>301014</v>
      </c>
      <c r="B17" t="s">
        <v>58</v>
      </c>
      <c r="C17" s="4">
        <f t="shared" si="0"/>
        <v>301014</v>
      </c>
      <c r="D17" s="4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</v>
      </c>
      <c r="Q17">
        <v>15</v>
      </c>
      <c r="R17">
        <v>0</v>
      </c>
      <c r="S17">
        <v>0</v>
      </c>
      <c r="T17">
        <v>0</v>
      </c>
      <c r="U17">
        <v>0</v>
      </c>
      <c r="V17">
        <v>0</v>
      </c>
      <c r="W17">
        <v>20</v>
      </c>
      <c r="X17">
        <v>6000</v>
      </c>
    </row>
    <row r="18" spans="1:24">
      <c r="A18" s="6">
        <v>301015</v>
      </c>
      <c r="B18" s="4" t="s">
        <v>87</v>
      </c>
      <c r="C18" s="4">
        <f t="shared" si="0"/>
        <v>301015</v>
      </c>
      <c r="D18" s="4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4">
        <v>0</v>
      </c>
      <c r="N18" s="4">
        <v>0</v>
      </c>
      <c r="O18" s="4">
        <v>0</v>
      </c>
      <c r="P18" s="4">
        <v>4</v>
      </c>
      <c r="Q18" s="4">
        <v>10</v>
      </c>
      <c r="R18" s="4">
        <v>1</v>
      </c>
      <c r="S18" s="4">
        <v>3</v>
      </c>
      <c r="T18" s="4">
        <v>0</v>
      </c>
      <c r="U18" s="4">
        <v>0</v>
      </c>
      <c r="V18" s="4">
        <v>0</v>
      </c>
      <c r="W18" s="4">
        <v>20</v>
      </c>
      <c r="X18" s="4">
        <v>9091</v>
      </c>
    </row>
    <row r="19" spans="1:24">
      <c r="A19" s="6">
        <v>301016</v>
      </c>
      <c r="B19" t="s">
        <v>88</v>
      </c>
      <c r="C19" s="4">
        <f t="shared" si="0"/>
        <v>301016</v>
      </c>
      <c r="D19" s="4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</v>
      </c>
      <c r="Q19">
        <v>11</v>
      </c>
      <c r="R19">
        <v>0</v>
      </c>
      <c r="S19">
        <v>0</v>
      </c>
      <c r="T19">
        <v>1</v>
      </c>
      <c r="U19">
        <v>2</v>
      </c>
      <c r="V19">
        <v>0</v>
      </c>
      <c r="W19">
        <v>20</v>
      </c>
      <c r="X19">
        <v>10000</v>
      </c>
    </row>
    <row r="20" spans="1:24">
      <c r="A20" s="6">
        <v>301017</v>
      </c>
      <c r="B20" s="15" t="s">
        <v>131</v>
      </c>
      <c r="C20" s="4">
        <f t="shared" si="0"/>
        <v>301017</v>
      </c>
      <c r="D20" s="4">
        <v>4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8</v>
      </c>
      <c r="Q20">
        <v>20</v>
      </c>
      <c r="R20">
        <v>0</v>
      </c>
      <c r="S20">
        <v>0</v>
      </c>
      <c r="T20">
        <v>0</v>
      </c>
      <c r="U20">
        <v>0</v>
      </c>
      <c r="V20">
        <v>0</v>
      </c>
      <c r="W20">
        <v>20</v>
      </c>
      <c r="X20">
        <v>20000</v>
      </c>
    </row>
    <row r="21" spans="1:24">
      <c r="A21" s="6">
        <v>301018</v>
      </c>
      <c r="B21" s="4" t="s">
        <v>51</v>
      </c>
      <c r="C21" s="4">
        <f t="shared" si="0"/>
        <v>301018</v>
      </c>
      <c r="D21" s="4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</v>
      </c>
      <c r="Q21">
        <v>22</v>
      </c>
      <c r="R21">
        <v>0</v>
      </c>
      <c r="S21">
        <v>0</v>
      </c>
      <c r="T21">
        <v>0</v>
      </c>
      <c r="U21">
        <v>0</v>
      </c>
      <c r="V21">
        <v>0</v>
      </c>
      <c r="W21">
        <v>28</v>
      </c>
      <c r="X21">
        <v>30000</v>
      </c>
    </row>
    <row r="22" spans="1:24">
      <c r="A22" s="6">
        <v>301019</v>
      </c>
      <c r="B22" s="4" t="s">
        <v>64</v>
      </c>
      <c r="C22" s="4">
        <f t="shared" si="0"/>
        <v>301019</v>
      </c>
      <c r="D22" s="4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4">
        <v>0</v>
      </c>
      <c r="M22" s="4">
        <v>0</v>
      </c>
      <c r="N22" s="4">
        <v>0</v>
      </c>
      <c r="O22" s="4">
        <v>0</v>
      </c>
      <c r="P22" s="4">
        <v>5</v>
      </c>
      <c r="Q22" s="4">
        <v>9</v>
      </c>
      <c r="R22" s="4">
        <v>2</v>
      </c>
      <c r="S22" s="4">
        <v>5</v>
      </c>
      <c r="T22" s="4">
        <v>0</v>
      </c>
      <c r="U22" s="4">
        <v>0</v>
      </c>
      <c r="V22" s="4">
        <v>0</v>
      </c>
      <c r="W22" s="4">
        <v>26</v>
      </c>
      <c r="X22" s="4">
        <v>15000</v>
      </c>
    </row>
    <row r="23" spans="1:24">
      <c r="A23" s="6">
        <v>301020</v>
      </c>
      <c r="B23" s="4" t="s">
        <v>54</v>
      </c>
      <c r="C23" s="4">
        <f>C7</f>
        <v>301004</v>
      </c>
      <c r="D23" s="4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20</v>
      </c>
      <c r="R23">
        <v>0</v>
      </c>
      <c r="S23">
        <v>0</v>
      </c>
      <c r="T23">
        <v>0</v>
      </c>
      <c r="U23">
        <v>0</v>
      </c>
      <c r="V23">
        <v>0</v>
      </c>
      <c r="W23">
        <v>22</v>
      </c>
      <c r="X23">
        <v>10000</v>
      </c>
    </row>
    <row r="24" spans="1:24">
      <c r="A24" s="6">
        <v>301021</v>
      </c>
      <c r="B24" s="4" t="s">
        <v>52</v>
      </c>
      <c r="C24" s="4">
        <f t="shared" ref="C24:C38" si="1">A24</f>
        <v>301021</v>
      </c>
      <c r="D24" s="4">
        <v>2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</v>
      </c>
      <c r="Q24">
        <v>14</v>
      </c>
      <c r="R24">
        <v>0</v>
      </c>
      <c r="S24">
        <v>0</v>
      </c>
      <c r="T24">
        <v>1</v>
      </c>
      <c r="U24">
        <v>3</v>
      </c>
      <c r="V24">
        <v>0</v>
      </c>
      <c r="W24">
        <v>26</v>
      </c>
      <c r="X24">
        <v>15000</v>
      </c>
    </row>
    <row r="25" spans="1:24">
      <c r="A25" s="6">
        <v>301022</v>
      </c>
      <c r="B25" s="4" t="s">
        <v>124</v>
      </c>
      <c r="C25" s="4">
        <f t="shared" si="1"/>
        <v>301022</v>
      </c>
      <c r="D25" s="4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8</v>
      </c>
      <c r="Q25">
        <v>16</v>
      </c>
      <c r="R25">
        <v>0</v>
      </c>
      <c r="S25">
        <v>0</v>
      </c>
      <c r="T25">
        <v>3</v>
      </c>
      <c r="U25">
        <v>5</v>
      </c>
      <c r="V25">
        <v>3</v>
      </c>
      <c r="W25">
        <v>25</v>
      </c>
      <c r="X25">
        <v>30000</v>
      </c>
    </row>
    <row r="26" spans="1:24">
      <c r="A26" s="6">
        <v>301023</v>
      </c>
      <c r="B26" s="4" t="s">
        <v>42</v>
      </c>
      <c r="C26" s="4">
        <f t="shared" si="1"/>
        <v>301023</v>
      </c>
      <c r="D26" s="4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10</v>
      </c>
      <c r="Q26">
        <v>13</v>
      </c>
      <c r="R26">
        <v>0</v>
      </c>
      <c r="S26">
        <v>0</v>
      </c>
      <c r="T26">
        <v>0</v>
      </c>
      <c r="U26">
        <v>0</v>
      </c>
      <c r="V26">
        <v>0</v>
      </c>
      <c r="W26">
        <v>25</v>
      </c>
      <c r="X26">
        <v>8000</v>
      </c>
    </row>
    <row r="27" spans="1:24">
      <c r="A27" s="6">
        <v>301024</v>
      </c>
      <c r="B27" s="4" t="s">
        <v>55</v>
      </c>
      <c r="C27" s="4">
        <f t="shared" si="1"/>
        <v>301024</v>
      </c>
      <c r="D27" s="4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25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26</v>
      </c>
      <c r="X27" s="4">
        <v>20000</v>
      </c>
    </row>
    <row r="28" spans="1:24">
      <c r="A28" s="6">
        <v>301025</v>
      </c>
      <c r="B28" s="4" t="s">
        <v>125</v>
      </c>
      <c r="C28" s="4">
        <f t="shared" si="1"/>
        <v>301025</v>
      </c>
      <c r="D28" s="4">
        <v>4</v>
      </c>
      <c r="E28">
        <v>0</v>
      </c>
      <c r="F28">
        <v>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</v>
      </c>
      <c r="Q28">
        <v>16</v>
      </c>
      <c r="R28">
        <v>3</v>
      </c>
      <c r="S28">
        <v>5</v>
      </c>
      <c r="T28">
        <v>0</v>
      </c>
      <c r="U28">
        <v>0</v>
      </c>
      <c r="V28">
        <v>2</v>
      </c>
      <c r="W28">
        <v>27</v>
      </c>
      <c r="X28">
        <v>40000</v>
      </c>
    </row>
    <row r="29" spans="1:24">
      <c r="A29" s="6">
        <v>301026</v>
      </c>
      <c r="B29" s="4" t="s">
        <v>126</v>
      </c>
      <c r="C29" s="4">
        <f t="shared" si="1"/>
        <v>301026</v>
      </c>
      <c r="D29" s="4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30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30</v>
      </c>
      <c r="X29" s="4">
        <v>50000</v>
      </c>
    </row>
    <row r="30" spans="1:24">
      <c r="A30" s="6">
        <v>301027</v>
      </c>
      <c r="B30" s="4" t="s">
        <v>140</v>
      </c>
      <c r="C30" s="4">
        <f t="shared" si="1"/>
        <v>301027</v>
      </c>
      <c r="D30" s="4">
        <v>4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12</v>
      </c>
      <c r="Q30">
        <v>16</v>
      </c>
      <c r="R30">
        <v>0</v>
      </c>
      <c r="S30">
        <v>0</v>
      </c>
      <c r="T30">
        <v>0</v>
      </c>
      <c r="U30">
        <v>0</v>
      </c>
      <c r="V30">
        <v>0</v>
      </c>
      <c r="W30">
        <v>35</v>
      </c>
      <c r="X30">
        <v>23000</v>
      </c>
    </row>
    <row r="31" spans="1:24">
      <c r="A31" s="6">
        <v>301028</v>
      </c>
      <c r="B31" s="4" t="s">
        <v>141</v>
      </c>
      <c r="C31" s="4">
        <f t="shared" si="1"/>
        <v>301028</v>
      </c>
      <c r="D31" s="4">
        <v>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</v>
      </c>
      <c r="Q31">
        <v>35</v>
      </c>
      <c r="R31">
        <v>0</v>
      </c>
      <c r="S31">
        <v>0</v>
      </c>
      <c r="T31">
        <v>0</v>
      </c>
      <c r="U31">
        <v>0</v>
      </c>
      <c r="V31">
        <v>0</v>
      </c>
      <c r="W31">
        <v>34</v>
      </c>
      <c r="X31">
        <v>20000</v>
      </c>
    </row>
    <row r="32" spans="1:24">
      <c r="A32" s="6">
        <v>301029</v>
      </c>
      <c r="B32" s="4" t="s">
        <v>142</v>
      </c>
      <c r="C32" s="4">
        <f t="shared" si="1"/>
        <v>301029</v>
      </c>
      <c r="D32" s="4">
        <v>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4">
        <v>0</v>
      </c>
      <c r="M32" s="4">
        <v>0</v>
      </c>
      <c r="N32" s="4">
        <v>0</v>
      </c>
      <c r="O32" s="4">
        <v>0</v>
      </c>
      <c r="P32" s="4">
        <v>6</v>
      </c>
      <c r="Q32" s="4">
        <v>12</v>
      </c>
      <c r="R32" s="4">
        <v>2</v>
      </c>
      <c r="S32" s="4">
        <v>6</v>
      </c>
      <c r="T32" s="4">
        <v>0</v>
      </c>
      <c r="U32" s="4">
        <v>0</v>
      </c>
      <c r="V32" s="4">
        <v>0</v>
      </c>
      <c r="W32" s="4">
        <v>35</v>
      </c>
      <c r="X32" s="4">
        <v>50000</v>
      </c>
    </row>
    <row r="33" spans="1:24">
      <c r="A33" s="6">
        <v>301030</v>
      </c>
      <c r="B33" s="4" t="s">
        <v>143</v>
      </c>
      <c r="C33" s="4">
        <f t="shared" si="1"/>
        <v>301030</v>
      </c>
      <c r="D33" s="4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</v>
      </c>
      <c r="Q33">
        <v>20</v>
      </c>
      <c r="R33">
        <v>0</v>
      </c>
      <c r="S33">
        <v>0</v>
      </c>
      <c r="T33">
        <v>3</v>
      </c>
      <c r="U33">
        <v>6</v>
      </c>
      <c r="V33">
        <v>0</v>
      </c>
      <c r="W33">
        <v>35</v>
      </c>
      <c r="X33">
        <v>10000</v>
      </c>
    </row>
    <row r="34" spans="1:24">
      <c r="A34" s="6">
        <v>301031</v>
      </c>
      <c r="B34" s="4" t="s">
        <v>144</v>
      </c>
      <c r="C34" s="4">
        <f t="shared" si="1"/>
        <v>301031</v>
      </c>
      <c r="D34" s="4">
        <v>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4">
        <v>0</v>
      </c>
      <c r="M34" s="4">
        <v>0</v>
      </c>
      <c r="N34" s="4">
        <v>0</v>
      </c>
      <c r="O34" s="4">
        <v>0</v>
      </c>
      <c r="P34" s="4">
        <v>6</v>
      </c>
      <c r="Q34" s="4">
        <v>13</v>
      </c>
      <c r="R34" s="4">
        <v>2</v>
      </c>
      <c r="S34" s="4">
        <v>8</v>
      </c>
      <c r="T34" s="4">
        <v>0</v>
      </c>
      <c r="U34" s="4">
        <v>0</v>
      </c>
      <c r="V34" s="4">
        <v>0</v>
      </c>
      <c r="W34" s="4">
        <v>35</v>
      </c>
      <c r="X34" s="4">
        <v>50000</v>
      </c>
    </row>
    <row r="35" spans="1:24">
      <c r="A35" s="6">
        <v>301032</v>
      </c>
      <c r="B35" s="18" t="s">
        <v>153</v>
      </c>
      <c r="C35" s="4">
        <f t="shared" si="1"/>
        <v>301032</v>
      </c>
      <c r="D35" s="4">
        <v>4</v>
      </c>
      <c r="E35">
        <v>0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15</v>
      </c>
      <c r="Q35">
        <v>10</v>
      </c>
      <c r="R35">
        <v>4</v>
      </c>
      <c r="S35">
        <v>3</v>
      </c>
      <c r="T35">
        <v>4</v>
      </c>
      <c r="U35">
        <v>3</v>
      </c>
      <c r="V35">
        <v>0</v>
      </c>
      <c r="W35">
        <v>35</v>
      </c>
      <c r="X35">
        <v>100000</v>
      </c>
    </row>
    <row r="36" spans="1:24">
      <c r="A36" s="6">
        <v>301033</v>
      </c>
      <c r="B36" s="10" t="s">
        <v>181</v>
      </c>
      <c r="C36" s="4">
        <f t="shared" si="1"/>
        <v>301033</v>
      </c>
      <c r="D36" s="4">
        <v>5</v>
      </c>
      <c r="E36">
        <v>0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10</v>
      </c>
      <c r="Q36">
        <v>18</v>
      </c>
      <c r="R36">
        <v>3</v>
      </c>
      <c r="S36">
        <v>7</v>
      </c>
      <c r="T36">
        <v>0</v>
      </c>
      <c r="U36">
        <v>0</v>
      </c>
      <c r="V36">
        <v>2</v>
      </c>
      <c r="W36">
        <v>28</v>
      </c>
      <c r="X36">
        <v>80000</v>
      </c>
    </row>
    <row r="37" spans="1:24">
      <c r="A37" s="6">
        <v>301034</v>
      </c>
      <c r="B37" s="11" t="s">
        <v>182</v>
      </c>
      <c r="C37" s="4">
        <f t="shared" si="1"/>
        <v>301034</v>
      </c>
      <c r="D37" s="4">
        <v>5</v>
      </c>
      <c r="E37">
        <v>0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12</v>
      </c>
      <c r="Q37">
        <v>26</v>
      </c>
      <c r="R37">
        <v>0</v>
      </c>
      <c r="S37">
        <v>0</v>
      </c>
      <c r="T37">
        <v>0</v>
      </c>
      <c r="U37">
        <v>0</v>
      </c>
      <c r="V37">
        <v>1</v>
      </c>
      <c r="W37">
        <v>46</v>
      </c>
      <c r="X37">
        <v>80000</v>
      </c>
    </row>
    <row r="38" spans="1:24">
      <c r="A38" s="6">
        <v>301035</v>
      </c>
      <c r="B38" s="11" t="s">
        <v>183</v>
      </c>
      <c r="C38" s="4">
        <f t="shared" si="1"/>
        <v>301035</v>
      </c>
      <c r="D38" s="4">
        <v>5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</v>
      </c>
      <c r="Q38">
        <v>13</v>
      </c>
      <c r="R38">
        <v>0</v>
      </c>
      <c r="S38">
        <v>0</v>
      </c>
      <c r="T38">
        <v>4</v>
      </c>
      <c r="U38">
        <v>10</v>
      </c>
      <c r="V38">
        <v>0</v>
      </c>
      <c r="W38">
        <v>35</v>
      </c>
      <c r="X38">
        <v>80000</v>
      </c>
    </row>
    <row r="39" spans="1:24">
      <c r="A39" s="6">
        <v>301036</v>
      </c>
      <c r="B39" s="11" t="s">
        <v>190</v>
      </c>
      <c r="C39" s="4">
        <f>C30</f>
        <v>301027</v>
      </c>
      <c r="D39" s="4">
        <v>4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</v>
      </c>
      <c r="Q39">
        <v>32</v>
      </c>
      <c r="R39">
        <v>2</v>
      </c>
      <c r="S39">
        <v>7</v>
      </c>
      <c r="T39">
        <v>3</v>
      </c>
      <c r="U39">
        <v>8</v>
      </c>
      <c r="V39">
        <v>0</v>
      </c>
      <c r="W39">
        <v>35</v>
      </c>
      <c r="X39">
        <v>20000</v>
      </c>
    </row>
    <row r="40" spans="1:24">
      <c r="A40" s="6">
        <v>301037</v>
      </c>
      <c r="B40" s="11" t="s">
        <v>191</v>
      </c>
      <c r="C40" s="4">
        <f>A40</f>
        <v>301037</v>
      </c>
      <c r="D40" s="4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</v>
      </c>
      <c r="Q40">
        <v>40</v>
      </c>
      <c r="R40">
        <v>0</v>
      </c>
      <c r="S40">
        <v>0</v>
      </c>
      <c r="T40">
        <v>0</v>
      </c>
      <c r="U40">
        <v>0</v>
      </c>
      <c r="V40">
        <v>0</v>
      </c>
      <c r="W40">
        <v>45</v>
      </c>
      <c r="X40">
        <v>150000</v>
      </c>
    </row>
    <row r="41" spans="1:24">
      <c r="A41" s="6">
        <v>301038</v>
      </c>
      <c r="B41" s="11" t="s">
        <v>192</v>
      </c>
      <c r="C41" s="4">
        <f>A41</f>
        <v>301038</v>
      </c>
      <c r="D41" s="4">
        <v>6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7</v>
      </c>
      <c r="Q41">
        <v>25</v>
      </c>
      <c r="R41">
        <v>5</v>
      </c>
      <c r="S41">
        <v>12</v>
      </c>
      <c r="T41">
        <v>0</v>
      </c>
      <c r="U41">
        <v>0</v>
      </c>
      <c r="V41">
        <v>0</v>
      </c>
      <c r="W41">
        <v>45</v>
      </c>
      <c r="X41">
        <v>150000</v>
      </c>
    </row>
    <row r="42" spans="1:24">
      <c r="A42" s="6">
        <v>301039</v>
      </c>
      <c r="B42" s="11" t="s">
        <v>193</v>
      </c>
      <c r="C42" s="4">
        <f>A42</f>
        <v>301039</v>
      </c>
      <c r="D42" s="4">
        <v>6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8</v>
      </c>
      <c r="Q42">
        <v>31</v>
      </c>
      <c r="R42">
        <v>0</v>
      </c>
      <c r="S42">
        <v>0</v>
      </c>
      <c r="T42">
        <v>5</v>
      </c>
      <c r="U42">
        <v>12</v>
      </c>
      <c r="V42">
        <v>0</v>
      </c>
      <c r="W42">
        <v>45</v>
      </c>
      <c r="X42">
        <v>150000</v>
      </c>
    </row>
    <row r="43" spans="1:24">
      <c r="A43" s="6">
        <v>301040</v>
      </c>
      <c r="B43" s="21" t="s">
        <v>357</v>
      </c>
      <c r="C43" s="4">
        <f t="shared" ref="C43:C48" si="2">A43</f>
        <v>301040</v>
      </c>
      <c r="D43" s="9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8</v>
      </c>
      <c r="Q43">
        <v>42</v>
      </c>
      <c r="R43">
        <v>0</v>
      </c>
      <c r="S43">
        <v>0</v>
      </c>
      <c r="T43">
        <v>0</v>
      </c>
      <c r="U43">
        <v>0</v>
      </c>
      <c r="V43">
        <v>0</v>
      </c>
      <c r="W43">
        <v>50</v>
      </c>
      <c r="X43">
        <v>50000</v>
      </c>
    </row>
    <row r="44" spans="1:24">
      <c r="A44" s="6">
        <v>301041</v>
      </c>
      <c r="B44" s="22" t="s">
        <v>362</v>
      </c>
      <c r="C44" s="4">
        <f t="shared" si="2"/>
        <v>301041</v>
      </c>
      <c r="D44" s="9">
        <v>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</v>
      </c>
      <c r="Q44">
        <v>26</v>
      </c>
      <c r="R44">
        <v>8</v>
      </c>
      <c r="S44">
        <v>18</v>
      </c>
      <c r="T44">
        <v>0</v>
      </c>
      <c r="U44">
        <v>0</v>
      </c>
      <c r="V44">
        <v>0</v>
      </c>
      <c r="W44">
        <v>50</v>
      </c>
      <c r="X44">
        <v>50000</v>
      </c>
    </row>
    <row r="45" spans="1:24">
      <c r="A45" s="6">
        <v>301042</v>
      </c>
      <c r="B45" s="22" t="s">
        <v>358</v>
      </c>
      <c r="C45" s="4">
        <f t="shared" si="2"/>
        <v>301042</v>
      </c>
      <c r="D45" s="9">
        <v>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8</v>
      </c>
      <c r="Q45">
        <v>32</v>
      </c>
      <c r="R45">
        <v>0</v>
      </c>
      <c r="S45">
        <v>0</v>
      </c>
      <c r="T45">
        <v>6</v>
      </c>
      <c r="U45">
        <v>17</v>
      </c>
      <c r="V45">
        <v>0</v>
      </c>
      <c r="W45">
        <v>50</v>
      </c>
      <c r="X45">
        <v>50000</v>
      </c>
    </row>
    <row r="46" spans="1:24">
      <c r="A46" s="6">
        <v>301043</v>
      </c>
      <c r="B46" s="22" t="s">
        <v>359</v>
      </c>
      <c r="C46" s="4">
        <f t="shared" si="2"/>
        <v>301043</v>
      </c>
      <c r="D46" s="9">
        <v>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8</v>
      </c>
      <c r="Q46">
        <v>45</v>
      </c>
      <c r="R46">
        <v>0</v>
      </c>
      <c r="S46">
        <v>0</v>
      </c>
      <c r="T46">
        <v>0</v>
      </c>
      <c r="U46">
        <v>0</v>
      </c>
      <c r="V46">
        <v>0</v>
      </c>
      <c r="W46">
        <v>53</v>
      </c>
      <c r="X46">
        <v>75000</v>
      </c>
    </row>
    <row r="47" spans="1:24">
      <c r="A47" s="6">
        <v>301044</v>
      </c>
      <c r="B47" s="22" t="s">
        <v>360</v>
      </c>
      <c r="C47" s="4">
        <f t="shared" si="2"/>
        <v>301044</v>
      </c>
      <c r="D47" s="9">
        <v>10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</v>
      </c>
      <c r="Q47">
        <v>27</v>
      </c>
      <c r="R47">
        <v>8</v>
      </c>
      <c r="S47">
        <v>21</v>
      </c>
      <c r="T47">
        <v>0</v>
      </c>
      <c r="U47">
        <v>0</v>
      </c>
      <c r="V47">
        <v>0</v>
      </c>
      <c r="W47">
        <v>53</v>
      </c>
      <c r="X47">
        <v>75000</v>
      </c>
    </row>
    <row r="48" spans="1:24">
      <c r="A48" s="6">
        <v>301045</v>
      </c>
      <c r="B48" s="22" t="s">
        <v>361</v>
      </c>
      <c r="C48" s="4">
        <f t="shared" si="2"/>
        <v>301045</v>
      </c>
      <c r="D48" s="9"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8</v>
      </c>
      <c r="Q48">
        <v>33</v>
      </c>
      <c r="R48">
        <v>0</v>
      </c>
      <c r="S48">
        <v>0</v>
      </c>
      <c r="T48">
        <v>6</v>
      </c>
      <c r="U48">
        <v>20</v>
      </c>
      <c r="V48">
        <v>0</v>
      </c>
      <c r="W48">
        <v>53</v>
      </c>
      <c r="X48">
        <v>75000</v>
      </c>
    </row>
    <row r="49" spans="1:24">
      <c r="A49" s="6">
        <v>302001</v>
      </c>
      <c r="B49" s="4" t="s">
        <v>36</v>
      </c>
      <c r="C49" s="4">
        <f t="shared" ref="C49:C54" si="3">A49</f>
        <v>302001</v>
      </c>
      <c r="D49" s="4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120</v>
      </c>
    </row>
    <row r="50" spans="1:24">
      <c r="A50" s="6">
        <v>302002</v>
      </c>
      <c r="B50" s="4" t="s">
        <v>40</v>
      </c>
      <c r="C50" s="4">
        <f t="shared" si="3"/>
        <v>302002</v>
      </c>
      <c r="D50" s="4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</v>
      </c>
      <c r="M50">
        <v>3</v>
      </c>
      <c r="N50">
        <v>1</v>
      </c>
      <c r="O50">
        <v>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11</v>
      </c>
      <c r="X50">
        <v>3000</v>
      </c>
    </row>
    <row r="51" spans="1:24">
      <c r="A51" s="6">
        <v>302003</v>
      </c>
      <c r="B51" s="4" t="s">
        <v>166</v>
      </c>
      <c r="C51" s="4">
        <f t="shared" si="3"/>
        <v>302003</v>
      </c>
      <c r="D51" s="4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</v>
      </c>
      <c r="M51">
        <v>5</v>
      </c>
      <c r="N51">
        <v>1</v>
      </c>
      <c r="O51">
        <v>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16</v>
      </c>
      <c r="X51">
        <v>6000</v>
      </c>
    </row>
    <row r="52" spans="1:24">
      <c r="A52" s="6">
        <v>302004</v>
      </c>
      <c r="B52" s="4" t="s">
        <v>47</v>
      </c>
      <c r="C52" s="4">
        <f t="shared" si="3"/>
        <v>302004</v>
      </c>
      <c r="D52" s="4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4</v>
      </c>
      <c r="M52">
        <v>7</v>
      </c>
      <c r="N52">
        <v>2</v>
      </c>
      <c r="O52">
        <v>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22</v>
      </c>
      <c r="X52">
        <v>10000</v>
      </c>
    </row>
    <row r="53" spans="1:24">
      <c r="A53" s="6">
        <v>302005</v>
      </c>
      <c r="B53" s="4" t="s">
        <v>48</v>
      </c>
      <c r="C53" s="4">
        <f t="shared" si="3"/>
        <v>302005</v>
      </c>
      <c r="D53" s="4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</v>
      </c>
      <c r="M53">
        <v>5</v>
      </c>
      <c r="N53">
        <v>3</v>
      </c>
      <c r="O53">
        <v>4</v>
      </c>
      <c r="P53">
        <v>0</v>
      </c>
      <c r="Q53">
        <v>0</v>
      </c>
      <c r="R53">
        <v>0</v>
      </c>
      <c r="S53">
        <v>2</v>
      </c>
      <c r="T53">
        <v>0</v>
      </c>
      <c r="U53">
        <v>0</v>
      </c>
      <c r="V53">
        <v>0</v>
      </c>
      <c r="W53">
        <v>22</v>
      </c>
      <c r="X53">
        <v>10000</v>
      </c>
    </row>
    <row r="54" spans="1:24">
      <c r="A54" s="6">
        <v>302006</v>
      </c>
      <c r="B54" s="4" t="s">
        <v>49</v>
      </c>
      <c r="C54" s="4">
        <f t="shared" si="3"/>
        <v>302006</v>
      </c>
      <c r="D54" s="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</v>
      </c>
      <c r="M54">
        <v>6</v>
      </c>
      <c r="N54">
        <v>3</v>
      </c>
      <c r="O54">
        <v>3</v>
      </c>
      <c r="P54">
        <v>0</v>
      </c>
      <c r="Q54">
        <v>0</v>
      </c>
      <c r="R54">
        <v>0</v>
      </c>
      <c r="S54">
        <v>0</v>
      </c>
      <c r="T54">
        <v>0</v>
      </c>
      <c r="U54">
        <v>2</v>
      </c>
      <c r="V54">
        <v>0</v>
      </c>
      <c r="W54">
        <v>22</v>
      </c>
      <c r="X54">
        <v>10000</v>
      </c>
    </row>
    <row r="55" spans="1:24">
      <c r="A55" s="6">
        <v>302007</v>
      </c>
      <c r="B55" s="4" t="s">
        <v>160</v>
      </c>
      <c r="C55" s="4">
        <f>C52</f>
        <v>302004</v>
      </c>
      <c r="D55" s="4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5</v>
      </c>
      <c r="M55">
        <v>9</v>
      </c>
      <c r="N55">
        <v>3</v>
      </c>
      <c r="O55">
        <v>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46</v>
      </c>
      <c r="X55">
        <v>25000</v>
      </c>
    </row>
    <row r="56" spans="1:24">
      <c r="A56" s="6">
        <v>302008</v>
      </c>
      <c r="B56" s="4" t="s">
        <v>162</v>
      </c>
      <c r="C56" s="4">
        <f>C54</f>
        <v>302006</v>
      </c>
      <c r="D56" s="4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</v>
      </c>
      <c r="M56">
        <v>7</v>
      </c>
      <c r="N56">
        <v>3</v>
      </c>
      <c r="O56">
        <v>3</v>
      </c>
      <c r="P56">
        <v>0</v>
      </c>
      <c r="Q56">
        <v>0</v>
      </c>
      <c r="R56">
        <v>0</v>
      </c>
      <c r="S56">
        <v>0</v>
      </c>
      <c r="T56">
        <v>1</v>
      </c>
      <c r="U56">
        <v>4</v>
      </c>
      <c r="V56">
        <v>3</v>
      </c>
      <c r="W56">
        <v>27</v>
      </c>
      <c r="X56">
        <v>22000</v>
      </c>
    </row>
    <row r="57" spans="1:24">
      <c r="A57" s="6">
        <v>302009</v>
      </c>
      <c r="B57" s="4" t="s">
        <v>164</v>
      </c>
      <c r="C57" s="4">
        <f>C53</f>
        <v>302005</v>
      </c>
      <c r="D57" s="4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</v>
      </c>
      <c r="M57">
        <v>7</v>
      </c>
      <c r="N57">
        <v>3</v>
      </c>
      <c r="O57">
        <v>4</v>
      </c>
      <c r="P57">
        <v>0</v>
      </c>
      <c r="Q57">
        <v>0</v>
      </c>
      <c r="R57">
        <v>1</v>
      </c>
      <c r="S57">
        <v>4</v>
      </c>
      <c r="T57">
        <v>0</v>
      </c>
      <c r="U57">
        <v>0</v>
      </c>
      <c r="V57">
        <v>2</v>
      </c>
      <c r="W57">
        <v>28</v>
      </c>
      <c r="X57">
        <v>22000</v>
      </c>
    </row>
    <row r="58" spans="1:24">
      <c r="A58" s="6">
        <v>302010</v>
      </c>
      <c r="B58" s="10" t="s">
        <v>184</v>
      </c>
      <c r="C58" s="4">
        <f>A58</f>
        <v>302010</v>
      </c>
      <c r="D58" s="4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5</v>
      </c>
      <c r="M58">
        <v>12</v>
      </c>
      <c r="N58">
        <v>4</v>
      </c>
      <c r="O58">
        <v>7</v>
      </c>
      <c r="P58">
        <v>1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40</v>
      </c>
      <c r="X58">
        <v>50000</v>
      </c>
    </row>
    <row r="59" spans="1:24">
      <c r="A59" s="6">
        <v>302011</v>
      </c>
      <c r="B59" s="11" t="s">
        <v>186</v>
      </c>
      <c r="C59" s="4">
        <f>A59</f>
        <v>302011</v>
      </c>
      <c r="D59" s="4">
        <v>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4</v>
      </c>
      <c r="M59">
        <v>9</v>
      </c>
      <c r="N59">
        <v>4</v>
      </c>
      <c r="O59">
        <v>6</v>
      </c>
      <c r="P59">
        <v>0</v>
      </c>
      <c r="Q59">
        <v>0</v>
      </c>
      <c r="R59">
        <v>2</v>
      </c>
      <c r="S59">
        <v>5</v>
      </c>
      <c r="T59">
        <v>0</v>
      </c>
      <c r="U59">
        <v>0</v>
      </c>
      <c r="V59">
        <v>0</v>
      </c>
      <c r="W59">
        <v>40</v>
      </c>
      <c r="X59">
        <v>50000</v>
      </c>
    </row>
    <row r="60" spans="1:24">
      <c r="A60" s="6">
        <v>302012</v>
      </c>
      <c r="B60" s="11" t="s">
        <v>188</v>
      </c>
      <c r="C60" s="4">
        <f>A60</f>
        <v>302012</v>
      </c>
      <c r="D60" s="4">
        <v>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4</v>
      </c>
      <c r="M60">
        <v>9</v>
      </c>
      <c r="N60">
        <v>4</v>
      </c>
      <c r="O60">
        <v>6</v>
      </c>
      <c r="P60">
        <v>0</v>
      </c>
      <c r="Q60">
        <v>0</v>
      </c>
      <c r="R60">
        <v>0</v>
      </c>
      <c r="S60">
        <v>0</v>
      </c>
      <c r="T60">
        <v>2</v>
      </c>
      <c r="U60">
        <v>5</v>
      </c>
      <c r="V60">
        <v>0</v>
      </c>
      <c r="W60">
        <v>40</v>
      </c>
      <c r="X60">
        <v>50000</v>
      </c>
    </row>
    <row r="61" spans="1:24">
      <c r="A61" s="6">
        <v>302013</v>
      </c>
      <c r="B61" s="11" t="s">
        <v>194</v>
      </c>
      <c r="C61" s="4">
        <f>A61</f>
        <v>302013</v>
      </c>
      <c r="D61" s="4">
        <v>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5</v>
      </c>
      <c r="M61">
        <v>12</v>
      </c>
      <c r="N61">
        <v>4</v>
      </c>
      <c r="O61">
        <v>8</v>
      </c>
      <c r="P61">
        <v>1</v>
      </c>
      <c r="Q61">
        <v>3</v>
      </c>
      <c r="R61">
        <v>0</v>
      </c>
      <c r="S61">
        <v>0</v>
      </c>
      <c r="T61">
        <v>0</v>
      </c>
      <c r="U61">
        <v>0</v>
      </c>
      <c r="V61">
        <v>0</v>
      </c>
      <c r="W61">
        <v>42</v>
      </c>
      <c r="X61">
        <v>100000</v>
      </c>
    </row>
    <row r="62" spans="1:24">
      <c r="A62" s="6">
        <v>302014</v>
      </c>
      <c r="B62" s="11" t="s">
        <v>196</v>
      </c>
      <c r="C62" s="4">
        <f>C61</f>
        <v>302013</v>
      </c>
      <c r="D62" s="4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5</v>
      </c>
      <c r="M62">
        <v>12</v>
      </c>
      <c r="N62">
        <v>4</v>
      </c>
      <c r="O62">
        <v>8</v>
      </c>
      <c r="P62">
        <v>0</v>
      </c>
      <c r="Q62">
        <v>0</v>
      </c>
      <c r="R62">
        <v>3</v>
      </c>
      <c r="S62">
        <v>5</v>
      </c>
      <c r="T62">
        <v>0</v>
      </c>
      <c r="U62">
        <v>0</v>
      </c>
      <c r="V62">
        <v>0</v>
      </c>
      <c r="W62">
        <v>42</v>
      </c>
      <c r="X62">
        <v>100000</v>
      </c>
    </row>
    <row r="63" spans="1:24">
      <c r="A63" s="6">
        <v>302015</v>
      </c>
      <c r="B63" s="11" t="s">
        <v>198</v>
      </c>
      <c r="C63" s="4">
        <f>C61</f>
        <v>302013</v>
      </c>
      <c r="D63" s="4">
        <v>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5</v>
      </c>
      <c r="M63">
        <v>12</v>
      </c>
      <c r="N63">
        <v>4</v>
      </c>
      <c r="O63">
        <v>8</v>
      </c>
      <c r="P63">
        <v>0</v>
      </c>
      <c r="Q63">
        <v>0</v>
      </c>
      <c r="R63">
        <v>0</v>
      </c>
      <c r="S63">
        <v>0</v>
      </c>
      <c r="T63">
        <v>3</v>
      </c>
      <c r="U63">
        <v>5</v>
      </c>
      <c r="V63">
        <v>0</v>
      </c>
      <c r="W63">
        <v>42</v>
      </c>
      <c r="X63">
        <v>100000</v>
      </c>
    </row>
    <row r="64" spans="1:24">
      <c r="A64" s="6">
        <v>302016</v>
      </c>
      <c r="B64" s="11" t="s">
        <v>200</v>
      </c>
      <c r="C64" s="4">
        <f>A64</f>
        <v>302016</v>
      </c>
      <c r="D64" s="4">
        <v>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8</v>
      </c>
      <c r="M64">
        <v>12</v>
      </c>
      <c r="N64">
        <v>8</v>
      </c>
      <c r="O64">
        <v>8</v>
      </c>
      <c r="P64">
        <v>2</v>
      </c>
      <c r="Q64">
        <v>2</v>
      </c>
      <c r="R64">
        <v>3</v>
      </c>
      <c r="S64">
        <v>5</v>
      </c>
      <c r="T64">
        <v>3</v>
      </c>
      <c r="U64">
        <v>5</v>
      </c>
      <c r="V64">
        <v>0</v>
      </c>
      <c r="W64">
        <v>45</v>
      </c>
      <c r="X64">
        <v>150000</v>
      </c>
    </row>
    <row r="65" spans="1:24">
      <c r="A65" s="6">
        <v>302017</v>
      </c>
      <c r="B65" s="21" t="s">
        <v>363</v>
      </c>
      <c r="C65" s="4">
        <f t="shared" ref="C65:C70" si="4">A65</f>
        <v>302017</v>
      </c>
      <c r="D65">
        <v>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6</v>
      </c>
      <c r="M65">
        <v>12</v>
      </c>
      <c r="N65">
        <v>5</v>
      </c>
      <c r="O65">
        <v>8</v>
      </c>
      <c r="P65">
        <v>2</v>
      </c>
      <c r="Q65">
        <v>3</v>
      </c>
      <c r="R65">
        <v>0</v>
      </c>
      <c r="S65">
        <v>0</v>
      </c>
      <c r="T65">
        <v>0</v>
      </c>
      <c r="U65">
        <v>0</v>
      </c>
      <c r="V65">
        <v>0</v>
      </c>
      <c r="W65">
        <v>45</v>
      </c>
      <c r="X65">
        <v>50000</v>
      </c>
    </row>
    <row r="66" spans="1:24">
      <c r="A66" s="6">
        <v>302018</v>
      </c>
      <c r="B66" s="22" t="s">
        <v>364</v>
      </c>
      <c r="C66" s="4">
        <f t="shared" si="4"/>
        <v>302018</v>
      </c>
      <c r="D66">
        <v>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6</v>
      </c>
      <c r="M66">
        <v>12</v>
      </c>
      <c r="N66">
        <v>5</v>
      </c>
      <c r="O66">
        <v>8</v>
      </c>
      <c r="P66">
        <v>0</v>
      </c>
      <c r="Q66">
        <v>0</v>
      </c>
      <c r="R66">
        <v>2</v>
      </c>
      <c r="S66">
        <v>6</v>
      </c>
      <c r="T66">
        <v>0</v>
      </c>
      <c r="U66">
        <v>0</v>
      </c>
      <c r="V66">
        <v>0</v>
      </c>
      <c r="W66">
        <v>45</v>
      </c>
      <c r="X66">
        <v>50000</v>
      </c>
    </row>
    <row r="67" spans="1:24">
      <c r="A67" s="6">
        <v>302019</v>
      </c>
      <c r="B67" s="22" t="s">
        <v>365</v>
      </c>
      <c r="C67" s="4">
        <f t="shared" si="4"/>
        <v>302019</v>
      </c>
      <c r="D67">
        <v>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6</v>
      </c>
      <c r="M67">
        <v>12</v>
      </c>
      <c r="N67">
        <v>5</v>
      </c>
      <c r="O67">
        <v>8</v>
      </c>
      <c r="P67">
        <v>0</v>
      </c>
      <c r="Q67">
        <v>0</v>
      </c>
      <c r="R67">
        <v>0</v>
      </c>
      <c r="S67">
        <v>0</v>
      </c>
      <c r="T67">
        <v>2</v>
      </c>
      <c r="U67">
        <v>6</v>
      </c>
      <c r="V67">
        <v>0</v>
      </c>
      <c r="W67">
        <v>45</v>
      </c>
      <c r="X67">
        <v>50000</v>
      </c>
    </row>
    <row r="68" spans="1:24">
      <c r="A68" s="6">
        <v>302020</v>
      </c>
      <c r="B68" s="22" t="s">
        <v>366</v>
      </c>
      <c r="C68" s="4">
        <f t="shared" si="4"/>
        <v>302020</v>
      </c>
      <c r="D68">
        <v>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10</v>
      </c>
      <c r="M68">
        <v>15</v>
      </c>
      <c r="N68">
        <v>10</v>
      </c>
      <c r="O68">
        <v>12</v>
      </c>
      <c r="P68">
        <v>2</v>
      </c>
      <c r="Q68">
        <v>4</v>
      </c>
      <c r="R68">
        <v>0</v>
      </c>
      <c r="S68">
        <v>0</v>
      </c>
      <c r="T68">
        <v>0</v>
      </c>
      <c r="U68">
        <v>0</v>
      </c>
      <c r="V68">
        <v>0</v>
      </c>
      <c r="W68">
        <v>52</v>
      </c>
      <c r="X68">
        <v>50000</v>
      </c>
    </row>
    <row r="69" spans="1:24">
      <c r="A69" s="6">
        <v>302021</v>
      </c>
      <c r="B69" s="22" t="s">
        <v>367</v>
      </c>
      <c r="C69" s="4">
        <f t="shared" si="4"/>
        <v>302021</v>
      </c>
      <c r="D69">
        <v>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10</v>
      </c>
      <c r="M69">
        <v>15</v>
      </c>
      <c r="N69">
        <v>10</v>
      </c>
      <c r="O69">
        <v>12</v>
      </c>
      <c r="P69">
        <v>0</v>
      </c>
      <c r="Q69">
        <v>0</v>
      </c>
      <c r="R69">
        <v>3</v>
      </c>
      <c r="S69">
        <v>7</v>
      </c>
      <c r="T69">
        <v>0</v>
      </c>
      <c r="U69">
        <v>0</v>
      </c>
      <c r="V69">
        <v>0</v>
      </c>
      <c r="W69">
        <v>52</v>
      </c>
      <c r="X69">
        <v>50000</v>
      </c>
    </row>
    <row r="70" spans="1:24">
      <c r="A70" s="6">
        <v>302022</v>
      </c>
      <c r="B70" s="22" t="s">
        <v>368</v>
      </c>
      <c r="C70" s="4">
        <f t="shared" si="4"/>
        <v>302022</v>
      </c>
      <c r="D70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10</v>
      </c>
      <c r="M70">
        <v>15</v>
      </c>
      <c r="N70">
        <v>10</v>
      </c>
      <c r="O70">
        <v>12</v>
      </c>
      <c r="P70">
        <v>0</v>
      </c>
      <c r="Q70">
        <v>0</v>
      </c>
      <c r="R70">
        <v>0</v>
      </c>
      <c r="S70">
        <v>0</v>
      </c>
      <c r="T70">
        <v>3</v>
      </c>
      <c r="U70">
        <v>7</v>
      </c>
      <c r="V70">
        <v>0</v>
      </c>
      <c r="W70">
        <v>52</v>
      </c>
      <c r="X70">
        <v>50000</v>
      </c>
    </row>
    <row r="71" spans="1:24">
      <c r="A71" s="6">
        <v>303001</v>
      </c>
      <c r="B71" s="4" t="s">
        <v>37</v>
      </c>
      <c r="C71" s="4">
        <f t="shared" ref="C71:C76" si="5">A71</f>
        <v>303001</v>
      </c>
      <c r="D71" s="4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120</v>
      </c>
    </row>
    <row r="72" spans="1:24">
      <c r="A72" s="6">
        <v>303002</v>
      </c>
      <c r="B72" s="4" t="s">
        <v>41</v>
      </c>
      <c r="C72" s="4">
        <f t="shared" si="5"/>
        <v>303002</v>
      </c>
      <c r="D72" s="4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</v>
      </c>
      <c r="M72">
        <v>3</v>
      </c>
      <c r="N72">
        <v>1</v>
      </c>
      <c r="O72">
        <v>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11</v>
      </c>
      <c r="X72">
        <v>3000</v>
      </c>
    </row>
    <row r="73" spans="1:24">
      <c r="A73" s="6">
        <v>303003</v>
      </c>
      <c r="B73" s="4" t="s">
        <v>167</v>
      </c>
      <c r="C73" s="4">
        <f t="shared" si="5"/>
        <v>303003</v>
      </c>
      <c r="D73" s="4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</v>
      </c>
      <c r="M73">
        <v>5</v>
      </c>
      <c r="N73">
        <v>1</v>
      </c>
      <c r="O73">
        <v>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16</v>
      </c>
      <c r="X73">
        <v>6000</v>
      </c>
    </row>
    <row r="74" spans="1:24">
      <c r="A74" s="6">
        <v>303004</v>
      </c>
      <c r="B74" s="4" t="s">
        <v>44</v>
      </c>
      <c r="C74" s="4">
        <f t="shared" si="5"/>
        <v>303004</v>
      </c>
      <c r="D74" s="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>
        <v>7</v>
      </c>
      <c r="N74">
        <v>2</v>
      </c>
      <c r="O74">
        <v>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22</v>
      </c>
      <c r="X74">
        <v>12000</v>
      </c>
    </row>
    <row r="75" spans="1:24">
      <c r="A75" s="6">
        <v>303005</v>
      </c>
      <c r="B75" s="4" t="s">
        <v>45</v>
      </c>
      <c r="C75" s="4">
        <f t="shared" si="5"/>
        <v>303005</v>
      </c>
      <c r="D75" s="4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</v>
      </c>
      <c r="M75">
        <v>5</v>
      </c>
      <c r="N75">
        <v>3</v>
      </c>
      <c r="O75">
        <v>4</v>
      </c>
      <c r="P75">
        <v>0</v>
      </c>
      <c r="Q75">
        <v>0</v>
      </c>
      <c r="R75">
        <v>0</v>
      </c>
      <c r="S75">
        <v>2</v>
      </c>
      <c r="T75">
        <v>0</v>
      </c>
      <c r="U75">
        <v>0</v>
      </c>
      <c r="V75">
        <v>0</v>
      </c>
      <c r="W75">
        <v>22</v>
      </c>
      <c r="X75">
        <v>12000</v>
      </c>
    </row>
    <row r="76" spans="1:24">
      <c r="A76" s="6">
        <v>303006</v>
      </c>
      <c r="B76" s="4" t="s">
        <v>46</v>
      </c>
      <c r="C76" s="4">
        <f t="shared" si="5"/>
        <v>303006</v>
      </c>
      <c r="D76" s="4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</v>
      </c>
      <c r="M76">
        <v>6</v>
      </c>
      <c r="N76">
        <v>3</v>
      </c>
      <c r="O76">
        <v>3</v>
      </c>
      <c r="P76">
        <v>0</v>
      </c>
      <c r="Q76">
        <v>0</v>
      </c>
      <c r="R76">
        <v>0</v>
      </c>
      <c r="S76">
        <v>0</v>
      </c>
      <c r="T76">
        <v>0</v>
      </c>
      <c r="U76">
        <v>2</v>
      </c>
      <c r="V76">
        <v>0</v>
      </c>
      <c r="W76">
        <v>22</v>
      </c>
      <c r="X76">
        <v>10000</v>
      </c>
    </row>
    <row r="77" spans="1:24">
      <c r="A77" s="6">
        <v>303007</v>
      </c>
      <c r="B77" s="4" t="s">
        <v>161</v>
      </c>
      <c r="C77" s="4">
        <f>C74</f>
        <v>303004</v>
      </c>
      <c r="D77" s="4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5</v>
      </c>
      <c r="M77">
        <v>9</v>
      </c>
      <c r="N77">
        <v>3</v>
      </c>
      <c r="O77">
        <v>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46</v>
      </c>
      <c r="X77">
        <v>25000</v>
      </c>
    </row>
    <row r="78" spans="1:24">
      <c r="A78" s="6">
        <v>303008</v>
      </c>
      <c r="B78" s="4" t="s">
        <v>163</v>
      </c>
      <c r="C78" s="4">
        <f>C76</f>
        <v>303006</v>
      </c>
      <c r="D78" s="4">
        <v>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4</v>
      </c>
      <c r="M78">
        <v>7</v>
      </c>
      <c r="N78">
        <v>3</v>
      </c>
      <c r="O78">
        <v>3</v>
      </c>
      <c r="P78">
        <v>0</v>
      </c>
      <c r="Q78">
        <v>0</v>
      </c>
      <c r="R78">
        <v>0</v>
      </c>
      <c r="S78">
        <v>0</v>
      </c>
      <c r="T78">
        <v>1</v>
      </c>
      <c r="U78">
        <v>4</v>
      </c>
      <c r="V78">
        <v>3</v>
      </c>
      <c r="W78">
        <v>27</v>
      </c>
      <c r="X78">
        <v>22000</v>
      </c>
    </row>
    <row r="79" spans="1:24">
      <c r="A79" s="6">
        <v>303009</v>
      </c>
      <c r="B79" s="4" t="s">
        <v>165</v>
      </c>
      <c r="C79" s="4">
        <f>C75</f>
        <v>303005</v>
      </c>
      <c r="D79" s="4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4</v>
      </c>
      <c r="M79">
        <v>7</v>
      </c>
      <c r="N79">
        <v>3</v>
      </c>
      <c r="O79">
        <v>4</v>
      </c>
      <c r="P79">
        <v>0</v>
      </c>
      <c r="Q79">
        <v>0</v>
      </c>
      <c r="R79">
        <v>1</v>
      </c>
      <c r="S79">
        <v>4</v>
      </c>
      <c r="T79">
        <v>0</v>
      </c>
      <c r="U79">
        <v>0</v>
      </c>
      <c r="V79">
        <v>2</v>
      </c>
      <c r="W79">
        <v>28</v>
      </c>
      <c r="X79">
        <v>22000</v>
      </c>
    </row>
    <row r="80" spans="1:24">
      <c r="A80" s="6">
        <v>303010</v>
      </c>
      <c r="B80" s="11" t="s">
        <v>185</v>
      </c>
      <c r="C80" s="4">
        <f>A80</f>
        <v>303010</v>
      </c>
      <c r="D80" s="4">
        <v>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5</v>
      </c>
      <c r="M80">
        <v>12</v>
      </c>
      <c r="N80">
        <v>4</v>
      </c>
      <c r="O80">
        <v>7</v>
      </c>
      <c r="P80">
        <v>1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40</v>
      </c>
      <c r="X80">
        <v>50000</v>
      </c>
    </row>
    <row r="81" spans="1:24">
      <c r="A81" s="6">
        <v>303011</v>
      </c>
      <c r="B81" s="11" t="s">
        <v>187</v>
      </c>
      <c r="C81" s="4">
        <f>A81</f>
        <v>303011</v>
      </c>
      <c r="D81" s="4">
        <v>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4</v>
      </c>
      <c r="M81">
        <v>9</v>
      </c>
      <c r="N81">
        <v>4</v>
      </c>
      <c r="O81">
        <v>6</v>
      </c>
      <c r="P81">
        <v>0</v>
      </c>
      <c r="Q81">
        <v>0</v>
      </c>
      <c r="R81">
        <v>3</v>
      </c>
      <c r="S81">
        <v>5</v>
      </c>
      <c r="T81">
        <v>0</v>
      </c>
      <c r="U81">
        <v>0</v>
      </c>
      <c r="V81">
        <v>0</v>
      </c>
      <c r="W81">
        <v>40</v>
      </c>
      <c r="X81">
        <v>50000</v>
      </c>
    </row>
    <row r="82" spans="1:24">
      <c r="A82" s="6">
        <v>303012</v>
      </c>
      <c r="B82" s="11" t="s">
        <v>189</v>
      </c>
      <c r="C82" s="4">
        <f>A82</f>
        <v>303012</v>
      </c>
      <c r="D82" s="4">
        <v>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4</v>
      </c>
      <c r="M82">
        <v>9</v>
      </c>
      <c r="N82">
        <v>4</v>
      </c>
      <c r="O82">
        <v>6</v>
      </c>
      <c r="P82">
        <v>0</v>
      </c>
      <c r="Q82">
        <v>0</v>
      </c>
      <c r="R82">
        <v>0</v>
      </c>
      <c r="S82">
        <v>0</v>
      </c>
      <c r="T82">
        <v>3</v>
      </c>
      <c r="U82">
        <v>5</v>
      </c>
      <c r="V82">
        <v>0</v>
      </c>
      <c r="W82">
        <v>40</v>
      </c>
      <c r="X82">
        <v>50000</v>
      </c>
    </row>
    <row r="83" spans="1:24">
      <c r="A83" s="23">
        <v>303013</v>
      </c>
      <c r="B83" s="11" t="s">
        <v>195</v>
      </c>
      <c r="C83" s="4">
        <f>A83</f>
        <v>303013</v>
      </c>
      <c r="D83" s="4">
        <v>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5</v>
      </c>
      <c r="M83">
        <v>12</v>
      </c>
      <c r="N83">
        <v>4</v>
      </c>
      <c r="O83">
        <v>8</v>
      </c>
      <c r="P83">
        <v>1</v>
      </c>
      <c r="Q83">
        <v>3</v>
      </c>
      <c r="R83">
        <v>0</v>
      </c>
      <c r="S83">
        <v>0</v>
      </c>
      <c r="T83">
        <v>0</v>
      </c>
      <c r="U83">
        <v>0</v>
      </c>
      <c r="V83">
        <v>0</v>
      </c>
      <c r="W83">
        <v>42</v>
      </c>
      <c r="X83">
        <v>100000</v>
      </c>
    </row>
    <row r="84" spans="1:24">
      <c r="A84" s="23">
        <v>303014</v>
      </c>
      <c r="B84" s="11" t="s">
        <v>197</v>
      </c>
      <c r="C84" s="4">
        <f>C83</f>
        <v>303013</v>
      </c>
      <c r="D84" s="4">
        <v>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5</v>
      </c>
      <c r="M84">
        <v>12</v>
      </c>
      <c r="N84">
        <v>4</v>
      </c>
      <c r="O84">
        <v>8</v>
      </c>
      <c r="P84">
        <v>0</v>
      </c>
      <c r="Q84">
        <v>0</v>
      </c>
      <c r="R84">
        <v>3</v>
      </c>
      <c r="S84">
        <v>5</v>
      </c>
      <c r="T84">
        <v>0</v>
      </c>
      <c r="U84">
        <v>0</v>
      </c>
      <c r="V84">
        <v>0</v>
      </c>
      <c r="W84">
        <v>42</v>
      </c>
      <c r="X84">
        <v>100000</v>
      </c>
    </row>
    <row r="85" spans="1:24">
      <c r="A85" s="23">
        <v>303015</v>
      </c>
      <c r="B85" s="11" t="s">
        <v>199</v>
      </c>
      <c r="C85" s="4">
        <f>C83</f>
        <v>303013</v>
      </c>
      <c r="D85" s="4">
        <v>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5</v>
      </c>
      <c r="M85">
        <v>12</v>
      </c>
      <c r="N85">
        <v>4</v>
      </c>
      <c r="O85">
        <v>8</v>
      </c>
      <c r="P85">
        <v>0</v>
      </c>
      <c r="Q85">
        <v>0</v>
      </c>
      <c r="R85">
        <v>0</v>
      </c>
      <c r="S85">
        <v>0</v>
      </c>
      <c r="T85">
        <v>3</v>
      </c>
      <c r="U85">
        <v>5</v>
      </c>
      <c r="V85">
        <v>0</v>
      </c>
      <c r="W85">
        <v>42</v>
      </c>
      <c r="X85">
        <v>100000</v>
      </c>
    </row>
    <row r="86" spans="1:24">
      <c r="A86" s="6">
        <v>303016</v>
      </c>
      <c r="B86" s="11" t="s">
        <v>201</v>
      </c>
      <c r="C86" s="4">
        <f>A86</f>
        <v>303016</v>
      </c>
      <c r="D86" s="4">
        <v>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8</v>
      </c>
      <c r="M86">
        <v>12</v>
      </c>
      <c r="N86">
        <v>8</v>
      </c>
      <c r="O86">
        <v>8</v>
      </c>
      <c r="P86">
        <v>2</v>
      </c>
      <c r="Q86">
        <v>2</v>
      </c>
      <c r="R86">
        <v>3</v>
      </c>
      <c r="S86">
        <v>5</v>
      </c>
      <c r="T86">
        <v>3</v>
      </c>
      <c r="U86">
        <v>5</v>
      </c>
      <c r="V86">
        <v>0</v>
      </c>
      <c r="W86">
        <v>45</v>
      </c>
      <c r="X86">
        <v>150000</v>
      </c>
    </row>
    <row r="87" spans="1:24">
      <c r="A87" s="23">
        <v>303017</v>
      </c>
      <c r="B87" s="21" t="s">
        <v>369</v>
      </c>
      <c r="C87" s="4">
        <f t="shared" ref="C87:C92" si="6">A87</f>
        <v>303017</v>
      </c>
      <c r="D87">
        <v>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6</v>
      </c>
      <c r="M87">
        <v>12</v>
      </c>
      <c r="N87">
        <v>5</v>
      </c>
      <c r="O87">
        <v>8</v>
      </c>
      <c r="P87">
        <v>2</v>
      </c>
      <c r="Q87">
        <v>3</v>
      </c>
      <c r="R87">
        <v>0</v>
      </c>
      <c r="S87">
        <v>0</v>
      </c>
      <c r="T87">
        <v>0</v>
      </c>
      <c r="U87">
        <v>0</v>
      </c>
      <c r="V87">
        <v>0</v>
      </c>
      <c r="W87">
        <v>45</v>
      </c>
      <c r="X87">
        <v>50000</v>
      </c>
    </row>
    <row r="88" spans="1:24">
      <c r="A88" s="6">
        <v>303018</v>
      </c>
      <c r="B88" s="22" t="s">
        <v>370</v>
      </c>
      <c r="C88" s="4">
        <f t="shared" si="6"/>
        <v>303018</v>
      </c>
      <c r="D88">
        <v>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6</v>
      </c>
      <c r="M88">
        <v>12</v>
      </c>
      <c r="N88">
        <v>5</v>
      </c>
      <c r="O88">
        <v>8</v>
      </c>
      <c r="P88">
        <v>0</v>
      </c>
      <c r="Q88">
        <v>0</v>
      </c>
      <c r="R88">
        <v>2</v>
      </c>
      <c r="S88">
        <v>6</v>
      </c>
      <c r="T88">
        <v>0</v>
      </c>
      <c r="U88">
        <v>0</v>
      </c>
      <c r="V88">
        <v>0</v>
      </c>
      <c r="W88">
        <v>45</v>
      </c>
      <c r="X88">
        <v>50000</v>
      </c>
    </row>
    <row r="89" spans="1:24">
      <c r="A89" s="23">
        <v>303019</v>
      </c>
      <c r="B89" s="22" t="s">
        <v>371</v>
      </c>
      <c r="C89" s="4">
        <f t="shared" si="6"/>
        <v>303019</v>
      </c>
      <c r="D89">
        <v>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6</v>
      </c>
      <c r="M89">
        <v>12</v>
      </c>
      <c r="N89">
        <v>5</v>
      </c>
      <c r="O89">
        <v>8</v>
      </c>
      <c r="P89">
        <v>0</v>
      </c>
      <c r="Q89">
        <v>0</v>
      </c>
      <c r="R89">
        <v>0</v>
      </c>
      <c r="S89">
        <v>0</v>
      </c>
      <c r="T89">
        <v>2</v>
      </c>
      <c r="U89">
        <v>6</v>
      </c>
      <c r="V89">
        <v>0</v>
      </c>
      <c r="W89">
        <v>45</v>
      </c>
      <c r="X89">
        <v>50000</v>
      </c>
    </row>
    <row r="90" spans="1:24">
      <c r="A90" s="6">
        <v>303020</v>
      </c>
      <c r="B90" s="22" t="s">
        <v>372</v>
      </c>
      <c r="C90" s="4">
        <f t="shared" si="6"/>
        <v>303020</v>
      </c>
      <c r="D90">
        <v>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10</v>
      </c>
      <c r="M90">
        <v>15</v>
      </c>
      <c r="N90">
        <v>10</v>
      </c>
      <c r="O90">
        <v>12</v>
      </c>
      <c r="P90">
        <v>2</v>
      </c>
      <c r="Q90">
        <v>4</v>
      </c>
      <c r="R90">
        <v>0</v>
      </c>
      <c r="S90">
        <v>0</v>
      </c>
      <c r="T90">
        <v>0</v>
      </c>
      <c r="U90">
        <v>0</v>
      </c>
      <c r="V90">
        <v>0</v>
      </c>
      <c r="W90">
        <v>52</v>
      </c>
      <c r="X90">
        <v>50000</v>
      </c>
    </row>
    <row r="91" spans="1:24">
      <c r="A91" s="23">
        <v>303021</v>
      </c>
      <c r="B91" s="22" t="s">
        <v>373</v>
      </c>
      <c r="C91" s="4">
        <f t="shared" si="6"/>
        <v>303021</v>
      </c>
      <c r="D91">
        <v>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10</v>
      </c>
      <c r="M91">
        <v>15</v>
      </c>
      <c r="N91">
        <v>10</v>
      </c>
      <c r="O91">
        <v>12</v>
      </c>
      <c r="P91">
        <v>0</v>
      </c>
      <c r="Q91">
        <v>0</v>
      </c>
      <c r="R91">
        <v>3</v>
      </c>
      <c r="S91">
        <v>7</v>
      </c>
      <c r="T91">
        <v>0</v>
      </c>
      <c r="U91">
        <v>0</v>
      </c>
      <c r="V91">
        <v>0</v>
      </c>
      <c r="W91">
        <v>52</v>
      </c>
      <c r="X91">
        <v>50000</v>
      </c>
    </row>
    <row r="92" spans="1:24">
      <c r="A92" s="6">
        <v>303022</v>
      </c>
      <c r="B92" s="22" t="s">
        <v>374</v>
      </c>
      <c r="C92" s="4">
        <f t="shared" si="6"/>
        <v>303022</v>
      </c>
      <c r="D92">
        <v>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10</v>
      </c>
      <c r="M92">
        <v>15</v>
      </c>
      <c r="N92">
        <v>10</v>
      </c>
      <c r="O92">
        <v>12</v>
      </c>
      <c r="P92">
        <v>0</v>
      </c>
      <c r="Q92">
        <v>0</v>
      </c>
      <c r="R92">
        <v>0</v>
      </c>
      <c r="S92">
        <v>0</v>
      </c>
      <c r="T92">
        <v>3</v>
      </c>
      <c r="U92">
        <v>7</v>
      </c>
      <c r="V92">
        <v>0</v>
      </c>
      <c r="W92">
        <v>52</v>
      </c>
      <c r="X92">
        <v>50000</v>
      </c>
    </row>
    <row r="93" spans="1:24">
      <c r="A93" s="6">
        <v>304001</v>
      </c>
      <c r="B93" s="4" t="s">
        <v>60</v>
      </c>
      <c r="C93" s="4">
        <f>A93</f>
        <v>304001</v>
      </c>
      <c r="D93" s="4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10</v>
      </c>
      <c r="X93">
        <v>1000</v>
      </c>
    </row>
    <row r="94" spans="1:24">
      <c r="A94" s="6">
        <v>304002</v>
      </c>
      <c r="B94" s="4" t="s">
        <v>73</v>
      </c>
      <c r="C94" s="4">
        <f>C93</f>
        <v>304001</v>
      </c>
      <c r="D94" s="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14</v>
      </c>
      <c r="X94">
        <v>2000</v>
      </c>
    </row>
    <row r="95" spans="1:24">
      <c r="A95" s="6">
        <v>304003</v>
      </c>
      <c r="B95" s="4" t="s">
        <v>107</v>
      </c>
      <c r="C95" s="4">
        <f t="shared" ref="C95:C102" si="7">A95</f>
        <v>304003</v>
      </c>
      <c r="D95" s="4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</v>
      </c>
      <c r="M95">
        <v>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30</v>
      </c>
      <c r="X95">
        <v>8000</v>
      </c>
    </row>
    <row r="96" spans="1:24">
      <c r="A96" s="6">
        <v>304004</v>
      </c>
      <c r="B96" s="4" t="s">
        <v>110</v>
      </c>
      <c r="C96" s="4">
        <f t="shared" si="7"/>
        <v>304004</v>
      </c>
      <c r="D96" s="4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2</v>
      </c>
      <c r="N96">
        <v>2</v>
      </c>
      <c r="O96">
        <v>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24</v>
      </c>
      <c r="X96">
        <v>5000</v>
      </c>
    </row>
    <row r="97" spans="1:24">
      <c r="A97" s="6">
        <v>304005</v>
      </c>
      <c r="B97" s="4" t="s">
        <v>130</v>
      </c>
      <c r="C97" s="4">
        <f t="shared" si="7"/>
        <v>304005</v>
      </c>
      <c r="D97" s="4">
        <v>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</v>
      </c>
      <c r="M97">
        <v>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26</v>
      </c>
      <c r="X97">
        <v>10000</v>
      </c>
    </row>
    <row r="98" spans="1:24">
      <c r="A98" s="6">
        <v>304006</v>
      </c>
      <c r="B98" s="4" t="s">
        <v>135</v>
      </c>
      <c r="C98" s="4">
        <f t="shared" si="7"/>
        <v>304006</v>
      </c>
      <c r="D98" s="4">
        <v>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</v>
      </c>
      <c r="M98">
        <v>4</v>
      </c>
      <c r="N98">
        <v>1</v>
      </c>
      <c r="O98">
        <v>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18</v>
      </c>
      <c r="X98">
        <v>20000</v>
      </c>
    </row>
    <row r="99" spans="1:24">
      <c r="A99" s="6">
        <v>304007</v>
      </c>
      <c r="B99" s="4" t="s">
        <v>139</v>
      </c>
      <c r="C99" s="4">
        <f t="shared" si="7"/>
        <v>304007</v>
      </c>
      <c r="D99" s="4">
        <v>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4</v>
      </c>
      <c r="M99">
        <v>5</v>
      </c>
      <c r="N99">
        <v>2</v>
      </c>
      <c r="O99">
        <v>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46</v>
      </c>
      <c r="X99">
        <v>25000</v>
      </c>
    </row>
    <row r="100" spans="1:24">
      <c r="A100" s="6">
        <v>304008</v>
      </c>
      <c r="B100" s="4" t="s">
        <v>168</v>
      </c>
      <c r="C100" s="4">
        <f t="shared" si="7"/>
        <v>304008</v>
      </c>
      <c r="D100" s="4">
        <v>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</v>
      </c>
      <c r="M100">
        <v>5</v>
      </c>
      <c r="N100">
        <v>2</v>
      </c>
      <c r="O100">
        <v>3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40</v>
      </c>
      <c r="X100">
        <v>35000</v>
      </c>
    </row>
    <row r="101" spans="1:24">
      <c r="A101" s="6">
        <v>304009</v>
      </c>
      <c r="B101" s="4" t="s">
        <v>172</v>
      </c>
      <c r="C101" s="4">
        <f t="shared" si="7"/>
        <v>304009</v>
      </c>
      <c r="D101" s="4">
        <v>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4</v>
      </c>
      <c r="M101">
        <v>4</v>
      </c>
      <c r="N101">
        <v>1</v>
      </c>
      <c r="O101">
        <v>2</v>
      </c>
      <c r="P101">
        <v>0</v>
      </c>
      <c r="Q101">
        <v>0</v>
      </c>
      <c r="R101">
        <v>0</v>
      </c>
      <c r="S101">
        <v>2</v>
      </c>
      <c r="T101">
        <v>0</v>
      </c>
      <c r="U101">
        <v>0</v>
      </c>
      <c r="V101">
        <v>2</v>
      </c>
      <c r="W101">
        <v>28</v>
      </c>
      <c r="X101">
        <v>35000</v>
      </c>
    </row>
    <row r="102" spans="1:24">
      <c r="A102" s="6">
        <v>304010</v>
      </c>
      <c r="B102" s="4" t="s">
        <v>176</v>
      </c>
      <c r="C102" s="4">
        <f t="shared" si="7"/>
        <v>304010</v>
      </c>
      <c r="D102" s="4">
        <v>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</v>
      </c>
      <c r="M102">
        <v>4</v>
      </c>
      <c r="N102">
        <v>1</v>
      </c>
      <c r="O102">
        <v>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3</v>
      </c>
      <c r="W102">
        <v>25</v>
      </c>
      <c r="X102">
        <v>35000</v>
      </c>
    </row>
    <row r="103" spans="1:24">
      <c r="A103" s="6">
        <v>304011</v>
      </c>
      <c r="B103" s="10" t="s">
        <v>335</v>
      </c>
      <c r="C103" s="4">
        <v>304011</v>
      </c>
      <c r="D103" s="4">
        <v>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5</v>
      </c>
      <c r="M103">
        <v>6</v>
      </c>
      <c r="N103">
        <v>2</v>
      </c>
      <c r="O103">
        <v>3</v>
      </c>
      <c r="P103">
        <v>0</v>
      </c>
      <c r="Q103">
        <v>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42</v>
      </c>
      <c r="X103">
        <v>20000</v>
      </c>
    </row>
    <row r="104" spans="1:24">
      <c r="A104" s="6">
        <v>304012</v>
      </c>
      <c r="B104" s="11" t="s">
        <v>334</v>
      </c>
      <c r="C104" s="4">
        <f>C103</f>
        <v>304011</v>
      </c>
      <c r="D104" s="4">
        <v>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</v>
      </c>
      <c r="M104">
        <v>6</v>
      </c>
      <c r="N104">
        <v>2</v>
      </c>
      <c r="O104">
        <v>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</v>
      </c>
      <c r="V104">
        <v>0</v>
      </c>
      <c r="W104">
        <v>42</v>
      </c>
      <c r="X104">
        <v>20000</v>
      </c>
    </row>
    <row r="105" spans="1:24">
      <c r="A105" s="6">
        <v>304013</v>
      </c>
      <c r="B105" s="11" t="s">
        <v>336</v>
      </c>
      <c r="C105" s="4">
        <f>C103</f>
        <v>304011</v>
      </c>
      <c r="D105" s="4">
        <v>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</v>
      </c>
      <c r="M105">
        <v>6</v>
      </c>
      <c r="N105">
        <v>2</v>
      </c>
      <c r="O105">
        <v>3</v>
      </c>
      <c r="P105">
        <v>0</v>
      </c>
      <c r="Q105">
        <v>0</v>
      </c>
      <c r="R105">
        <v>0</v>
      </c>
      <c r="S105">
        <v>3</v>
      </c>
      <c r="T105">
        <v>0</v>
      </c>
      <c r="U105">
        <v>0</v>
      </c>
      <c r="V105">
        <v>0</v>
      </c>
      <c r="W105">
        <v>42</v>
      </c>
      <c r="X105">
        <v>20000</v>
      </c>
    </row>
    <row r="106" spans="1:24">
      <c r="A106" s="6">
        <v>304014</v>
      </c>
      <c r="B106" s="21" t="s">
        <v>383</v>
      </c>
      <c r="C106">
        <f>A106</f>
        <v>304014</v>
      </c>
      <c r="D106">
        <v>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</v>
      </c>
      <c r="M106">
        <v>6</v>
      </c>
      <c r="N106">
        <v>4</v>
      </c>
      <c r="O106">
        <v>5</v>
      </c>
      <c r="P106">
        <v>0</v>
      </c>
      <c r="Q106">
        <v>4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47</v>
      </c>
      <c r="X106">
        <v>20000</v>
      </c>
    </row>
    <row r="107" spans="1:24">
      <c r="A107" s="6">
        <v>304015</v>
      </c>
      <c r="B107" s="22" t="s">
        <v>382</v>
      </c>
      <c r="C107">
        <f>C106</f>
        <v>304014</v>
      </c>
      <c r="D107">
        <v>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</v>
      </c>
      <c r="M107">
        <v>6</v>
      </c>
      <c r="N107">
        <v>4</v>
      </c>
      <c r="O107">
        <v>5</v>
      </c>
      <c r="P107">
        <v>0</v>
      </c>
      <c r="Q107">
        <v>0</v>
      </c>
      <c r="R107">
        <v>0</v>
      </c>
      <c r="S107">
        <v>4</v>
      </c>
      <c r="T107">
        <v>0</v>
      </c>
      <c r="U107">
        <v>0</v>
      </c>
      <c r="V107">
        <v>0</v>
      </c>
      <c r="W107">
        <v>47</v>
      </c>
      <c r="X107">
        <v>20000</v>
      </c>
    </row>
    <row r="108" spans="1:24">
      <c r="A108" s="6">
        <v>304016</v>
      </c>
      <c r="B108" s="22" t="s">
        <v>381</v>
      </c>
      <c r="C108">
        <f>C106</f>
        <v>304014</v>
      </c>
      <c r="D108">
        <v>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</v>
      </c>
      <c r="M108">
        <v>6</v>
      </c>
      <c r="N108">
        <v>4</v>
      </c>
      <c r="O108">
        <v>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4</v>
      </c>
      <c r="V108">
        <v>0</v>
      </c>
      <c r="W108">
        <v>47</v>
      </c>
      <c r="X108">
        <v>20000</v>
      </c>
    </row>
    <row r="109" spans="1:24">
      <c r="A109" s="6">
        <v>304017</v>
      </c>
      <c r="B109" s="22" t="s">
        <v>380</v>
      </c>
      <c r="C109">
        <f>A109</f>
        <v>304017</v>
      </c>
      <c r="D109">
        <v>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5</v>
      </c>
      <c r="M109">
        <v>6</v>
      </c>
      <c r="N109">
        <v>4</v>
      </c>
      <c r="O109">
        <v>5</v>
      </c>
      <c r="P109">
        <v>1</v>
      </c>
      <c r="Q109">
        <v>5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50</v>
      </c>
      <c r="X109">
        <v>20000</v>
      </c>
    </row>
    <row r="110" spans="1:24">
      <c r="A110" s="6">
        <v>304018</v>
      </c>
      <c r="B110" s="22" t="s">
        <v>379</v>
      </c>
      <c r="C110">
        <f t="shared" ref="C110:C112" si="8">A110</f>
        <v>304018</v>
      </c>
      <c r="D110">
        <v>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5</v>
      </c>
      <c r="M110">
        <v>7</v>
      </c>
      <c r="N110">
        <v>5</v>
      </c>
      <c r="O110">
        <v>6</v>
      </c>
      <c r="P110">
        <v>0</v>
      </c>
      <c r="Q110">
        <v>0</v>
      </c>
      <c r="R110">
        <v>2</v>
      </c>
      <c r="S110">
        <v>5</v>
      </c>
      <c r="T110">
        <v>0</v>
      </c>
      <c r="U110">
        <v>0</v>
      </c>
      <c r="V110">
        <v>0</v>
      </c>
      <c r="W110">
        <v>50</v>
      </c>
      <c r="X110">
        <v>20000</v>
      </c>
    </row>
    <row r="111" spans="1:24">
      <c r="A111" s="6">
        <v>304019</v>
      </c>
      <c r="B111" s="22" t="s">
        <v>378</v>
      </c>
      <c r="C111">
        <f t="shared" si="8"/>
        <v>304019</v>
      </c>
      <c r="D111">
        <v>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5</v>
      </c>
      <c r="M111">
        <v>7</v>
      </c>
      <c r="N111">
        <v>5</v>
      </c>
      <c r="O111">
        <v>7</v>
      </c>
      <c r="P111">
        <v>0</v>
      </c>
      <c r="Q111">
        <v>0</v>
      </c>
      <c r="R111">
        <v>0</v>
      </c>
      <c r="S111">
        <v>0</v>
      </c>
      <c r="T111">
        <v>2</v>
      </c>
      <c r="U111">
        <v>5</v>
      </c>
      <c r="V111">
        <v>0</v>
      </c>
      <c r="W111">
        <v>50</v>
      </c>
      <c r="X111">
        <v>20000</v>
      </c>
    </row>
    <row r="112" spans="1:24">
      <c r="A112" s="6">
        <v>304020</v>
      </c>
      <c r="B112" s="22" t="s">
        <v>377</v>
      </c>
      <c r="C112">
        <f t="shared" si="8"/>
        <v>304020</v>
      </c>
      <c r="D112">
        <v>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4</v>
      </c>
      <c r="M112">
        <v>6</v>
      </c>
      <c r="N112">
        <v>4</v>
      </c>
      <c r="O112">
        <v>5</v>
      </c>
      <c r="P112">
        <v>1</v>
      </c>
      <c r="Q112">
        <v>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50</v>
      </c>
      <c r="X112">
        <v>20000</v>
      </c>
    </row>
    <row r="113" spans="1:24">
      <c r="A113" s="6">
        <v>304021</v>
      </c>
      <c r="B113" s="22" t="s">
        <v>376</v>
      </c>
      <c r="C113">
        <f>C112</f>
        <v>304020</v>
      </c>
      <c r="D113">
        <v>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4</v>
      </c>
      <c r="M113">
        <v>6</v>
      </c>
      <c r="N113">
        <v>4</v>
      </c>
      <c r="O113">
        <v>5</v>
      </c>
      <c r="P113">
        <v>0</v>
      </c>
      <c r="Q113">
        <v>0</v>
      </c>
      <c r="R113">
        <v>1</v>
      </c>
      <c r="S113">
        <v>6</v>
      </c>
      <c r="T113">
        <v>0</v>
      </c>
      <c r="U113">
        <v>0</v>
      </c>
      <c r="V113">
        <v>0</v>
      </c>
      <c r="W113">
        <v>50</v>
      </c>
      <c r="X113">
        <v>20000</v>
      </c>
    </row>
    <row r="114" spans="1:24">
      <c r="A114" s="6">
        <v>304022</v>
      </c>
      <c r="B114" s="22" t="s">
        <v>375</v>
      </c>
      <c r="C114">
        <f>C112</f>
        <v>304020</v>
      </c>
      <c r="D114">
        <v>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4</v>
      </c>
      <c r="M114">
        <v>6</v>
      </c>
      <c r="N114">
        <v>4</v>
      </c>
      <c r="O114">
        <v>5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6</v>
      </c>
      <c r="V114">
        <v>0</v>
      </c>
      <c r="W114">
        <v>50</v>
      </c>
      <c r="X114">
        <v>20000</v>
      </c>
    </row>
    <row r="115" spans="1:24">
      <c r="A115" s="6">
        <v>304023</v>
      </c>
      <c r="B115" s="22" t="s">
        <v>386</v>
      </c>
      <c r="C115">
        <f>A115</f>
        <v>304023</v>
      </c>
      <c r="D115">
        <v>10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6</v>
      </c>
      <c r="M115">
        <v>6</v>
      </c>
      <c r="N115">
        <v>5</v>
      </c>
      <c r="O115">
        <v>5</v>
      </c>
      <c r="P115">
        <v>2</v>
      </c>
      <c r="Q115">
        <v>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53</v>
      </c>
      <c r="X115">
        <v>50000</v>
      </c>
    </row>
    <row r="116" spans="1:24">
      <c r="A116" s="6">
        <v>304024</v>
      </c>
      <c r="B116" s="22" t="s">
        <v>385</v>
      </c>
      <c r="C116">
        <f t="shared" ref="C116:C117" si="9">A116</f>
        <v>304024</v>
      </c>
      <c r="D116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6</v>
      </c>
      <c r="M116">
        <v>6</v>
      </c>
      <c r="N116">
        <v>5</v>
      </c>
      <c r="O116">
        <v>5</v>
      </c>
      <c r="P116">
        <v>0</v>
      </c>
      <c r="Q116">
        <v>0</v>
      </c>
      <c r="R116">
        <v>2</v>
      </c>
      <c r="S116">
        <v>8</v>
      </c>
      <c r="T116">
        <v>0</v>
      </c>
      <c r="U116">
        <v>0</v>
      </c>
      <c r="V116">
        <v>0</v>
      </c>
      <c r="W116">
        <v>53</v>
      </c>
      <c r="X116">
        <v>50000</v>
      </c>
    </row>
    <row r="117" spans="1:24">
      <c r="A117" s="6">
        <v>304025</v>
      </c>
      <c r="B117" s="22" t="s">
        <v>384</v>
      </c>
      <c r="C117">
        <f t="shared" si="9"/>
        <v>304025</v>
      </c>
      <c r="D117">
        <v>10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6</v>
      </c>
      <c r="M117">
        <v>6</v>
      </c>
      <c r="N117">
        <v>5</v>
      </c>
      <c r="O117">
        <v>5</v>
      </c>
      <c r="P117">
        <v>0</v>
      </c>
      <c r="Q117">
        <v>0</v>
      </c>
      <c r="R117">
        <v>0</v>
      </c>
      <c r="S117">
        <v>0</v>
      </c>
      <c r="T117">
        <v>2</v>
      </c>
      <c r="U117">
        <v>8</v>
      </c>
      <c r="V117">
        <v>0</v>
      </c>
      <c r="W117">
        <v>53</v>
      </c>
      <c r="X117">
        <v>50000</v>
      </c>
    </row>
    <row r="118" spans="1:24">
      <c r="A118" s="6">
        <v>305001</v>
      </c>
      <c r="B118" s="4" t="s">
        <v>61</v>
      </c>
      <c r="C118" s="4">
        <f t="shared" ref="C118:C152" si="10">A118</f>
        <v>305001</v>
      </c>
      <c r="D118" s="4">
        <v>1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500</v>
      </c>
    </row>
    <row r="119" spans="1:24">
      <c r="A119" s="6">
        <v>305002</v>
      </c>
      <c r="B119" s="4" t="s">
        <v>89</v>
      </c>
      <c r="C119" s="4">
        <f t="shared" si="10"/>
        <v>305002</v>
      </c>
      <c r="D119" s="4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</v>
      </c>
      <c r="X119">
        <v>1000</v>
      </c>
    </row>
    <row r="120" spans="1:24">
      <c r="A120" s="6">
        <v>305003</v>
      </c>
      <c r="B120" s="4" t="s">
        <v>70</v>
      </c>
      <c r="C120" s="4">
        <f t="shared" si="10"/>
        <v>305003</v>
      </c>
      <c r="D120" s="4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13</v>
      </c>
      <c r="X120">
        <v>1200</v>
      </c>
    </row>
    <row r="121" spans="1:24">
      <c r="A121" s="6">
        <v>305004</v>
      </c>
      <c r="B121" s="4" t="s">
        <v>71</v>
      </c>
      <c r="C121" s="4">
        <f t="shared" si="10"/>
        <v>305004</v>
      </c>
      <c r="D121" s="4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13</v>
      </c>
      <c r="X121">
        <v>1200</v>
      </c>
    </row>
    <row r="122" spans="1:24">
      <c r="A122" s="6">
        <v>305005</v>
      </c>
      <c r="B122" s="4" t="s">
        <v>72</v>
      </c>
      <c r="C122" s="4">
        <f t="shared" si="10"/>
        <v>305005</v>
      </c>
      <c r="D122" s="4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13</v>
      </c>
      <c r="X122">
        <v>1500</v>
      </c>
    </row>
    <row r="123" spans="1:24">
      <c r="A123" s="6">
        <v>305006</v>
      </c>
      <c r="B123" s="4" t="s">
        <v>80</v>
      </c>
      <c r="C123" s="4">
        <f t="shared" si="10"/>
        <v>305006</v>
      </c>
      <c r="D123" s="4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18</v>
      </c>
      <c r="X123">
        <v>3000</v>
      </c>
    </row>
    <row r="124" spans="1:24">
      <c r="A124" s="6">
        <v>305007</v>
      </c>
      <c r="B124" s="4" t="s">
        <v>81</v>
      </c>
      <c r="C124" s="4">
        <f t="shared" si="10"/>
        <v>305007</v>
      </c>
      <c r="D124" s="4">
        <v>1</v>
      </c>
      <c r="E124">
        <v>0</v>
      </c>
      <c r="F124">
        <v>0</v>
      </c>
      <c r="G124">
        <v>0</v>
      </c>
      <c r="H124">
        <v>0</v>
      </c>
      <c r="I124">
        <v>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3</v>
      </c>
      <c r="W124">
        <v>11</v>
      </c>
      <c r="X124">
        <v>3000</v>
      </c>
    </row>
    <row r="125" spans="1:24">
      <c r="A125" s="6">
        <v>305008</v>
      </c>
      <c r="B125" s="4" t="s">
        <v>84</v>
      </c>
      <c r="C125" s="4">
        <f t="shared" si="10"/>
        <v>305008</v>
      </c>
      <c r="D125" s="4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  <c r="V125">
        <v>2</v>
      </c>
      <c r="W125">
        <v>10</v>
      </c>
      <c r="X125">
        <v>2000</v>
      </c>
    </row>
    <row r="126" spans="1:24">
      <c r="A126" s="6">
        <v>305009</v>
      </c>
      <c r="B126" s="4" t="s">
        <v>94</v>
      </c>
      <c r="C126" s="4">
        <f t="shared" si="10"/>
        <v>305009</v>
      </c>
      <c r="D126" s="4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17</v>
      </c>
      <c r="X126">
        <v>2500</v>
      </c>
    </row>
    <row r="127" spans="1:24">
      <c r="A127" s="6">
        <v>305010</v>
      </c>
      <c r="B127" s="4" t="s">
        <v>96</v>
      </c>
      <c r="C127" s="4">
        <f t="shared" si="10"/>
        <v>305010</v>
      </c>
      <c r="D127" s="4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</v>
      </c>
      <c r="Q127">
        <v>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23</v>
      </c>
      <c r="X127">
        <v>10000</v>
      </c>
    </row>
    <row r="128" spans="1:24">
      <c r="A128" s="6">
        <v>305011</v>
      </c>
      <c r="B128" s="4" t="s">
        <v>98</v>
      </c>
      <c r="C128" s="4">
        <f t="shared" si="10"/>
        <v>305011</v>
      </c>
      <c r="D128" s="4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</v>
      </c>
      <c r="S128">
        <v>0</v>
      </c>
      <c r="T128">
        <v>0</v>
      </c>
      <c r="U128">
        <v>0</v>
      </c>
      <c r="V128">
        <v>0</v>
      </c>
      <c r="W128">
        <v>17</v>
      </c>
      <c r="X128">
        <v>2000</v>
      </c>
    </row>
    <row r="129" spans="1:24">
      <c r="A129" s="6">
        <v>305012</v>
      </c>
      <c r="B129" s="4" t="s">
        <v>99</v>
      </c>
      <c r="C129" s="4">
        <f t="shared" si="10"/>
        <v>305012</v>
      </c>
      <c r="D129" s="4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3</v>
      </c>
      <c r="T129">
        <v>0</v>
      </c>
      <c r="U129">
        <v>0</v>
      </c>
      <c r="V129">
        <v>0</v>
      </c>
      <c r="W129">
        <v>24</v>
      </c>
      <c r="X129">
        <v>6000</v>
      </c>
    </row>
    <row r="130" spans="1:24">
      <c r="A130" s="6">
        <v>305013</v>
      </c>
      <c r="B130" s="4" t="s">
        <v>102</v>
      </c>
      <c r="C130" s="4">
        <f t="shared" si="10"/>
        <v>305013</v>
      </c>
      <c r="D130" s="4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3</v>
      </c>
      <c r="V130">
        <v>0</v>
      </c>
      <c r="W130">
        <v>24</v>
      </c>
      <c r="X130">
        <v>6000</v>
      </c>
    </row>
    <row r="131" spans="1:24">
      <c r="A131" s="6">
        <v>305014</v>
      </c>
      <c r="B131" s="4" t="s">
        <v>113</v>
      </c>
      <c r="C131" s="4">
        <f t="shared" si="10"/>
        <v>305014</v>
      </c>
      <c r="D131" s="4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2</v>
      </c>
      <c r="V131">
        <v>0</v>
      </c>
      <c r="W131">
        <v>17</v>
      </c>
      <c r="X131">
        <v>2000</v>
      </c>
    </row>
    <row r="132" spans="1:24">
      <c r="A132" s="6">
        <v>305015</v>
      </c>
      <c r="B132" s="15" t="s">
        <v>122</v>
      </c>
      <c r="C132" s="4">
        <f t="shared" si="10"/>
        <v>305015</v>
      </c>
      <c r="D132" s="4">
        <v>1</v>
      </c>
      <c r="E132">
        <v>0</v>
      </c>
      <c r="F132">
        <v>0</v>
      </c>
      <c r="G132">
        <v>0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19</v>
      </c>
      <c r="X132">
        <v>20000</v>
      </c>
    </row>
    <row r="133" spans="1:24">
      <c r="A133" s="6">
        <v>305016</v>
      </c>
      <c r="B133" s="16" t="s">
        <v>128</v>
      </c>
      <c r="C133" s="4">
        <f t="shared" si="10"/>
        <v>305016</v>
      </c>
      <c r="D133" s="4">
        <v>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26</v>
      </c>
      <c r="X133">
        <v>10000</v>
      </c>
    </row>
    <row r="134" spans="1:24">
      <c r="A134" s="6">
        <v>305017</v>
      </c>
      <c r="B134" s="16" t="s">
        <v>133</v>
      </c>
      <c r="C134" s="4">
        <f t="shared" si="10"/>
        <v>305017</v>
      </c>
      <c r="D134" s="4">
        <v>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0</v>
      </c>
      <c r="W134">
        <v>15</v>
      </c>
      <c r="X134">
        <v>20000</v>
      </c>
    </row>
    <row r="135" spans="1:24">
      <c r="A135" s="6">
        <v>305018</v>
      </c>
      <c r="B135" s="10" t="s">
        <v>156</v>
      </c>
      <c r="C135" s="4">
        <f t="shared" si="10"/>
        <v>305018</v>
      </c>
      <c r="D135" s="4">
        <v>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2</v>
      </c>
      <c r="R135">
        <v>1</v>
      </c>
      <c r="S135">
        <v>3</v>
      </c>
      <c r="T135">
        <v>0</v>
      </c>
      <c r="U135">
        <v>0</v>
      </c>
      <c r="V135">
        <v>0</v>
      </c>
      <c r="W135">
        <v>33</v>
      </c>
      <c r="X135">
        <v>50000</v>
      </c>
    </row>
    <row r="136" spans="1:24">
      <c r="A136" s="6">
        <v>305019</v>
      </c>
      <c r="B136" s="11" t="s">
        <v>159</v>
      </c>
      <c r="C136" s="4">
        <f t="shared" si="10"/>
        <v>305019</v>
      </c>
      <c r="D136" s="4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4</v>
      </c>
      <c r="T136">
        <v>0</v>
      </c>
      <c r="U136">
        <v>0</v>
      </c>
      <c r="V136">
        <v>0</v>
      </c>
      <c r="W136">
        <v>33</v>
      </c>
      <c r="X136">
        <v>50000</v>
      </c>
    </row>
    <row r="137" spans="1:24">
      <c r="A137" s="6">
        <v>305020</v>
      </c>
      <c r="B137" s="4" t="s">
        <v>136</v>
      </c>
      <c r="C137" s="4">
        <f t="shared" si="10"/>
        <v>305020</v>
      </c>
      <c r="D137" s="4">
        <v>2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5</v>
      </c>
      <c r="T137">
        <v>0</v>
      </c>
      <c r="U137">
        <v>0</v>
      </c>
      <c r="V137">
        <v>2</v>
      </c>
      <c r="W137">
        <v>25</v>
      </c>
      <c r="X137">
        <v>10000</v>
      </c>
    </row>
    <row r="138" spans="1:24">
      <c r="A138" s="6">
        <v>305021</v>
      </c>
      <c r="B138" s="4" t="s">
        <v>150</v>
      </c>
      <c r="C138" s="4">
        <f t="shared" si="10"/>
        <v>305021</v>
      </c>
      <c r="D138" s="4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5</v>
      </c>
      <c r="V138">
        <v>3</v>
      </c>
      <c r="W138">
        <v>22</v>
      </c>
      <c r="X138">
        <v>10000</v>
      </c>
    </row>
    <row r="139" spans="1:24">
      <c r="A139" s="6">
        <v>305022</v>
      </c>
      <c r="B139" s="4" t="s">
        <v>151</v>
      </c>
      <c r="C139" s="4">
        <f t="shared" si="10"/>
        <v>305022</v>
      </c>
      <c r="D139" s="4">
        <v>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5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24</v>
      </c>
      <c r="X139">
        <v>10000</v>
      </c>
    </row>
    <row r="140" spans="1:24">
      <c r="A140" s="6">
        <v>305023</v>
      </c>
      <c r="B140" s="4" t="s">
        <v>112</v>
      </c>
      <c r="C140" s="4">
        <f t="shared" si="10"/>
        <v>305023</v>
      </c>
      <c r="D140" s="4">
        <v>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  <c r="Q140">
        <v>5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37</v>
      </c>
      <c r="X140">
        <v>20000</v>
      </c>
    </row>
    <row r="141" spans="1:24">
      <c r="A141" s="6">
        <v>305024</v>
      </c>
      <c r="B141" s="4" t="s">
        <v>116</v>
      </c>
      <c r="C141" s="4">
        <f t="shared" si="10"/>
        <v>305024</v>
      </c>
      <c r="D141" s="4">
        <v>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6</v>
      </c>
      <c r="V141">
        <v>3</v>
      </c>
      <c r="W141">
        <v>23</v>
      </c>
      <c r="X141">
        <v>25000</v>
      </c>
    </row>
    <row r="142" spans="1:24">
      <c r="A142" s="6">
        <v>305025</v>
      </c>
      <c r="B142" s="4" t="s">
        <v>119</v>
      </c>
      <c r="C142" s="4">
        <f t="shared" si="10"/>
        <v>305025</v>
      </c>
      <c r="D142" s="4">
        <v>3</v>
      </c>
      <c r="E142">
        <v>0</v>
      </c>
      <c r="F142">
        <v>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7</v>
      </c>
      <c r="T142">
        <v>0</v>
      </c>
      <c r="U142">
        <v>0</v>
      </c>
      <c r="V142">
        <v>2</v>
      </c>
      <c r="W142">
        <v>27</v>
      </c>
      <c r="X142">
        <v>25000</v>
      </c>
    </row>
    <row r="143" spans="1:24">
      <c r="A143" s="6">
        <v>305026</v>
      </c>
      <c r="B143" s="4" t="s">
        <v>169</v>
      </c>
      <c r="C143" s="4">
        <f t="shared" si="10"/>
        <v>305026</v>
      </c>
      <c r="D143" s="4">
        <v>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</v>
      </c>
      <c r="Q143">
        <v>6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40</v>
      </c>
      <c r="X143">
        <v>35000</v>
      </c>
    </row>
    <row r="144" spans="1:24">
      <c r="A144" s="6">
        <v>305027</v>
      </c>
      <c r="B144" s="4" t="s">
        <v>173</v>
      </c>
      <c r="C144" s="4">
        <f t="shared" si="10"/>
        <v>305027</v>
      </c>
      <c r="D144" s="4">
        <v>4</v>
      </c>
      <c r="E144">
        <v>0</v>
      </c>
      <c r="F144">
        <v>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8</v>
      </c>
      <c r="T144">
        <v>0</v>
      </c>
      <c r="U144">
        <v>0</v>
      </c>
      <c r="V144">
        <v>2</v>
      </c>
      <c r="W144">
        <v>28</v>
      </c>
      <c r="X144">
        <v>35000</v>
      </c>
    </row>
    <row r="145" spans="1:24">
      <c r="A145" s="6">
        <v>305028</v>
      </c>
      <c r="B145" s="4" t="s">
        <v>177</v>
      </c>
      <c r="C145" s="4">
        <f t="shared" si="10"/>
        <v>305028</v>
      </c>
      <c r="D145" s="4">
        <v>4</v>
      </c>
      <c r="E145">
        <v>0</v>
      </c>
      <c r="F145">
        <v>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</v>
      </c>
      <c r="U145">
        <v>7</v>
      </c>
      <c r="V145">
        <v>3</v>
      </c>
      <c r="W145">
        <v>25</v>
      </c>
      <c r="X145">
        <v>35000</v>
      </c>
    </row>
    <row r="146" spans="1:24">
      <c r="A146" s="6">
        <v>305029</v>
      </c>
      <c r="B146" s="4" t="s">
        <v>202</v>
      </c>
      <c r="C146" s="4">
        <f t="shared" si="10"/>
        <v>305029</v>
      </c>
      <c r="D146" s="4">
        <v>6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3</v>
      </c>
      <c r="Q146">
        <v>8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54</v>
      </c>
      <c r="X146">
        <v>20000</v>
      </c>
    </row>
    <row r="147" spans="1:24">
      <c r="A147" s="6">
        <v>305030</v>
      </c>
      <c r="B147" s="4" t="s">
        <v>203</v>
      </c>
      <c r="C147" s="4">
        <f t="shared" si="10"/>
        <v>305030</v>
      </c>
      <c r="D147" s="4">
        <v>6</v>
      </c>
      <c r="E147">
        <v>0</v>
      </c>
      <c r="F147">
        <v>0</v>
      </c>
      <c r="G147">
        <v>3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9</v>
      </c>
      <c r="T147">
        <v>0</v>
      </c>
      <c r="U147">
        <v>0</v>
      </c>
      <c r="V147">
        <v>2</v>
      </c>
      <c r="W147">
        <v>32</v>
      </c>
      <c r="X147">
        <v>800000</v>
      </c>
    </row>
    <row r="148" spans="1:24">
      <c r="A148" s="6">
        <v>305031</v>
      </c>
      <c r="B148" s="4" t="s">
        <v>204</v>
      </c>
      <c r="C148" s="4">
        <f t="shared" si="10"/>
        <v>305031</v>
      </c>
      <c r="D148" s="4">
        <v>6</v>
      </c>
      <c r="E148">
        <v>0</v>
      </c>
      <c r="F148">
        <v>0</v>
      </c>
      <c r="G148">
        <v>0</v>
      </c>
      <c r="H148">
        <v>0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9</v>
      </c>
      <c r="V148">
        <v>3</v>
      </c>
      <c r="W148">
        <v>30</v>
      </c>
      <c r="X148">
        <v>20000</v>
      </c>
    </row>
    <row r="149" spans="1:24">
      <c r="A149" s="6">
        <v>305032</v>
      </c>
      <c r="B149" s="4" t="s">
        <v>211</v>
      </c>
      <c r="C149" s="4">
        <f t="shared" si="10"/>
        <v>305032</v>
      </c>
      <c r="D149" s="4">
        <v>6</v>
      </c>
      <c r="E149">
        <v>0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</v>
      </c>
      <c r="Q149">
        <v>7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45</v>
      </c>
      <c r="X149">
        <v>35000</v>
      </c>
    </row>
    <row r="150" spans="1:24">
      <c r="A150" s="6">
        <v>305033</v>
      </c>
      <c r="B150" s="4" t="s">
        <v>212</v>
      </c>
      <c r="C150" s="4">
        <f t="shared" si="10"/>
        <v>305033</v>
      </c>
      <c r="D150" s="4">
        <v>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</v>
      </c>
      <c r="P150">
        <v>0</v>
      </c>
      <c r="Q150">
        <v>0</v>
      </c>
      <c r="R150">
        <v>1</v>
      </c>
      <c r="S150">
        <v>9</v>
      </c>
      <c r="T150">
        <v>0</v>
      </c>
      <c r="U150">
        <v>0</v>
      </c>
      <c r="V150">
        <v>2</v>
      </c>
      <c r="W150">
        <v>30</v>
      </c>
      <c r="X150">
        <v>35000</v>
      </c>
    </row>
    <row r="151" spans="1:24">
      <c r="A151" s="6">
        <v>305034</v>
      </c>
      <c r="B151" s="4" t="s">
        <v>213</v>
      </c>
      <c r="C151" s="4">
        <f t="shared" si="10"/>
        <v>305034</v>
      </c>
      <c r="D151" s="4">
        <v>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</v>
      </c>
      <c r="P151">
        <v>0</v>
      </c>
      <c r="Q151">
        <v>0</v>
      </c>
      <c r="R151">
        <v>0</v>
      </c>
      <c r="S151">
        <v>0</v>
      </c>
      <c r="T151">
        <v>2</v>
      </c>
      <c r="U151">
        <v>8</v>
      </c>
      <c r="V151">
        <v>3</v>
      </c>
      <c r="W151">
        <v>28</v>
      </c>
      <c r="X151">
        <v>35000</v>
      </c>
    </row>
    <row r="152" spans="1:24">
      <c r="A152" s="6">
        <v>305035</v>
      </c>
      <c r="B152" s="21" t="s">
        <v>387</v>
      </c>
      <c r="C152" s="4">
        <f t="shared" si="10"/>
        <v>305035</v>
      </c>
      <c r="D152">
        <v>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3</v>
      </c>
      <c r="Q152">
        <v>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47</v>
      </c>
      <c r="X152">
        <v>20000</v>
      </c>
    </row>
    <row r="153" spans="1:24">
      <c r="A153" s="6">
        <v>305036</v>
      </c>
      <c r="B153" s="22" t="s">
        <v>398</v>
      </c>
      <c r="C153" s="9">
        <f>C152</f>
        <v>305035</v>
      </c>
      <c r="D153">
        <v>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3</v>
      </c>
      <c r="P153">
        <v>0</v>
      </c>
      <c r="Q153">
        <v>0</v>
      </c>
      <c r="R153">
        <v>0</v>
      </c>
      <c r="S153">
        <v>10</v>
      </c>
      <c r="T153">
        <v>0</v>
      </c>
      <c r="U153">
        <v>0</v>
      </c>
      <c r="V153">
        <v>0</v>
      </c>
      <c r="W153">
        <v>47</v>
      </c>
      <c r="X153">
        <v>20000</v>
      </c>
    </row>
    <row r="154" spans="1:24">
      <c r="A154" s="6">
        <v>305037</v>
      </c>
      <c r="B154" s="22" t="s">
        <v>388</v>
      </c>
      <c r="C154" s="9">
        <f>C153</f>
        <v>305035</v>
      </c>
      <c r="D154">
        <v>7</v>
      </c>
      <c r="E154">
        <v>0</v>
      </c>
      <c r="F154">
        <v>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9</v>
      </c>
      <c r="V154">
        <v>0</v>
      </c>
      <c r="W154">
        <v>47</v>
      </c>
      <c r="X154">
        <v>20000</v>
      </c>
    </row>
    <row r="155" spans="1:24">
      <c r="A155" s="6">
        <v>305038</v>
      </c>
      <c r="B155" s="22" t="s">
        <v>389</v>
      </c>
      <c r="C155">
        <f>A155</f>
        <v>305038</v>
      </c>
      <c r="D155">
        <v>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4</v>
      </c>
      <c r="Q155">
        <v>10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50</v>
      </c>
      <c r="X155">
        <v>20000</v>
      </c>
    </row>
    <row r="156" spans="1:24">
      <c r="A156" s="6">
        <v>305039</v>
      </c>
      <c r="B156" s="22" t="s">
        <v>390</v>
      </c>
      <c r="C156">
        <f t="shared" ref="C156:C158" si="11">A156</f>
        <v>305039</v>
      </c>
      <c r="D156">
        <v>8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11</v>
      </c>
      <c r="T156">
        <v>0</v>
      </c>
      <c r="U156">
        <v>0</v>
      </c>
      <c r="V156">
        <v>0</v>
      </c>
      <c r="W156">
        <v>50</v>
      </c>
      <c r="X156">
        <v>20000</v>
      </c>
    </row>
    <row r="157" spans="1:24">
      <c r="A157" s="6">
        <v>305040</v>
      </c>
      <c r="B157" s="22" t="s">
        <v>391</v>
      </c>
      <c r="C157">
        <f t="shared" si="11"/>
        <v>305040</v>
      </c>
      <c r="D157">
        <v>8</v>
      </c>
      <c r="E157">
        <v>0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2</v>
      </c>
      <c r="U157">
        <v>11</v>
      </c>
      <c r="V157">
        <v>0</v>
      </c>
      <c r="W157">
        <v>50</v>
      </c>
      <c r="X157">
        <v>20000</v>
      </c>
    </row>
    <row r="158" spans="1:24">
      <c r="A158" s="6">
        <v>305041</v>
      </c>
      <c r="B158" s="22" t="s">
        <v>392</v>
      </c>
      <c r="C158">
        <f t="shared" si="11"/>
        <v>305041</v>
      </c>
      <c r="D158">
        <v>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2</v>
      </c>
      <c r="Q158">
        <v>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50</v>
      </c>
      <c r="X158">
        <v>20000</v>
      </c>
    </row>
    <row r="159" spans="1:24">
      <c r="A159" s="6">
        <v>305042</v>
      </c>
      <c r="B159" s="22" t="s">
        <v>393</v>
      </c>
      <c r="C159">
        <f>C158</f>
        <v>305041</v>
      </c>
      <c r="D159">
        <v>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</v>
      </c>
      <c r="P159">
        <v>0</v>
      </c>
      <c r="Q159">
        <v>0</v>
      </c>
      <c r="R159">
        <v>2</v>
      </c>
      <c r="S159">
        <v>6</v>
      </c>
      <c r="T159">
        <v>0</v>
      </c>
      <c r="U159">
        <v>0</v>
      </c>
      <c r="V159">
        <v>0</v>
      </c>
      <c r="W159">
        <v>50</v>
      </c>
      <c r="X159">
        <v>20000</v>
      </c>
    </row>
    <row r="160" spans="1:24">
      <c r="A160" s="6">
        <v>305043</v>
      </c>
      <c r="B160" s="22" t="s">
        <v>394</v>
      </c>
      <c r="C160">
        <f>C158</f>
        <v>305041</v>
      </c>
      <c r="D160">
        <v>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</v>
      </c>
      <c r="P160">
        <v>0</v>
      </c>
      <c r="Q160">
        <v>0</v>
      </c>
      <c r="R160">
        <v>0</v>
      </c>
      <c r="S160">
        <v>0</v>
      </c>
      <c r="T160">
        <v>2</v>
      </c>
      <c r="U160">
        <v>6</v>
      </c>
      <c r="V160">
        <v>0</v>
      </c>
      <c r="W160">
        <v>50</v>
      </c>
      <c r="X160">
        <v>20000</v>
      </c>
    </row>
    <row r="161" spans="1:24">
      <c r="A161" s="6">
        <v>305044</v>
      </c>
      <c r="B161" s="22" t="s">
        <v>395</v>
      </c>
      <c r="C161">
        <f>A161</f>
        <v>305044</v>
      </c>
      <c r="D161">
        <v>10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</v>
      </c>
      <c r="P161">
        <v>3</v>
      </c>
      <c r="Q161">
        <v>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53</v>
      </c>
      <c r="X161">
        <v>50000</v>
      </c>
    </row>
    <row r="162" spans="1:24">
      <c r="A162" s="6">
        <v>305045</v>
      </c>
      <c r="B162" s="22" t="s">
        <v>396</v>
      </c>
      <c r="C162">
        <f t="shared" ref="C162:C163" si="12">A162</f>
        <v>305045</v>
      </c>
      <c r="D162">
        <v>10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</v>
      </c>
      <c r="P162">
        <v>0</v>
      </c>
      <c r="Q162">
        <v>0</v>
      </c>
      <c r="R162">
        <v>3</v>
      </c>
      <c r="S162">
        <v>8</v>
      </c>
      <c r="T162">
        <v>0</v>
      </c>
      <c r="U162">
        <v>0</v>
      </c>
      <c r="V162">
        <v>0</v>
      </c>
      <c r="W162">
        <v>53</v>
      </c>
      <c r="X162">
        <v>50000</v>
      </c>
    </row>
    <row r="163" spans="1:24">
      <c r="A163" s="6">
        <v>305046</v>
      </c>
      <c r="B163" s="22" t="s">
        <v>397</v>
      </c>
      <c r="C163">
        <f t="shared" si="12"/>
        <v>305046</v>
      </c>
      <c r="D163">
        <v>10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</v>
      </c>
      <c r="P163">
        <v>0</v>
      </c>
      <c r="Q163">
        <v>0</v>
      </c>
      <c r="R163">
        <v>0</v>
      </c>
      <c r="S163">
        <v>0</v>
      </c>
      <c r="T163">
        <v>3</v>
      </c>
      <c r="U163">
        <v>8</v>
      </c>
      <c r="V163">
        <v>0</v>
      </c>
      <c r="W163">
        <v>53</v>
      </c>
      <c r="X163">
        <v>50000</v>
      </c>
    </row>
    <row r="164" spans="1:24">
      <c r="A164" s="6">
        <v>306001</v>
      </c>
      <c r="B164" s="16" t="s">
        <v>62</v>
      </c>
      <c r="C164" s="4">
        <f>A164</f>
        <v>306001</v>
      </c>
      <c r="D164" s="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3</v>
      </c>
      <c r="X164">
        <v>800</v>
      </c>
    </row>
    <row r="165" spans="1:24">
      <c r="A165" s="6">
        <v>306002</v>
      </c>
      <c r="B165" s="4" t="s">
        <v>75</v>
      </c>
      <c r="C165" s="4">
        <f>A165</f>
        <v>306002</v>
      </c>
      <c r="D165" s="4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7</v>
      </c>
      <c r="X165">
        <v>1500</v>
      </c>
    </row>
    <row r="166" spans="1:24">
      <c r="A166" s="6">
        <v>306003</v>
      </c>
      <c r="B166" s="4" t="s">
        <v>77</v>
      </c>
      <c r="C166" s="4">
        <f>C164</f>
        <v>306001</v>
      </c>
      <c r="D166" s="4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8</v>
      </c>
      <c r="X166">
        <v>2000</v>
      </c>
    </row>
    <row r="167" spans="1:24">
      <c r="A167" s="6">
        <v>306004</v>
      </c>
      <c r="B167" s="4" t="s">
        <v>90</v>
      </c>
      <c r="C167" s="4">
        <f>A167</f>
        <v>306004</v>
      </c>
      <c r="D167" s="4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5</v>
      </c>
      <c r="X167">
        <v>1000</v>
      </c>
    </row>
    <row r="168" spans="1:24">
      <c r="A168" s="6">
        <v>306005</v>
      </c>
      <c r="B168" s="16" t="s">
        <v>91</v>
      </c>
      <c r="C168" s="4">
        <f>A168</f>
        <v>306005</v>
      </c>
      <c r="D168" s="4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7</v>
      </c>
      <c r="X168">
        <v>1500</v>
      </c>
    </row>
    <row r="169" spans="1:24">
      <c r="A169" s="6">
        <v>306006</v>
      </c>
      <c r="B169" s="4" t="s">
        <v>92</v>
      </c>
      <c r="C169" s="4">
        <f>A169</f>
        <v>306006</v>
      </c>
      <c r="D169" s="4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9</v>
      </c>
      <c r="X169">
        <v>5000</v>
      </c>
    </row>
    <row r="170" spans="1:24">
      <c r="A170" s="6">
        <v>306007</v>
      </c>
      <c r="B170" s="15" t="s">
        <v>86</v>
      </c>
      <c r="C170" s="4">
        <f>A170</f>
        <v>306007</v>
      </c>
      <c r="D170" s="4">
        <v>1</v>
      </c>
      <c r="E170">
        <v>0</v>
      </c>
      <c r="F170">
        <v>0</v>
      </c>
      <c r="G170">
        <v>3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3</v>
      </c>
      <c r="W170">
        <v>12</v>
      </c>
      <c r="X170">
        <v>25000</v>
      </c>
    </row>
    <row r="171" spans="1:24">
      <c r="A171" s="6">
        <v>306008</v>
      </c>
      <c r="B171" s="16" t="s">
        <v>121</v>
      </c>
      <c r="C171" s="4">
        <f>A171</f>
        <v>306008</v>
      </c>
      <c r="D171" s="4">
        <v>1</v>
      </c>
      <c r="E171">
        <v>0</v>
      </c>
      <c r="F171">
        <v>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16</v>
      </c>
      <c r="X171">
        <v>20000</v>
      </c>
    </row>
    <row r="172" spans="1:24">
      <c r="A172" s="6">
        <v>306009</v>
      </c>
      <c r="B172" s="16" t="s">
        <v>123</v>
      </c>
      <c r="C172" s="4">
        <f>C171</f>
        <v>306008</v>
      </c>
      <c r="D172" s="4">
        <v>1</v>
      </c>
      <c r="E172">
        <v>0</v>
      </c>
      <c r="F172">
        <v>0</v>
      </c>
      <c r="G172">
        <v>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19</v>
      </c>
      <c r="X172">
        <v>20000</v>
      </c>
    </row>
    <row r="173" spans="1:24">
      <c r="A173" s="6">
        <v>306010</v>
      </c>
      <c r="B173" s="4" t="s">
        <v>76</v>
      </c>
      <c r="C173" s="4">
        <f t="shared" ref="C173:C200" si="13">A173</f>
        <v>306010</v>
      </c>
      <c r="D173" s="4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18</v>
      </c>
      <c r="X173">
        <v>7000</v>
      </c>
    </row>
    <row r="174" spans="1:24">
      <c r="A174" s="6">
        <v>306011</v>
      </c>
      <c r="B174" s="4" t="s">
        <v>108</v>
      </c>
      <c r="C174" s="4">
        <f t="shared" si="13"/>
        <v>306011</v>
      </c>
      <c r="D174" s="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1</v>
      </c>
      <c r="O174">
        <v>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18</v>
      </c>
      <c r="X174">
        <v>4000</v>
      </c>
    </row>
    <row r="175" spans="1:24">
      <c r="A175" s="6">
        <v>306012</v>
      </c>
      <c r="B175" s="4" t="s">
        <v>106</v>
      </c>
      <c r="C175" s="4">
        <f t="shared" si="13"/>
        <v>306012</v>
      </c>
      <c r="D175" s="4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22</v>
      </c>
      <c r="X175">
        <v>8000</v>
      </c>
    </row>
    <row r="176" spans="1:24">
      <c r="A176" s="6">
        <v>306013</v>
      </c>
      <c r="B176" s="4" t="s">
        <v>109</v>
      </c>
      <c r="C176" s="4">
        <f t="shared" si="13"/>
        <v>306013</v>
      </c>
      <c r="D176" s="4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</v>
      </c>
      <c r="O176">
        <v>3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23</v>
      </c>
      <c r="X176">
        <v>7000</v>
      </c>
    </row>
    <row r="177" spans="1:24">
      <c r="A177" s="6">
        <v>306014</v>
      </c>
      <c r="B177" s="4" t="s">
        <v>114</v>
      </c>
      <c r="C177" s="4">
        <f t="shared" si="13"/>
        <v>306014</v>
      </c>
      <c r="D177" s="4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19</v>
      </c>
      <c r="X177">
        <v>4000</v>
      </c>
    </row>
    <row r="178" spans="1:24">
      <c r="A178" s="6">
        <v>306015</v>
      </c>
      <c r="B178" s="4" t="s">
        <v>117</v>
      </c>
      <c r="C178" s="4">
        <f t="shared" si="13"/>
        <v>306015</v>
      </c>
      <c r="D178" s="4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19</v>
      </c>
      <c r="X178">
        <v>4000</v>
      </c>
    </row>
    <row r="179" spans="1:24">
      <c r="A179" s="6">
        <v>306016</v>
      </c>
      <c r="B179" s="15" t="s">
        <v>129</v>
      </c>
      <c r="C179" s="4">
        <f t="shared" si="13"/>
        <v>306016</v>
      </c>
      <c r="D179" s="4">
        <v>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1</v>
      </c>
      <c r="T179">
        <v>0</v>
      </c>
      <c r="U179">
        <v>0</v>
      </c>
      <c r="V179">
        <v>0</v>
      </c>
      <c r="W179">
        <v>26</v>
      </c>
      <c r="X179">
        <v>10000</v>
      </c>
    </row>
    <row r="180" spans="1:24">
      <c r="A180" s="6">
        <v>306017</v>
      </c>
      <c r="B180" s="16" t="s">
        <v>132</v>
      </c>
      <c r="C180" s="4">
        <f t="shared" si="13"/>
        <v>306017</v>
      </c>
      <c r="D180" s="4">
        <v>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15</v>
      </c>
      <c r="X180">
        <v>20000</v>
      </c>
    </row>
    <row r="181" spans="1:24">
      <c r="A181" s="6">
        <v>306018</v>
      </c>
      <c r="B181" s="4" t="s">
        <v>147</v>
      </c>
      <c r="C181" s="4">
        <f t="shared" si="13"/>
        <v>306018</v>
      </c>
      <c r="D181" s="4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3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25</v>
      </c>
      <c r="X181">
        <v>8000</v>
      </c>
    </row>
    <row r="182" spans="1:24">
      <c r="A182" s="6">
        <v>306019</v>
      </c>
      <c r="B182" s="4" t="s">
        <v>148</v>
      </c>
      <c r="C182" s="4">
        <f t="shared" si="13"/>
        <v>306019</v>
      </c>
      <c r="D182" s="4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30</v>
      </c>
      <c r="X182">
        <v>10000</v>
      </c>
    </row>
    <row r="183" spans="1:24">
      <c r="A183" s="6">
        <v>306020</v>
      </c>
      <c r="B183" s="4" t="s">
        <v>152</v>
      </c>
      <c r="C183" s="4">
        <f t="shared" si="13"/>
        <v>306020</v>
      </c>
      <c r="D183" s="4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20</v>
      </c>
      <c r="X183">
        <v>8000</v>
      </c>
    </row>
    <row r="184" spans="1:24">
      <c r="A184" s="6">
        <v>306021</v>
      </c>
      <c r="B184" s="4" t="s">
        <v>118</v>
      </c>
      <c r="C184" s="4">
        <f t="shared" si="13"/>
        <v>306021</v>
      </c>
      <c r="D184" s="4">
        <v>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</v>
      </c>
      <c r="T184">
        <v>0</v>
      </c>
      <c r="U184">
        <v>0</v>
      </c>
      <c r="V184">
        <v>2</v>
      </c>
      <c r="W184">
        <v>24</v>
      </c>
      <c r="X184">
        <v>10000</v>
      </c>
    </row>
    <row r="185" spans="1:24">
      <c r="A185" s="6">
        <v>306022</v>
      </c>
      <c r="B185" s="4" t="s">
        <v>138</v>
      </c>
      <c r="C185" s="4">
        <f t="shared" si="13"/>
        <v>306022</v>
      </c>
      <c r="D185" s="4">
        <v>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2</v>
      </c>
      <c r="V185">
        <v>3</v>
      </c>
      <c r="W185">
        <v>24</v>
      </c>
      <c r="X185">
        <v>13000</v>
      </c>
    </row>
    <row r="186" spans="1:24">
      <c r="A186" s="6">
        <v>306023</v>
      </c>
      <c r="B186" s="10" t="s">
        <v>155</v>
      </c>
      <c r="C186" s="4">
        <f t="shared" si="13"/>
        <v>306023</v>
      </c>
      <c r="D186" s="4">
        <v>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33</v>
      </c>
      <c r="X186">
        <v>50000</v>
      </c>
    </row>
    <row r="187" spans="1:24">
      <c r="A187" s="6">
        <v>306024</v>
      </c>
      <c r="B187" s="11" t="s">
        <v>158</v>
      </c>
      <c r="C187" s="4">
        <f t="shared" si="13"/>
        <v>306024</v>
      </c>
      <c r="D187" s="4">
        <v>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</v>
      </c>
      <c r="V187">
        <v>0</v>
      </c>
      <c r="W187">
        <v>33</v>
      </c>
      <c r="X187">
        <v>50000</v>
      </c>
    </row>
    <row r="188" spans="1:24">
      <c r="A188" s="6">
        <v>306025</v>
      </c>
      <c r="B188" s="4" t="s">
        <v>111</v>
      </c>
      <c r="C188" s="4">
        <f t="shared" si="13"/>
        <v>306025</v>
      </c>
      <c r="D188" s="4">
        <v>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  <c r="Q188">
        <v>2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39</v>
      </c>
      <c r="X188">
        <v>15000</v>
      </c>
    </row>
    <row r="189" spans="1:24">
      <c r="A189" s="6">
        <v>306026</v>
      </c>
      <c r="B189" s="4" t="s">
        <v>149</v>
      </c>
      <c r="C189" s="4">
        <f t="shared" si="13"/>
        <v>306026</v>
      </c>
      <c r="D189" s="4">
        <v>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>
        <v>0</v>
      </c>
      <c r="U189">
        <v>0</v>
      </c>
      <c r="V189">
        <v>2</v>
      </c>
      <c r="W189">
        <v>28</v>
      </c>
      <c r="X189">
        <v>12000</v>
      </c>
    </row>
    <row r="190" spans="1:24">
      <c r="A190" s="6">
        <v>306027</v>
      </c>
      <c r="B190" s="4" t="s">
        <v>115</v>
      </c>
      <c r="C190" s="4">
        <f t="shared" si="13"/>
        <v>306027</v>
      </c>
      <c r="D190" s="4">
        <v>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</v>
      </c>
      <c r="W190">
        <v>22</v>
      </c>
      <c r="X190">
        <v>10000</v>
      </c>
    </row>
    <row r="191" spans="1:24">
      <c r="A191" s="6">
        <v>306028</v>
      </c>
      <c r="B191" s="4" t="s">
        <v>170</v>
      </c>
      <c r="C191" s="4">
        <f t="shared" si="13"/>
        <v>306028</v>
      </c>
      <c r="D191" s="4">
        <v>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2</v>
      </c>
      <c r="Q191">
        <v>3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40</v>
      </c>
      <c r="X191">
        <v>35000</v>
      </c>
    </row>
    <row r="192" spans="1:24">
      <c r="A192" s="6">
        <v>306029</v>
      </c>
      <c r="B192" s="4" t="s">
        <v>174</v>
      </c>
      <c r="C192" s="4">
        <f t="shared" si="13"/>
        <v>306029</v>
      </c>
      <c r="D192" s="4">
        <v>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4</v>
      </c>
      <c r="T192">
        <v>0</v>
      </c>
      <c r="U192">
        <v>0</v>
      </c>
      <c r="V192">
        <v>2</v>
      </c>
      <c r="W192">
        <v>28</v>
      </c>
      <c r="X192">
        <v>35000</v>
      </c>
    </row>
    <row r="193" spans="1:24">
      <c r="A193" s="6">
        <v>306030</v>
      </c>
      <c r="B193" s="4" t="s">
        <v>178</v>
      </c>
      <c r="C193" s="4">
        <f t="shared" si="13"/>
        <v>306030</v>
      </c>
      <c r="D193" s="4">
        <v>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2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4</v>
      </c>
      <c r="V193">
        <v>3</v>
      </c>
      <c r="W193">
        <v>25</v>
      </c>
      <c r="X193">
        <v>35000</v>
      </c>
    </row>
    <row r="194" spans="1:24">
      <c r="A194" s="6">
        <v>306031</v>
      </c>
      <c r="B194" s="10" t="s">
        <v>205</v>
      </c>
      <c r="C194" s="4">
        <f t="shared" si="13"/>
        <v>306031</v>
      </c>
      <c r="D194" s="4">
        <v>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1</v>
      </c>
      <c r="Q194">
        <v>5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54</v>
      </c>
      <c r="X194">
        <v>25000</v>
      </c>
    </row>
    <row r="195" spans="1:24">
      <c r="A195" s="6">
        <v>306032</v>
      </c>
      <c r="B195" s="11" t="s">
        <v>206</v>
      </c>
      <c r="C195" s="4">
        <f t="shared" si="13"/>
        <v>306032</v>
      </c>
      <c r="D195" s="4">
        <v>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</v>
      </c>
      <c r="N195">
        <v>0</v>
      </c>
      <c r="O195">
        <v>2</v>
      </c>
      <c r="P195">
        <v>0</v>
      </c>
      <c r="Q195">
        <v>0</v>
      </c>
      <c r="R195">
        <v>1</v>
      </c>
      <c r="S195">
        <v>5</v>
      </c>
      <c r="T195">
        <v>0</v>
      </c>
      <c r="U195">
        <v>0</v>
      </c>
      <c r="V195">
        <v>2</v>
      </c>
      <c r="W195">
        <v>32</v>
      </c>
      <c r="X195">
        <v>25000</v>
      </c>
    </row>
    <row r="196" spans="1:24">
      <c r="A196" s="6">
        <v>306033</v>
      </c>
      <c r="B196" s="11" t="s">
        <v>207</v>
      </c>
      <c r="C196" s="4">
        <f t="shared" si="13"/>
        <v>306033</v>
      </c>
      <c r="D196" s="4">
        <v>6</v>
      </c>
      <c r="E196">
        <v>0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5</v>
      </c>
      <c r="V196">
        <v>3</v>
      </c>
      <c r="W196">
        <v>30</v>
      </c>
      <c r="X196">
        <v>25000</v>
      </c>
    </row>
    <row r="197" spans="1:24">
      <c r="A197" s="6">
        <v>306034</v>
      </c>
      <c r="B197" s="11" t="s">
        <v>217</v>
      </c>
      <c r="C197" s="4">
        <f t="shared" si="13"/>
        <v>306034</v>
      </c>
      <c r="D197" s="4">
        <v>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2</v>
      </c>
      <c r="N197">
        <v>0</v>
      </c>
      <c r="O197">
        <v>2</v>
      </c>
      <c r="P197">
        <v>1</v>
      </c>
      <c r="Q197">
        <v>4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45</v>
      </c>
      <c r="X197">
        <v>20000</v>
      </c>
    </row>
    <row r="198" spans="1:24">
      <c r="A198" s="6">
        <v>306035</v>
      </c>
      <c r="B198" s="11" t="s">
        <v>218</v>
      </c>
      <c r="C198" s="4">
        <f t="shared" si="13"/>
        <v>306035</v>
      </c>
      <c r="D198" s="4">
        <v>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2</v>
      </c>
      <c r="S198">
        <v>4</v>
      </c>
      <c r="T198">
        <v>0</v>
      </c>
      <c r="U198">
        <v>0</v>
      </c>
      <c r="V198">
        <v>2</v>
      </c>
      <c r="W198">
        <v>30</v>
      </c>
      <c r="X198">
        <v>20000</v>
      </c>
    </row>
    <row r="199" spans="1:24">
      <c r="A199" s="6">
        <v>306036</v>
      </c>
      <c r="B199" s="11" t="s">
        <v>219</v>
      </c>
      <c r="C199" s="4">
        <f t="shared" si="13"/>
        <v>306036</v>
      </c>
      <c r="D199" s="4">
        <v>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3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2</v>
      </c>
      <c r="U199">
        <v>4</v>
      </c>
      <c r="V199">
        <v>3</v>
      </c>
      <c r="W199">
        <v>28</v>
      </c>
      <c r="X199">
        <v>20000</v>
      </c>
    </row>
    <row r="200" spans="1:24">
      <c r="A200" s="6">
        <v>306037</v>
      </c>
      <c r="B200" s="21" t="s">
        <v>414</v>
      </c>
      <c r="C200" s="4">
        <f t="shared" si="13"/>
        <v>306037</v>
      </c>
      <c r="D200">
        <v>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1</v>
      </c>
      <c r="Q200">
        <v>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47</v>
      </c>
      <c r="X200">
        <v>20000</v>
      </c>
    </row>
    <row r="201" spans="1:24">
      <c r="A201" s="6">
        <v>306038</v>
      </c>
      <c r="B201" s="22" t="s">
        <v>415</v>
      </c>
      <c r="C201" s="4">
        <f>C200</f>
        <v>306037</v>
      </c>
      <c r="D201">
        <v>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2</v>
      </c>
      <c r="N201">
        <v>0</v>
      </c>
      <c r="O201">
        <v>2</v>
      </c>
      <c r="P201">
        <v>0</v>
      </c>
      <c r="Q201">
        <v>0</v>
      </c>
      <c r="R201">
        <v>1</v>
      </c>
      <c r="S201">
        <v>6</v>
      </c>
      <c r="T201">
        <v>0</v>
      </c>
      <c r="U201">
        <v>0</v>
      </c>
      <c r="V201">
        <v>0</v>
      </c>
      <c r="W201">
        <v>47</v>
      </c>
      <c r="X201">
        <v>20000</v>
      </c>
    </row>
    <row r="202" spans="1:24">
      <c r="A202" s="6">
        <v>306039</v>
      </c>
      <c r="B202" s="22" t="s">
        <v>416</v>
      </c>
      <c r="C202" s="4">
        <f>C200</f>
        <v>306037</v>
      </c>
      <c r="D202">
        <v>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6</v>
      </c>
      <c r="V202">
        <v>0</v>
      </c>
      <c r="W202">
        <v>47</v>
      </c>
      <c r="X202">
        <v>20000</v>
      </c>
    </row>
    <row r="203" spans="1:24">
      <c r="A203" s="6">
        <v>306040</v>
      </c>
      <c r="B203" s="22" t="s">
        <v>417</v>
      </c>
      <c r="C203" s="4">
        <f t="shared" ref="C203:C211" si="14">A203</f>
        <v>306040</v>
      </c>
      <c r="D203">
        <v>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2</v>
      </c>
      <c r="N203">
        <v>0</v>
      </c>
      <c r="O203">
        <v>0</v>
      </c>
      <c r="P203">
        <v>2</v>
      </c>
      <c r="Q203">
        <v>7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50</v>
      </c>
      <c r="X203">
        <v>20000</v>
      </c>
    </row>
    <row r="204" spans="1:24">
      <c r="A204" s="6">
        <v>306041</v>
      </c>
      <c r="B204" s="22" t="s">
        <v>418</v>
      </c>
      <c r="C204" s="4">
        <f t="shared" si="14"/>
        <v>306041</v>
      </c>
      <c r="D204">
        <v>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3</v>
      </c>
      <c r="N204">
        <v>0</v>
      </c>
      <c r="O204">
        <v>3</v>
      </c>
      <c r="P204">
        <v>0</v>
      </c>
      <c r="Q204">
        <v>0</v>
      </c>
      <c r="R204">
        <v>2</v>
      </c>
      <c r="S204">
        <v>7</v>
      </c>
      <c r="T204">
        <v>0</v>
      </c>
      <c r="U204">
        <v>0</v>
      </c>
      <c r="V204">
        <v>0</v>
      </c>
      <c r="W204">
        <v>50</v>
      </c>
      <c r="X204">
        <v>20000</v>
      </c>
    </row>
    <row r="205" spans="1:24">
      <c r="A205" s="6">
        <v>306042</v>
      </c>
      <c r="B205" s="22" t="s">
        <v>411</v>
      </c>
      <c r="C205" s="4">
        <f t="shared" si="14"/>
        <v>306042</v>
      </c>
      <c r="D205">
        <v>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3</v>
      </c>
      <c r="P205">
        <v>0</v>
      </c>
      <c r="Q205">
        <v>0</v>
      </c>
      <c r="R205">
        <v>0</v>
      </c>
      <c r="S205">
        <v>0</v>
      </c>
      <c r="T205">
        <v>2</v>
      </c>
      <c r="U205">
        <v>7</v>
      </c>
      <c r="V205">
        <v>0</v>
      </c>
      <c r="W205">
        <v>50</v>
      </c>
      <c r="X205">
        <v>20000</v>
      </c>
    </row>
    <row r="206" spans="1:24">
      <c r="A206" s="6">
        <v>306043</v>
      </c>
      <c r="B206" s="22" t="s">
        <v>419</v>
      </c>
      <c r="C206" s="4">
        <f t="shared" si="14"/>
        <v>306043</v>
      </c>
      <c r="D206">
        <v>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2</v>
      </c>
      <c r="N206">
        <v>0</v>
      </c>
      <c r="O206">
        <v>0</v>
      </c>
      <c r="P206">
        <v>1</v>
      </c>
      <c r="Q206">
        <v>8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50</v>
      </c>
      <c r="X206">
        <v>20000</v>
      </c>
    </row>
    <row r="207" spans="1:24">
      <c r="A207" s="6">
        <v>306044</v>
      </c>
      <c r="B207" s="22" t="s">
        <v>420</v>
      </c>
      <c r="C207" s="4">
        <f>C206</f>
        <v>306043</v>
      </c>
      <c r="D207">
        <v>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</v>
      </c>
      <c r="N207">
        <v>0</v>
      </c>
      <c r="O207">
        <v>2</v>
      </c>
      <c r="P207">
        <v>0</v>
      </c>
      <c r="Q207">
        <v>0</v>
      </c>
      <c r="R207">
        <v>1</v>
      </c>
      <c r="S207">
        <v>8</v>
      </c>
      <c r="T207">
        <v>0</v>
      </c>
      <c r="U207">
        <v>0</v>
      </c>
      <c r="V207">
        <v>0</v>
      </c>
      <c r="W207">
        <v>50</v>
      </c>
      <c r="X207">
        <v>20000</v>
      </c>
    </row>
    <row r="208" spans="1:24">
      <c r="A208" s="6">
        <v>306045</v>
      </c>
      <c r="B208" s="22" t="s">
        <v>412</v>
      </c>
      <c r="C208" s="4">
        <f>C206</f>
        <v>306043</v>
      </c>
      <c r="D208">
        <v>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</v>
      </c>
      <c r="P208">
        <v>0</v>
      </c>
      <c r="Q208">
        <v>0</v>
      </c>
      <c r="R208">
        <v>0</v>
      </c>
      <c r="S208">
        <v>0</v>
      </c>
      <c r="T208">
        <v>2</v>
      </c>
      <c r="U208">
        <v>8</v>
      </c>
      <c r="V208">
        <v>0</v>
      </c>
      <c r="W208">
        <v>50</v>
      </c>
      <c r="X208">
        <v>20000</v>
      </c>
    </row>
    <row r="209" spans="1:24">
      <c r="A209" s="6">
        <v>306046</v>
      </c>
      <c r="B209" s="22" t="s">
        <v>421</v>
      </c>
      <c r="C209" s="4">
        <f t="shared" si="14"/>
        <v>306046</v>
      </c>
      <c r="D209">
        <v>10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3</v>
      </c>
      <c r="N209">
        <v>0</v>
      </c>
      <c r="O209">
        <v>0</v>
      </c>
      <c r="P209">
        <v>4</v>
      </c>
      <c r="Q209">
        <v>9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53</v>
      </c>
      <c r="X209">
        <v>50000</v>
      </c>
    </row>
    <row r="210" spans="1:24">
      <c r="A210" s="6">
        <v>306047</v>
      </c>
      <c r="B210" s="22" t="s">
        <v>422</v>
      </c>
      <c r="C210" s="4">
        <f t="shared" si="14"/>
        <v>306047</v>
      </c>
      <c r="D210">
        <v>10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</v>
      </c>
      <c r="N210">
        <v>0</v>
      </c>
      <c r="O210">
        <v>3</v>
      </c>
      <c r="P210">
        <v>0</v>
      </c>
      <c r="Q210">
        <v>0</v>
      </c>
      <c r="R210">
        <v>4</v>
      </c>
      <c r="S210">
        <v>9</v>
      </c>
      <c r="T210">
        <v>0</v>
      </c>
      <c r="U210">
        <v>0</v>
      </c>
      <c r="V210">
        <v>0</v>
      </c>
      <c r="W210">
        <v>53</v>
      </c>
      <c r="X210">
        <v>50000</v>
      </c>
    </row>
    <row r="211" spans="1:24">
      <c r="A211" s="6">
        <v>306048</v>
      </c>
      <c r="B211" s="22" t="s">
        <v>413</v>
      </c>
      <c r="C211" s="4">
        <f t="shared" si="14"/>
        <v>306048</v>
      </c>
      <c r="D211">
        <v>10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</v>
      </c>
      <c r="P211">
        <v>0</v>
      </c>
      <c r="Q211">
        <v>0</v>
      </c>
      <c r="R211">
        <v>0</v>
      </c>
      <c r="S211">
        <v>0</v>
      </c>
      <c r="T211">
        <v>4</v>
      </c>
      <c r="U211">
        <v>9</v>
      </c>
      <c r="V211">
        <v>0</v>
      </c>
      <c r="W211">
        <v>53</v>
      </c>
      <c r="X211">
        <v>50000</v>
      </c>
    </row>
    <row r="212" spans="1:24">
      <c r="A212" s="6">
        <v>307001</v>
      </c>
      <c r="B212" s="11" t="s">
        <v>59</v>
      </c>
      <c r="C212" s="4">
        <f t="shared" ref="C212:C234" si="15">A212</f>
        <v>307001</v>
      </c>
      <c r="D212" s="4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3</v>
      </c>
      <c r="X212">
        <v>500</v>
      </c>
    </row>
    <row r="213" spans="1:24">
      <c r="A213" s="6">
        <v>307002</v>
      </c>
      <c r="B213" s="4" t="s">
        <v>69</v>
      </c>
      <c r="C213" s="4">
        <f t="shared" si="15"/>
        <v>307002</v>
      </c>
      <c r="D213" s="4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7</v>
      </c>
      <c r="X213">
        <v>800</v>
      </c>
    </row>
    <row r="214" spans="1:24">
      <c r="A214" s="6">
        <v>307003</v>
      </c>
      <c r="B214" s="4" t="s">
        <v>66</v>
      </c>
      <c r="C214" s="4">
        <f t="shared" si="15"/>
        <v>307003</v>
      </c>
      <c r="D214" s="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7</v>
      </c>
      <c r="X214">
        <v>800</v>
      </c>
    </row>
    <row r="215" spans="1:24">
      <c r="A215" s="6">
        <v>307004</v>
      </c>
      <c r="B215" s="4" t="s">
        <v>67</v>
      </c>
      <c r="C215" s="4">
        <f t="shared" si="15"/>
        <v>307004</v>
      </c>
      <c r="D215" s="4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9</v>
      </c>
      <c r="X215">
        <v>1000</v>
      </c>
    </row>
    <row r="216" spans="1:24">
      <c r="A216" s="6">
        <v>307005</v>
      </c>
      <c r="B216" s="4" t="s">
        <v>68</v>
      </c>
      <c r="C216" s="4">
        <f t="shared" si="15"/>
        <v>307005</v>
      </c>
      <c r="D216" s="4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16</v>
      </c>
      <c r="X216">
        <v>1500</v>
      </c>
    </row>
    <row r="217" spans="1:24">
      <c r="A217" s="6">
        <v>307006</v>
      </c>
      <c r="B217" s="4" t="s">
        <v>78</v>
      </c>
      <c r="C217" s="4">
        <f t="shared" si="15"/>
        <v>307006</v>
      </c>
      <c r="D217" s="4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2</v>
      </c>
      <c r="W217">
        <v>9</v>
      </c>
      <c r="X217">
        <v>3000</v>
      </c>
    </row>
    <row r="218" spans="1:24">
      <c r="A218" s="6">
        <v>307007</v>
      </c>
      <c r="B218" s="4" t="s">
        <v>79</v>
      </c>
      <c r="C218" s="4">
        <f t="shared" si="15"/>
        <v>307007</v>
      </c>
      <c r="D218" s="4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3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0</v>
      </c>
      <c r="W218">
        <v>20</v>
      </c>
      <c r="X218">
        <v>8000</v>
      </c>
    </row>
    <row r="219" spans="1:24">
      <c r="A219" s="6">
        <v>307008</v>
      </c>
      <c r="B219" s="4" t="s">
        <v>82</v>
      </c>
      <c r="C219" s="4">
        <f t="shared" si="15"/>
        <v>307008</v>
      </c>
      <c r="D219" s="4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2</v>
      </c>
      <c r="T219">
        <v>0</v>
      </c>
      <c r="U219">
        <v>0</v>
      </c>
      <c r="V219">
        <v>0</v>
      </c>
      <c r="W219">
        <v>23</v>
      </c>
      <c r="X219">
        <v>4000</v>
      </c>
    </row>
    <row r="220" spans="1:24">
      <c r="A220" s="6">
        <v>307009</v>
      </c>
      <c r="B220" s="4" t="s">
        <v>83</v>
      </c>
      <c r="C220" s="4">
        <f t="shared" si="15"/>
        <v>307009</v>
      </c>
      <c r="D220" s="4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2</v>
      </c>
      <c r="V220">
        <v>0</v>
      </c>
      <c r="W220">
        <v>23</v>
      </c>
      <c r="X220">
        <v>4000</v>
      </c>
    </row>
    <row r="221" spans="1:24">
      <c r="A221" s="6">
        <v>307010</v>
      </c>
      <c r="B221" s="4" t="s">
        <v>85</v>
      </c>
      <c r="C221" s="4">
        <f t="shared" si="15"/>
        <v>307010</v>
      </c>
      <c r="D221" s="4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4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2</v>
      </c>
      <c r="V221">
        <v>0</v>
      </c>
      <c r="W221">
        <v>25</v>
      </c>
      <c r="X221">
        <v>10000</v>
      </c>
    </row>
    <row r="222" spans="1:24">
      <c r="A222" s="6">
        <v>307011</v>
      </c>
      <c r="B222" s="4" t="s">
        <v>93</v>
      </c>
      <c r="C222" s="4">
        <f t="shared" si="15"/>
        <v>307011</v>
      </c>
      <c r="D222" s="4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20</v>
      </c>
      <c r="X222">
        <v>2000</v>
      </c>
    </row>
    <row r="223" spans="1:24">
      <c r="A223" s="6">
        <v>307012</v>
      </c>
      <c r="B223" s="4" t="s">
        <v>95</v>
      </c>
      <c r="C223" s="4">
        <f t="shared" si="15"/>
        <v>307012</v>
      </c>
      <c r="D223" s="4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4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25</v>
      </c>
      <c r="X223">
        <v>15000</v>
      </c>
    </row>
    <row r="224" spans="1:24">
      <c r="A224" s="6">
        <v>307013</v>
      </c>
      <c r="B224" s="4" t="s">
        <v>97</v>
      </c>
      <c r="C224" s="4">
        <f t="shared" si="15"/>
        <v>307013</v>
      </c>
      <c r="D224" s="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2</v>
      </c>
      <c r="T224">
        <v>0</v>
      </c>
      <c r="U224">
        <v>0</v>
      </c>
      <c r="V224">
        <v>0</v>
      </c>
      <c r="W224">
        <v>20</v>
      </c>
      <c r="X224">
        <v>2000</v>
      </c>
    </row>
    <row r="225" spans="1:24">
      <c r="A225" s="6">
        <v>307014</v>
      </c>
      <c r="B225" s="4" t="s">
        <v>100</v>
      </c>
      <c r="C225" s="4">
        <f t="shared" si="15"/>
        <v>307014</v>
      </c>
      <c r="D225" s="4">
        <v>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4</v>
      </c>
      <c r="T225">
        <v>0</v>
      </c>
      <c r="U225">
        <v>0</v>
      </c>
      <c r="V225">
        <v>2</v>
      </c>
      <c r="W225">
        <v>17</v>
      </c>
      <c r="X225">
        <v>15000</v>
      </c>
    </row>
    <row r="226" spans="1:24">
      <c r="A226" s="6">
        <v>307015</v>
      </c>
      <c r="B226" s="4" t="s">
        <v>101</v>
      </c>
      <c r="C226" s="4">
        <f t="shared" si="15"/>
        <v>307015</v>
      </c>
      <c r="D226" s="4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2</v>
      </c>
      <c r="V226">
        <v>0</v>
      </c>
      <c r="W226">
        <v>20</v>
      </c>
      <c r="X226">
        <v>2000</v>
      </c>
    </row>
    <row r="227" spans="1:24">
      <c r="A227" s="6">
        <v>307016</v>
      </c>
      <c r="B227" s="4" t="s">
        <v>103</v>
      </c>
      <c r="C227" s="4">
        <f t="shared" si="15"/>
        <v>307016</v>
      </c>
      <c r="D227" s="4">
        <v>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4</v>
      </c>
      <c r="V227">
        <v>3</v>
      </c>
      <c r="W227">
        <v>17</v>
      </c>
      <c r="X227">
        <v>15000</v>
      </c>
    </row>
    <row r="228" spans="1:24">
      <c r="A228" s="6">
        <v>307017</v>
      </c>
      <c r="B228" s="4" t="s">
        <v>104</v>
      </c>
      <c r="C228" s="4">
        <f t="shared" si="15"/>
        <v>307017</v>
      </c>
      <c r="D228" s="4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3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30</v>
      </c>
      <c r="X228">
        <v>5000</v>
      </c>
    </row>
    <row r="229" spans="1:24">
      <c r="A229" s="6">
        <v>307018</v>
      </c>
      <c r="B229" s="4" t="s">
        <v>105</v>
      </c>
      <c r="C229" s="4">
        <f t="shared" si="15"/>
        <v>307018</v>
      </c>
      <c r="D229" s="4">
        <v>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5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37</v>
      </c>
      <c r="X229">
        <v>20000</v>
      </c>
    </row>
    <row r="230" spans="1:24">
      <c r="A230" s="6">
        <v>307019</v>
      </c>
      <c r="B230" s="13" t="s">
        <v>120</v>
      </c>
      <c r="C230" s="4">
        <f t="shared" si="15"/>
        <v>307019</v>
      </c>
      <c r="D230" s="4">
        <v>1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16</v>
      </c>
      <c r="X230">
        <v>20000</v>
      </c>
    </row>
    <row r="231" spans="1:24">
      <c r="A231" s="6">
        <v>307020</v>
      </c>
      <c r="B231" s="15" t="s">
        <v>127</v>
      </c>
      <c r="C231" s="4">
        <f t="shared" si="15"/>
        <v>307020</v>
      </c>
      <c r="D231" s="4">
        <v>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3</v>
      </c>
      <c r="V231">
        <v>0</v>
      </c>
      <c r="W231">
        <v>26</v>
      </c>
      <c r="X231">
        <v>10000</v>
      </c>
    </row>
    <row r="232" spans="1:24">
      <c r="A232" s="6">
        <v>307021</v>
      </c>
      <c r="B232" s="16" t="s">
        <v>134</v>
      </c>
      <c r="C232" s="4">
        <f t="shared" si="15"/>
        <v>307021</v>
      </c>
      <c r="D232" s="4">
        <v>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5</v>
      </c>
      <c r="T232">
        <v>0</v>
      </c>
      <c r="U232">
        <v>0</v>
      </c>
      <c r="V232">
        <v>0</v>
      </c>
      <c r="W232">
        <v>15</v>
      </c>
      <c r="X232">
        <v>20000</v>
      </c>
    </row>
    <row r="233" spans="1:24">
      <c r="A233" s="6">
        <v>307022</v>
      </c>
      <c r="B233" s="4" t="s">
        <v>137</v>
      </c>
      <c r="C233" s="4">
        <f t="shared" si="15"/>
        <v>307022</v>
      </c>
      <c r="D233" s="4">
        <v>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6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46</v>
      </c>
      <c r="X233">
        <v>20000</v>
      </c>
    </row>
    <row r="234" spans="1:24">
      <c r="A234" s="6">
        <v>307023</v>
      </c>
      <c r="B234" s="4" t="s">
        <v>145</v>
      </c>
      <c r="C234" s="4">
        <f t="shared" si="15"/>
        <v>307023</v>
      </c>
      <c r="D234" s="4">
        <v>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5</v>
      </c>
      <c r="T234">
        <v>0</v>
      </c>
      <c r="U234">
        <v>0</v>
      </c>
      <c r="V234">
        <v>2</v>
      </c>
      <c r="W234">
        <v>24</v>
      </c>
      <c r="X234">
        <v>15000</v>
      </c>
    </row>
    <row r="235" spans="1:24">
      <c r="A235" s="6">
        <v>307024</v>
      </c>
      <c r="B235" s="10" t="s">
        <v>146</v>
      </c>
      <c r="C235" s="4">
        <v>307024</v>
      </c>
      <c r="D235" s="4">
        <v>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2</v>
      </c>
      <c r="U235">
        <v>6</v>
      </c>
      <c r="V235">
        <v>3</v>
      </c>
      <c r="W235">
        <v>24</v>
      </c>
      <c r="X235">
        <v>15000</v>
      </c>
    </row>
    <row r="236" spans="1:24">
      <c r="A236" s="6">
        <v>307025</v>
      </c>
      <c r="B236" s="11" t="s">
        <v>154</v>
      </c>
      <c r="C236" s="4">
        <f t="shared" ref="C236:C246" si="16">A236</f>
        <v>307025</v>
      </c>
      <c r="D236" s="4">
        <v>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3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33</v>
      </c>
      <c r="X236">
        <v>50000</v>
      </c>
    </row>
    <row r="237" spans="1:24">
      <c r="A237" s="6">
        <v>307026</v>
      </c>
      <c r="B237" s="11" t="s">
        <v>157</v>
      </c>
      <c r="C237" s="4">
        <f t="shared" si="16"/>
        <v>307026</v>
      </c>
      <c r="D237" s="4">
        <v>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4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33</v>
      </c>
      <c r="X237">
        <v>50000</v>
      </c>
    </row>
    <row r="238" spans="1:24">
      <c r="A238" s="6">
        <v>307027</v>
      </c>
      <c r="B238" s="11" t="s">
        <v>171</v>
      </c>
      <c r="C238" s="4">
        <f t="shared" si="16"/>
        <v>307027</v>
      </c>
      <c r="D238" s="4">
        <v>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7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40</v>
      </c>
      <c r="X238">
        <v>35000</v>
      </c>
    </row>
    <row r="239" spans="1:24">
      <c r="A239" s="6">
        <v>307028</v>
      </c>
      <c r="B239" s="4" t="s">
        <v>175</v>
      </c>
      <c r="C239" s="4">
        <f t="shared" si="16"/>
        <v>307028</v>
      </c>
      <c r="D239" s="4">
        <v>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1</v>
      </c>
      <c r="S239">
        <v>6</v>
      </c>
      <c r="T239">
        <v>0</v>
      </c>
      <c r="U239">
        <v>0</v>
      </c>
      <c r="V239">
        <v>2</v>
      </c>
      <c r="W239">
        <v>28</v>
      </c>
      <c r="X239">
        <v>35000</v>
      </c>
    </row>
    <row r="240" spans="1:24">
      <c r="A240" s="6">
        <v>307029</v>
      </c>
      <c r="B240" s="4" t="s">
        <v>179</v>
      </c>
      <c r="C240" s="4">
        <f t="shared" si="16"/>
        <v>307029</v>
      </c>
      <c r="D240" s="4">
        <v>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2</v>
      </c>
      <c r="U240">
        <v>7</v>
      </c>
      <c r="V240">
        <v>3</v>
      </c>
      <c r="W240">
        <v>25</v>
      </c>
      <c r="X240">
        <v>35000</v>
      </c>
    </row>
    <row r="241" spans="1:24">
      <c r="A241" s="23">
        <v>307030</v>
      </c>
      <c r="B241" s="10" t="s">
        <v>208</v>
      </c>
      <c r="C241" s="4">
        <f t="shared" si="16"/>
        <v>307030</v>
      </c>
      <c r="D241" s="4">
        <v>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9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54</v>
      </c>
      <c r="X241">
        <v>25000</v>
      </c>
    </row>
    <row r="242" spans="1:24">
      <c r="A242" s="23">
        <v>307031</v>
      </c>
      <c r="B242" s="11" t="s">
        <v>209</v>
      </c>
      <c r="C242" s="4">
        <f t="shared" si="16"/>
        <v>307031</v>
      </c>
      <c r="D242" s="4">
        <v>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2</v>
      </c>
      <c r="S242">
        <v>8</v>
      </c>
      <c r="T242">
        <v>0</v>
      </c>
      <c r="U242">
        <v>0</v>
      </c>
      <c r="V242">
        <v>2</v>
      </c>
      <c r="W242">
        <v>32</v>
      </c>
      <c r="X242">
        <v>25000</v>
      </c>
    </row>
    <row r="243" spans="1:24">
      <c r="A243" s="23">
        <v>307032</v>
      </c>
      <c r="B243" s="11" t="s">
        <v>210</v>
      </c>
      <c r="C243" s="4">
        <f t="shared" si="16"/>
        <v>307032</v>
      </c>
      <c r="D243" s="4">
        <v>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2</v>
      </c>
      <c r="U243">
        <v>9</v>
      </c>
      <c r="V243">
        <v>3</v>
      </c>
      <c r="W243">
        <v>30</v>
      </c>
      <c r="X243">
        <v>25000</v>
      </c>
    </row>
    <row r="244" spans="1:24">
      <c r="A244" s="23">
        <v>307033</v>
      </c>
      <c r="B244" s="11" t="s">
        <v>214</v>
      </c>
      <c r="C244" s="4">
        <f t="shared" si="16"/>
        <v>307033</v>
      </c>
      <c r="D244" s="4">
        <v>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8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45</v>
      </c>
      <c r="X244">
        <v>25000</v>
      </c>
    </row>
    <row r="245" spans="1:24">
      <c r="A245" s="23">
        <v>307034</v>
      </c>
      <c r="B245" s="11" t="s">
        <v>215</v>
      </c>
      <c r="C245" s="4">
        <f t="shared" si="16"/>
        <v>307034</v>
      </c>
      <c r="D245" s="4">
        <v>6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7</v>
      </c>
      <c r="T245">
        <v>0</v>
      </c>
      <c r="U245">
        <v>0</v>
      </c>
      <c r="V245">
        <v>2</v>
      </c>
      <c r="W245">
        <v>30</v>
      </c>
      <c r="X245">
        <v>25000</v>
      </c>
    </row>
    <row r="246" spans="1:24">
      <c r="A246" s="23">
        <v>307035</v>
      </c>
      <c r="B246" s="11" t="s">
        <v>216</v>
      </c>
      <c r="C246" s="4">
        <f t="shared" si="16"/>
        <v>307035</v>
      </c>
      <c r="D246" s="4">
        <v>6</v>
      </c>
      <c r="E246">
        <v>0</v>
      </c>
      <c r="F246">
        <v>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8</v>
      </c>
      <c r="V246">
        <v>3</v>
      </c>
      <c r="W246">
        <v>28</v>
      </c>
      <c r="X246">
        <v>25000</v>
      </c>
    </row>
    <row r="247" spans="1:24">
      <c r="A247" s="23">
        <v>307036</v>
      </c>
      <c r="B247" s="21" t="s">
        <v>399</v>
      </c>
      <c r="C247" s="4">
        <f t="shared" ref="C247:C258" si="17">A247</f>
        <v>307036</v>
      </c>
      <c r="D247">
        <v>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10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47</v>
      </c>
      <c r="X247">
        <v>25000</v>
      </c>
    </row>
    <row r="248" spans="1:24">
      <c r="A248" s="23">
        <v>307037</v>
      </c>
      <c r="B248" s="22" t="s">
        <v>400</v>
      </c>
      <c r="C248" s="4">
        <f>C247</f>
        <v>307036</v>
      </c>
      <c r="D248">
        <v>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2</v>
      </c>
      <c r="S248">
        <v>9</v>
      </c>
      <c r="T248">
        <v>0</v>
      </c>
      <c r="U248">
        <v>0</v>
      </c>
      <c r="V248">
        <v>0</v>
      </c>
      <c r="W248">
        <v>47</v>
      </c>
      <c r="X248">
        <v>25000</v>
      </c>
    </row>
    <row r="249" spans="1:24">
      <c r="A249" s="23">
        <v>307038</v>
      </c>
      <c r="B249" s="22" t="s">
        <v>401</v>
      </c>
      <c r="C249" s="4">
        <f>C248</f>
        <v>307036</v>
      </c>
      <c r="D249">
        <v>7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2</v>
      </c>
      <c r="U249">
        <v>10</v>
      </c>
      <c r="V249">
        <v>0</v>
      </c>
      <c r="W249">
        <v>47</v>
      </c>
      <c r="X249">
        <v>25000</v>
      </c>
    </row>
    <row r="250" spans="1:24">
      <c r="A250" s="23">
        <v>307039</v>
      </c>
      <c r="B250" s="22" t="s">
        <v>402</v>
      </c>
      <c r="C250" s="4">
        <f t="shared" si="17"/>
        <v>307039</v>
      </c>
      <c r="D250">
        <v>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</v>
      </c>
      <c r="P250">
        <v>0</v>
      </c>
      <c r="Q250">
        <v>11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50</v>
      </c>
      <c r="X250">
        <v>25000</v>
      </c>
    </row>
    <row r="251" spans="1:24">
      <c r="A251" s="23">
        <v>307040</v>
      </c>
      <c r="B251" s="22" t="s">
        <v>403</v>
      </c>
      <c r="C251" s="4">
        <f t="shared" si="17"/>
        <v>307040</v>
      </c>
      <c r="D251">
        <v>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</v>
      </c>
      <c r="P251">
        <v>0</v>
      </c>
      <c r="Q251">
        <v>0</v>
      </c>
      <c r="R251">
        <v>3</v>
      </c>
      <c r="S251">
        <v>10</v>
      </c>
      <c r="T251">
        <v>0</v>
      </c>
      <c r="U251">
        <v>0</v>
      </c>
      <c r="V251">
        <v>0</v>
      </c>
      <c r="W251">
        <v>50</v>
      </c>
      <c r="X251">
        <v>25000</v>
      </c>
    </row>
    <row r="252" spans="1:24">
      <c r="A252" s="23">
        <v>307041</v>
      </c>
      <c r="B252" s="22" t="s">
        <v>404</v>
      </c>
      <c r="C252" s="4">
        <f t="shared" si="17"/>
        <v>307041</v>
      </c>
      <c r="D252">
        <v>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</v>
      </c>
      <c r="P252">
        <v>0</v>
      </c>
      <c r="Q252">
        <v>0</v>
      </c>
      <c r="R252">
        <v>0</v>
      </c>
      <c r="S252">
        <v>0</v>
      </c>
      <c r="T252">
        <v>3</v>
      </c>
      <c r="U252">
        <v>11</v>
      </c>
      <c r="V252">
        <v>0</v>
      </c>
      <c r="W252">
        <v>50</v>
      </c>
      <c r="X252">
        <v>25000</v>
      </c>
    </row>
    <row r="253" spans="1:24">
      <c r="A253" s="23">
        <v>307042</v>
      </c>
      <c r="B253" s="22" t="s">
        <v>405</v>
      </c>
      <c r="C253" s="4">
        <f t="shared" si="17"/>
        <v>307042</v>
      </c>
      <c r="D253">
        <v>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</v>
      </c>
      <c r="P253">
        <v>0</v>
      </c>
      <c r="Q253">
        <v>12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50</v>
      </c>
      <c r="X253">
        <v>25000</v>
      </c>
    </row>
    <row r="254" spans="1:24">
      <c r="A254" s="23">
        <v>307043</v>
      </c>
      <c r="B254" s="22" t="s">
        <v>407</v>
      </c>
      <c r="C254" s="4">
        <f>C253</f>
        <v>307042</v>
      </c>
      <c r="D254">
        <v>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</v>
      </c>
      <c r="P254">
        <v>0</v>
      </c>
      <c r="Q254">
        <v>0</v>
      </c>
      <c r="R254">
        <v>3</v>
      </c>
      <c r="S254">
        <v>11</v>
      </c>
      <c r="T254">
        <v>0</v>
      </c>
      <c r="U254">
        <v>0</v>
      </c>
      <c r="V254">
        <v>0</v>
      </c>
      <c r="W254">
        <v>50</v>
      </c>
      <c r="X254">
        <v>25000</v>
      </c>
    </row>
    <row r="255" spans="1:24">
      <c r="A255" s="23">
        <v>307044</v>
      </c>
      <c r="B255" s="22" t="s">
        <v>406</v>
      </c>
      <c r="C255" s="4">
        <f>C253</f>
        <v>307042</v>
      </c>
      <c r="D255">
        <v>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</v>
      </c>
      <c r="P255">
        <v>0</v>
      </c>
      <c r="Q255">
        <v>0</v>
      </c>
      <c r="R255">
        <v>0</v>
      </c>
      <c r="S255">
        <v>0</v>
      </c>
      <c r="T255">
        <v>3</v>
      </c>
      <c r="U255">
        <v>12</v>
      </c>
      <c r="V255">
        <v>0</v>
      </c>
      <c r="W255">
        <v>50</v>
      </c>
      <c r="X255">
        <v>25000</v>
      </c>
    </row>
    <row r="256" spans="1:24">
      <c r="A256" s="23">
        <v>307045</v>
      </c>
      <c r="B256" s="22" t="s">
        <v>408</v>
      </c>
      <c r="C256" s="4">
        <f t="shared" si="17"/>
        <v>307045</v>
      </c>
      <c r="D256">
        <v>10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3</v>
      </c>
      <c r="P256">
        <v>3</v>
      </c>
      <c r="Q256">
        <v>13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53</v>
      </c>
      <c r="X256">
        <v>50000</v>
      </c>
    </row>
    <row r="257" spans="1:24">
      <c r="A257" s="23">
        <v>307046</v>
      </c>
      <c r="B257" s="22" t="s">
        <v>409</v>
      </c>
      <c r="C257" s="4">
        <f t="shared" si="17"/>
        <v>307046</v>
      </c>
      <c r="D257">
        <v>10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3</v>
      </c>
      <c r="P257">
        <v>0</v>
      </c>
      <c r="Q257">
        <v>0</v>
      </c>
      <c r="R257">
        <v>3</v>
      </c>
      <c r="S257">
        <v>13</v>
      </c>
      <c r="T257">
        <v>0</v>
      </c>
      <c r="U257">
        <v>0</v>
      </c>
      <c r="V257">
        <v>0</v>
      </c>
      <c r="W257">
        <v>53</v>
      </c>
      <c r="X257">
        <v>50000</v>
      </c>
    </row>
    <row r="258" spans="1:24">
      <c r="A258" s="23">
        <v>307047</v>
      </c>
      <c r="B258" s="22" t="s">
        <v>410</v>
      </c>
      <c r="C258" s="4">
        <f t="shared" si="17"/>
        <v>307047</v>
      </c>
      <c r="D258">
        <v>10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3</v>
      </c>
      <c r="P258">
        <v>0</v>
      </c>
      <c r="Q258">
        <v>0</v>
      </c>
      <c r="R258">
        <v>0</v>
      </c>
      <c r="S258">
        <v>0</v>
      </c>
      <c r="T258">
        <v>3</v>
      </c>
      <c r="U258">
        <v>13</v>
      </c>
      <c r="V258">
        <v>0</v>
      </c>
      <c r="W258">
        <v>53</v>
      </c>
      <c r="X258">
        <v>50000</v>
      </c>
    </row>
    <row r="259" spans="1:24">
      <c r="A259" s="6">
        <v>308001</v>
      </c>
      <c r="B259" s="17" t="s">
        <v>351</v>
      </c>
      <c r="C259" s="4">
        <f>A259</f>
        <v>308001</v>
      </c>
      <c r="D259" s="4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10</v>
      </c>
      <c r="X259">
        <v>10000</v>
      </c>
    </row>
    <row r="260" spans="1:24">
      <c r="A260" s="6">
        <v>308002</v>
      </c>
      <c r="B260" s="17" t="s">
        <v>352</v>
      </c>
      <c r="C260" s="5">
        <f>$C$259</f>
        <v>308001</v>
      </c>
      <c r="D260" s="5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2</v>
      </c>
      <c r="N260">
        <v>1</v>
      </c>
      <c r="O260">
        <v>2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20</v>
      </c>
      <c r="X260">
        <v>20000</v>
      </c>
    </row>
    <row r="261" spans="1:24">
      <c r="A261" s="6">
        <v>308003</v>
      </c>
      <c r="B261" s="17" t="s">
        <v>353</v>
      </c>
      <c r="C261" s="5">
        <f>$C$259</f>
        <v>308001</v>
      </c>
      <c r="D261" s="5">
        <v>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2</v>
      </c>
      <c r="M261">
        <v>4</v>
      </c>
      <c r="N261">
        <v>2</v>
      </c>
      <c r="O261">
        <v>4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30</v>
      </c>
      <c r="X261">
        <v>40000</v>
      </c>
    </row>
    <row r="262" spans="1:24">
      <c r="A262" s="6">
        <v>308004</v>
      </c>
      <c r="B262" s="17" t="s">
        <v>354</v>
      </c>
      <c r="C262" s="5">
        <f>$C$259</f>
        <v>308001</v>
      </c>
      <c r="D262" s="5">
        <v>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3</v>
      </c>
      <c r="M262">
        <v>5</v>
      </c>
      <c r="N262">
        <v>3</v>
      </c>
      <c r="O262">
        <v>5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40</v>
      </c>
      <c r="X262">
        <v>60000</v>
      </c>
    </row>
    <row r="263" spans="1:24">
      <c r="A263" s="6">
        <v>308005</v>
      </c>
      <c r="B263" s="17" t="s">
        <v>355</v>
      </c>
      <c r="C263" s="5">
        <f>$C$259</f>
        <v>308001</v>
      </c>
      <c r="D263" s="5">
        <v>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s="4">
        <v>4</v>
      </c>
      <c r="M263" s="4">
        <v>7</v>
      </c>
      <c r="N263" s="4">
        <v>4</v>
      </c>
      <c r="O263" s="4">
        <v>7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 s="4">
        <v>0</v>
      </c>
      <c r="W263" s="4">
        <v>50</v>
      </c>
      <c r="X263" s="4">
        <v>100000</v>
      </c>
    </row>
    <row r="264" spans="1:24">
      <c r="A264" s="6">
        <v>308006</v>
      </c>
      <c r="B264" s="21" t="s">
        <v>426</v>
      </c>
      <c r="C264">
        <f>A264</f>
        <v>308006</v>
      </c>
      <c r="D264" s="20">
        <v>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2</v>
      </c>
      <c r="Q264">
        <v>5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30</v>
      </c>
      <c r="X264" s="4">
        <v>100000</v>
      </c>
    </row>
    <row r="265" spans="1:24">
      <c r="A265" s="6">
        <v>308007</v>
      </c>
      <c r="B265" s="22" t="s">
        <v>427</v>
      </c>
      <c r="C265">
        <f>C264</f>
        <v>308006</v>
      </c>
      <c r="D265" s="20">
        <v>7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2</v>
      </c>
      <c r="S265">
        <v>5</v>
      </c>
      <c r="T265">
        <v>0</v>
      </c>
      <c r="U265">
        <v>0</v>
      </c>
      <c r="V265">
        <v>0</v>
      </c>
      <c r="W265">
        <v>30</v>
      </c>
      <c r="X265" s="4">
        <v>100000</v>
      </c>
    </row>
    <row r="266" spans="1:24">
      <c r="A266" s="6">
        <v>308008</v>
      </c>
      <c r="B266" s="22" t="s">
        <v>428</v>
      </c>
      <c r="C266">
        <f>C264</f>
        <v>308006</v>
      </c>
      <c r="D266" s="20">
        <v>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2</v>
      </c>
      <c r="U266">
        <v>5</v>
      </c>
      <c r="V266">
        <v>0</v>
      </c>
      <c r="W266">
        <v>30</v>
      </c>
      <c r="X266" s="4">
        <v>100000</v>
      </c>
    </row>
    <row r="267" spans="1:24">
      <c r="A267" s="6">
        <v>308009</v>
      </c>
      <c r="B267" s="22" t="s">
        <v>453</v>
      </c>
      <c r="C267">
        <f>A267</f>
        <v>308009</v>
      </c>
      <c r="D267" s="20">
        <v>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2</v>
      </c>
      <c r="Q267">
        <v>7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40</v>
      </c>
      <c r="X267" s="4">
        <v>100000</v>
      </c>
    </row>
    <row r="268" spans="1:24">
      <c r="A268" s="6">
        <v>308010</v>
      </c>
      <c r="B268" s="22" t="s">
        <v>454</v>
      </c>
      <c r="C268">
        <f>C267</f>
        <v>308009</v>
      </c>
      <c r="D268" s="20">
        <v>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2</v>
      </c>
      <c r="S268">
        <v>7</v>
      </c>
      <c r="T268">
        <v>0</v>
      </c>
      <c r="U268">
        <v>0</v>
      </c>
      <c r="V268">
        <v>0</v>
      </c>
      <c r="W268">
        <v>40</v>
      </c>
      <c r="X268" s="4">
        <v>100000</v>
      </c>
    </row>
    <row r="269" spans="1:24">
      <c r="A269" s="6">
        <v>308011</v>
      </c>
      <c r="B269" s="22" t="s">
        <v>455</v>
      </c>
      <c r="C269">
        <f>C267</f>
        <v>308009</v>
      </c>
      <c r="D269" s="20">
        <v>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2</v>
      </c>
      <c r="U269">
        <v>7</v>
      </c>
      <c r="V269">
        <v>0</v>
      </c>
      <c r="W269">
        <v>40</v>
      </c>
      <c r="X269" s="4">
        <v>100000</v>
      </c>
    </row>
    <row r="270" spans="1:24">
      <c r="A270" s="6">
        <v>308012</v>
      </c>
      <c r="B270" s="22" t="s">
        <v>423</v>
      </c>
      <c r="C270">
        <f>A270</f>
        <v>308012</v>
      </c>
      <c r="D270" s="20">
        <v>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2</v>
      </c>
      <c r="Q270">
        <v>8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45</v>
      </c>
      <c r="X270" s="4">
        <v>100000</v>
      </c>
    </row>
    <row r="271" spans="1:24">
      <c r="A271" s="6">
        <v>308013</v>
      </c>
      <c r="B271" s="22" t="s">
        <v>424</v>
      </c>
      <c r="C271">
        <f>C270</f>
        <v>308012</v>
      </c>
      <c r="D271" s="20">
        <v>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2</v>
      </c>
      <c r="S271">
        <v>8</v>
      </c>
      <c r="T271">
        <v>0</v>
      </c>
      <c r="U271">
        <v>0</v>
      </c>
      <c r="V271">
        <v>0</v>
      </c>
      <c r="W271">
        <v>45</v>
      </c>
      <c r="X271" s="4">
        <v>100000</v>
      </c>
    </row>
    <row r="272" spans="1:24">
      <c r="A272" s="6">
        <v>308014</v>
      </c>
      <c r="B272" s="22" t="s">
        <v>425</v>
      </c>
      <c r="C272">
        <f>C270</f>
        <v>308012</v>
      </c>
      <c r="D272" s="20">
        <v>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2</v>
      </c>
      <c r="U272">
        <v>8</v>
      </c>
      <c r="V272">
        <v>0</v>
      </c>
      <c r="W272">
        <v>45</v>
      </c>
      <c r="X272" s="4">
        <v>100000</v>
      </c>
    </row>
    <row r="273" spans="1:24">
      <c r="A273" s="6">
        <v>308015</v>
      </c>
      <c r="B273" t="s">
        <v>470</v>
      </c>
      <c r="C273">
        <f>A273</f>
        <v>308015</v>
      </c>
      <c r="D273" s="24">
        <v>9999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16</v>
      </c>
      <c r="Q273">
        <v>80</v>
      </c>
      <c r="R273">
        <v>16</v>
      </c>
      <c r="S273">
        <v>80</v>
      </c>
      <c r="T273">
        <v>16</v>
      </c>
      <c r="U273">
        <v>80</v>
      </c>
      <c r="V273">
        <v>0</v>
      </c>
      <c r="W273">
        <v>10</v>
      </c>
      <c r="X273" s="9">
        <v>50</v>
      </c>
    </row>
    <row r="274" spans="1:24">
      <c r="A274" s="6">
        <v>308016</v>
      </c>
      <c r="B274" t="s">
        <v>471</v>
      </c>
      <c r="C274">
        <f t="shared" ref="C274:C284" si="18">A274</f>
        <v>308016</v>
      </c>
      <c r="D274" s="24">
        <v>9999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48</v>
      </c>
      <c r="Q274">
        <v>176</v>
      </c>
      <c r="R274">
        <v>48</v>
      </c>
      <c r="S274">
        <v>176</v>
      </c>
      <c r="T274">
        <v>48</v>
      </c>
      <c r="U274">
        <v>176</v>
      </c>
      <c r="V274">
        <v>0</v>
      </c>
      <c r="W274">
        <v>50</v>
      </c>
      <c r="X274" s="9">
        <v>50</v>
      </c>
    </row>
    <row r="275" spans="1:24">
      <c r="A275" s="6">
        <v>308017</v>
      </c>
      <c r="B275" t="s">
        <v>472</v>
      </c>
      <c r="C275">
        <f t="shared" si="18"/>
        <v>308017</v>
      </c>
      <c r="D275" s="24">
        <v>9999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96</v>
      </c>
      <c r="Q275">
        <v>288</v>
      </c>
      <c r="R275">
        <v>96</v>
      </c>
      <c r="S275">
        <v>288</v>
      </c>
      <c r="T275">
        <v>96</v>
      </c>
      <c r="U275">
        <v>288</v>
      </c>
      <c r="V275">
        <v>0</v>
      </c>
      <c r="W275">
        <v>100</v>
      </c>
      <c r="X275" s="9">
        <v>50</v>
      </c>
    </row>
    <row r="276" spans="1:24">
      <c r="A276" s="6">
        <v>308018</v>
      </c>
      <c r="B276" t="s">
        <v>473</v>
      </c>
      <c r="C276">
        <f t="shared" si="18"/>
        <v>308018</v>
      </c>
      <c r="D276" s="24">
        <v>9999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160</v>
      </c>
      <c r="Q276">
        <v>416</v>
      </c>
      <c r="R276">
        <v>160</v>
      </c>
      <c r="S276">
        <v>416</v>
      </c>
      <c r="T276">
        <v>160</v>
      </c>
      <c r="U276">
        <v>416</v>
      </c>
      <c r="V276">
        <v>0</v>
      </c>
      <c r="W276">
        <v>200</v>
      </c>
      <c r="X276" s="9">
        <v>50</v>
      </c>
    </row>
    <row r="277" spans="1:24">
      <c r="A277" s="6">
        <v>308019</v>
      </c>
      <c r="B277" t="s">
        <v>474</v>
      </c>
      <c r="C277">
        <f t="shared" si="18"/>
        <v>308019</v>
      </c>
      <c r="D277" s="24">
        <v>9999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240</v>
      </c>
      <c r="Q277">
        <v>560</v>
      </c>
      <c r="R277">
        <v>240</v>
      </c>
      <c r="S277">
        <v>560</v>
      </c>
      <c r="T277">
        <v>240</v>
      </c>
      <c r="U277">
        <v>560</v>
      </c>
      <c r="V277">
        <v>0</v>
      </c>
      <c r="W277">
        <v>300</v>
      </c>
      <c r="X277" s="9">
        <v>50</v>
      </c>
    </row>
    <row r="278" spans="1:24">
      <c r="A278" s="6">
        <v>308020</v>
      </c>
      <c r="B278" t="s">
        <v>475</v>
      </c>
      <c r="C278">
        <f t="shared" si="18"/>
        <v>308020</v>
      </c>
      <c r="D278" s="24">
        <v>9999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344</v>
      </c>
      <c r="Q278">
        <v>728</v>
      </c>
      <c r="R278">
        <v>344</v>
      </c>
      <c r="S278">
        <v>728</v>
      </c>
      <c r="T278">
        <v>344</v>
      </c>
      <c r="U278">
        <v>728</v>
      </c>
      <c r="V278">
        <v>0</v>
      </c>
      <c r="W278">
        <v>400</v>
      </c>
      <c r="X278" s="9">
        <v>50</v>
      </c>
    </row>
    <row r="279" spans="1:24">
      <c r="A279" s="6">
        <v>308021</v>
      </c>
      <c r="B279" t="s">
        <v>476</v>
      </c>
      <c r="C279">
        <f t="shared" si="18"/>
        <v>308021</v>
      </c>
      <c r="D279" s="24">
        <v>9999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472</v>
      </c>
      <c r="Q279">
        <v>920</v>
      </c>
      <c r="R279">
        <v>472</v>
      </c>
      <c r="S279">
        <v>920</v>
      </c>
      <c r="T279">
        <v>472</v>
      </c>
      <c r="U279">
        <v>920</v>
      </c>
      <c r="V279">
        <v>0</v>
      </c>
      <c r="W279">
        <v>500</v>
      </c>
      <c r="X279" s="9">
        <v>50</v>
      </c>
    </row>
    <row r="280" spans="1:24">
      <c r="A280" s="6">
        <v>308022</v>
      </c>
      <c r="B280" t="s">
        <v>477</v>
      </c>
      <c r="C280">
        <f t="shared" si="18"/>
        <v>308022</v>
      </c>
      <c r="D280" s="24">
        <v>9999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624</v>
      </c>
      <c r="Q280">
        <v>1136</v>
      </c>
      <c r="R280">
        <v>624</v>
      </c>
      <c r="S280">
        <v>1136</v>
      </c>
      <c r="T280">
        <v>624</v>
      </c>
      <c r="U280">
        <v>1136</v>
      </c>
      <c r="V280">
        <v>0</v>
      </c>
      <c r="W280">
        <v>600</v>
      </c>
      <c r="X280" s="9">
        <v>50</v>
      </c>
    </row>
    <row r="281" spans="1:24">
      <c r="A281" s="6">
        <v>308023</v>
      </c>
      <c r="B281" t="s">
        <v>478</v>
      </c>
      <c r="C281">
        <f t="shared" si="18"/>
        <v>308023</v>
      </c>
      <c r="D281" s="24">
        <v>9999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800</v>
      </c>
      <c r="Q281">
        <v>1376</v>
      </c>
      <c r="R281">
        <v>800</v>
      </c>
      <c r="S281">
        <v>1376</v>
      </c>
      <c r="T281">
        <v>800</v>
      </c>
      <c r="U281">
        <v>1376</v>
      </c>
      <c r="V281">
        <v>0</v>
      </c>
      <c r="W281">
        <v>700</v>
      </c>
      <c r="X281" s="9">
        <v>50</v>
      </c>
    </row>
    <row r="282" spans="1:24">
      <c r="A282" s="6">
        <v>308024</v>
      </c>
      <c r="B282" t="s">
        <v>479</v>
      </c>
      <c r="C282">
        <f t="shared" si="18"/>
        <v>308024</v>
      </c>
      <c r="D282" s="24">
        <v>9999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1008</v>
      </c>
      <c r="Q282">
        <v>1648</v>
      </c>
      <c r="R282">
        <v>1008</v>
      </c>
      <c r="S282">
        <v>1648</v>
      </c>
      <c r="T282">
        <v>1008</v>
      </c>
      <c r="U282">
        <v>1648</v>
      </c>
      <c r="V282">
        <v>0</v>
      </c>
      <c r="W282">
        <v>800</v>
      </c>
      <c r="X282" s="9">
        <v>50</v>
      </c>
    </row>
    <row r="283" spans="1:24">
      <c r="A283" s="6">
        <v>308025</v>
      </c>
      <c r="B283" t="s">
        <v>480</v>
      </c>
      <c r="C283">
        <f t="shared" si="18"/>
        <v>308025</v>
      </c>
      <c r="D283" s="24">
        <v>9999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1248</v>
      </c>
      <c r="Q283">
        <v>1952</v>
      </c>
      <c r="R283">
        <v>1248</v>
      </c>
      <c r="S283">
        <v>1952</v>
      </c>
      <c r="T283">
        <v>1248</v>
      </c>
      <c r="U283">
        <v>1952</v>
      </c>
      <c r="V283">
        <v>0</v>
      </c>
      <c r="W283">
        <v>950</v>
      </c>
      <c r="X283" s="9">
        <v>50</v>
      </c>
    </row>
    <row r="284" spans="1:24">
      <c r="A284" s="6">
        <v>308026</v>
      </c>
      <c r="B284" t="s">
        <v>481</v>
      </c>
      <c r="C284">
        <f t="shared" si="18"/>
        <v>308026</v>
      </c>
      <c r="D284" s="24">
        <v>9999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1520</v>
      </c>
      <c r="Q284">
        <v>2288</v>
      </c>
      <c r="R284">
        <v>1520</v>
      </c>
      <c r="S284">
        <v>2288</v>
      </c>
      <c r="T284">
        <v>1520</v>
      </c>
      <c r="U284">
        <v>2288</v>
      </c>
      <c r="V284">
        <v>0</v>
      </c>
      <c r="W284">
        <v>1100</v>
      </c>
      <c r="X284" s="9">
        <v>50</v>
      </c>
    </row>
    <row r="285" spans="1:24">
      <c r="A285" s="6">
        <v>309001</v>
      </c>
      <c r="B285" s="4" t="s">
        <v>227</v>
      </c>
      <c r="C285" s="4">
        <f t="shared" ref="C285:C292" si="19">A285</f>
        <v>309001</v>
      </c>
      <c r="D285" s="4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15</v>
      </c>
      <c r="X285">
        <v>2000</v>
      </c>
    </row>
    <row r="286" spans="1:24">
      <c r="A286" s="6">
        <v>309002</v>
      </c>
      <c r="B286" s="4" t="s">
        <v>228</v>
      </c>
      <c r="C286" s="4">
        <f t="shared" si="19"/>
        <v>309002</v>
      </c>
      <c r="D286" s="4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2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22</v>
      </c>
      <c r="X286">
        <v>20000</v>
      </c>
    </row>
    <row r="287" spans="1:24">
      <c r="A287" s="6">
        <v>309003</v>
      </c>
      <c r="B287" s="4" t="s">
        <v>229</v>
      </c>
      <c r="C287" s="4">
        <f t="shared" si="19"/>
        <v>309003</v>
      </c>
      <c r="D287" s="4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2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30</v>
      </c>
      <c r="X287">
        <v>20000</v>
      </c>
    </row>
    <row r="288" spans="1:24">
      <c r="A288" s="6">
        <v>309004</v>
      </c>
      <c r="B288" s="4" t="s">
        <v>230</v>
      </c>
      <c r="C288" s="4">
        <f t="shared" si="19"/>
        <v>309004</v>
      </c>
      <c r="D288" s="4">
        <v>2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3</v>
      </c>
      <c r="N288">
        <v>0</v>
      </c>
      <c r="O288">
        <v>2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26</v>
      </c>
      <c r="X288">
        <v>20000</v>
      </c>
    </row>
    <row r="289" spans="1:24">
      <c r="A289" s="6">
        <v>309005</v>
      </c>
      <c r="B289" s="10" t="s">
        <v>231</v>
      </c>
      <c r="C289" s="4">
        <f t="shared" si="19"/>
        <v>309005</v>
      </c>
      <c r="D289" s="4">
        <v>6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2</v>
      </c>
      <c r="M289">
        <v>3</v>
      </c>
      <c r="N289">
        <v>0</v>
      </c>
      <c r="O289">
        <v>1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45</v>
      </c>
      <c r="X289">
        <v>20000</v>
      </c>
    </row>
    <row r="290" spans="1:24">
      <c r="A290" s="6">
        <v>309006</v>
      </c>
      <c r="B290" s="11" t="s">
        <v>232</v>
      </c>
      <c r="C290" s="4">
        <f t="shared" si="19"/>
        <v>309006</v>
      </c>
      <c r="D290" s="4">
        <v>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2</v>
      </c>
      <c r="M290">
        <v>2</v>
      </c>
      <c r="N290">
        <v>0</v>
      </c>
      <c r="O290">
        <v>1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2</v>
      </c>
      <c r="W290">
        <v>30</v>
      </c>
      <c r="X290">
        <v>20000</v>
      </c>
    </row>
    <row r="291" spans="1:24">
      <c r="A291" s="6">
        <v>309007</v>
      </c>
      <c r="B291" s="11" t="s">
        <v>233</v>
      </c>
      <c r="C291" s="4">
        <f t="shared" si="19"/>
        <v>309007</v>
      </c>
      <c r="D291" s="4">
        <v>6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2</v>
      </c>
      <c r="M291">
        <v>2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3</v>
      </c>
      <c r="W291">
        <v>28</v>
      </c>
      <c r="X291">
        <v>20000</v>
      </c>
    </row>
    <row r="292" spans="1:24">
      <c r="A292" s="6">
        <v>309008</v>
      </c>
      <c r="B292" s="21" t="s">
        <v>441</v>
      </c>
      <c r="C292">
        <f t="shared" si="19"/>
        <v>309008</v>
      </c>
      <c r="D292">
        <v>7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3</v>
      </c>
      <c r="M292">
        <v>4</v>
      </c>
      <c r="N292">
        <v>3</v>
      </c>
      <c r="O292">
        <v>4</v>
      </c>
      <c r="P292">
        <v>0</v>
      </c>
      <c r="Q292">
        <v>4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47</v>
      </c>
      <c r="X292">
        <v>20000</v>
      </c>
    </row>
    <row r="293" spans="1:24">
      <c r="A293" s="6">
        <v>309009</v>
      </c>
      <c r="B293" s="22" t="s">
        <v>442</v>
      </c>
      <c r="C293">
        <f>C292</f>
        <v>309008</v>
      </c>
      <c r="D293">
        <v>7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</v>
      </c>
      <c r="M293">
        <v>4</v>
      </c>
      <c r="N293">
        <v>3</v>
      </c>
      <c r="O293">
        <v>4</v>
      </c>
      <c r="P293">
        <v>0</v>
      </c>
      <c r="Q293">
        <v>0</v>
      </c>
      <c r="R293">
        <v>0</v>
      </c>
      <c r="S293">
        <v>4</v>
      </c>
      <c r="T293">
        <v>0</v>
      </c>
      <c r="U293">
        <v>0</v>
      </c>
      <c r="V293">
        <v>0</v>
      </c>
      <c r="W293">
        <v>47</v>
      </c>
      <c r="X293">
        <v>20000</v>
      </c>
    </row>
    <row r="294" spans="1:24">
      <c r="A294" s="6">
        <v>309010</v>
      </c>
      <c r="B294" s="22" t="s">
        <v>443</v>
      </c>
      <c r="C294">
        <f>C292</f>
        <v>309008</v>
      </c>
      <c r="D294">
        <v>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3</v>
      </c>
      <c r="M294">
        <v>4</v>
      </c>
      <c r="N294">
        <v>3</v>
      </c>
      <c r="O294">
        <v>4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4</v>
      </c>
      <c r="V294">
        <v>0</v>
      </c>
      <c r="W294">
        <v>47</v>
      </c>
      <c r="X294">
        <v>20000</v>
      </c>
    </row>
    <row r="295" spans="1:24">
      <c r="A295" s="6">
        <v>309011</v>
      </c>
      <c r="B295" s="22" t="s">
        <v>444</v>
      </c>
      <c r="C295">
        <f>A295</f>
        <v>309011</v>
      </c>
      <c r="D295">
        <v>8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</v>
      </c>
      <c r="M295">
        <v>5</v>
      </c>
      <c r="N295">
        <v>3</v>
      </c>
      <c r="O295">
        <v>4</v>
      </c>
      <c r="P295">
        <v>1</v>
      </c>
      <c r="Q295">
        <v>5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50</v>
      </c>
      <c r="X295">
        <v>20000</v>
      </c>
    </row>
    <row r="296" spans="1:24">
      <c r="A296" s="6">
        <v>309012</v>
      </c>
      <c r="B296" s="22" t="s">
        <v>445</v>
      </c>
      <c r="C296">
        <f t="shared" ref="C296:C297" si="20">A296</f>
        <v>309012</v>
      </c>
      <c r="D296">
        <v>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4</v>
      </c>
      <c r="M296">
        <v>5</v>
      </c>
      <c r="N296">
        <v>4</v>
      </c>
      <c r="O296">
        <v>5</v>
      </c>
      <c r="P296">
        <v>0</v>
      </c>
      <c r="Q296">
        <v>0</v>
      </c>
      <c r="R296">
        <v>2</v>
      </c>
      <c r="S296">
        <v>5</v>
      </c>
      <c r="T296">
        <v>0</v>
      </c>
      <c r="U296">
        <v>0</v>
      </c>
      <c r="V296">
        <v>0</v>
      </c>
      <c r="W296">
        <v>50</v>
      </c>
      <c r="X296">
        <v>20000</v>
      </c>
    </row>
    <row r="297" spans="1:24">
      <c r="A297" s="6">
        <v>309013</v>
      </c>
      <c r="B297" s="22" t="s">
        <v>446</v>
      </c>
      <c r="C297">
        <f t="shared" si="20"/>
        <v>309013</v>
      </c>
      <c r="D297">
        <v>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4</v>
      </c>
      <c r="M297">
        <v>5</v>
      </c>
      <c r="N297">
        <v>4</v>
      </c>
      <c r="O297">
        <v>5</v>
      </c>
      <c r="P297">
        <v>0</v>
      </c>
      <c r="Q297">
        <v>0</v>
      </c>
      <c r="R297">
        <v>0</v>
      </c>
      <c r="S297">
        <v>0</v>
      </c>
      <c r="T297">
        <v>2</v>
      </c>
      <c r="U297">
        <v>5</v>
      </c>
      <c r="V297">
        <v>0</v>
      </c>
      <c r="W297">
        <v>50</v>
      </c>
      <c r="X297">
        <v>20000</v>
      </c>
    </row>
    <row r="298" spans="1:24">
      <c r="A298" s="6">
        <v>309014</v>
      </c>
      <c r="B298" s="22" t="s">
        <v>447</v>
      </c>
      <c r="C298">
        <f>A298</f>
        <v>309014</v>
      </c>
      <c r="D298">
        <v>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</v>
      </c>
      <c r="M298">
        <v>4</v>
      </c>
      <c r="N298">
        <v>3</v>
      </c>
      <c r="O298">
        <v>4</v>
      </c>
      <c r="P298">
        <v>1</v>
      </c>
      <c r="Q298">
        <v>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50</v>
      </c>
      <c r="X298">
        <v>20000</v>
      </c>
    </row>
    <row r="299" spans="1:24">
      <c r="A299" s="6">
        <v>309015</v>
      </c>
      <c r="B299" s="22" t="s">
        <v>448</v>
      </c>
      <c r="C299">
        <f>C298</f>
        <v>309014</v>
      </c>
      <c r="D299">
        <v>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3</v>
      </c>
      <c r="M299">
        <v>4</v>
      </c>
      <c r="N299">
        <v>3</v>
      </c>
      <c r="O299">
        <v>4</v>
      </c>
      <c r="P299">
        <v>0</v>
      </c>
      <c r="Q299">
        <v>0</v>
      </c>
      <c r="R299">
        <v>1</v>
      </c>
      <c r="S299">
        <v>6</v>
      </c>
      <c r="T299">
        <v>0</v>
      </c>
      <c r="U299">
        <v>0</v>
      </c>
      <c r="V299">
        <v>0</v>
      </c>
      <c r="W299">
        <v>50</v>
      </c>
      <c r="X299">
        <v>20000</v>
      </c>
    </row>
    <row r="300" spans="1:24">
      <c r="A300" s="6">
        <v>309016</v>
      </c>
      <c r="B300" s="22" t="s">
        <v>449</v>
      </c>
      <c r="C300">
        <f>C298</f>
        <v>309014</v>
      </c>
      <c r="D300">
        <v>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</v>
      </c>
      <c r="M300">
        <v>4</v>
      </c>
      <c r="N300">
        <v>3</v>
      </c>
      <c r="O300">
        <v>4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6</v>
      </c>
      <c r="V300">
        <v>0</v>
      </c>
      <c r="W300">
        <v>50</v>
      </c>
      <c r="X300">
        <v>20000</v>
      </c>
    </row>
    <row r="301" spans="1:24">
      <c r="A301" s="6">
        <v>309017</v>
      </c>
      <c r="B301" s="22" t="s">
        <v>450</v>
      </c>
      <c r="C301">
        <f>A301</f>
        <v>309017</v>
      </c>
      <c r="D301">
        <v>10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6</v>
      </c>
      <c r="M301">
        <v>6</v>
      </c>
      <c r="N301">
        <v>6</v>
      </c>
      <c r="O301">
        <v>6</v>
      </c>
      <c r="P301">
        <v>2</v>
      </c>
      <c r="Q301">
        <v>8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53</v>
      </c>
      <c r="X301">
        <v>50000</v>
      </c>
    </row>
    <row r="302" spans="1:24">
      <c r="A302" s="6">
        <v>309018</v>
      </c>
      <c r="B302" s="22" t="s">
        <v>451</v>
      </c>
      <c r="C302">
        <f>C301</f>
        <v>309017</v>
      </c>
      <c r="D302">
        <v>10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6</v>
      </c>
      <c r="M302">
        <v>6</v>
      </c>
      <c r="N302">
        <v>6</v>
      </c>
      <c r="O302">
        <v>6</v>
      </c>
      <c r="P302">
        <v>0</v>
      </c>
      <c r="Q302">
        <v>0</v>
      </c>
      <c r="R302">
        <v>2</v>
      </c>
      <c r="S302">
        <v>8</v>
      </c>
      <c r="T302">
        <v>0</v>
      </c>
      <c r="U302">
        <v>0</v>
      </c>
      <c r="V302">
        <v>0</v>
      </c>
      <c r="W302">
        <v>53</v>
      </c>
      <c r="X302">
        <v>50000</v>
      </c>
    </row>
    <row r="303" spans="1:24">
      <c r="A303" s="6">
        <v>309019</v>
      </c>
      <c r="B303" s="22" t="s">
        <v>452</v>
      </c>
      <c r="C303">
        <f>C301</f>
        <v>309017</v>
      </c>
      <c r="D303">
        <v>10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6</v>
      </c>
      <c r="M303">
        <v>6</v>
      </c>
      <c r="N303">
        <v>6</v>
      </c>
      <c r="O303">
        <v>6</v>
      </c>
      <c r="P303">
        <v>0</v>
      </c>
      <c r="Q303">
        <v>0</v>
      </c>
      <c r="R303">
        <v>0</v>
      </c>
      <c r="S303">
        <v>0</v>
      </c>
      <c r="T303">
        <v>2</v>
      </c>
      <c r="U303">
        <v>8</v>
      </c>
      <c r="V303">
        <v>0</v>
      </c>
      <c r="W303">
        <v>53</v>
      </c>
      <c r="X303">
        <v>50000</v>
      </c>
    </row>
    <row r="304" spans="1:24">
      <c r="A304" s="6">
        <v>310001</v>
      </c>
      <c r="B304" s="11" t="s">
        <v>220</v>
      </c>
      <c r="C304" s="4">
        <f t="shared" ref="C304:C311" si="21">A304</f>
        <v>310001</v>
      </c>
      <c r="D304" s="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15</v>
      </c>
      <c r="X304">
        <v>2000</v>
      </c>
    </row>
    <row r="305" spans="1:24">
      <c r="A305" s="6">
        <v>310002</v>
      </c>
      <c r="B305" s="11" t="s">
        <v>221</v>
      </c>
      <c r="C305" s="4">
        <f t="shared" si="21"/>
        <v>310002</v>
      </c>
      <c r="D305" s="4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22</v>
      </c>
      <c r="X305">
        <v>20000</v>
      </c>
    </row>
    <row r="306" spans="1:24">
      <c r="A306" s="6">
        <v>310003</v>
      </c>
      <c r="B306" s="11" t="s">
        <v>222</v>
      </c>
      <c r="C306" s="4">
        <f t="shared" si="21"/>
        <v>310003</v>
      </c>
      <c r="D306" s="4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3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30</v>
      </c>
      <c r="X306">
        <v>20000</v>
      </c>
    </row>
    <row r="307" spans="1:24">
      <c r="A307" s="6">
        <v>310004</v>
      </c>
      <c r="B307" s="11" t="s">
        <v>223</v>
      </c>
      <c r="C307" s="4">
        <f t="shared" si="21"/>
        <v>310004</v>
      </c>
      <c r="D307" s="4">
        <v>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3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26</v>
      </c>
      <c r="X307">
        <v>20000</v>
      </c>
    </row>
    <row r="308" spans="1:24">
      <c r="A308" s="6">
        <v>310005</v>
      </c>
      <c r="B308" s="11" t="s">
        <v>224</v>
      </c>
      <c r="C308" s="4">
        <f t="shared" si="21"/>
        <v>310005</v>
      </c>
      <c r="D308" s="4">
        <v>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3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45</v>
      </c>
      <c r="X308">
        <v>20000</v>
      </c>
    </row>
    <row r="309" spans="1:24">
      <c r="A309" s="6">
        <v>310006</v>
      </c>
      <c r="B309" s="11" t="s">
        <v>225</v>
      </c>
      <c r="C309" s="4">
        <f t="shared" si="21"/>
        <v>310006</v>
      </c>
      <c r="D309" s="4">
        <v>6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3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2</v>
      </c>
      <c r="W309">
        <v>30</v>
      </c>
      <c r="X309">
        <v>20000</v>
      </c>
    </row>
    <row r="310" spans="1:24">
      <c r="A310" s="6">
        <v>310007</v>
      </c>
      <c r="B310" s="11" t="s">
        <v>226</v>
      </c>
      <c r="C310" s="4">
        <f t="shared" si="21"/>
        <v>310007</v>
      </c>
      <c r="D310" s="4">
        <v>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3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3</v>
      </c>
      <c r="W310">
        <v>28</v>
      </c>
      <c r="X310">
        <v>20000</v>
      </c>
    </row>
    <row r="311" spans="1:24">
      <c r="A311" s="6">
        <v>310008</v>
      </c>
      <c r="B311" s="21" t="s">
        <v>429</v>
      </c>
      <c r="C311">
        <f t="shared" si="21"/>
        <v>310008</v>
      </c>
      <c r="D311">
        <v>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3</v>
      </c>
      <c r="M311">
        <v>4</v>
      </c>
      <c r="N311">
        <v>3</v>
      </c>
      <c r="O311">
        <v>4</v>
      </c>
      <c r="P311">
        <v>0</v>
      </c>
      <c r="Q311">
        <v>4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47</v>
      </c>
      <c r="X311">
        <v>20000</v>
      </c>
    </row>
    <row r="312" spans="1:24">
      <c r="A312" s="6">
        <v>310009</v>
      </c>
      <c r="B312" s="22" t="s">
        <v>430</v>
      </c>
      <c r="C312">
        <f>C311</f>
        <v>310008</v>
      </c>
      <c r="D312">
        <v>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</v>
      </c>
      <c r="M312">
        <v>4</v>
      </c>
      <c r="N312">
        <v>3</v>
      </c>
      <c r="O312">
        <v>4</v>
      </c>
      <c r="P312">
        <v>0</v>
      </c>
      <c r="Q312">
        <v>0</v>
      </c>
      <c r="R312">
        <v>0</v>
      </c>
      <c r="S312">
        <v>4</v>
      </c>
      <c r="T312">
        <v>0</v>
      </c>
      <c r="U312">
        <v>0</v>
      </c>
      <c r="V312">
        <v>0</v>
      </c>
      <c r="W312">
        <v>47</v>
      </c>
      <c r="X312">
        <v>20000</v>
      </c>
    </row>
    <row r="313" spans="1:24">
      <c r="A313" s="6">
        <v>310010</v>
      </c>
      <c r="B313" s="22" t="s">
        <v>431</v>
      </c>
      <c r="C313">
        <f>C311</f>
        <v>310008</v>
      </c>
      <c r="D313">
        <v>7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</v>
      </c>
      <c r="M313">
        <v>4</v>
      </c>
      <c r="N313">
        <v>3</v>
      </c>
      <c r="O313">
        <v>4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4</v>
      </c>
      <c r="V313">
        <v>0</v>
      </c>
      <c r="W313">
        <v>47</v>
      </c>
      <c r="X313">
        <v>20000</v>
      </c>
    </row>
    <row r="314" spans="1:24">
      <c r="A314" s="6">
        <v>310011</v>
      </c>
      <c r="B314" s="22" t="s">
        <v>432</v>
      </c>
      <c r="C314">
        <f>A314</f>
        <v>310011</v>
      </c>
      <c r="D314">
        <v>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4</v>
      </c>
      <c r="M314">
        <v>4</v>
      </c>
      <c r="N314">
        <v>4</v>
      </c>
      <c r="O314">
        <v>4</v>
      </c>
      <c r="P314">
        <v>1</v>
      </c>
      <c r="Q314">
        <v>5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50</v>
      </c>
      <c r="X314">
        <v>20000</v>
      </c>
    </row>
    <row r="315" spans="1:24">
      <c r="A315" s="6">
        <v>310012</v>
      </c>
      <c r="B315" s="22" t="s">
        <v>433</v>
      </c>
      <c r="C315">
        <f t="shared" ref="C315:C316" si="22">A315</f>
        <v>310012</v>
      </c>
      <c r="D315">
        <v>8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4</v>
      </c>
      <c r="M315">
        <v>5</v>
      </c>
      <c r="N315">
        <v>4</v>
      </c>
      <c r="O315">
        <v>5</v>
      </c>
      <c r="P315">
        <v>0</v>
      </c>
      <c r="Q315">
        <v>0</v>
      </c>
      <c r="R315">
        <v>2</v>
      </c>
      <c r="S315">
        <v>5</v>
      </c>
      <c r="T315">
        <v>0</v>
      </c>
      <c r="U315">
        <v>0</v>
      </c>
      <c r="V315">
        <v>0</v>
      </c>
      <c r="W315">
        <v>50</v>
      </c>
      <c r="X315">
        <v>20000</v>
      </c>
    </row>
    <row r="316" spans="1:24">
      <c r="A316" s="6">
        <v>310013</v>
      </c>
      <c r="B316" s="22" t="s">
        <v>434</v>
      </c>
      <c r="C316">
        <f t="shared" si="22"/>
        <v>310013</v>
      </c>
      <c r="D316">
        <v>8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4</v>
      </c>
      <c r="M316">
        <v>5</v>
      </c>
      <c r="N316">
        <v>4</v>
      </c>
      <c r="O316">
        <v>5</v>
      </c>
      <c r="P316">
        <v>0</v>
      </c>
      <c r="Q316">
        <v>0</v>
      </c>
      <c r="R316">
        <v>0</v>
      </c>
      <c r="S316">
        <v>0</v>
      </c>
      <c r="T316">
        <v>2</v>
      </c>
      <c r="U316">
        <v>5</v>
      </c>
      <c r="V316">
        <v>0</v>
      </c>
      <c r="W316">
        <v>50</v>
      </c>
      <c r="X316">
        <v>20000</v>
      </c>
    </row>
    <row r="317" spans="1:24">
      <c r="A317" s="6">
        <v>310014</v>
      </c>
      <c r="B317" s="22" t="s">
        <v>435</v>
      </c>
      <c r="C317">
        <f>A317</f>
        <v>310014</v>
      </c>
      <c r="D317">
        <v>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</v>
      </c>
      <c r="M317">
        <v>4</v>
      </c>
      <c r="N317">
        <v>3</v>
      </c>
      <c r="O317">
        <v>4</v>
      </c>
      <c r="P317">
        <v>1</v>
      </c>
      <c r="Q317">
        <v>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50</v>
      </c>
      <c r="X317">
        <v>20000</v>
      </c>
    </row>
    <row r="318" spans="1:24">
      <c r="A318" s="6">
        <v>310015</v>
      </c>
      <c r="B318" s="22" t="s">
        <v>436</v>
      </c>
      <c r="C318">
        <f>C317</f>
        <v>310014</v>
      </c>
      <c r="D318">
        <v>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3</v>
      </c>
      <c r="M318">
        <v>4</v>
      </c>
      <c r="N318">
        <v>3</v>
      </c>
      <c r="O318">
        <v>4</v>
      </c>
      <c r="P318">
        <v>0</v>
      </c>
      <c r="Q318">
        <v>0</v>
      </c>
      <c r="R318">
        <v>1</v>
      </c>
      <c r="S318">
        <v>6</v>
      </c>
      <c r="T318">
        <v>0</v>
      </c>
      <c r="U318">
        <v>0</v>
      </c>
      <c r="V318">
        <v>0</v>
      </c>
      <c r="W318">
        <v>50</v>
      </c>
      <c r="X318">
        <v>20000</v>
      </c>
    </row>
    <row r="319" spans="1:24">
      <c r="A319" s="6">
        <v>310016</v>
      </c>
      <c r="B319" s="22" t="s">
        <v>437</v>
      </c>
      <c r="C319">
        <f>C317</f>
        <v>310014</v>
      </c>
      <c r="D319">
        <v>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3</v>
      </c>
      <c r="M319">
        <v>4</v>
      </c>
      <c r="N319">
        <v>3</v>
      </c>
      <c r="O319">
        <v>4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6</v>
      </c>
      <c r="V319">
        <v>0</v>
      </c>
      <c r="W319">
        <v>50</v>
      </c>
      <c r="X319">
        <v>20000</v>
      </c>
    </row>
    <row r="320" spans="1:24">
      <c r="A320" s="6">
        <v>310017</v>
      </c>
      <c r="B320" s="22" t="s">
        <v>438</v>
      </c>
      <c r="C320">
        <f>A320</f>
        <v>310017</v>
      </c>
      <c r="D320">
        <v>10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6</v>
      </c>
      <c r="M320">
        <v>6</v>
      </c>
      <c r="N320">
        <v>6</v>
      </c>
      <c r="O320">
        <v>6</v>
      </c>
      <c r="P320">
        <v>2</v>
      </c>
      <c r="Q320">
        <v>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53</v>
      </c>
      <c r="X320">
        <v>50000</v>
      </c>
    </row>
    <row r="321" spans="1:24">
      <c r="A321" s="6">
        <v>310018</v>
      </c>
      <c r="B321" s="22" t="s">
        <v>439</v>
      </c>
      <c r="C321">
        <f t="shared" ref="C321:C322" si="23">A321</f>
        <v>310018</v>
      </c>
      <c r="D321">
        <v>10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6</v>
      </c>
      <c r="M321">
        <v>6</v>
      </c>
      <c r="N321">
        <v>6</v>
      </c>
      <c r="O321">
        <v>6</v>
      </c>
      <c r="P321">
        <v>0</v>
      </c>
      <c r="Q321">
        <v>0</v>
      </c>
      <c r="R321">
        <v>2</v>
      </c>
      <c r="S321">
        <v>8</v>
      </c>
      <c r="T321">
        <v>0</v>
      </c>
      <c r="U321">
        <v>0</v>
      </c>
      <c r="V321">
        <v>0</v>
      </c>
      <c r="W321">
        <v>53</v>
      </c>
      <c r="X321">
        <v>50000</v>
      </c>
    </row>
    <row r="322" spans="1:24">
      <c r="A322" s="6">
        <v>310019</v>
      </c>
      <c r="B322" s="22" t="s">
        <v>440</v>
      </c>
      <c r="C322">
        <f t="shared" si="23"/>
        <v>310019</v>
      </c>
      <c r="D322">
        <v>10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6</v>
      </c>
      <c r="M322">
        <v>6</v>
      </c>
      <c r="N322">
        <v>6</v>
      </c>
      <c r="O322">
        <v>6</v>
      </c>
      <c r="P322">
        <v>0</v>
      </c>
      <c r="Q322">
        <v>0</v>
      </c>
      <c r="R322">
        <v>0</v>
      </c>
      <c r="S322">
        <v>0</v>
      </c>
      <c r="T322">
        <v>2</v>
      </c>
      <c r="U322">
        <v>8</v>
      </c>
      <c r="V322">
        <v>0</v>
      </c>
      <c r="W322">
        <v>53</v>
      </c>
      <c r="X322">
        <v>50000</v>
      </c>
    </row>
    <row r="323" spans="1:24">
      <c r="A323" s="6">
        <v>311001</v>
      </c>
      <c r="B323" s="17" t="s">
        <v>347</v>
      </c>
      <c r="C323" s="4">
        <f>A323</f>
        <v>311001</v>
      </c>
      <c r="D323" s="4">
        <v>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 s="4">
        <v>0</v>
      </c>
      <c r="M323">
        <v>0</v>
      </c>
      <c r="N323" s="4">
        <v>0</v>
      </c>
      <c r="O323">
        <v>0</v>
      </c>
      <c r="P323" s="4">
        <v>0</v>
      </c>
      <c r="Q323" s="4">
        <v>1</v>
      </c>
      <c r="R323" s="4">
        <v>0</v>
      </c>
      <c r="S323" s="4">
        <v>1</v>
      </c>
      <c r="T323" s="4">
        <v>0</v>
      </c>
      <c r="U323" s="4">
        <v>1</v>
      </c>
      <c r="V323" s="4">
        <v>0</v>
      </c>
      <c r="W323" s="4">
        <v>20</v>
      </c>
      <c r="X323" s="4">
        <v>20000</v>
      </c>
    </row>
    <row r="324" spans="1:24">
      <c r="A324" s="6">
        <v>311002</v>
      </c>
      <c r="B324" s="17" t="s">
        <v>348</v>
      </c>
      <c r="C324" s="4">
        <f>A324</f>
        <v>311002</v>
      </c>
      <c r="D324" s="4">
        <v>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 s="4">
        <v>1</v>
      </c>
      <c r="Q324" s="4">
        <v>2</v>
      </c>
      <c r="R324" s="4">
        <v>1</v>
      </c>
      <c r="S324" s="4">
        <v>2</v>
      </c>
      <c r="T324" s="4">
        <v>1</v>
      </c>
      <c r="U324" s="4">
        <v>2</v>
      </c>
      <c r="V324" s="4">
        <v>0</v>
      </c>
      <c r="W324" s="4">
        <v>30</v>
      </c>
      <c r="X324" s="4">
        <v>30000</v>
      </c>
    </row>
    <row r="325" spans="1:24">
      <c r="A325" s="6">
        <v>311003</v>
      </c>
      <c r="B325" s="17" t="s">
        <v>349</v>
      </c>
      <c r="C325" s="4">
        <f>A325</f>
        <v>311003</v>
      </c>
      <c r="D325" s="4">
        <v>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s="4">
        <v>2</v>
      </c>
      <c r="Q325" s="4">
        <v>3</v>
      </c>
      <c r="R325" s="4">
        <v>2</v>
      </c>
      <c r="S325" s="4">
        <v>3</v>
      </c>
      <c r="T325" s="4">
        <v>2</v>
      </c>
      <c r="U325" s="4">
        <v>3</v>
      </c>
      <c r="V325" s="4">
        <v>0</v>
      </c>
      <c r="W325" s="4">
        <v>40</v>
      </c>
      <c r="X325" s="4">
        <v>40000</v>
      </c>
    </row>
    <row r="326" spans="1:24">
      <c r="A326" s="6">
        <v>311004</v>
      </c>
      <c r="B326" s="17" t="s">
        <v>350</v>
      </c>
      <c r="C326" s="4">
        <f>A326</f>
        <v>311004</v>
      </c>
      <c r="D326" s="4">
        <v>5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 s="4">
        <v>3</v>
      </c>
      <c r="Q326" s="4">
        <v>4</v>
      </c>
      <c r="R326" s="4">
        <v>3</v>
      </c>
      <c r="S326" s="4">
        <v>4</v>
      </c>
      <c r="T326" s="4">
        <v>3</v>
      </c>
      <c r="U326" s="4">
        <v>4</v>
      </c>
      <c r="V326" s="4">
        <v>0</v>
      </c>
      <c r="W326" s="9">
        <v>50</v>
      </c>
      <c r="X326" s="4">
        <v>60000</v>
      </c>
    </row>
    <row r="327" spans="1:24">
      <c r="A327" s="6">
        <v>311005</v>
      </c>
      <c r="B327" s="19" t="s">
        <v>356</v>
      </c>
      <c r="C327" s="4">
        <f>A327</f>
        <v>311005</v>
      </c>
      <c r="D327" s="4">
        <v>6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s="4">
        <v>5</v>
      </c>
      <c r="Q327" s="4">
        <v>6</v>
      </c>
      <c r="R327" s="4">
        <v>5</v>
      </c>
      <c r="S327" s="4">
        <v>6</v>
      </c>
      <c r="T327" s="4">
        <v>5</v>
      </c>
      <c r="U327" s="4">
        <v>6</v>
      </c>
      <c r="V327" s="4">
        <v>0</v>
      </c>
      <c r="W327" s="9">
        <v>60</v>
      </c>
      <c r="X327" s="4">
        <v>80000</v>
      </c>
    </row>
    <row r="328" spans="1:24">
      <c r="A328" s="6">
        <v>311006</v>
      </c>
      <c r="B328" t="s">
        <v>482</v>
      </c>
      <c r="C328">
        <v>0</v>
      </c>
      <c r="D328" s="24">
        <v>9999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20</v>
      </c>
      <c r="Q328">
        <v>52</v>
      </c>
      <c r="R328">
        <v>20</v>
      </c>
      <c r="S328">
        <v>52</v>
      </c>
      <c r="T328">
        <v>20</v>
      </c>
      <c r="U328">
        <v>52</v>
      </c>
      <c r="V328">
        <v>0</v>
      </c>
      <c r="W328">
        <v>10</v>
      </c>
      <c r="X328" s="9">
        <v>0</v>
      </c>
    </row>
    <row r="329" spans="1:24">
      <c r="A329" s="6">
        <v>311007</v>
      </c>
      <c r="B329" t="s">
        <v>483</v>
      </c>
      <c r="C329">
        <v>0</v>
      </c>
      <c r="D329" s="24">
        <v>9999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43</v>
      </c>
      <c r="Q329">
        <v>91</v>
      </c>
      <c r="R329">
        <v>43</v>
      </c>
      <c r="S329">
        <v>91</v>
      </c>
      <c r="T329">
        <v>43</v>
      </c>
      <c r="U329">
        <v>91</v>
      </c>
      <c r="V329">
        <v>0</v>
      </c>
      <c r="W329">
        <v>50</v>
      </c>
      <c r="X329" s="9">
        <v>0</v>
      </c>
    </row>
    <row r="330" spans="1:24">
      <c r="A330" s="6">
        <v>311008</v>
      </c>
      <c r="B330" t="s">
        <v>484</v>
      </c>
      <c r="C330">
        <v>0</v>
      </c>
      <c r="D330" s="24">
        <v>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78</v>
      </c>
      <c r="Q330">
        <v>142</v>
      </c>
      <c r="R330">
        <v>78</v>
      </c>
      <c r="S330">
        <v>142</v>
      </c>
      <c r="T330">
        <v>78</v>
      </c>
      <c r="U330">
        <v>142</v>
      </c>
      <c r="V330">
        <v>0</v>
      </c>
      <c r="W330">
        <v>100</v>
      </c>
      <c r="X330" s="9">
        <v>0</v>
      </c>
    </row>
    <row r="331" spans="1:24">
      <c r="A331" s="6">
        <v>311009</v>
      </c>
      <c r="B331" t="s">
        <v>485</v>
      </c>
      <c r="C331">
        <v>0</v>
      </c>
      <c r="D331" s="24">
        <v>9999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126</v>
      </c>
      <c r="Q331">
        <v>206</v>
      </c>
      <c r="R331">
        <v>126</v>
      </c>
      <c r="S331">
        <v>206</v>
      </c>
      <c r="T331">
        <v>126</v>
      </c>
      <c r="U331">
        <v>206</v>
      </c>
      <c r="V331">
        <v>0</v>
      </c>
      <c r="W331">
        <v>200</v>
      </c>
      <c r="X331" s="9">
        <v>0</v>
      </c>
    </row>
    <row r="332" spans="1:24">
      <c r="A332" s="6">
        <v>311010</v>
      </c>
      <c r="B332" t="s">
        <v>486</v>
      </c>
      <c r="C332">
        <v>0</v>
      </c>
      <c r="D332" s="24">
        <v>9999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190</v>
      </c>
      <c r="Q332">
        <v>286</v>
      </c>
      <c r="R332">
        <v>190</v>
      </c>
      <c r="S332">
        <v>286</v>
      </c>
      <c r="T332">
        <v>190</v>
      </c>
      <c r="U332">
        <v>286</v>
      </c>
      <c r="V332">
        <v>0</v>
      </c>
      <c r="W332">
        <v>300</v>
      </c>
      <c r="X332" s="9">
        <v>0</v>
      </c>
    </row>
    <row r="333" spans="1:24">
      <c r="A333" s="6">
        <v>311011</v>
      </c>
      <c r="B333" t="s">
        <v>487</v>
      </c>
      <c r="C333">
        <v>0</v>
      </c>
      <c r="D333" s="24">
        <v>9999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285</v>
      </c>
      <c r="Q333">
        <v>429</v>
      </c>
      <c r="R333">
        <v>285</v>
      </c>
      <c r="S333">
        <v>429</v>
      </c>
      <c r="T333">
        <v>285</v>
      </c>
      <c r="U333">
        <v>429</v>
      </c>
      <c r="V333">
        <v>0</v>
      </c>
      <c r="W333">
        <v>400</v>
      </c>
      <c r="X333" s="9">
        <v>0</v>
      </c>
    </row>
    <row r="334" spans="1:24">
      <c r="A334" s="6">
        <v>311012</v>
      </c>
      <c r="B334" t="s">
        <v>488</v>
      </c>
      <c r="C334">
        <v>0</v>
      </c>
      <c r="D334" s="24">
        <v>9999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475</v>
      </c>
      <c r="Q334">
        <v>715</v>
      </c>
      <c r="R334">
        <v>475</v>
      </c>
      <c r="S334">
        <v>715</v>
      </c>
      <c r="T334">
        <v>475</v>
      </c>
      <c r="U334">
        <v>715</v>
      </c>
      <c r="V334">
        <v>0</v>
      </c>
      <c r="W334">
        <v>500</v>
      </c>
      <c r="X334" s="9">
        <v>0</v>
      </c>
    </row>
    <row r="335" spans="1:24">
      <c r="A335" s="6">
        <v>311013</v>
      </c>
      <c r="B335" t="s">
        <v>489</v>
      </c>
      <c r="C335">
        <v>0</v>
      </c>
      <c r="D335" s="24">
        <v>9999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760</v>
      </c>
      <c r="Q335">
        <v>1144</v>
      </c>
      <c r="R335">
        <v>760</v>
      </c>
      <c r="S335">
        <v>1144</v>
      </c>
      <c r="T335">
        <v>760</v>
      </c>
      <c r="U335">
        <v>1144</v>
      </c>
      <c r="V335">
        <v>0</v>
      </c>
      <c r="W335">
        <v>600</v>
      </c>
      <c r="X335" s="9">
        <v>0</v>
      </c>
    </row>
    <row r="336" spans="1:24">
      <c r="A336" s="6">
        <v>311014</v>
      </c>
      <c r="B336" t="s">
        <v>490</v>
      </c>
      <c r="C336">
        <v>0</v>
      </c>
      <c r="D336" s="24">
        <v>9999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1140</v>
      </c>
      <c r="Q336">
        <v>1716</v>
      </c>
      <c r="R336">
        <v>1140</v>
      </c>
      <c r="S336">
        <v>1716</v>
      </c>
      <c r="T336">
        <v>1140</v>
      </c>
      <c r="U336">
        <v>1716</v>
      </c>
      <c r="V336">
        <v>0</v>
      </c>
      <c r="W336">
        <v>700</v>
      </c>
      <c r="X336" s="9">
        <v>0</v>
      </c>
    </row>
    <row r="337" spans="1:24">
      <c r="A337" s="6">
        <v>311015</v>
      </c>
      <c r="B337" t="s">
        <v>491</v>
      </c>
      <c r="C337">
        <v>0</v>
      </c>
      <c r="D337" s="24">
        <v>9999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1653</v>
      </c>
      <c r="Q337">
        <v>2488</v>
      </c>
      <c r="R337">
        <v>1653</v>
      </c>
      <c r="S337">
        <v>2488</v>
      </c>
      <c r="T337">
        <v>1653</v>
      </c>
      <c r="U337">
        <v>2488</v>
      </c>
      <c r="V337">
        <v>0</v>
      </c>
      <c r="W337">
        <v>800</v>
      </c>
      <c r="X337" s="9">
        <v>0</v>
      </c>
    </row>
    <row r="338" spans="1:24">
      <c r="A338" s="6">
        <v>311016</v>
      </c>
      <c r="B338" t="s">
        <v>492</v>
      </c>
      <c r="C338">
        <v>0</v>
      </c>
      <c r="D338" s="24">
        <v>9999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2397</v>
      </c>
      <c r="Q338">
        <v>3608</v>
      </c>
      <c r="R338">
        <v>2397</v>
      </c>
      <c r="S338">
        <v>3608</v>
      </c>
      <c r="T338">
        <v>2397</v>
      </c>
      <c r="U338">
        <v>3608</v>
      </c>
      <c r="V338">
        <v>0</v>
      </c>
      <c r="W338">
        <v>950</v>
      </c>
      <c r="X338" s="9">
        <v>0</v>
      </c>
    </row>
    <row r="339" spans="1:24">
      <c r="A339" s="6">
        <v>311017</v>
      </c>
      <c r="B339" t="s">
        <v>493</v>
      </c>
      <c r="C339">
        <v>0</v>
      </c>
      <c r="D339" s="24">
        <v>9999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3545</v>
      </c>
      <c r="Q339">
        <v>5180</v>
      </c>
      <c r="R339">
        <v>3545</v>
      </c>
      <c r="S339">
        <v>5180</v>
      </c>
      <c r="T339">
        <v>3545</v>
      </c>
      <c r="U339">
        <v>5180</v>
      </c>
      <c r="V339">
        <v>0</v>
      </c>
      <c r="W339">
        <v>1100</v>
      </c>
      <c r="X339" s="9">
        <v>0</v>
      </c>
    </row>
    <row r="340" spans="1:24">
      <c r="A340" s="3">
        <v>312001</v>
      </c>
      <c r="B340" t="s">
        <v>516</v>
      </c>
      <c r="C340">
        <v>0</v>
      </c>
      <c r="D340" s="24">
        <v>9999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6</v>
      </c>
      <c r="M340">
        <v>12</v>
      </c>
      <c r="N340">
        <v>4</v>
      </c>
      <c r="O340">
        <v>11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10</v>
      </c>
      <c r="X340" s="9">
        <v>0</v>
      </c>
    </row>
    <row r="341" spans="1:24">
      <c r="A341" s="3">
        <v>312002</v>
      </c>
      <c r="B341" t="s">
        <v>541</v>
      </c>
      <c r="C341">
        <v>0</v>
      </c>
      <c r="D341" s="24">
        <v>9999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5</v>
      </c>
      <c r="O341">
        <v>13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10</v>
      </c>
      <c r="X341" s="9">
        <v>0</v>
      </c>
    </row>
    <row r="342" spans="1:24">
      <c r="A342" s="3">
        <v>312003</v>
      </c>
      <c r="B342" t="s">
        <v>540</v>
      </c>
      <c r="C342">
        <v>0</v>
      </c>
      <c r="D342" s="24">
        <v>9999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8</v>
      </c>
      <c r="M342">
        <v>15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10</v>
      </c>
      <c r="X342" s="9">
        <v>0</v>
      </c>
    </row>
    <row r="343" spans="1:24">
      <c r="A343" s="3">
        <v>312004</v>
      </c>
      <c r="B343" t="s">
        <v>517</v>
      </c>
      <c r="C343">
        <v>0</v>
      </c>
      <c r="D343" s="24">
        <v>9999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15</v>
      </c>
      <c r="M343">
        <v>31</v>
      </c>
      <c r="N343">
        <v>10</v>
      </c>
      <c r="O343">
        <v>27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50</v>
      </c>
      <c r="X343" s="9">
        <v>0</v>
      </c>
    </row>
    <row r="344" spans="1:24">
      <c r="A344" s="3">
        <v>312005</v>
      </c>
      <c r="B344" t="s">
        <v>505</v>
      </c>
      <c r="C344">
        <v>0</v>
      </c>
      <c r="D344" s="24">
        <v>9999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14</v>
      </c>
      <c r="O344">
        <v>33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50</v>
      </c>
      <c r="X344" s="9">
        <v>0</v>
      </c>
    </row>
    <row r="345" spans="1:24">
      <c r="A345" s="3">
        <v>312006</v>
      </c>
      <c r="B345" t="s">
        <v>494</v>
      </c>
      <c r="C345">
        <v>0</v>
      </c>
      <c r="D345" s="24">
        <v>9999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21</v>
      </c>
      <c r="M345">
        <v>37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50</v>
      </c>
      <c r="X345" s="9">
        <v>0</v>
      </c>
    </row>
    <row r="346" spans="1:24">
      <c r="A346" s="3">
        <v>312007</v>
      </c>
      <c r="B346" t="s">
        <v>518</v>
      </c>
      <c r="C346">
        <v>0</v>
      </c>
      <c r="D346" s="24">
        <v>9999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33</v>
      </c>
      <c r="M346">
        <v>68</v>
      </c>
      <c r="N346">
        <v>22</v>
      </c>
      <c r="O346">
        <v>60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100</v>
      </c>
      <c r="X346" s="9">
        <v>0</v>
      </c>
    </row>
    <row r="347" spans="1:24">
      <c r="A347" s="3">
        <v>312008</v>
      </c>
      <c r="B347" t="s">
        <v>506</v>
      </c>
      <c r="C347">
        <v>0</v>
      </c>
      <c r="D347" s="24">
        <v>9999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30</v>
      </c>
      <c r="O347">
        <v>72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100</v>
      </c>
      <c r="X347" s="9">
        <v>0</v>
      </c>
    </row>
    <row r="348" spans="1:24">
      <c r="A348" s="3">
        <v>312009</v>
      </c>
      <c r="B348" t="s">
        <v>495</v>
      </c>
      <c r="C348">
        <v>0</v>
      </c>
      <c r="D348" s="24">
        <v>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46</v>
      </c>
      <c r="M348">
        <v>82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100</v>
      </c>
      <c r="X348" s="9">
        <v>0</v>
      </c>
    </row>
    <row r="349" spans="1:24">
      <c r="A349" s="3">
        <v>312010</v>
      </c>
      <c r="B349" t="s">
        <v>519</v>
      </c>
      <c r="C349">
        <v>0</v>
      </c>
      <c r="D349" s="24">
        <v>9999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66</v>
      </c>
      <c r="M349">
        <v>137</v>
      </c>
      <c r="N349">
        <v>44</v>
      </c>
      <c r="O349">
        <v>121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200</v>
      </c>
      <c r="X349" s="9">
        <v>0</v>
      </c>
    </row>
    <row r="350" spans="1:24">
      <c r="A350" s="3">
        <v>312011</v>
      </c>
      <c r="B350" t="s">
        <v>507</v>
      </c>
      <c r="C350">
        <v>0</v>
      </c>
      <c r="D350" s="24">
        <v>9999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61</v>
      </c>
      <c r="O350">
        <v>145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200</v>
      </c>
      <c r="X350" s="9">
        <v>0</v>
      </c>
    </row>
    <row r="351" spans="1:24">
      <c r="A351" s="3">
        <v>312012</v>
      </c>
      <c r="B351" t="s">
        <v>496</v>
      </c>
      <c r="C351">
        <v>0</v>
      </c>
      <c r="D351" s="24">
        <v>9999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92</v>
      </c>
      <c r="M351">
        <v>165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200</v>
      </c>
      <c r="X351" s="9">
        <v>0</v>
      </c>
    </row>
    <row r="352" spans="1:24">
      <c r="A352" s="3">
        <v>312013</v>
      </c>
      <c r="B352" t="s">
        <v>520</v>
      </c>
      <c r="C352">
        <v>0</v>
      </c>
      <c r="D352" s="24">
        <v>9999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118</v>
      </c>
      <c r="M352">
        <v>247</v>
      </c>
      <c r="N352">
        <v>79</v>
      </c>
      <c r="O352">
        <v>217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300</v>
      </c>
      <c r="X352" s="9">
        <v>0</v>
      </c>
    </row>
    <row r="353" spans="1:24">
      <c r="A353" s="3">
        <v>312014</v>
      </c>
      <c r="B353" t="s">
        <v>508</v>
      </c>
      <c r="C353">
        <v>0</v>
      </c>
      <c r="D353" s="24">
        <v>9999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110</v>
      </c>
      <c r="O353">
        <v>261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300</v>
      </c>
      <c r="X353" s="9">
        <v>0</v>
      </c>
    </row>
    <row r="354" spans="1:24">
      <c r="A354" s="3">
        <v>312015</v>
      </c>
      <c r="B354" t="s">
        <v>497</v>
      </c>
      <c r="C354">
        <v>0</v>
      </c>
      <c r="D354" s="24">
        <v>9999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165</v>
      </c>
      <c r="M354">
        <v>297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300</v>
      </c>
      <c r="X354" s="9">
        <v>0</v>
      </c>
    </row>
    <row r="355" spans="1:24">
      <c r="A355" s="3">
        <v>312016</v>
      </c>
      <c r="B355" t="s">
        <v>521</v>
      </c>
      <c r="C355">
        <v>0</v>
      </c>
      <c r="D355" s="24">
        <v>9999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190</v>
      </c>
      <c r="M355">
        <v>396</v>
      </c>
      <c r="N355">
        <v>126</v>
      </c>
      <c r="O355">
        <v>348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400</v>
      </c>
      <c r="X355" s="9">
        <v>0</v>
      </c>
    </row>
    <row r="356" spans="1:24">
      <c r="A356" s="3">
        <v>312017</v>
      </c>
      <c r="B356" t="s">
        <v>509</v>
      </c>
      <c r="C356">
        <v>0</v>
      </c>
      <c r="D356" s="24">
        <v>9999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177</v>
      </c>
      <c r="O356">
        <v>417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400</v>
      </c>
      <c r="X356" s="9">
        <v>0</v>
      </c>
    </row>
    <row r="357" spans="1:24">
      <c r="A357" s="3">
        <v>312018</v>
      </c>
      <c r="B357" t="s">
        <v>498</v>
      </c>
      <c r="C357">
        <v>0</v>
      </c>
      <c r="D357" s="24">
        <v>9999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266</v>
      </c>
      <c r="M357">
        <v>475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400</v>
      </c>
      <c r="X357" s="9">
        <v>0</v>
      </c>
    </row>
    <row r="358" spans="1:24">
      <c r="A358" s="3">
        <v>312019</v>
      </c>
      <c r="B358" t="s">
        <v>522</v>
      </c>
      <c r="C358">
        <v>0</v>
      </c>
      <c r="D358" s="24">
        <v>9999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275</v>
      </c>
      <c r="M358">
        <v>574</v>
      </c>
      <c r="N358">
        <v>183</v>
      </c>
      <c r="O358">
        <v>505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500</v>
      </c>
      <c r="X358" s="9">
        <v>0</v>
      </c>
    </row>
    <row r="359" spans="1:24">
      <c r="A359" s="3">
        <v>312020</v>
      </c>
      <c r="B359" t="s">
        <v>510</v>
      </c>
      <c r="C359">
        <v>0</v>
      </c>
      <c r="D359" s="24">
        <v>9999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256</v>
      </c>
      <c r="O359">
        <v>606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500</v>
      </c>
      <c r="X359" s="9">
        <v>0</v>
      </c>
    </row>
    <row r="360" spans="1:24">
      <c r="A360" s="3">
        <v>312021</v>
      </c>
      <c r="B360" t="s">
        <v>499</v>
      </c>
      <c r="C360">
        <v>0</v>
      </c>
      <c r="D360" s="24">
        <v>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385</v>
      </c>
      <c r="M360">
        <v>688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500</v>
      </c>
      <c r="X360" s="9">
        <v>0</v>
      </c>
    </row>
    <row r="361" spans="1:24">
      <c r="A361" s="3">
        <v>312022</v>
      </c>
      <c r="B361" t="s">
        <v>523</v>
      </c>
      <c r="C361">
        <v>0</v>
      </c>
      <c r="D361" s="24">
        <v>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385</v>
      </c>
      <c r="M361">
        <v>803</v>
      </c>
      <c r="N361">
        <v>257</v>
      </c>
      <c r="O361">
        <v>707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600</v>
      </c>
      <c r="X361" s="9">
        <v>0</v>
      </c>
    </row>
    <row r="362" spans="1:24">
      <c r="A362" s="3">
        <v>312023</v>
      </c>
      <c r="B362" t="s">
        <v>511</v>
      </c>
      <c r="C362">
        <v>0</v>
      </c>
      <c r="D362" s="24">
        <v>9999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359</v>
      </c>
      <c r="O362">
        <v>848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600</v>
      </c>
      <c r="X362" s="9">
        <v>0</v>
      </c>
    </row>
    <row r="363" spans="1:24">
      <c r="A363" s="3">
        <v>312024</v>
      </c>
      <c r="B363" t="s">
        <v>500</v>
      </c>
      <c r="C363">
        <v>0</v>
      </c>
      <c r="D363" s="24">
        <v>9999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539</v>
      </c>
      <c r="M363">
        <v>964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600</v>
      </c>
      <c r="X363" s="9">
        <v>0</v>
      </c>
    </row>
    <row r="364" spans="1:24">
      <c r="A364" s="3">
        <v>312025</v>
      </c>
      <c r="B364" t="s">
        <v>524</v>
      </c>
      <c r="C364">
        <v>0</v>
      </c>
      <c r="D364" s="24">
        <v>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520</v>
      </c>
      <c r="M364">
        <v>1085</v>
      </c>
      <c r="N364">
        <v>347</v>
      </c>
      <c r="O364">
        <v>955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700</v>
      </c>
      <c r="X364" s="9">
        <v>0</v>
      </c>
    </row>
    <row r="365" spans="1:24">
      <c r="A365" s="3">
        <v>312026</v>
      </c>
      <c r="B365" t="s">
        <v>512</v>
      </c>
      <c r="C365">
        <v>0</v>
      </c>
      <c r="D365" s="24">
        <v>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485</v>
      </c>
      <c r="O365">
        <v>1146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700</v>
      </c>
      <c r="X365" s="9">
        <v>0</v>
      </c>
    </row>
    <row r="366" spans="1:24">
      <c r="A366" s="3">
        <v>312027</v>
      </c>
      <c r="B366" t="s">
        <v>501</v>
      </c>
      <c r="C366">
        <v>0</v>
      </c>
      <c r="D366" s="24">
        <v>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728</v>
      </c>
      <c r="M366">
        <v>1302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700</v>
      </c>
      <c r="X366" s="9">
        <v>0</v>
      </c>
    </row>
    <row r="367" spans="1:24">
      <c r="A367" s="3">
        <v>312028</v>
      </c>
      <c r="B367" t="s">
        <v>525</v>
      </c>
      <c r="C367">
        <v>0</v>
      </c>
      <c r="D367" s="24">
        <v>9999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677</v>
      </c>
      <c r="M367">
        <v>1410</v>
      </c>
      <c r="N367">
        <v>451</v>
      </c>
      <c r="O367">
        <v>1241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800</v>
      </c>
      <c r="X367" s="9">
        <v>0</v>
      </c>
    </row>
    <row r="368" spans="1:24">
      <c r="A368" s="3">
        <v>312029</v>
      </c>
      <c r="B368" t="s">
        <v>513</v>
      </c>
      <c r="C368">
        <v>0</v>
      </c>
      <c r="D368" s="24">
        <v>9999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631</v>
      </c>
      <c r="O368">
        <v>1489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800</v>
      </c>
      <c r="X368" s="9">
        <v>0</v>
      </c>
    </row>
    <row r="369" spans="1:24">
      <c r="A369" s="3">
        <v>312030</v>
      </c>
      <c r="B369" t="s">
        <v>502</v>
      </c>
      <c r="C369">
        <v>0</v>
      </c>
      <c r="D369" s="24">
        <v>9999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947</v>
      </c>
      <c r="M369">
        <v>1692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800</v>
      </c>
      <c r="X369" s="9">
        <v>0</v>
      </c>
    </row>
    <row r="370" spans="1:24">
      <c r="A370" s="3">
        <v>312031</v>
      </c>
      <c r="B370" t="s">
        <v>526</v>
      </c>
      <c r="C370">
        <v>0</v>
      </c>
      <c r="D370" s="24">
        <v>9999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846</v>
      </c>
      <c r="M370">
        <v>1763</v>
      </c>
      <c r="N370">
        <v>564</v>
      </c>
      <c r="O370">
        <v>1551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950</v>
      </c>
      <c r="X370" s="9">
        <v>0</v>
      </c>
    </row>
    <row r="371" spans="1:24">
      <c r="A371" s="3">
        <v>312032</v>
      </c>
      <c r="B371" t="s">
        <v>514</v>
      </c>
      <c r="C371">
        <v>0</v>
      </c>
      <c r="D371" s="24">
        <v>9999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789</v>
      </c>
      <c r="O371">
        <v>1861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950</v>
      </c>
      <c r="X371" s="9">
        <v>0</v>
      </c>
    </row>
    <row r="372" spans="1:24">
      <c r="A372" s="3">
        <v>312033</v>
      </c>
      <c r="B372" t="s">
        <v>503</v>
      </c>
      <c r="C372">
        <v>0</v>
      </c>
      <c r="D372" s="24">
        <v>9999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1184</v>
      </c>
      <c r="M372">
        <v>2116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950</v>
      </c>
      <c r="X372" s="9">
        <v>0</v>
      </c>
    </row>
    <row r="373" spans="1:24">
      <c r="A373" s="3">
        <v>312034</v>
      </c>
      <c r="B373" t="s">
        <v>527</v>
      </c>
      <c r="C373">
        <v>0</v>
      </c>
      <c r="D373" s="24">
        <v>9999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1032</v>
      </c>
      <c r="M373">
        <v>2151</v>
      </c>
      <c r="N373">
        <v>688</v>
      </c>
      <c r="O373">
        <v>1893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1100</v>
      </c>
      <c r="X373" s="9">
        <v>0</v>
      </c>
    </row>
    <row r="374" spans="1:24">
      <c r="A374" s="3">
        <v>312035</v>
      </c>
      <c r="B374" t="s">
        <v>515</v>
      </c>
      <c r="C374">
        <v>0</v>
      </c>
      <c r="D374" s="24">
        <v>9999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963</v>
      </c>
      <c r="O374">
        <v>2271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1100</v>
      </c>
      <c r="X374" s="9">
        <v>0</v>
      </c>
    </row>
    <row r="375" spans="1:24">
      <c r="A375" s="3">
        <v>312036</v>
      </c>
      <c r="B375" t="s">
        <v>504</v>
      </c>
      <c r="C375">
        <v>0</v>
      </c>
      <c r="D375" s="24">
        <v>9999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1445</v>
      </c>
      <c r="M375">
        <v>2581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1100</v>
      </c>
      <c r="X375" s="9">
        <v>0</v>
      </c>
    </row>
    <row r="376" spans="1:24">
      <c r="A376" s="3">
        <v>313001</v>
      </c>
      <c r="B376" t="s">
        <v>528</v>
      </c>
      <c r="C376">
        <f>A376</f>
        <v>313001</v>
      </c>
      <c r="D376" s="24">
        <v>9999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1500</v>
      </c>
      <c r="K376">
        <v>630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10</v>
      </c>
      <c r="X376" s="9">
        <v>0</v>
      </c>
    </row>
    <row r="377" spans="1:24">
      <c r="A377" s="3">
        <v>313002</v>
      </c>
      <c r="B377" t="s">
        <v>529</v>
      </c>
      <c r="C377">
        <f t="shared" ref="C377:C387" si="24">A377</f>
        <v>313002</v>
      </c>
      <c r="D377" s="24">
        <v>9999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1510</v>
      </c>
      <c r="K377">
        <v>1658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50</v>
      </c>
      <c r="X377" s="9">
        <v>0</v>
      </c>
    </row>
    <row r="378" spans="1:24">
      <c r="A378" s="3">
        <v>313003</v>
      </c>
      <c r="B378" t="s">
        <v>530</v>
      </c>
      <c r="C378">
        <f t="shared" si="24"/>
        <v>313003</v>
      </c>
      <c r="D378" s="24">
        <v>9999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1530</v>
      </c>
      <c r="K378">
        <v>3160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100</v>
      </c>
      <c r="X378" s="9">
        <v>0</v>
      </c>
    </row>
    <row r="379" spans="1:24">
      <c r="A379" s="3">
        <v>313004</v>
      </c>
      <c r="B379" t="s">
        <v>531</v>
      </c>
      <c r="C379">
        <f t="shared" si="24"/>
        <v>313004</v>
      </c>
      <c r="D379" s="24">
        <v>9999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1560</v>
      </c>
      <c r="K379">
        <v>5090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200</v>
      </c>
      <c r="X379" s="9">
        <v>0</v>
      </c>
    </row>
    <row r="380" spans="1:24">
      <c r="A380" s="3">
        <v>313005</v>
      </c>
      <c r="B380" t="s">
        <v>532</v>
      </c>
      <c r="C380">
        <f t="shared" si="24"/>
        <v>313005</v>
      </c>
      <c r="D380" s="24">
        <v>9999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1600</v>
      </c>
      <c r="K380">
        <v>7424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300</v>
      </c>
      <c r="X380" s="9">
        <v>0</v>
      </c>
    </row>
    <row r="381" spans="1:24">
      <c r="A381" s="3">
        <v>313006</v>
      </c>
      <c r="B381" t="s">
        <v>533</v>
      </c>
      <c r="C381">
        <f t="shared" si="24"/>
        <v>313006</v>
      </c>
      <c r="D381" s="24">
        <v>9999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1650</v>
      </c>
      <c r="K381">
        <v>10078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400</v>
      </c>
      <c r="X381" s="9">
        <v>0</v>
      </c>
    </row>
    <row r="382" spans="1:24">
      <c r="A382" s="3">
        <v>313007</v>
      </c>
      <c r="B382" t="s">
        <v>534</v>
      </c>
      <c r="C382">
        <f t="shared" si="24"/>
        <v>313007</v>
      </c>
      <c r="D382" s="24">
        <v>9999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1710.0000000000002</v>
      </c>
      <c r="K382">
        <v>13130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500</v>
      </c>
      <c r="X382" s="9">
        <v>0</v>
      </c>
    </row>
    <row r="383" spans="1:24">
      <c r="A383" s="3">
        <v>313008</v>
      </c>
      <c r="B383" t="s">
        <v>535</v>
      </c>
      <c r="C383">
        <f t="shared" si="24"/>
        <v>313008</v>
      </c>
      <c r="D383" s="24">
        <v>9999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1780</v>
      </c>
      <c r="K383">
        <v>16714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600</v>
      </c>
      <c r="X383" s="9">
        <v>0</v>
      </c>
    </row>
    <row r="384" spans="1:24">
      <c r="A384" s="3">
        <v>313009</v>
      </c>
      <c r="B384" t="s">
        <v>536</v>
      </c>
      <c r="C384">
        <f t="shared" si="24"/>
        <v>313009</v>
      </c>
      <c r="D384" s="24">
        <v>9999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1850</v>
      </c>
      <c r="K384">
        <v>20944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700</v>
      </c>
      <c r="X384" s="9">
        <v>0</v>
      </c>
    </row>
    <row r="385" spans="1:24">
      <c r="A385" s="3">
        <v>313010</v>
      </c>
      <c r="B385" t="s">
        <v>537</v>
      </c>
      <c r="C385">
        <f t="shared" si="24"/>
        <v>313010</v>
      </c>
      <c r="D385" s="24">
        <v>9999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1940</v>
      </c>
      <c r="K385">
        <v>25980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800</v>
      </c>
      <c r="X385" s="9">
        <v>0</v>
      </c>
    </row>
    <row r="386" spans="1:24">
      <c r="A386" s="3">
        <v>313011</v>
      </c>
      <c r="B386" t="s">
        <v>538</v>
      </c>
      <c r="C386">
        <f t="shared" si="24"/>
        <v>313011</v>
      </c>
      <c r="D386" s="24">
        <v>9999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2040</v>
      </c>
      <c r="K386">
        <v>32000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950</v>
      </c>
      <c r="X386" s="9">
        <v>0</v>
      </c>
    </row>
    <row r="387" spans="1:24">
      <c r="A387" s="3">
        <v>313012</v>
      </c>
      <c r="B387" t="s">
        <v>539</v>
      </c>
      <c r="C387">
        <f t="shared" si="24"/>
        <v>313012</v>
      </c>
      <c r="D387" s="24">
        <v>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2150</v>
      </c>
      <c r="K387">
        <v>39206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1100</v>
      </c>
      <c r="X387" s="9">
        <v>0</v>
      </c>
    </row>
  </sheetData>
  <sortState ref="A4:V315">
    <sortCondition ref="A277"/>
  </sortState>
  <mergeCells count="1">
    <mergeCell ref="A1:X1"/>
  </mergeCells>
  <phoneticPr fontId="8" type="noConversion"/>
  <conditionalFormatting sqref="E388:U1076 E4:U4 E5:I327 L5:U327 J5:K387">
    <cfRule type="expression" dxfId="6" priority="7">
      <formula>E4=0</formula>
    </cfRule>
  </conditionalFormatting>
  <conditionalFormatting sqref="E328:I339">
    <cfRule type="expression" dxfId="5" priority="6">
      <formula>E328=0</formula>
    </cfRule>
  </conditionalFormatting>
  <conditionalFormatting sqref="E340:I351">
    <cfRule type="expression" dxfId="4" priority="5">
      <formula>E340=0</formula>
    </cfRule>
  </conditionalFormatting>
  <conditionalFormatting sqref="E352:I363">
    <cfRule type="expression" dxfId="3" priority="4">
      <formula>E352=0</formula>
    </cfRule>
  </conditionalFormatting>
  <conditionalFormatting sqref="E364:I375">
    <cfRule type="expression" dxfId="2" priority="3">
      <formula>E364=0</formula>
    </cfRule>
  </conditionalFormatting>
  <conditionalFormatting sqref="E376:I387">
    <cfRule type="expression" dxfId="1" priority="2">
      <formula>E376=0</formula>
    </cfRule>
  </conditionalFormatting>
  <conditionalFormatting sqref="L328:U387">
    <cfRule type="expression" dxfId="0" priority="1">
      <formula>L328=0</formula>
    </cfRule>
  </conditionalFormatting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pane xSplit="2" ySplit="3" topLeftCell="C88" activePane="bottomRight" state="frozen"/>
      <selection pane="topRight" activeCell="C1" sqref="C1"/>
      <selection pane="bottomLeft" activeCell="A4" sqref="A4"/>
      <selection pane="bottomRight" activeCell="G67" sqref="G67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3" bestFit="1" customWidth="1"/>
    <col min="5" max="5" width="4.5" style="3" bestFit="1" customWidth="1"/>
    <col min="6" max="6" width="5.5" style="3" bestFit="1" customWidth="1"/>
    <col min="7" max="7" width="9.5" style="8" bestFit="1" customWidth="1"/>
    <col min="8" max="8" width="5.375" customWidth="1"/>
    <col min="9" max="9" width="9.5" style="8" bestFit="1" customWidth="1"/>
    <col min="10" max="10" width="31.625" bestFit="1" customWidth="1"/>
    <col min="11" max="11" width="20.375" customWidth="1"/>
  </cols>
  <sheetData>
    <row r="1" spans="1:11" ht="63" customHeight="1">
      <c r="A1" s="25" t="s">
        <v>469</v>
      </c>
      <c r="B1" s="25"/>
      <c r="C1" s="25"/>
      <c r="D1" s="25"/>
      <c r="E1" s="25"/>
      <c r="F1" s="25"/>
      <c r="G1" s="25"/>
      <c r="H1" s="25"/>
      <c r="I1" s="25"/>
      <c r="J1" s="25"/>
      <c r="K1" s="14"/>
    </row>
    <row r="3" spans="1:11" s="3" customFormat="1">
      <c r="A3" s="3" t="s">
        <v>0</v>
      </c>
      <c r="B3" s="3" t="s">
        <v>275</v>
      </c>
      <c r="C3" s="3" t="s">
        <v>311</v>
      </c>
      <c r="D3" s="3" t="s">
        <v>313</v>
      </c>
      <c r="E3" s="3" t="s">
        <v>235</v>
      </c>
      <c r="F3" s="3" t="s">
        <v>238</v>
      </c>
      <c r="G3" s="3" t="s">
        <v>2</v>
      </c>
      <c r="H3" s="3" t="s">
        <v>4</v>
      </c>
      <c r="I3" s="3" t="s">
        <v>276</v>
      </c>
      <c r="J3" s="3" t="s">
        <v>236</v>
      </c>
    </row>
    <row r="4" spans="1:11">
      <c r="A4">
        <v>201001</v>
      </c>
      <c r="B4" t="s">
        <v>5</v>
      </c>
      <c r="C4">
        <f t="shared" ref="C4:C49" si="0">A4</f>
        <v>201001</v>
      </c>
      <c r="D4" s="3">
        <v>0</v>
      </c>
      <c r="E4" s="3">
        <v>1</v>
      </c>
      <c r="F4" s="3">
        <v>1</v>
      </c>
      <c r="G4" s="8">
        <v>50</v>
      </c>
      <c r="H4">
        <v>1100</v>
      </c>
      <c r="I4" s="8">
        <v>50</v>
      </c>
      <c r="J4" t="str">
        <f>CONCATENATE("立即恢复HP:",I4)</f>
        <v>立即恢复HP:50</v>
      </c>
    </row>
    <row r="5" spans="1:11">
      <c r="A5">
        <v>201002</v>
      </c>
      <c r="B5" t="s">
        <v>6</v>
      </c>
      <c r="C5">
        <f t="shared" si="0"/>
        <v>201002</v>
      </c>
      <c r="D5" s="3">
        <v>0</v>
      </c>
      <c r="E5" s="3">
        <v>10</v>
      </c>
      <c r="F5" s="3">
        <v>1</v>
      </c>
      <c r="G5" s="8">
        <v>150</v>
      </c>
      <c r="H5">
        <v>1100</v>
      </c>
      <c r="I5" s="8">
        <v>100</v>
      </c>
      <c r="J5" t="str">
        <f t="shared" ref="J5" si="1">CONCATENATE("立即恢复HP:",I5)</f>
        <v>立即恢复HP:100</v>
      </c>
    </row>
    <row r="6" spans="1:11">
      <c r="A6">
        <v>201003</v>
      </c>
      <c r="B6" t="s">
        <v>7</v>
      </c>
      <c r="C6">
        <f t="shared" si="0"/>
        <v>201003</v>
      </c>
      <c r="D6" s="3">
        <v>0</v>
      </c>
      <c r="E6" s="3">
        <v>20</v>
      </c>
      <c r="F6" s="3">
        <v>1</v>
      </c>
      <c r="G6" s="8">
        <v>400</v>
      </c>
      <c r="H6">
        <v>1100</v>
      </c>
      <c r="I6" s="8">
        <v>200</v>
      </c>
      <c r="J6" t="str">
        <f t="shared" ref="J6:J13" si="2">CONCATENATE("立即恢复HP:",I6)</f>
        <v>立即恢复HP:200</v>
      </c>
    </row>
    <row r="7" spans="1:11">
      <c r="A7">
        <v>201004</v>
      </c>
      <c r="B7" t="s">
        <v>8</v>
      </c>
      <c r="C7">
        <f t="shared" si="0"/>
        <v>201004</v>
      </c>
      <c r="D7" s="3">
        <v>0</v>
      </c>
      <c r="E7" s="3">
        <v>40</v>
      </c>
      <c r="F7" s="3">
        <v>1</v>
      </c>
      <c r="G7" s="8">
        <v>1000</v>
      </c>
      <c r="H7">
        <v>1100</v>
      </c>
      <c r="I7" s="8">
        <v>400</v>
      </c>
      <c r="J7" t="str">
        <f t="shared" si="2"/>
        <v>立即恢复HP:400</v>
      </c>
    </row>
    <row r="8" spans="1:11">
      <c r="A8">
        <v>201005</v>
      </c>
      <c r="B8" t="s">
        <v>9</v>
      </c>
      <c r="C8">
        <f t="shared" si="0"/>
        <v>201005</v>
      </c>
      <c r="D8" s="3">
        <v>0</v>
      </c>
      <c r="E8" s="3">
        <v>80</v>
      </c>
      <c r="F8" s="3">
        <v>1</v>
      </c>
      <c r="G8" s="8">
        <v>3000</v>
      </c>
      <c r="H8">
        <v>1100</v>
      </c>
      <c r="I8" s="8">
        <v>1000</v>
      </c>
      <c r="J8" t="str">
        <f t="shared" si="2"/>
        <v>立即恢复HP:1000</v>
      </c>
    </row>
    <row r="9" spans="1:11">
      <c r="A9">
        <v>201006</v>
      </c>
      <c r="B9" t="s">
        <v>10</v>
      </c>
      <c r="C9">
        <f t="shared" si="0"/>
        <v>201006</v>
      </c>
      <c r="D9" s="3">
        <v>0</v>
      </c>
      <c r="E9" s="3">
        <v>150</v>
      </c>
      <c r="F9" s="3">
        <v>1</v>
      </c>
      <c r="G9" s="8">
        <v>12000</v>
      </c>
      <c r="H9">
        <v>1100</v>
      </c>
      <c r="I9" s="8">
        <v>3000</v>
      </c>
      <c r="J9" t="str">
        <f t="shared" si="2"/>
        <v>立即恢复HP:3000</v>
      </c>
    </row>
    <row r="10" spans="1:11">
      <c r="A10">
        <v>201007</v>
      </c>
      <c r="B10" t="s">
        <v>11</v>
      </c>
      <c r="C10">
        <f t="shared" si="0"/>
        <v>201007</v>
      </c>
      <c r="D10" s="3">
        <v>0</v>
      </c>
      <c r="E10" s="3">
        <v>300</v>
      </c>
      <c r="F10" s="3">
        <v>0</v>
      </c>
      <c r="G10" s="8">
        <v>30000</v>
      </c>
      <c r="H10">
        <v>1100</v>
      </c>
      <c r="I10" s="8">
        <v>6000</v>
      </c>
      <c r="J10" t="str">
        <f t="shared" si="2"/>
        <v>立即恢复HP:6000</v>
      </c>
    </row>
    <row r="11" spans="1:11">
      <c r="A11">
        <v>201008</v>
      </c>
      <c r="B11" t="s">
        <v>239</v>
      </c>
      <c r="C11">
        <f t="shared" si="0"/>
        <v>201008</v>
      </c>
      <c r="D11" s="3">
        <v>0</v>
      </c>
      <c r="E11" s="3">
        <v>400</v>
      </c>
      <c r="F11" s="3">
        <v>0</v>
      </c>
      <c r="G11" s="8">
        <v>60000</v>
      </c>
      <c r="H11">
        <v>1100</v>
      </c>
      <c r="I11" s="8">
        <v>10000</v>
      </c>
      <c r="J11" t="str">
        <f t="shared" si="2"/>
        <v>立即恢复HP:10000</v>
      </c>
    </row>
    <row r="12" spans="1:11">
      <c r="A12">
        <v>201009</v>
      </c>
      <c r="B12" t="s">
        <v>240</v>
      </c>
      <c r="C12">
        <f t="shared" si="0"/>
        <v>201009</v>
      </c>
      <c r="D12" s="3">
        <v>0</v>
      </c>
      <c r="E12" s="3">
        <v>600</v>
      </c>
      <c r="F12" s="3">
        <v>0</v>
      </c>
      <c r="G12" s="8">
        <v>210000</v>
      </c>
      <c r="H12">
        <v>1100</v>
      </c>
      <c r="I12" s="8">
        <v>30000</v>
      </c>
      <c r="J12" t="str">
        <f t="shared" si="2"/>
        <v>立即恢复HP:30000</v>
      </c>
    </row>
    <row r="13" spans="1:11">
      <c r="A13">
        <v>201010</v>
      </c>
      <c r="B13" t="s">
        <v>241</v>
      </c>
      <c r="C13">
        <f t="shared" si="0"/>
        <v>201010</v>
      </c>
      <c r="D13" s="3">
        <v>0</v>
      </c>
      <c r="E13" s="3">
        <v>800</v>
      </c>
      <c r="F13" s="3">
        <v>0</v>
      </c>
      <c r="G13" s="8">
        <v>480000</v>
      </c>
      <c r="H13">
        <v>1100</v>
      </c>
      <c r="I13" s="8">
        <v>60000</v>
      </c>
      <c r="J13" t="str">
        <f t="shared" si="2"/>
        <v>立即恢复HP:60000</v>
      </c>
    </row>
    <row r="14" spans="1:11">
      <c r="A14">
        <v>201011</v>
      </c>
      <c r="B14" t="s">
        <v>12</v>
      </c>
      <c r="C14">
        <f t="shared" si="0"/>
        <v>201011</v>
      </c>
      <c r="D14" s="3">
        <v>0</v>
      </c>
      <c r="E14" s="3">
        <v>1</v>
      </c>
      <c r="F14" s="3">
        <v>1</v>
      </c>
      <c r="G14" s="8">
        <v>50</v>
      </c>
      <c r="H14">
        <v>1101</v>
      </c>
      <c r="I14" s="8">
        <v>60</v>
      </c>
      <c r="J14" t="str">
        <f>CONCATENATE("立即恢复MP:",I14)</f>
        <v>立即恢复MP:60</v>
      </c>
    </row>
    <row r="15" spans="1:11">
      <c r="A15">
        <v>201012</v>
      </c>
      <c r="B15" t="s">
        <v>13</v>
      </c>
      <c r="C15">
        <f t="shared" si="0"/>
        <v>201012</v>
      </c>
      <c r="D15" s="3">
        <v>0</v>
      </c>
      <c r="E15" s="3">
        <v>10</v>
      </c>
      <c r="F15" s="3">
        <v>1</v>
      </c>
      <c r="G15" s="8">
        <v>150</v>
      </c>
      <c r="H15">
        <v>1101</v>
      </c>
      <c r="I15" s="8">
        <v>120</v>
      </c>
      <c r="J15" t="str">
        <f t="shared" ref="J15" si="3">CONCATENATE("立即恢复MP:",I15)</f>
        <v>立即恢复MP:120</v>
      </c>
    </row>
    <row r="16" spans="1:11">
      <c r="A16">
        <v>201013</v>
      </c>
      <c r="B16" t="s">
        <v>14</v>
      </c>
      <c r="C16">
        <f t="shared" si="0"/>
        <v>201013</v>
      </c>
      <c r="D16" s="3">
        <v>0</v>
      </c>
      <c r="E16" s="3">
        <v>20</v>
      </c>
      <c r="F16" s="3">
        <v>1</v>
      </c>
      <c r="G16" s="8">
        <v>400</v>
      </c>
      <c r="H16">
        <v>1101</v>
      </c>
      <c r="I16" s="8">
        <v>240</v>
      </c>
      <c r="J16" t="str">
        <f>CONCATENATE("立即恢复MP:",I16)</f>
        <v>立即恢复MP:240</v>
      </c>
    </row>
    <row r="17" spans="1:10">
      <c r="A17">
        <v>201014</v>
      </c>
      <c r="B17" t="s">
        <v>15</v>
      </c>
      <c r="C17">
        <f t="shared" si="0"/>
        <v>201014</v>
      </c>
      <c r="D17" s="3">
        <v>0</v>
      </c>
      <c r="E17" s="3">
        <v>40</v>
      </c>
      <c r="F17" s="3">
        <v>1</v>
      </c>
      <c r="G17" s="8">
        <v>1000</v>
      </c>
      <c r="H17">
        <v>1101</v>
      </c>
      <c r="I17" s="8">
        <v>480</v>
      </c>
      <c r="J17" t="str">
        <f>CONCATENATE("立即恢复MP:",I17)</f>
        <v>立即恢复MP:480</v>
      </c>
    </row>
    <row r="18" spans="1:10">
      <c r="A18">
        <v>201015</v>
      </c>
      <c r="B18" t="s">
        <v>16</v>
      </c>
      <c r="C18">
        <f t="shared" si="0"/>
        <v>201015</v>
      </c>
      <c r="D18" s="3">
        <v>0</v>
      </c>
      <c r="E18" s="3">
        <v>80</v>
      </c>
      <c r="F18" s="3">
        <v>1</v>
      </c>
      <c r="G18" s="8">
        <v>3000</v>
      </c>
      <c r="H18">
        <v>1101</v>
      </c>
      <c r="I18" s="8">
        <v>1200</v>
      </c>
      <c r="J18" t="str">
        <f>CONCATENATE("立即恢复MP:",I18)</f>
        <v>立即恢复MP:1200</v>
      </c>
    </row>
    <row r="19" spans="1:10">
      <c r="A19">
        <v>201016</v>
      </c>
      <c r="B19" t="s">
        <v>17</v>
      </c>
      <c r="C19">
        <f t="shared" si="0"/>
        <v>201016</v>
      </c>
      <c r="D19" s="3">
        <v>0</v>
      </c>
      <c r="E19" s="3">
        <v>150</v>
      </c>
      <c r="F19" s="3">
        <v>1</v>
      </c>
      <c r="G19" s="8">
        <v>12000</v>
      </c>
      <c r="H19">
        <v>1101</v>
      </c>
      <c r="I19" s="8">
        <v>3600</v>
      </c>
      <c r="J19" t="str">
        <f>CONCATENATE("立即恢复MP:",I19)</f>
        <v>立即恢复MP:3600</v>
      </c>
    </row>
    <row r="20" spans="1:10">
      <c r="A20">
        <v>201017</v>
      </c>
      <c r="B20" t="s">
        <v>18</v>
      </c>
      <c r="C20">
        <f t="shared" si="0"/>
        <v>201017</v>
      </c>
      <c r="D20" s="3">
        <v>0</v>
      </c>
      <c r="E20" s="3">
        <v>300</v>
      </c>
      <c r="F20" s="3">
        <v>0</v>
      </c>
      <c r="G20" s="8">
        <v>30000</v>
      </c>
      <c r="H20">
        <v>1101</v>
      </c>
      <c r="I20" s="8">
        <v>7200</v>
      </c>
      <c r="J20" t="str">
        <f>CONCATENATE("立即恢复MP:",I20)</f>
        <v>立即恢复MP:7200</v>
      </c>
    </row>
    <row r="21" spans="1:10">
      <c r="A21">
        <v>201018</v>
      </c>
      <c r="B21" t="s">
        <v>242</v>
      </c>
      <c r="C21">
        <v>0</v>
      </c>
      <c r="D21" s="3">
        <v>0</v>
      </c>
      <c r="E21" s="3">
        <v>400</v>
      </c>
      <c r="F21" s="3">
        <v>0</v>
      </c>
      <c r="G21" s="8">
        <v>60000</v>
      </c>
      <c r="H21">
        <v>1101</v>
      </c>
      <c r="I21" s="8">
        <v>12000</v>
      </c>
      <c r="J21" t="str">
        <f t="shared" ref="J21:J23" si="4">CONCATENATE("立即恢复MP:",I21)</f>
        <v>立即恢复MP:12000</v>
      </c>
    </row>
    <row r="22" spans="1:10">
      <c r="A22">
        <v>201019</v>
      </c>
      <c r="B22" t="s">
        <v>243</v>
      </c>
      <c r="C22">
        <v>0</v>
      </c>
      <c r="D22" s="3">
        <v>0</v>
      </c>
      <c r="E22" s="3">
        <v>600</v>
      </c>
      <c r="F22" s="3">
        <v>0</v>
      </c>
      <c r="G22" s="8">
        <v>210000</v>
      </c>
      <c r="H22">
        <v>1101</v>
      </c>
      <c r="I22" s="8">
        <v>36000</v>
      </c>
      <c r="J22" t="str">
        <f t="shared" si="4"/>
        <v>立即恢复MP:36000</v>
      </c>
    </row>
    <row r="23" spans="1:10">
      <c r="A23">
        <v>201020</v>
      </c>
      <c r="B23" t="s">
        <v>244</v>
      </c>
      <c r="C23">
        <v>0</v>
      </c>
      <c r="D23" s="3">
        <v>0</v>
      </c>
      <c r="E23" s="3">
        <v>800</v>
      </c>
      <c r="F23" s="3">
        <v>0</v>
      </c>
      <c r="G23" s="8">
        <v>480000</v>
      </c>
      <c r="H23">
        <v>1101</v>
      </c>
      <c r="I23" s="8">
        <v>72000</v>
      </c>
      <c r="J23" t="str">
        <f t="shared" si="4"/>
        <v>立即恢复MP:72000</v>
      </c>
    </row>
    <row r="24" spans="1:10">
      <c r="A24">
        <v>203001</v>
      </c>
      <c r="B24" t="s">
        <v>245</v>
      </c>
      <c r="C24">
        <f t="shared" si="0"/>
        <v>203001</v>
      </c>
      <c r="D24" s="3">
        <v>0</v>
      </c>
      <c r="E24" s="3">
        <v>1</v>
      </c>
      <c r="F24" s="3">
        <v>0</v>
      </c>
      <c r="G24" s="8">
        <v>11</v>
      </c>
      <c r="H24">
        <v>1000</v>
      </c>
      <c r="I24" s="8">
        <v>10</v>
      </c>
      <c r="J24" t="str">
        <f>CONCATENATE("大洋",I24, "个")</f>
        <v>大洋10个</v>
      </c>
    </row>
    <row r="25" spans="1:10">
      <c r="A25">
        <v>203002</v>
      </c>
      <c r="B25" t="s">
        <v>246</v>
      </c>
      <c r="C25">
        <f t="shared" si="0"/>
        <v>203002</v>
      </c>
      <c r="D25" s="3">
        <v>0</v>
      </c>
      <c r="E25" s="3">
        <v>1</v>
      </c>
      <c r="F25" s="3">
        <v>0</v>
      </c>
      <c r="G25" s="8">
        <v>22</v>
      </c>
      <c r="H25">
        <v>1000</v>
      </c>
      <c r="I25" s="8">
        <v>20</v>
      </c>
      <c r="J25" t="str">
        <f t="shared" ref="J25:J34" si="5">CONCATENATE("大洋",I25, "个")</f>
        <v>大洋20个</v>
      </c>
    </row>
    <row r="26" spans="1:10">
      <c r="A26">
        <v>203003</v>
      </c>
      <c r="B26" t="s">
        <v>247</v>
      </c>
      <c r="C26">
        <f t="shared" si="0"/>
        <v>203003</v>
      </c>
      <c r="D26" s="3">
        <v>0</v>
      </c>
      <c r="E26" s="3">
        <v>1</v>
      </c>
      <c r="F26" s="3">
        <v>0</v>
      </c>
      <c r="G26" s="8">
        <v>55</v>
      </c>
      <c r="H26">
        <v>1000</v>
      </c>
      <c r="I26" s="8">
        <v>50</v>
      </c>
      <c r="J26" t="str">
        <f t="shared" si="5"/>
        <v>大洋50个</v>
      </c>
    </row>
    <row r="27" spans="1:10">
      <c r="A27">
        <v>203004</v>
      </c>
      <c r="B27" t="s">
        <v>248</v>
      </c>
      <c r="C27">
        <f t="shared" si="0"/>
        <v>203004</v>
      </c>
      <c r="D27" s="3">
        <v>0</v>
      </c>
      <c r="E27" s="3">
        <v>1</v>
      </c>
      <c r="F27" s="3">
        <v>0</v>
      </c>
      <c r="G27" s="8">
        <v>110</v>
      </c>
      <c r="H27">
        <v>1000</v>
      </c>
      <c r="I27" s="8">
        <v>100</v>
      </c>
      <c r="J27" t="str">
        <f t="shared" si="5"/>
        <v>大洋100个</v>
      </c>
    </row>
    <row r="28" spans="1:10">
      <c r="A28">
        <v>203005</v>
      </c>
      <c r="B28" t="s">
        <v>249</v>
      </c>
      <c r="C28">
        <f t="shared" si="0"/>
        <v>203005</v>
      </c>
      <c r="D28" s="3">
        <v>0</v>
      </c>
      <c r="E28" s="3">
        <v>1</v>
      </c>
      <c r="F28" s="3">
        <v>0</v>
      </c>
      <c r="G28" s="8">
        <v>550</v>
      </c>
      <c r="H28">
        <v>1000</v>
      </c>
      <c r="I28" s="8">
        <v>500</v>
      </c>
      <c r="J28" t="str">
        <f t="shared" si="5"/>
        <v>大洋500个</v>
      </c>
    </row>
    <row r="29" spans="1:10">
      <c r="A29">
        <v>203006</v>
      </c>
      <c r="B29" t="s">
        <v>250</v>
      </c>
      <c r="C29">
        <f t="shared" si="0"/>
        <v>203006</v>
      </c>
      <c r="D29" s="3">
        <v>0</v>
      </c>
      <c r="E29" s="3">
        <v>1</v>
      </c>
      <c r="F29" s="3">
        <v>0</v>
      </c>
      <c r="G29" s="8">
        <v>1100</v>
      </c>
      <c r="H29">
        <v>1000</v>
      </c>
      <c r="I29" s="8">
        <v>1000</v>
      </c>
      <c r="J29" t="str">
        <f t="shared" si="5"/>
        <v>大洋1000个</v>
      </c>
    </row>
    <row r="30" spans="1:10">
      <c r="A30">
        <v>203007</v>
      </c>
      <c r="B30" t="s">
        <v>251</v>
      </c>
      <c r="C30">
        <f t="shared" si="0"/>
        <v>203007</v>
      </c>
      <c r="D30" s="3">
        <v>0</v>
      </c>
      <c r="E30" s="3">
        <v>1</v>
      </c>
      <c r="F30" s="3">
        <v>0</v>
      </c>
      <c r="G30" s="8">
        <v>5500</v>
      </c>
      <c r="H30">
        <v>1000</v>
      </c>
      <c r="I30" s="8">
        <v>5000</v>
      </c>
      <c r="J30" t="str">
        <f t="shared" si="5"/>
        <v>大洋5000个</v>
      </c>
    </row>
    <row r="31" spans="1:10">
      <c r="A31">
        <v>203008</v>
      </c>
      <c r="B31" t="s">
        <v>252</v>
      </c>
      <c r="C31">
        <f t="shared" si="0"/>
        <v>203008</v>
      </c>
      <c r="D31" s="3">
        <v>0</v>
      </c>
      <c r="E31" s="3">
        <v>1</v>
      </c>
      <c r="F31" s="3">
        <v>0</v>
      </c>
      <c r="G31" s="8">
        <v>11000</v>
      </c>
      <c r="H31">
        <v>1000</v>
      </c>
      <c r="I31" s="8">
        <v>10000</v>
      </c>
      <c r="J31" t="str">
        <f t="shared" si="5"/>
        <v>大洋10000个</v>
      </c>
    </row>
    <row r="32" spans="1:10">
      <c r="A32">
        <v>203009</v>
      </c>
      <c r="B32" t="s">
        <v>253</v>
      </c>
      <c r="C32">
        <f t="shared" si="0"/>
        <v>203009</v>
      </c>
      <c r="D32" s="3">
        <v>0</v>
      </c>
      <c r="E32" s="3">
        <v>1</v>
      </c>
      <c r="F32" s="3">
        <v>0</v>
      </c>
      <c r="G32" s="8">
        <v>55000</v>
      </c>
      <c r="H32">
        <v>1000</v>
      </c>
      <c r="I32" s="8">
        <v>50000</v>
      </c>
      <c r="J32" t="str">
        <f t="shared" si="5"/>
        <v>大洋50000个</v>
      </c>
    </row>
    <row r="33" spans="1:10">
      <c r="A33">
        <v>203010</v>
      </c>
      <c r="B33" t="s">
        <v>254</v>
      </c>
      <c r="C33">
        <f t="shared" si="0"/>
        <v>203010</v>
      </c>
      <c r="D33" s="3">
        <v>0</v>
      </c>
      <c r="E33" s="3">
        <v>1</v>
      </c>
      <c r="F33" s="3">
        <v>0</v>
      </c>
      <c r="G33" s="8">
        <v>110000</v>
      </c>
      <c r="H33">
        <v>1000</v>
      </c>
      <c r="I33" s="8">
        <v>100000</v>
      </c>
      <c r="J33" t="str">
        <f t="shared" si="5"/>
        <v>大洋100000个</v>
      </c>
    </row>
    <row r="34" spans="1:10">
      <c r="A34">
        <v>203011</v>
      </c>
      <c r="B34" t="s">
        <v>255</v>
      </c>
      <c r="C34">
        <v>203011</v>
      </c>
      <c r="D34" s="3">
        <v>0</v>
      </c>
      <c r="E34" s="3">
        <v>10</v>
      </c>
      <c r="F34" s="3">
        <v>0</v>
      </c>
      <c r="G34" s="8">
        <v>550000</v>
      </c>
      <c r="H34">
        <v>1000</v>
      </c>
      <c r="I34" s="8">
        <v>500000</v>
      </c>
      <c r="J34" t="str">
        <f t="shared" si="5"/>
        <v>大洋500000个</v>
      </c>
    </row>
    <row r="35" spans="1:10">
      <c r="A35">
        <v>203012</v>
      </c>
      <c r="B35" t="s">
        <v>256</v>
      </c>
      <c r="C35">
        <f t="shared" si="0"/>
        <v>203012</v>
      </c>
      <c r="D35" s="3">
        <v>0</v>
      </c>
      <c r="E35" s="3">
        <v>30</v>
      </c>
      <c r="F35" s="3">
        <v>0</v>
      </c>
      <c r="G35" s="8">
        <v>1100000</v>
      </c>
      <c r="H35">
        <v>1000</v>
      </c>
      <c r="I35" s="8">
        <v>1000000</v>
      </c>
      <c r="J35" t="str">
        <f>CONCATENATE("别说你不知道")</f>
        <v>别说你不知道</v>
      </c>
    </row>
    <row r="36" spans="1:10">
      <c r="A36">
        <v>203013</v>
      </c>
      <c r="B36" t="s">
        <v>257</v>
      </c>
      <c r="C36">
        <f t="shared" si="0"/>
        <v>203013</v>
      </c>
      <c r="D36" s="3">
        <v>0</v>
      </c>
      <c r="E36" s="3">
        <v>50</v>
      </c>
      <c r="F36" s="3">
        <v>0</v>
      </c>
      <c r="G36" s="8">
        <v>5200000</v>
      </c>
      <c r="H36">
        <v>1000</v>
      </c>
      <c r="I36" s="8">
        <v>5000000</v>
      </c>
      <c r="J36" t="str">
        <f t="shared" ref="J36:J38" si="6">CONCATENATE("别说你不知道")</f>
        <v>别说你不知道</v>
      </c>
    </row>
    <row r="37" spans="1:10">
      <c r="A37">
        <v>203014</v>
      </c>
      <c r="B37" t="s">
        <v>258</v>
      </c>
      <c r="C37">
        <f t="shared" si="0"/>
        <v>203014</v>
      </c>
      <c r="D37" s="3">
        <v>0</v>
      </c>
      <c r="E37" s="3">
        <v>70</v>
      </c>
      <c r="F37" s="3">
        <v>0</v>
      </c>
      <c r="G37" s="8">
        <v>11000000</v>
      </c>
      <c r="H37">
        <v>1000</v>
      </c>
      <c r="I37" s="8">
        <v>10000000</v>
      </c>
      <c r="J37" t="str">
        <f t="shared" si="6"/>
        <v>别说你不知道</v>
      </c>
    </row>
    <row r="38" spans="1:10">
      <c r="A38">
        <v>203015</v>
      </c>
      <c r="B38" t="s">
        <v>259</v>
      </c>
      <c r="C38">
        <f t="shared" si="0"/>
        <v>203015</v>
      </c>
      <c r="D38" s="3">
        <v>0</v>
      </c>
      <c r="E38" s="3">
        <v>100</v>
      </c>
      <c r="F38" s="3">
        <v>0</v>
      </c>
      <c r="G38" s="8">
        <v>52000000</v>
      </c>
      <c r="H38">
        <v>1000</v>
      </c>
      <c r="I38" s="8">
        <v>50000000</v>
      </c>
      <c r="J38" t="str">
        <f t="shared" si="6"/>
        <v>别说你不知道</v>
      </c>
    </row>
    <row r="39" spans="1:10">
      <c r="A39">
        <v>203016</v>
      </c>
      <c r="B39" t="s">
        <v>260</v>
      </c>
      <c r="C39">
        <f t="shared" si="0"/>
        <v>203016</v>
      </c>
      <c r="D39" s="3">
        <v>0</v>
      </c>
      <c r="E39" s="3">
        <v>1</v>
      </c>
      <c r="F39" s="3">
        <v>0</v>
      </c>
      <c r="G39" s="8">
        <v>100</v>
      </c>
      <c r="H39">
        <v>1002</v>
      </c>
      <c r="I39" s="8">
        <v>10</v>
      </c>
      <c r="J39" t="str">
        <f>CONCATENATE("偶有传闻，声望+",I39)</f>
        <v>偶有传闻，声望+10</v>
      </c>
    </row>
    <row r="40" spans="1:10">
      <c r="A40">
        <v>203017</v>
      </c>
      <c r="B40" t="s">
        <v>261</v>
      </c>
      <c r="C40">
        <f t="shared" si="0"/>
        <v>203017</v>
      </c>
      <c r="D40" s="3">
        <v>0</v>
      </c>
      <c r="E40" s="3">
        <v>1</v>
      </c>
      <c r="F40" s="3">
        <v>0</v>
      </c>
      <c r="G40" s="8">
        <v>100</v>
      </c>
      <c r="H40">
        <v>1002</v>
      </c>
      <c r="I40" s="8">
        <v>20</v>
      </c>
      <c r="J40" t="str">
        <f t="shared" ref="J40:J41" si="7">CONCATENATE("偶有传闻，声望+",I40)</f>
        <v>偶有传闻，声望+20</v>
      </c>
    </row>
    <row r="41" spans="1:10">
      <c r="A41">
        <v>203018</v>
      </c>
      <c r="B41" t="s">
        <v>263</v>
      </c>
      <c r="C41">
        <f t="shared" si="0"/>
        <v>203018</v>
      </c>
      <c r="D41" s="3">
        <v>0</v>
      </c>
      <c r="E41" s="3">
        <v>1</v>
      </c>
      <c r="F41" s="3">
        <v>0</v>
      </c>
      <c r="G41" s="8">
        <v>100</v>
      </c>
      <c r="H41">
        <v>1002</v>
      </c>
      <c r="I41" s="8">
        <v>30</v>
      </c>
      <c r="J41" t="str">
        <f t="shared" si="7"/>
        <v>偶有传闻，声望+30</v>
      </c>
    </row>
    <row r="42" spans="1:10">
      <c r="A42">
        <v>203019</v>
      </c>
      <c r="B42" t="s">
        <v>262</v>
      </c>
      <c r="C42">
        <f t="shared" si="0"/>
        <v>203019</v>
      </c>
      <c r="D42" s="3">
        <v>0</v>
      </c>
      <c r="E42" s="3">
        <v>1</v>
      </c>
      <c r="F42" s="3">
        <v>0</v>
      </c>
      <c r="G42" s="8">
        <v>100</v>
      </c>
      <c r="H42">
        <v>1002</v>
      </c>
      <c r="I42" s="8">
        <v>50</v>
      </c>
      <c r="J42" t="str">
        <f t="shared" ref="J42:J44" si="8">CONCATENATE("闯闯江湖，声望+",I42)</f>
        <v>闯闯江湖，声望+50</v>
      </c>
    </row>
    <row r="43" spans="1:10">
      <c r="A43">
        <v>203020</v>
      </c>
      <c r="B43" t="s">
        <v>264</v>
      </c>
      <c r="C43">
        <f t="shared" si="0"/>
        <v>203020</v>
      </c>
      <c r="D43" s="3">
        <v>0</v>
      </c>
      <c r="E43" s="3">
        <v>1</v>
      </c>
      <c r="F43" s="3">
        <v>0</v>
      </c>
      <c r="G43" s="8">
        <v>100</v>
      </c>
      <c r="H43">
        <v>1002</v>
      </c>
      <c r="I43" s="8">
        <v>80</v>
      </c>
      <c r="J43" t="str">
        <f t="shared" si="8"/>
        <v>闯闯江湖，声望+80</v>
      </c>
    </row>
    <row r="44" spans="1:10">
      <c r="A44">
        <v>203021</v>
      </c>
      <c r="B44" t="s">
        <v>265</v>
      </c>
      <c r="C44">
        <f t="shared" si="0"/>
        <v>203021</v>
      </c>
      <c r="D44" s="3">
        <v>0</v>
      </c>
      <c r="E44" s="3">
        <v>1</v>
      </c>
      <c r="F44" s="3">
        <v>0</v>
      </c>
      <c r="G44" s="8">
        <v>100</v>
      </c>
      <c r="H44">
        <v>1002</v>
      </c>
      <c r="I44" s="8">
        <v>110</v>
      </c>
      <c r="J44" t="str">
        <f t="shared" si="8"/>
        <v>闯闯江湖，声望+110</v>
      </c>
    </row>
    <row r="45" spans="1:10">
      <c r="A45">
        <v>203022</v>
      </c>
      <c r="B45" t="s">
        <v>266</v>
      </c>
      <c r="C45">
        <f t="shared" si="0"/>
        <v>203022</v>
      </c>
      <c r="D45" s="3">
        <v>0</v>
      </c>
      <c r="E45" s="3">
        <v>1</v>
      </c>
      <c r="F45" s="3">
        <v>0</v>
      </c>
      <c r="G45" s="8">
        <v>100</v>
      </c>
      <c r="H45">
        <v>1002</v>
      </c>
      <c r="I45" s="8">
        <v>150</v>
      </c>
      <c r="J45" t="str">
        <f>CONCATENATE("小有名气，声望+",I45)</f>
        <v>小有名气，声望+150</v>
      </c>
    </row>
    <row r="46" spans="1:10">
      <c r="A46">
        <v>203023</v>
      </c>
      <c r="B46" t="s">
        <v>267</v>
      </c>
      <c r="C46">
        <f t="shared" si="0"/>
        <v>203023</v>
      </c>
      <c r="D46" s="3">
        <v>0</v>
      </c>
      <c r="E46" s="3">
        <v>1</v>
      </c>
      <c r="F46" s="3">
        <v>0</v>
      </c>
      <c r="G46" s="8">
        <v>100</v>
      </c>
      <c r="H46">
        <v>1002</v>
      </c>
      <c r="I46" s="8">
        <v>200</v>
      </c>
      <c r="J46" t="str">
        <f t="shared" ref="J46:J47" si="9">CONCATENATE("小有名气，声望+",I46)</f>
        <v>小有名气，声望+200</v>
      </c>
    </row>
    <row r="47" spans="1:10">
      <c r="A47">
        <v>203024</v>
      </c>
      <c r="B47" t="s">
        <v>268</v>
      </c>
      <c r="C47">
        <f t="shared" si="0"/>
        <v>203024</v>
      </c>
      <c r="D47" s="3">
        <v>0</v>
      </c>
      <c r="E47" s="3">
        <v>1</v>
      </c>
      <c r="F47" s="3">
        <v>0</v>
      </c>
      <c r="G47" s="8">
        <v>100</v>
      </c>
      <c r="H47">
        <v>1002</v>
      </c>
      <c r="I47" s="8">
        <v>300</v>
      </c>
      <c r="J47" t="str">
        <f t="shared" si="9"/>
        <v>小有名气，声望+300</v>
      </c>
    </row>
    <row r="48" spans="1:10">
      <c r="A48">
        <v>203025</v>
      </c>
      <c r="B48" t="s">
        <v>269</v>
      </c>
      <c r="C48">
        <f t="shared" si="0"/>
        <v>203025</v>
      </c>
      <c r="D48" s="3">
        <v>0</v>
      </c>
      <c r="E48" s="3">
        <v>1</v>
      </c>
      <c r="F48" s="3">
        <v>0</v>
      </c>
      <c r="G48" s="8">
        <v>100</v>
      </c>
      <c r="H48">
        <v>1002</v>
      </c>
      <c r="I48" s="8">
        <v>400</v>
      </c>
      <c r="J48" t="str">
        <f>CONCATENATE("除魔卫道，声望+",I48)</f>
        <v>除魔卫道，声望+400</v>
      </c>
    </row>
    <row r="49" spans="1:10">
      <c r="A49">
        <v>203026</v>
      </c>
      <c r="B49" t="s">
        <v>270</v>
      </c>
      <c r="C49">
        <f t="shared" si="0"/>
        <v>203026</v>
      </c>
      <c r="D49" s="3">
        <v>0</v>
      </c>
      <c r="E49" s="3">
        <v>10</v>
      </c>
      <c r="F49" s="3">
        <v>0</v>
      </c>
      <c r="G49" s="8">
        <v>100</v>
      </c>
      <c r="H49">
        <v>1002</v>
      </c>
      <c r="I49" s="8">
        <v>600</v>
      </c>
      <c r="J49" t="str">
        <f t="shared" ref="J49:J50" si="10">CONCATENATE("除魔卫道，声望+",I49)</f>
        <v>除魔卫道，声望+600</v>
      </c>
    </row>
    <row r="50" spans="1:10">
      <c r="A50">
        <v>203027</v>
      </c>
      <c r="B50" t="s">
        <v>271</v>
      </c>
      <c r="C50">
        <f t="shared" ref="C50:C53" si="11">A50</f>
        <v>203027</v>
      </c>
      <c r="D50" s="3">
        <v>0</v>
      </c>
      <c r="E50" s="3">
        <v>20</v>
      </c>
      <c r="F50" s="3">
        <v>0</v>
      </c>
      <c r="G50" s="8">
        <v>100</v>
      </c>
      <c r="H50">
        <v>1002</v>
      </c>
      <c r="I50" s="8">
        <v>800</v>
      </c>
      <c r="J50" t="str">
        <f t="shared" si="10"/>
        <v>除魔卫道，声望+800</v>
      </c>
    </row>
    <row r="51" spans="1:10">
      <c r="A51">
        <v>203028</v>
      </c>
      <c r="B51" t="s">
        <v>272</v>
      </c>
      <c r="C51">
        <f t="shared" si="11"/>
        <v>203028</v>
      </c>
      <c r="D51" s="3">
        <v>0</v>
      </c>
      <c r="E51" s="3">
        <v>30</v>
      </c>
      <c r="F51" s="3">
        <v>0</v>
      </c>
      <c r="G51" s="8">
        <v>100</v>
      </c>
      <c r="H51">
        <v>1002</v>
      </c>
      <c r="I51" s="8">
        <v>1100</v>
      </c>
      <c r="J51" t="str">
        <f>CONCATENATE("匡扶正义，声望+",I51)</f>
        <v>匡扶正义，声望+1100</v>
      </c>
    </row>
    <row r="52" spans="1:10">
      <c r="A52">
        <v>203029</v>
      </c>
      <c r="B52" t="s">
        <v>273</v>
      </c>
      <c r="C52">
        <f t="shared" si="11"/>
        <v>203029</v>
      </c>
      <c r="D52" s="3">
        <v>0</v>
      </c>
      <c r="E52" s="3">
        <v>40</v>
      </c>
      <c r="F52" s="3">
        <v>0</v>
      </c>
      <c r="G52" s="8">
        <v>100</v>
      </c>
      <c r="H52">
        <v>1002</v>
      </c>
      <c r="I52" s="8">
        <v>1500</v>
      </c>
      <c r="J52" t="str">
        <f t="shared" ref="J52:J53" si="12">CONCATENATE("匡扶正义，声望+",I52)</f>
        <v>匡扶正义，声望+1500</v>
      </c>
    </row>
    <row r="53" spans="1:10">
      <c r="A53">
        <v>203030</v>
      </c>
      <c r="B53" t="s">
        <v>274</v>
      </c>
      <c r="C53">
        <f t="shared" si="11"/>
        <v>203030</v>
      </c>
      <c r="D53" s="3">
        <v>0</v>
      </c>
      <c r="E53" s="3">
        <v>50</v>
      </c>
      <c r="F53" s="3">
        <v>0</v>
      </c>
      <c r="G53" s="8">
        <v>100</v>
      </c>
      <c r="H53">
        <v>1002</v>
      </c>
      <c r="I53" s="8">
        <v>2000</v>
      </c>
      <c r="J53" t="str">
        <f t="shared" si="12"/>
        <v>匡扶正义，声望+2000</v>
      </c>
    </row>
    <row r="54" spans="1:10">
      <c r="A54">
        <v>204001</v>
      </c>
      <c r="B54" t="s">
        <v>344</v>
      </c>
      <c r="C54">
        <f>A54</f>
        <v>204001</v>
      </c>
      <c r="D54" s="3">
        <v>0</v>
      </c>
      <c r="E54" s="3">
        <v>1</v>
      </c>
      <c r="F54" s="3">
        <v>0</v>
      </c>
      <c r="G54" s="8">
        <v>500</v>
      </c>
      <c r="H54">
        <v>5101</v>
      </c>
      <c r="I54" s="8">
        <v>0</v>
      </c>
      <c r="J54" t="s">
        <v>346</v>
      </c>
    </row>
    <row r="55" spans="1:10">
      <c r="A55">
        <v>204002</v>
      </c>
      <c r="B55" t="s">
        <v>457</v>
      </c>
      <c r="C55">
        <f t="shared" ref="C55:C66" si="13">A55</f>
        <v>204002</v>
      </c>
      <c r="D55" s="3">
        <v>0</v>
      </c>
      <c r="E55" s="3">
        <v>1</v>
      </c>
      <c r="F55" s="3">
        <v>0</v>
      </c>
      <c r="G55" s="8">
        <v>1000</v>
      </c>
      <c r="H55">
        <v>0</v>
      </c>
      <c r="I55" s="8">
        <v>0</v>
      </c>
      <c r="J55" t="s">
        <v>569</v>
      </c>
    </row>
    <row r="56" spans="1:10">
      <c r="A56">
        <v>204003</v>
      </c>
      <c r="B56" t="s">
        <v>459</v>
      </c>
      <c r="C56">
        <f t="shared" si="13"/>
        <v>204003</v>
      </c>
      <c r="D56" s="3">
        <v>0</v>
      </c>
      <c r="E56" s="3">
        <v>1</v>
      </c>
      <c r="F56" s="3">
        <v>0</v>
      </c>
      <c r="G56" s="8">
        <v>10000</v>
      </c>
      <c r="H56">
        <v>0</v>
      </c>
      <c r="I56" s="8">
        <v>0</v>
      </c>
      <c r="J56" t="s">
        <v>569</v>
      </c>
    </row>
    <row r="57" spans="1:10">
      <c r="A57">
        <v>204004</v>
      </c>
      <c r="B57" t="s">
        <v>460</v>
      </c>
      <c r="C57">
        <f t="shared" si="13"/>
        <v>204004</v>
      </c>
      <c r="D57" s="3">
        <v>0</v>
      </c>
      <c r="E57" s="3">
        <v>1</v>
      </c>
      <c r="F57" s="3">
        <v>0</v>
      </c>
      <c r="G57" s="8">
        <v>100000</v>
      </c>
      <c r="H57">
        <v>0</v>
      </c>
      <c r="I57" s="8">
        <v>0</v>
      </c>
      <c r="J57" t="s">
        <v>569</v>
      </c>
    </row>
    <row r="58" spans="1:10">
      <c r="A58">
        <v>204005</v>
      </c>
      <c r="B58" t="s">
        <v>458</v>
      </c>
      <c r="C58">
        <f t="shared" si="13"/>
        <v>204005</v>
      </c>
      <c r="D58" s="3">
        <v>0</v>
      </c>
      <c r="E58" s="3">
        <v>1</v>
      </c>
      <c r="F58" s="3">
        <v>0</v>
      </c>
      <c r="G58" s="8">
        <v>1000</v>
      </c>
      <c r="H58">
        <v>0</v>
      </c>
      <c r="I58" s="8">
        <v>0</v>
      </c>
      <c r="J58" t="s">
        <v>569</v>
      </c>
    </row>
    <row r="59" spans="1:10">
      <c r="A59">
        <v>204006</v>
      </c>
      <c r="B59" t="s">
        <v>461</v>
      </c>
      <c r="C59">
        <f t="shared" si="13"/>
        <v>204006</v>
      </c>
      <c r="D59" s="3">
        <v>0</v>
      </c>
      <c r="E59" s="3">
        <v>1</v>
      </c>
      <c r="F59" s="3">
        <v>0</v>
      </c>
      <c r="G59" s="8">
        <v>10000</v>
      </c>
      <c r="H59">
        <v>0</v>
      </c>
      <c r="I59" s="8">
        <v>0</v>
      </c>
      <c r="J59" t="s">
        <v>569</v>
      </c>
    </row>
    <row r="60" spans="1:10">
      <c r="A60">
        <v>204007</v>
      </c>
      <c r="B60" t="s">
        <v>462</v>
      </c>
      <c r="C60">
        <f t="shared" si="13"/>
        <v>204007</v>
      </c>
      <c r="D60" s="3">
        <v>0</v>
      </c>
      <c r="E60" s="3">
        <v>1</v>
      </c>
      <c r="F60" s="3">
        <v>0</v>
      </c>
      <c r="G60" s="8">
        <v>100000</v>
      </c>
      <c r="H60">
        <v>0</v>
      </c>
      <c r="I60" s="8">
        <v>0</v>
      </c>
      <c r="J60" t="s">
        <v>569</v>
      </c>
    </row>
    <row r="61" spans="1:10">
      <c r="A61">
        <v>204008</v>
      </c>
      <c r="B61" t="s">
        <v>463</v>
      </c>
      <c r="C61">
        <f t="shared" si="13"/>
        <v>204008</v>
      </c>
      <c r="D61" s="3">
        <v>0</v>
      </c>
      <c r="E61" s="3">
        <v>1</v>
      </c>
      <c r="F61" s="3">
        <v>0</v>
      </c>
      <c r="G61" s="8">
        <v>1000</v>
      </c>
      <c r="H61">
        <v>0</v>
      </c>
      <c r="I61" s="8">
        <v>0</v>
      </c>
      <c r="J61" t="s">
        <v>569</v>
      </c>
    </row>
    <row r="62" spans="1:10">
      <c r="A62">
        <v>204009</v>
      </c>
      <c r="B62" t="s">
        <v>464</v>
      </c>
      <c r="C62">
        <f t="shared" si="13"/>
        <v>204009</v>
      </c>
      <c r="D62" s="3">
        <v>0</v>
      </c>
      <c r="E62" s="3">
        <v>1</v>
      </c>
      <c r="F62" s="3">
        <v>0</v>
      </c>
      <c r="G62" s="8">
        <v>10000</v>
      </c>
      <c r="H62">
        <v>0</v>
      </c>
      <c r="I62" s="8">
        <v>0</v>
      </c>
      <c r="J62" t="s">
        <v>569</v>
      </c>
    </row>
    <row r="63" spans="1:10">
      <c r="A63">
        <v>204010</v>
      </c>
      <c r="B63" t="s">
        <v>465</v>
      </c>
      <c r="C63">
        <f t="shared" si="13"/>
        <v>204010</v>
      </c>
      <c r="D63" s="3">
        <v>0</v>
      </c>
      <c r="E63" s="3">
        <v>1</v>
      </c>
      <c r="F63" s="3">
        <v>0</v>
      </c>
      <c r="G63" s="8">
        <v>100000</v>
      </c>
      <c r="H63">
        <v>0</v>
      </c>
      <c r="I63" s="8">
        <v>0</v>
      </c>
      <c r="J63" t="s">
        <v>569</v>
      </c>
    </row>
    <row r="64" spans="1:10">
      <c r="A64">
        <v>204011</v>
      </c>
      <c r="B64" t="s">
        <v>466</v>
      </c>
      <c r="C64">
        <f t="shared" si="13"/>
        <v>204011</v>
      </c>
      <c r="D64" s="3">
        <v>0</v>
      </c>
      <c r="E64" s="3">
        <v>1</v>
      </c>
      <c r="F64" s="3">
        <v>0</v>
      </c>
      <c r="G64" s="8">
        <v>1000</v>
      </c>
      <c r="H64">
        <v>0</v>
      </c>
      <c r="I64" s="8">
        <v>0</v>
      </c>
      <c r="J64" t="s">
        <v>569</v>
      </c>
    </row>
    <row r="65" spans="1:10">
      <c r="A65">
        <v>204012</v>
      </c>
      <c r="B65" t="s">
        <v>467</v>
      </c>
      <c r="C65">
        <f t="shared" si="13"/>
        <v>204012</v>
      </c>
      <c r="D65" s="3">
        <v>0</v>
      </c>
      <c r="E65" s="3">
        <v>1</v>
      </c>
      <c r="F65" s="3">
        <v>0</v>
      </c>
      <c r="G65" s="8">
        <v>10000</v>
      </c>
      <c r="H65">
        <v>0</v>
      </c>
      <c r="I65" s="8">
        <v>0</v>
      </c>
      <c r="J65" t="s">
        <v>569</v>
      </c>
    </row>
    <row r="66" spans="1:10">
      <c r="A66">
        <v>204013</v>
      </c>
      <c r="B66" t="s">
        <v>468</v>
      </c>
      <c r="C66">
        <f t="shared" si="13"/>
        <v>204013</v>
      </c>
      <c r="D66" s="3">
        <v>0</v>
      </c>
      <c r="E66" s="3">
        <v>1</v>
      </c>
      <c r="F66" s="3">
        <v>0</v>
      </c>
      <c r="G66" s="8">
        <v>100000</v>
      </c>
      <c r="H66">
        <v>0</v>
      </c>
      <c r="I66" s="8">
        <v>0</v>
      </c>
      <c r="J66" t="s">
        <v>569</v>
      </c>
    </row>
    <row r="67" spans="1:10">
      <c r="A67">
        <v>220001</v>
      </c>
      <c r="B67" t="s">
        <v>279</v>
      </c>
      <c r="C67">
        <f>A67</f>
        <v>220001</v>
      </c>
      <c r="D67" s="3">
        <v>2</v>
      </c>
      <c r="E67" s="3">
        <v>7</v>
      </c>
      <c r="F67" s="3">
        <v>0</v>
      </c>
      <c r="G67" s="8">
        <v>500</v>
      </c>
      <c r="H67">
        <v>5001</v>
      </c>
      <c r="I67" s="8">
        <v>0</v>
      </c>
      <c r="J67" t="str">
        <f>CONCATENATE("《",B67,"》技能等级+1")</f>
        <v>《火球术》技能等级+1</v>
      </c>
    </row>
    <row r="68" spans="1:10">
      <c r="A68">
        <v>220002</v>
      </c>
      <c r="B68" t="s">
        <v>280</v>
      </c>
      <c r="C68">
        <f>$C$67</f>
        <v>220001</v>
      </c>
      <c r="D68" s="3">
        <v>3</v>
      </c>
      <c r="E68" s="3">
        <v>7</v>
      </c>
      <c r="F68" s="3">
        <v>0</v>
      </c>
      <c r="G68" s="8">
        <v>500</v>
      </c>
      <c r="H68">
        <v>5001</v>
      </c>
      <c r="I68" s="8">
        <v>0</v>
      </c>
      <c r="J68" t="str">
        <f t="shared" ref="J68:J99" si="14">CONCATENATE("《",B68,"》技能等级+1")</f>
        <v>《治愈术》技能等级+1</v>
      </c>
    </row>
    <row r="69" spans="1:10">
      <c r="A69">
        <v>220003</v>
      </c>
      <c r="B69" t="s">
        <v>281</v>
      </c>
      <c r="C69">
        <f t="shared" ref="C69:C99" si="15">$C$67</f>
        <v>220001</v>
      </c>
      <c r="D69" s="3">
        <v>1</v>
      </c>
      <c r="E69" s="3">
        <v>7</v>
      </c>
      <c r="F69" s="3">
        <v>0</v>
      </c>
      <c r="G69" s="8">
        <v>500</v>
      </c>
      <c r="H69">
        <v>5001</v>
      </c>
      <c r="I69" s="8">
        <v>0</v>
      </c>
      <c r="J69" t="str">
        <f t="shared" si="14"/>
        <v>《基本剑术》技能等级+1</v>
      </c>
    </row>
    <row r="70" spans="1:10">
      <c r="A70">
        <v>220004</v>
      </c>
      <c r="B70" t="s">
        <v>282</v>
      </c>
      <c r="C70">
        <f t="shared" si="15"/>
        <v>220001</v>
      </c>
      <c r="D70" s="3">
        <v>3</v>
      </c>
      <c r="E70" s="3">
        <v>9</v>
      </c>
      <c r="F70" s="3">
        <v>0</v>
      </c>
      <c r="G70" s="8">
        <v>500</v>
      </c>
      <c r="H70">
        <v>5001</v>
      </c>
      <c r="I70" s="8">
        <v>0</v>
      </c>
      <c r="J70" t="str">
        <f t="shared" si="14"/>
        <v>《精神力战法》技能等级+1</v>
      </c>
    </row>
    <row r="71" spans="1:10">
      <c r="A71">
        <v>220005</v>
      </c>
      <c r="B71" t="s">
        <v>283</v>
      </c>
      <c r="C71">
        <f t="shared" si="15"/>
        <v>220001</v>
      </c>
      <c r="D71" s="3">
        <v>2</v>
      </c>
      <c r="E71" s="3">
        <v>19</v>
      </c>
      <c r="F71" s="3">
        <v>0</v>
      </c>
      <c r="G71" s="8">
        <v>2000</v>
      </c>
      <c r="H71">
        <v>5001</v>
      </c>
      <c r="I71" s="8">
        <v>0</v>
      </c>
      <c r="J71" t="str">
        <f t="shared" si="14"/>
        <v>《大火球》技能等级+1</v>
      </c>
    </row>
    <row r="72" spans="1:10">
      <c r="A72">
        <v>220006</v>
      </c>
      <c r="B72" t="s">
        <v>284</v>
      </c>
      <c r="C72">
        <f t="shared" si="15"/>
        <v>220001</v>
      </c>
      <c r="D72" s="3">
        <v>1</v>
      </c>
      <c r="E72" s="3">
        <v>19</v>
      </c>
      <c r="F72" s="3">
        <v>0</v>
      </c>
      <c r="G72" s="8">
        <v>2000</v>
      </c>
      <c r="H72">
        <v>5001</v>
      </c>
      <c r="I72" s="8">
        <v>0</v>
      </c>
      <c r="J72" t="str">
        <f t="shared" si="14"/>
        <v>《攻杀剑术》技能等级+1</v>
      </c>
    </row>
    <row r="73" spans="1:10">
      <c r="A73">
        <v>220007</v>
      </c>
      <c r="B73" t="s">
        <v>285</v>
      </c>
      <c r="C73">
        <f t="shared" si="15"/>
        <v>220001</v>
      </c>
      <c r="D73" s="3">
        <v>3</v>
      </c>
      <c r="E73" s="3">
        <v>14</v>
      </c>
      <c r="F73" s="3">
        <v>0</v>
      </c>
      <c r="G73" s="8">
        <v>1000</v>
      </c>
      <c r="H73">
        <v>5001</v>
      </c>
      <c r="I73" s="8">
        <v>0</v>
      </c>
      <c r="J73" t="str">
        <f t="shared" si="14"/>
        <v>《施毒术》技能等级+1</v>
      </c>
    </row>
    <row r="74" spans="1:10">
      <c r="A74">
        <v>220008</v>
      </c>
      <c r="B74" t="s">
        <v>286</v>
      </c>
      <c r="C74">
        <f t="shared" si="15"/>
        <v>220001</v>
      </c>
      <c r="D74" s="3">
        <v>2</v>
      </c>
      <c r="E74" s="3">
        <v>12</v>
      </c>
      <c r="F74" s="3">
        <v>0</v>
      </c>
      <c r="G74" s="8">
        <v>500</v>
      </c>
      <c r="H74">
        <v>5001</v>
      </c>
      <c r="I74" s="8">
        <v>0</v>
      </c>
      <c r="J74" t="str">
        <f t="shared" si="14"/>
        <v>《抗拒火环》技能等级+1</v>
      </c>
    </row>
    <row r="75" spans="1:10">
      <c r="A75">
        <v>220009</v>
      </c>
      <c r="B75" t="s">
        <v>287</v>
      </c>
      <c r="C75">
        <f t="shared" si="15"/>
        <v>220001</v>
      </c>
      <c r="D75" s="3">
        <v>2</v>
      </c>
      <c r="E75" s="3">
        <v>16</v>
      </c>
      <c r="F75" s="3">
        <v>0</v>
      </c>
      <c r="G75" s="8">
        <v>1000</v>
      </c>
      <c r="H75">
        <v>5001</v>
      </c>
      <c r="I75" s="8">
        <v>0</v>
      </c>
      <c r="J75" t="str">
        <f t="shared" si="14"/>
        <v>《地狱火》技能等级+1</v>
      </c>
    </row>
    <row r="76" spans="1:10">
      <c r="A76">
        <v>220010</v>
      </c>
      <c r="B76" t="s">
        <v>288</v>
      </c>
      <c r="C76">
        <f t="shared" si="15"/>
        <v>220001</v>
      </c>
      <c r="D76" s="3">
        <v>2</v>
      </c>
      <c r="E76" s="3">
        <v>17</v>
      </c>
      <c r="F76" s="3">
        <v>0</v>
      </c>
      <c r="G76" s="8">
        <v>1000</v>
      </c>
      <c r="H76">
        <v>5001</v>
      </c>
      <c r="I76" s="8">
        <v>0</v>
      </c>
      <c r="J76" t="str">
        <f t="shared" si="14"/>
        <v>《雷电术》技能等级+1</v>
      </c>
    </row>
    <row r="77" spans="1:10">
      <c r="A77">
        <v>220011</v>
      </c>
      <c r="B77" t="s">
        <v>289</v>
      </c>
      <c r="C77">
        <f t="shared" si="15"/>
        <v>220001</v>
      </c>
      <c r="D77" s="3">
        <v>2</v>
      </c>
      <c r="E77" s="3">
        <v>26</v>
      </c>
      <c r="F77" s="3">
        <v>0</v>
      </c>
      <c r="G77" s="8">
        <v>9091</v>
      </c>
      <c r="H77">
        <v>5001</v>
      </c>
      <c r="I77" s="8">
        <v>0</v>
      </c>
      <c r="J77" t="str">
        <f t="shared" si="14"/>
        <v>《疾光电影》技能等级+1</v>
      </c>
    </row>
    <row r="78" spans="1:10">
      <c r="A78">
        <v>220012</v>
      </c>
      <c r="B78" t="s">
        <v>290</v>
      </c>
      <c r="C78">
        <f t="shared" si="15"/>
        <v>220001</v>
      </c>
      <c r="D78" s="3">
        <v>3</v>
      </c>
      <c r="E78" s="3">
        <v>18</v>
      </c>
      <c r="F78" s="3">
        <v>0</v>
      </c>
      <c r="G78" s="8">
        <v>1000</v>
      </c>
      <c r="H78">
        <v>5001</v>
      </c>
      <c r="I78" s="8">
        <v>0</v>
      </c>
      <c r="J78" t="str">
        <f t="shared" si="14"/>
        <v>《灵魂火符》技能等级+1</v>
      </c>
    </row>
    <row r="79" spans="1:10">
      <c r="A79">
        <v>220013</v>
      </c>
      <c r="B79" t="s">
        <v>291</v>
      </c>
      <c r="C79">
        <f t="shared" si="15"/>
        <v>220001</v>
      </c>
      <c r="D79" s="3">
        <v>3</v>
      </c>
      <c r="E79" s="3">
        <v>22</v>
      </c>
      <c r="F79" s="3">
        <v>0</v>
      </c>
      <c r="G79" s="8">
        <v>2727</v>
      </c>
      <c r="H79">
        <v>5001</v>
      </c>
      <c r="I79" s="8">
        <v>0</v>
      </c>
      <c r="J79" t="str">
        <f t="shared" si="14"/>
        <v>《幽灵盾》技能等级+1</v>
      </c>
    </row>
    <row r="80" spans="1:10">
      <c r="A80">
        <v>220014</v>
      </c>
      <c r="B80" t="s">
        <v>292</v>
      </c>
      <c r="C80">
        <f t="shared" si="15"/>
        <v>220001</v>
      </c>
      <c r="D80" s="3">
        <v>3</v>
      </c>
      <c r="E80" s="3">
        <v>25</v>
      </c>
      <c r="F80" s="3">
        <v>0</v>
      </c>
      <c r="G80" s="8">
        <v>4545</v>
      </c>
      <c r="H80">
        <v>5001</v>
      </c>
      <c r="I80" s="8">
        <v>0</v>
      </c>
      <c r="J80" t="str">
        <f t="shared" si="14"/>
        <v>《神圣战甲术》技能等级+1</v>
      </c>
    </row>
    <row r="81" spans="1:10">
      <c r="A81">
        <v>220015</v>
      </c>
      <c r="B81" t="s">
        <v>293</v>
      </c>
      <c r="C81">
        <f t="shared" si="15"/>
        <v>220001</v>
      </c>
      <c r="D81" s="3">
        <v>1</v>
      </c>
      <c r="E81" s="3">
        <v>25</v>
      </c>
      <c r="F81" s="3">
        <v>0</v>
      </c>
      <c r="G81" s="8">
        <v>4545</v>
      </c>
      <c r="H81">
        <v>5001</v>
      </c>
      <c r="I81" s="8">
        <v>0</v>
      </c>
      <c r="J81" t="str">
        <f t="shared" si="14"/>
        <v>《刺杀剑术》技能等级+1</v>
      </c>
    </row>
    <row r="82" spans="1:10">
      <c r="A82">
        <v>220016</v>
      </c>
      <c r="B82" t="s">
        <v>294</v>
      </c>
      <c r="C82">
        <f t="shared" si="15"/>
        <v>220001</v>
      </c>
      <c r="D82" s="3">
        <v>3</v>
      </c>
      <c r="E82" s="3">
        <v>28</v>
      </c>
      <c r="F82" s="3">
        <v>0</v>
      </c>
      <c r="G82" s="8">
        <v>8000</v>
      </c>
      <c r="H82">
        <v>5001</v>
      </c>
      <c r="I82" s="8">
        <v>0</v>
      </c>
      <c r="J82" t="str">
        <f t="shared" si="14"/>
        <v>《困魔咒》技能等级+1</v>
      </c>
    </row>
    <row r="83" spans="1:10">
      <c r="A83">
        <v>220017</v>
      </c>
      <c r="B83" t="s">
        <v>295</v>
      </c>
      <c r="C83">
        <f t="shared" si="15"/>
        <v>220001</v>
      </c>
      <c r="D83" s="3">
        <v>3</v>
      </c>
      <c r="E83" s="3">
        <v>19</v>
      </c>
      <c r="F83" s="3">
        <v>0</v>
      </c>
      <c r="G83" s="8">
        <v>2000</v>
      </c>
      <c r="H83">
        <v>5001</v>
      </c>
      <c r="I83" s="8">
        <v>0</v>
      </c>
      <c r="J83" t="str">
        <f t="shared" si="14"/>
        <v>《召唤骷髅》技能等级+1</v>
      </c>
    </row>
    <row r="84" spans="1:10">
      <c r="A84">
        <v>220018</v>
      </c>
      <c r="B84" t="s">
        <v>296</v>
      </c>
      <c r="C84">
        <f t="shared" si="15"/>
        <v>220001</v>
      </c>
      <c r="D84" s="3">
        <v>3</v>
      </c>
      <c r="E84" s="3">
        <v>20</v>
      </c>
      <c r="F84" s="3">
        <v>0</v>
      </c>
      <c r="G84" s="8">
        <v>2000</v>
      </c>
      <c r="H84">
        <v>5001</v>
      </c>
      <c r="I84" s="8">
        <v>0</v>
      </c>
      <c r="J84" t="str">
        <f t="shared" si="14"/>
        <v>《隐身术》技能等级+1</v>
      </c>
    </row>
    <row r="85" spans="1:10">
      <c r="A85">
        <v>220019</v>
      </c>
      <c r="B85" t="s">
        <v>297</v>
      </c>
      <c r="C85">
        <f t="shared" si="15"/>
        <v>220001</v>
      </c>
      <c r="D85" s="3">
        <v>3</v>
      </c>
      <c r="E85" s="3">
        <v>21</v>
      </c>
      <c r="F85" s="3">
        <v>0</v>
      </c>
      <c r="G85" s="8">
        <v>2727</v>
      </c>
      <c r="H85">
        <v>5001</v>
      </c>
      <c r="I85" s="8">
        <v>0</v>
      </c>
      <c r="J85" t="str">
        <f t="shared" si="14"/>
        <v>《集体隐身术》技能等级+1</v>
      </c>
    </row>
    <row r="86" spans="1:10">
      <c r="A86">
        <v>220020</v>
      </c>
      <c r="B86" t="s">
        <v>298</v>
      </c>
      <c r="C86">
        <f t="shared" si="15"/>
        <v>220001</v>
      </c>
      <c r="D86" s="3">
        <v>2</v>
      </c>
      <c r="E86" s="3">
        <v>13</v>
      </c>
      <c r="F86" s="3">
        <v>0</v>
      </c>
      <c r="G86" s="8">
        <v>1000</v>
      </c>
      <c r="H86">
        <v>5001</v>
      </c>
      <c r="I86" s="8">
        <v>0</v>
      </c>
      <c r="J86" t="str">
        <f t="shared" si="14"/>
        <v>《诱惑之光》技能等级+1</v>
      </c>
    </row>
    <row r="87" spans="1:10">
      <c r="A87">
        <v>220021</v>
      </c>
      <c r="B87" t="s">
        <v>299</v>
      </c>
      <c r="C87">
        <f t="shared" si="15"/>
        <v>220001</v>
      </c>
      <c r="D87" s="3">
        <v>2</v>
      </c>
      <c r="E87" s="3">
        <v>19</v>
      </c>
      <c r="F87" s="3">
        <v>0</v>
      </c>
      <c r="G87" s="8">
        <v>2000</v>
      </c>
      <c r="H87">
        <v>5001</v>
      </c>
      <c r="I87" s="8">
        <v>0</v>
      </c>
      <c r="J87" t="str">
        <f t="shared" si="14"/>
        <v>《瞬息移动》技能等级+1</v>
      </c>
    </row>
    <row r="88" spans="1:10">
      <c r="A88">
        <v>220022</v>
      </c>
      <c r="B88" t="s">
        <v>558</v>
      </c>
      <c r="C88">
        <f t="shared" si="15"/>
        <v>220001</v>
      </c>
      <c r="D88" s="3">
        <v>2</v>
      </c>
      <c r="E88" s="3">
        <v>24</v>
      </c>
      <c r="F88" s="3">
        <v>0</v>
      </c>
      <c r="G88" s="8">
        <v>4500</v>
      </c>
      <c r="H88">
        <v>5001</v>
      </c>
      <c r="I88" s="8">
        <v>0</v>
      </c>
      <c r="J88" t="str">
        <f t="shared" si="14"/>
        <v>《附体之炎》技能等级+1</v>
      </c>
    </row>
    <row r="89" spans="1:10">
      <c r="A89">
        <v>220023</v>
      </c>
      <c r="B89" t="s">
        <v>300</v>
      </c>
      <c r="C89">
        <f t="shared" si="15"/>
        <v>220001</v>
      </c>
      <c r="D89" s="3">
        <v>2</v>
      </c>
      <c r="E89" s="3">
        <v>22</v>
      </c>
      <c r="F89" s="3">
        <v>0</v>
      </c>
      <c r="G89" s="8">
        <v>2700</v>
      </c>
      <c r="H89">
        <v>5001</v>
      </c>
      <c r="I89" s="8">
        <v>0</v>
      </c>
      <c r="J89" t="str">
        <f t="shared" si="14"/>
        <v>《爆裂火焰》技能等级+1</v>
      </c>
    </row>
    <row r="90" spans="1:10">
      <c r="A90">
        <v>220024</v>
      </c>
      <c r="B90" t="s">
        <v>301</v>
      </c>
      <c r="C90">
        <f t="shared" si="15"/>
        <v>220001</v>
      </c>
      <c r="D90" s="3">
        <v>2</v>
      </c>
      <c r="E90" s="3">
        <v>30</v>
      </c>
      <c r="F90" s="3">
        <v>0</v>
      </c>
      <c r="G90" s="8">
        <v>8000</v>
      </c>
      <c r="H90">
        <v>5001</v>
      </c>
      <c r="I90" s="8">
        <v>0</v>
      </c>
      <c r="J90" t="str">
        <f t="shared" si="14"/>
        <v>《地狱雷光》技能等级+1</v>
      </c>
    </row>
    <row r="91" spans="1:10">
      <c r="A91">
        <v>220025</v>
      </c>
      <c r="B91" t="s">
        <v>302</v>
      </c>
      <c r="C91">
        <f t="shared" si="15"/>
        <v>220001</v>
      </c>
      <c r="D91" s="3">
        <v>1</v>
      </c>
      <c r="E91" s="3">
        <v>28</v>
      </c>
      <c r="F91" s="3">
        <v>0</v>
      </c>
      <c r="G91" s="8">
        <v>8000</v>
      </c>
      <c r="H91">
        <v>5001</v>
      </c>
      <c r="I91" s="8">
        <v>0</v>
      </c>
      <c r="J91" t="str">
        <f t="shared" si="14"/>
        <v>《半月弯刀》技能等级+1</v>
      </c>
    </row>
    <row r="92" spans="1:10">
      <c r="A92">
        <v>220026</v>
      </c>
      <c r="B92" t="s">
        <v>303</v>
      </c>
      <c r="C92">
        <f t="shared" si="15"/>
        <v>220001</v>
      </c>
      <c r="D92" s="3">
        <v>1</v>
      </c>
      <c r="E92" s="3">
        <v>35</v>
      </c>
      <c r="F92" s="3">
        <v>0</v>
      </c>
      <c r="G92" s="8">
        <v>20000</v>
      </c>
      <c r="H92">
        <v>5001</v>
      </c>
      <c r="I92" s="8">
        <v>0</v>
      </c>
      <c r="J92" t="str">
        <f t="shared" si="14"/>
        <v>《烈火剑法》技能等级+1</v>
      </c>
    </row>
    <row r="93" spans="1:10">
      <c r="A93">
        <v>220027</v>
      </c>
      <c r="B93" t="s">
        <v>304</v>
      </c>
      <c r="C93">
        <f t="shared" si="15"/>
        <v>220001</v>
      </c>
      <c r="D93" s="3">
        <v>1</v>
      </c>
      <c r="E93" s="3">
        <v>30</v>
      </c>
      <c r="F93" s="3">
        <v>0</v>
      </c>
      <c r="G93" s="8">
        <v>8000</v>
      </c>
      <c r="H93">
        <v>5001</v>
      </c>
      <c r="I93" s="8">
        <v>0</v>
      </c>
      <c r="J93" t="str">
        <f t="shared" si="14"/>
        <v>《野蛮冲撞》技能等级+1</v>
      </c>
    </row>
    <row r="94" spans="1:10">
      <c r="A94">
        <v>220028</v>
      </c>
      <c r="B94" t="s">
        <v>305</v>
      </c>
      <c r="C94">
        <f t="shared" si="15"/>
        <v>220001</v>
      </c>
      <c r="D94" s="3">
        <v>3</v>
      </c>
      <c r="E94" s="3">
        <v>26</v>
      </c>
      <c r="F94" s="3">
        <v>0</v>
      </c>
      <c r="G94" s="8">
        <v>9000</v>
      </c>
      <c r="H94">
        <v>5001</v>
      </c>
      <c r="I94" s="8">
        <v>0</v>
      </c>
      <c r="J94" t="str">
        <f t="shared" si="14"/>
        <v>《心灵启示》技能等级+1</v>
      </c>
    </row>
    <row r="95" spans="1:10">
      <c r="A95">
        <v>220029</v>
      </c>
      <c r="B95" t="s">
        <v>306</v>
      </c>
      <c r="C95">
        <f t="shared" si="15"/>
        <v>220001</v>
      </c>
      <c r="D95" s="3">
        <v>3</v>
      </c>
      <c r="E95" s="3">
        <v>33</v>
      </c>
      <c r="F95" s="3">
        <v>0</v>
      </c>
      <c r="G95" s="8">
        <v>10000</v>
      </c>
      <c r="H95">
        <v>5001</v>
      </c>
      <c r="I95" s="8">
        <v>0</v>
      </c>
      <c r="J95" t="str">
        <f t="shared" si="14"/>
        <v>《群体治疗术》技能等级+1</v>
      </c>
    </row>
    <row r="96" spans="1:10">
      <c r="A96">
        <v>220030</v>
      </c>
      <c r="B96" t="s">
        <v>307</v>
      </c>
      <c r="C96">
        <f t="shared" si="15"/>
        <v>220001</v>
      </c>
      <c r="D96" s="3">
        <v>3</v>
      </c>
      <c r="E96" s="3">
        <v>35</v>
      </c>
      <c r="F96" s="3">
        <v>0</v>
      </c>
      <c r="G96" s="8">
        <v>20000</v>
      </c>
      <c r="H96">
        <v>5001</v>
      </c>
      <c r="I96" s="8">
        <v>0</v>
      </c>
      <c r="J96" t="str">
        <f t="shared" si="14"/>
        <v>《召唤神兽》技能等级+1</v>
      </c>
    </row>
    <row r="97" spans="1:10">
      <c r="A97">
        <v>220031</v>
      </c>
      <c r="B97" t="s">
        <v>308</v>
      </c>
      <c r="C97">
        <f t="shared" si="15"/>
        <v>220001</v>
      </c>
      <c r="D97" s="3">
        <v>2</v>
      </c>
      <c r="E97" s="3">
        <v>31</v>
      </c>
      <c r="F97" s="3">
        <v>0</v>
      </c>
      <c r="G97" s="8">
        <v>10000</v>
      </c>
      <c r="H97">
        <v>5001</v>
      </c>
      <c r="I97" s="8">
        <v>0</v>
      </c>
      <c r="J97" t="str">
        <f t="shared" si="14"/>
        <v>《魔法盾》技能等级+1</v>
      </c>
    </row>
    <row r="98" spans="1:10">
      <c r="A98">
        <v>220032</v>
      </c>
      <c r="B98" t="s">
        <v>309</v>
      </c>
      <c r="C98">
        <f t="shared" si="15"/>
        <v>220001</v>
      </c>
      <c r="D98" s="3">
        <v>2</v>
      </c>
      <c r="E98" s="3">
        <v>32</v>
      </c>
      <c r="F98" s="3">
        <v>0</v>
      </c>
      <c r="G98" s="8">
        <v>10000</v>
      </c>
      <c r="H98">
        <v>5001</v>
      </c>
      <c r="I98" s="8">
        <v>0</v>
      </c>
      <c r="J98" t="str">
        <f t="shared" si="14"/>
        <v>《圣言术》技能等级+1</v>
      </c>
    </row>
    <row r="99" spans="1:10">
      <c r="A99">
        <v>220033</v>
      </c>
      <c r="B99" t="s">
        <v>310</v>
      </c>
      <c r="C99">
        <f t="shared" si="15"/>
        <v>220001</v>
      </c>
      <c r="D99" s="3">
        <v>2</v>
      </c>
      <c r="E99" s="3">
        <v>35</v>
      </c>
      <c r="F99" s="3">
        <v>0</v>
      </c>
      <c r="G99" s="8">
        <v>20000</v>
      </c>
      <c r="H99">
        <v>5001</v>
      </c>
      <c r="I99" s="8">
        <v>0</v>
      </c>
      <c r="J99" t="str">
        <f t="shared" si="14"/>
        <v>《冰咆哮》技能等级+1</v>
      </c>
    </row>
    <row r="100" spans="1:10">
      <c r="A100">
        <v>221001</v>
      </c>
      <c r="B100" t="s">
        <v>551</v>
      </c>
      <c r="C100">
        <v>0</v>
      </c>
      <c r="D100" s="3">
        <v>0</v>
      </c>
      <c r="E100" s="3">
        <v>1</v>
      </c>
      <c r="F100" s="3">
        <v>0</v>
      </c>
      <c r="G100" s="8">
        <v>50</v>
      </c>
      <c r="H100">
        <v>0</v>
      </c>
      <c r="I100" s="8">
        <v>0</v>
      </c>
      <c r="J100" t="s">
        <v>557</v>
      </c>
    </row>
    <row r="101" spans="1:10">
      <c r="A101">
        <v>221002</v>
      </c>
      <c r="B101" t="s">
        <v>556</v>
      </c>
      <c r="C101">
        <v>0</v>
      </c>
      <c r="D101" s="3">
        <v>0</v>
      </c>
      <c r="E101" s="3">
        <v>1</v>
      </c>
      <c r="F101" s="3">
        <v>0</v>
      </c>
      <c r="G101" s="8">
        <v>50</v>
      </c>
      <c r="H101">
        <v>0</v>
      </c>
      <c r="I101" s="8">
        <v>0</v>
      </c>
      <c r="J101" t="s">
        <v>557</v>
      </c>
    </row>
    <row r="102" spans="1:10">
      <c r="A102">
        <v>221003</v>
      </c>
      <c r="B102" t="s">
        <v>552</v>
      </c>
      <c r="C102">
        <v>0</v>
      </c>
      <c r="D102" s="3">
        <v>0</v>
      </c>
      <c r="E102" s="3">
        <v>1</v>
      </c>
      <c r="F102" s="3">
        <v>0</v>
      </c>
      <c r="G102" s="8">
        <v>50</v>
      </c>
      <c r="H102">
        <v>0</v>
      </c>
      <c r="I102" s="8">
        <v>0</v>
      </c>
      <c r="J102" t="s">
        <v>557</v>
      </c>
    </row>
    <row r="103" spans="1:10">
      <c r="A103">
        <v>221004</v>
      </c>
      <c r="B103" t="s">
        <v>553</v>
      </c>
      <c r="C103">
        <v>0</v>
      </c>
      <c r="D103" s="3">
        <v>0</v>
      </c>
      <c r="E103" s="3">
        <v>1</v>
      </c>
      <c r="F103" s="3">
        <v>0</v>
      </c>
      <c r="G103" s="8">
        <v>50</v>
      </c>
      <c r="H103">
        <v>0</v>
      </c>
      <c r="I103" s="8">
        <v>0</v>
      </c>
      <c r="J103" t="s">
        <v>557</v>
      </c>
    </row>
    <row r="104" spans="1:10">
      <c r="A104">
        <v>221005</v>
      </c>
      <c r="B104" t="s">
        <v>554</v>
      </c>
      <c r="C104">
        <v>0</v>
      </c>
      <c r="D104" s="3">
        <v>0</v>
      </c>
      <c r="E104" s="3">
        <v>1</v>
      </c>
      <c r="F104" s="3">
        <v>0</v>
      </c>
      <c r="G104" s="8">
        <v>50</v>
      </c>
      <c r="H104">
        <v>0</v>
      </c>
      <c r="I104" s="8">
        <v>0</v>
      </c>
      <c r="J104" t="s">
        <v>557</v>
      </c>
    </row>
    <row r="105" spans="1:10">
      <c r="A105">
        <v>221006</v>
      </c>
      <c r="B105" t="s">
        <v>555</v>
      </c>
      <c r="C105">
        <v>0</v>
      </c>
      <c r="D105" s="3">
        <v>0</v>
      </c>
      <c r="E105" s="3">
        <v>1</v>
      </c>
      <c r="F105" s="3">
        <v>0</v>
      </c>
      <c r="G105" s="8">
        <v>50</v>
      </c>
      <c r="H105">
        <v>0</v>
      </c>
      <c r="I105" s="8">
        <v>0</v>
      </c>
      <c r="J105" t="s">
        <v>557</v>
      </c>
    </row>
    <row r="106" spans="1:10">
      <c r="A106">
        <v>299001</v>
      </c>
      <c r="B106" s="12" t="s">
        <v>314</v>
      </c>
      <c r="C106">
        <f>A106</f>
        <v>299001</v>
      </c>
      <c r="D106" s="3">
        <v>0</v>
      </c>
      <c r="E106" s="3">
        <v>1</v>
      </c>
      <c r="F106" s="3">
        <v>0</v>
      </c>
      <c r="G106" s="8">
        <v>16</v>
      </c>
      <c r="H106" s="3">
        <v>0</v>
      </c>
      <c r="I106" s="8">
        <v>0</v>
      </c>
      <c r="J106" t="s">
        <v>315</v>
      </c>
    </row>
    <row r="107" spans="1:10">
      <c r="A107">
        <v>299002</v>
      </c>
      <c r="B107" t="s">
        <v>320</v>
      </c>
      <c r="C107">
        <f t="shared" ref="C107:C125" si="16">A107</f>
        <v>299002</v>
      </c>
      <c r="D107" s="3">
        <v>0</v>
      </c>
      <c r="E107" s="3">
        <v>1</v>
      </c>
      <c r="F107" s="3">
        <v>0</v>
      </c>
      <c r="G107" s="8">
        <v>18</v>
      </c>
      <c r="H107" s="3">
        <v>0</v>
      </c>
      <c r="I107" s="8">
        <v>0</v>
      </c>
      <c r="J107" t="s">
        <v>563</v>
      </c>
    </row>
    <row r="108" spans="1:10">
      <c r="A108">
        <v>299003</v>
      </c>
      <c r="B108" t="s">
        <v>319</v>
      </c>
      <c r="C108">
        <f t="shared" si="16"/>
        <v>299003</v>
      </c>
      <c r="D108" s="3">
        <v>0</v>
      </c>
      <c r="E108" s="3">
        <v>1</v>
      </c>
      <c r="F108" s="3">
        <v>0</v>
      </c>
      <c r="G108" s="8">
        <v>20</v>
      </c>
      <c r="H108" s="3">
        <v>0</v>
      </c>
      <c r="I108" s="8">
        <v>0</v>
      </c>
      <c r="J108" t="s">
        <v>559</v>
      </c>
    </row>
    <row r="109" spans="1:10">
      <c r="A109">
        <v>299004</v>
      </c>
      <c r="B109" t="s">
        <v>323</v>
      </c>
      <c r="C109">
        <f t="shared" si="16"/>
        <v>299004</v>
      </c>
      <c r="D109" s="3">
        <v>0</v>
      </c>
      <c r="E109" s="3">
        <v>1</v>
      </c>
      <c r="F109" s="3">
        <v>0</v>
      </c>
      <c r="G109" s="8">
        <v>22</v>
      </c>
      <c r="H109" s="3">
        <v>0</v>
      </c>
      <c r="I109" s="8">
        <v>0</v>
      </c>
      <c r="J109" t="s">
        <v>560</v>
      </c>
    </row>
    <row r="110" spans="1:10">
      <c r="A110">
        <v>299005</v>
      </c>
      <c r="B110" t="s">
        <v>316</v>
      </c>
      <c r="C110">
        <f t="shared" si="16"/>
        <v>299005</v>
      </c>
      <c r="D110" s="3">
        <v>0</v>
      </c>
      <c r="E110" s="3">
        <v>1</v>
      </c>
      <c r="F110" s="3">
        <v>0</v>
      </c>
      <c r="G110" s="8">
        <v>24</v>
      </c>
      <c r="H110" s="3">
        <v>0</v>
      </c>
      <c r="I110" s="8">
        <v>0</v>
      </c>
      <c r="J110" t="s">
        <v>561</v>
      </c>
    </row>
    <row r="111" spans="1:10">
      <c r="A111">
        <v>299006</v>
      </c>
      <c r="B111" t="s">
        <v>321</v>
      </c>
      <c r="C111">
        <f t="shared" si="16"/>
        <v>299006</v>
      </c>
      <c r="D111" s="3">
        <v>0</v>
      </c>
      <c r="E111" s="3">
        <v>1</v>
      </c>
      <c r="F111" s="3">
        <v>0</v>
      </c>
      <c r="G111" s="8">
        <v>26</v>
      </c>
      <c r="H111" s="3">
        <v>0</v>
      </c>
      <c r="I111" s="8">
        <v>0</v>
      </c>
      <c r="J111" t="s">
        <v>564</v>
      </c>
    </row>
    <row r="112" spans="1:10">
      <c r="A112">
        <v>299007</v>
      </c>
      <c r="B112" t="s">
        <v>317</v>
      </c>
      <c r="C112">
        <f t="shared" si="16"/>
        <v>299007</v>
      </c>
      <c r="D112" s="3">
        <v>0</v>
      </c>
      <c r="E112" s="3">
        <v>1</v>
      </c>
      <c r="F112" s="3">
        <v>0</v>
      </c>
      <c r="G112" s="8">
        <v>28</v>
      </c>
      <c r="H112" s="3">
        <v>0</v>
      </c>
      <c r="I112" s="8">
        <v>0</v>
      </c>
      <c r="J112" t="s">
        <v>565</v>
      </c>
    </row>
    <row r="113" spans="1:10">
      <c r="A113">
        <v>299008</v>
      </c>
      <c r="B113" t="s">
        <v>318</v>
      </c>
      <c r="C113">
        <f t="shared" si="16"/>
        <v>299008</v>
      </c>
      <c r="D113" s="3">
        <v>0</v>
      </c>
      <c r="E113" s="3">
        <v>1</v>
      </c>
      <c r="F113" s="3">
        <v>0</v>
      </c>
      <c r="G113" s="8">
        <v>30</v>
      </c>
      <c r="H113" s="3">
        <v>0</v>
      </c>
      <c r="I113" s="8">
        <v>0</v>
      </c>
      <c r="J113" t="s">
        <v>562</v>
      </c>
    </row>
    <row r="114" spans="1:10">
      <c r="A114">
        <v>299009</v>
      </c>
      <c r="B114" t="s">
        <v>341</v>
      </c>
      <c r="C114">
        <f t="shared" si="16"/>
        <v>299009</v>
      </c>
      <c r="D114" s="3">
        <v>0</v>
      </c>
      <c r="E114" s="3">
        <v>1</v>
      </c>
      <c r="F114" s="3">
        <v>0</v>
      </c>
      <c r="G114" s="8">
        <v>32</v>
      </c>
      <c r="H114" s="3">
        <v>0</v>
      </c>
      <c r="I114" s="8">
        <v>0</v>
      </c>
      <c r="J114" t="s">
        <v>567</v>
      </c>
    </row>
    <row r="115" spans="1:10">
      <c r="A115">
        <v>299010</v>
      </c>
      <c r="B115" t="s">
        <v>322</v>
      </c>
      <c r="C115">
        <f t="shared" si="16"/>
        <v>299010</v>
      </c>
      <c r="D115" s="3">
        <v>0</v>
      </c>
      <c r="E115" s="3">
        <v>1</v>
      </c>
      <c r="F115" s="3">
        <v>0</v>
      </c>
      <c r="G115" s="8">
        <v>34</v>
      </c>
      <c r="H115" s="3">
        <v>0</v>
      </c>
      <c r="I115" s="8">
        <v>0</v>
      </c>
      <c r="J115" t="s">
        <v>566</v>
      </c>
    </row>
    <row r="116" spans="1:10">
      <c r="A116">
        <v>299011</v>
      </c>
      <c r="B116" t="s">
        <v>338</v>
      </c>
      <c r="C116">
        <f t="shared" si="16"/>
        <v>299011</v>
      </c>
      <c r="D116" s="3">
        <v>0</v>
      </c>
      <c r="E116" s="3">
        <v>1</v>
      </c>
      <c r="F116" s="3">
        <v>0</v>
      </c>
      <c r="G116" s="8">
        <v>36</v>
      </c>
      <c r="H116" s="3">
        <v>0</v>
      </c>
      <c r="I116" s="8">
        <v>0</v>
      </c>
      <c r="J116" t="s">
        <v>568</v>
      </c>
    </row>
    <row r="117" spans="1:10">
      <c r="A117">
        <v>299012</v>
      </c>
      <c r="B117" t="s">
        <v>340</v>
      </c>
      <c r="C117">
        <f t="shared" si="16"/>
        <v>299012</v>
      </c>
      <c r="D117" s="3">
        <v>0</v>
      </c>
      <c r="E117" s="3">
        <v>1</v>
      </c>
      <c r="F117" s="3">
        <v>0</v>
      </c>
      <c r="G117" s="8">
        <v>38</v>
      </c>
      <c r="H117" s="3">
        <v>0</v>
      </c>
      <c r="I117" s="8">
        <v>0</v>
      </c>
      <c r="J117" t="s">
        <v>568</v>
      </c>
    </row>
    <row r="118" spans="1:10">
      <c r="A118">
        <v>299013</v>
      </c>
      <c r="B118" t="s">
        <v>324</v>
      </c>
      <c r="C118">
        <f t="shared" si="16"/>
        <v>299013</v>
      </c>
      <c r="D118" s="3">
        <v>0</v>
      </c>
      <c r="E118" s="3">
        <v>1</v>
      </c>
      <c r="F118" s="3">
        <v>0</v>
      </c>
      <c r="G118" s="8">
        <v>40</v>
      </c>
      <c r="H118" s="3">
        <v>0</v>
      </c>
      <c r="I118" s="8">
        <v>0</v>
      </c>
      <c r="J118" t="s">
        <v>568</v>
      </c>
    </row>
    <row r="119" spans="1:10">
      <c r="A119">
        <v>299014</v>
      </c>
      <c r="B119" t="s">
        <v>337</v>
      </c>
      <c r="C119">
        <f t="shared" si="16"/>
        <v>299014</v>
      </c>
      <c r="D119" s="3">
        <v>0</v>
      </c>
      <c r="E119" s="3">
        <v>1</v>
      </c>
      <c r="F119" s="3">
        <v>0</v>
      </c>
      <c r="G119" s="8">
        <v>42</v>
      </c>
      <c r="H119" s="3">
        <v>0</v>
      </c>
      <c r="I119" s="8">
        <v>0</v>
      </c>
      <c r="J119" t="s">
        <v>568</v>
      </c>
    </row>
    <row r="120" spans="1:10">
      <c r="A120">
        <v>299015</v>
      </c>
      <c r="B120" t="s">
        <v>339</v>
      </c>
      <c r="C120">
        <f t="shared" si="16"/>
        <v>299015</v>
      </c>
      <c r="D120" s="3">
        <v>0</v>
      </c>
      <c r="E120" s="3">
        <v>1</v>
      </c>
      <c r="F120" s="3">
        <v>0</v>
      </c>
      <c r="G120" s="8">
        <v>44</v>
      </c>
      <c r="H120" s="3">
        <v>0</v>
      </c>
      <c r="I120" s="8">
        <v>0</v>
      </c>
      <c r="J120" t="s">
        <v>568</v>
      </c>
    </row>
    <row r="121" spans="1:10">
      <c r="A121">
        <v>299016</v>
      </c>
      <c r="B121" t="s">
        <v>325</v>
      </c>
      <c r="C121">
        <f t="shared" si="16"/>
        <v>299016</v>
      </c>
      <c r="D121" s="3">
        <v>0</v>
      </c>
      <c r="E121" s="3">
        <v>1</v>
      </c>
      <c r="F121" s="3">
        <v>0</v>
      </c>
      <c r="G121" s="8">
        <v>46</v>
      </c>
      <c r="H121" s="3">
        <v>0</v>
      </c>
      <c r="I121" s="8">
        <v>0</v>
      </c>
      <c r="J121" t="s">
        <v>568</v>
      </c>
    </row>
    <row r="122" spans="1:10">
      <c r="A122">
        <v>299017</v>
      </c>
      <c r="B122" t="s">
        <v>326</v>
      </c>
      <c r="C122">
        <f t="shared" si="16"/>
        <v>299017</v>
      </c>
      <c r="D122" s="3">
        <v>0</v>
      </c>
      <c r="E122" s="3">
        <v>1</v>
      </c>
      <c r="F122" s="3">
        <v>0</v>
      </c>
      <c r="G122" s="8">
        <v>48</v>
      </c>
      <c r="H122" s="3">
        <v>0</v>
      </c>
      <c r="I122" s="8">
        <v>0</v>
      </c>
      <c r="J122" t="s">
        <v>568</v>
      </c>
    </row>
    <row r="123" spans="1:10">
      <c r="A123">
        <v>299018</v>
      </c>
      <c r="B123" t="s">
        <v>327</v>
      </c>
      <c r="C123">
        <f t="shared" si="16"/>
        <v>299018</v>
      </c>
      <c r="D123" s="3">
        <v>0</v>
      </c>
      <c r="E123" s="3">
        <v>1</v>
      </c>
      <c r="F123" s="3">
        <v>0</v>
      </c>
      <c r="G123" s="8">
        <v>50</v>
      </c>
      <c r="H123" s="3">
        <v>0</v>
      </c>
      <c r="I123" s="8">
        <v>0</v>
      </c>
      <c r="J123" t="s">
        <v>568</v>
      </c>
    </row>
    <row r="124" spans="1:10">
      <c r="A124">
        <v>299019</v>
      </c>
      <c r="B124" t="s">
        <v>343</v>
      </c>
      <c r="C124">
        <f t="shared" si="16"/>
        <v>299019</v>
      </c>
      <c r="D124" s="3">
        <v>0</v>
      </c>
      <c r="E124" s="3">
        <v>1</v>
      </c>
      <c r="F124" s="3">
        <v>0</v>
      </c>
      <c r="G124" s="8">
        <v>52</v>
      </c>
      <c r="H124" s="3">
        <v>0</v>
      </c>
      <c r="I124" s="8">
        <v>0</v>
      </c>
      <c r="J124" t="s">
        <v>568</v>
      </c>
    </row>
    <row r="125" spans="1:10">
      <c r="A125">
        <v>299020</v>
      </c>
      <c r="B125" t="s">
        <v>342</v>
      </c>
      <c r="C125">
        <f t="shared" si="16"/>
        <v>299020</v>
      </c>
      <c r="D125" s="3">
        <v>0</v>
      </c>
      <c r="E125" s="3">
        <v>1</v>
      </c>
      <c r="F125" s="3">
        <v>0</v>
      </c>
      <c r="G125" s="8">
        <v>54</v>
      </c>
      <c r="H125" s="3">
        <v>0</v>
      </c>
      <c r="I125" s="8">
        <v>0</v>
      </c>
      <c r="J125" t="s">
        <v>568</v>
      </c>
    </row>
    <row r="126" spans="1:10">
      <c r="H126" s="3"/>
    </row>
  </sheetData>
  <mergeCells count="1">
    <mergeCell ref="A1:J1"/>
  </mergeCells>
  <phoneticPr fontId="8" type="noConversion"/>
  <dataValidations count="1">
    <dataValidation allowBlank="1" showInputMessage="1" showErrorMessage="1" sqref="G2:G3 I24:I37 G88:G93 G24:G66 G95:G65525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道具作用说明表!$A$2:$A$20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H16" sqref="H16"/>
    </sheetView>
  </sheetViews>
  <sheetFormatPr defaultColWidth="9" defaultRowHeight="14.25"/>
  <cols>
    <col min="2" max="2" width="16.125" bestFit="1" customWidth="1"/>
    <col min="3" max="3" width="10.375" customWidth="1"/>
  </cols>
  <sheetData>
    <row r="1" spans="1:2">
      <c r="A1" t="s">
        <v>19</v>
      </c>
      <c r="B1" t="s">
        <v>20</v>
      </c>
    </row>
    <row r="2" spans="1:2">
      <c r="A2">
        <v>0</v>
      </c>
    </row>
    <row r="3" spans="1:2">
      <c r="A3">
        <v>1000</v>
      </c>
      <c r="B3" s="1" t="s">
        <v>2</v>
      </c>
    </row>
    <row r="4" spans="1:2">
      <c r="A4">
        <v>1001</v>
      </c>
      <c r="B4" s="1" t="s">
        <v>3</v>
      </c>
    </row>
    <row r="5" spans="1:2">
      <c r="A5">
        <v>1002</v>
      </c>
      <c r="B5" s="2" t="s">
        <v>21</v>
      </c>
    </row>
    <row r="6" spans="1:2">
      <c r="A6">
        <v>1100</v>
      </c>
      <c r="B6" s="1" t="s">
        <v>22</v>
      </c>
    </row>
    <row r="7" spans="1:2">
      <c r="A7">
        <v>1101</v>
      </c>
      <c r="B7" s="1" t="s">
        <v>23</v>
      </c>
    </row>
    <row r="8" spans="1:2">
      <c r="A8">
        <v>5001</v>
      </c>
      <c r="B8" t="s">
        <v>312</v>
      </c>
    </row>
    <row r="9" spans="1:2">
      <c r="A9">
        <v>5101</v>
      </c>
      <c r="B9" t="s">
        <v>345</v>
      </c>
    </row>
  </sheetData>
  <phoneticPr fontId="8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workbookViewId="0">
      <pane xSplit="2" ySplit="1" topLeftCell="C104" activePane="bottomRight" state="frozen"/>
      <selection pane="topRight" activeCell="C1" sqref="C1"/>
      <selection pane="bottomLeft" activeCell="A2" sqref="A2"/>
      <selection pane="bottomRight" activeCell="D124" sqref="D124"/>
    </sheetView>
  </sheetViews>
  <sheetFormatPr defaultRowHeight="14.25"/>
  <cols>
    <col min="1" max="1" width="13.875" bestFit="1" customWidth="1"/>
    <col min="2" max="3" width="7.5" bestFit="1" customWidth="1"/>
    <col min="4" max="5" width="9.5" bestFit="1" customWidth="1"/>
    <col min="7" max="7" width="9.5" bestFit="1" customWidth="1"/>
    <col min="8" max="8" width="7.5" bestFit="1" customWidth="1"/>
  </cols>
  <sheetData>
    <row r="1" spans="1:9">
      <c r="A1" t="s">
        <v>548</v>
      </c>
      <c r="B1" t="s">
        <v>544</v>
      </c>
      <c r="C1" t="s">
        <v>545</v>
      </c>
      <c r="D1" t="s">
        <v>546</v>
      </c>
      <c r="E1" t="s">
        <v>547</v>
      </c>
      <c r="G1" t="s">
        <v>549</v>
      </c>
    </row>
    <row r="2" spans="1:9">
      <c r="A2" t="str">
        <f>装备!B4</f>
        <v>木剑</v>
      </c>
      <c r="B2">
        <f>装备!A4</f>
        <v>301001</v>
      </c>
      <c r="C2">
        <v>30</v>
      </c>
      <c r="D2">
        <f>$I$4-G2</f>
        <v>-11</v>
      </c>
      <c r="E2">
        <f>$I$5-H2</f>
        <v>12</v>
      </c>
      <c r="G2">
        <v>62</v>
      </c>
      <c r="H2">
        <v>68</v>
      </c>
    </row>
    <row r="3" spans="1:9">
      <c r="A3" t="str">
        <f>装备!B5</f>
        <v>乌木剑</v>
      </c>
      <c r="B3">
        <f>装备!A5</f>
        <v>301002</v>
      </c>
      <c r="C3">
        <v>43</v>
      </c>
      <c r="D3">
        <f t="shared" ref="D3:D14" si="0">$I$4-G3</f>
        <v>-8</v>
      </c>
      <c r="E3">
        <f t="shared" ref="E3:E14" si="1">$I$5-H3</f>
        <v>37</v>
      </c>
      <c r="G3">
        <v>59</v>
      </c>
      <c r="H3">
        <v>43</v>
      </c>
    </row>
    <row r="4" spans="1:9">
      <c r="A4" t="str">
        <f>装备!B6</f>
        <v>匕首</v>
      </c>
      <c r="B4">
        <f>装备!A6</f>
        <v>301003</v>
      </c>
      <c r="C4">
        <v>35</v>
      </c>
      <c r="D4">
        <f t="shared" si="0"/>
        <v>-20</v>
      </c>
      <c r="E4">
        <f t="shared" si="1"/>
        <v>-2</v>
      </c>
      <c r="G4">
        <v>71</v>
      </c>
      <c r="H4">
        <v>82</v>
      </c>
      <c r="I4">
        <v>51</v>
      </c>
    </row>
    <row r="5" spans="1:9">
      <c r="A5" t="str">
        <f>装备!B7</f>
        <v>罗刹</v>
      </c>
      <c r="B5">
        <f>装备!A7</f>
        <v>301004</v>
      </c>
      <c r="C5">
        <v>40</v>
      </c>
      <c r="D5">
        <f t="shared" si="0"/>
        <v>10</v>
      </c>
      <c r="E5">
        <f t="shared" si="1"/>
        <v>23</v>
      </c>
      <c r="G5">
        <v>41</v>
      </c>
      <c r="H5">
        <v>57</v>
      </c>
      <c r="I5">
        <v>80</v>
      </c>
    </row>
    <row r="6" spans="1:9">
      <c r="A6" t="str">
        <f>装备!B8</f>
        <v>青铜剑</v>
      </c>
      <c r="B6">
        <f>装备!A8</f>
        <v>301005</v>
      </c>
      <c r="C6">
        <v>31</v>
      </c>
      <c r="D6">
        <f t="shared" si="0"/>
        <v>-8</v>
      </c>
      <c r="E6">
        <f t="shared" si="1"/>
        <v>19</v>
      </c>
      <c r="G6">
        <v>59</v>
      </c>
      <c r="H6">
        <v>61</v>
      </c>
    </row>
    <row r="7" spans="1:9">
      <c r="A7" t="str">
        <f>装备!B9</f>
        <v>铁剑</v>
      </c>
      <c r="B7">
        <f>装备!A9</f>
        <v>301006</v>
      </c>
      <c r="C7">
        <v>36</v>
      </c>
      <c r="D7">
        <f t="shared" si="0"/>
        <v>-7</v>
      </c>
      <c r="E7">
        <f t="shared" si="1"/>
        <v>22</v>
      </c>
      <c r="G7">
        <v>58</v>
      </c>
      <c r="H7">
        <v>58</v>
      </c>
    </row>
    <row r="8" spans="1:9">
      <c r="A8" t="str">
        <f>装备!B10</f>
        <v>短剑</v>
      </c>
      <c r="B8">
        <f>装备!A10</f>
        <v>301007</v>
      </c>
      <c r="C8">
        <v>33</v>
      </c>
      <c r="D8">
        <f t="shared" si="0"/>
        <v>-7</v>
      </c>
      <c r="E8">
        <f t="shared" si="1"/>
        <v>35</v>
      </c>
      <c r="G8">
        <v>58</v>
      </c>
      <c r="H8">
        <v>45</v>
      </c>
    </row>
    <row r="9" spans="1:9">
      <c r="A9" t="str">
        <f>装备!B11</f>
        <v>青铜斧</v>
      </c>
      <c r="B9">
        <f>装备!A11</f>
        <v>301008</v>
      </c>
      <c r="C9">
        <v>32</v>
      </c>
      <c r="D9">
        <f t="shared" si="0"/>
        <v>-1</v>
      </c>
      <c r="E9">
        <f t="shared" si="1"/>
        <v>13</v>
      </c>
      <c r="G9">
        <v>52</v>
      </c>
      <c r="H9">
        <v>67</v>
      </c>
    </row>
    <row r="10" spans="1:9">
      <c r="A10" t="str">
        <f>装备!B12</f>
        <v>海魂</v>
      </c>
      <c r="B10">
        <f>装备!A12</f>
        <v>301009</v>
      </c>
      <c r="C10">
        <v>39</v>
      </c>
      <c r="D10">
        <f t="shared" si="0"/>
        <v>8</v>
      </c>
      <c r="E10">
        <f t="shared" si="1"/>
        <v>44</v>
      </c>
      <c r="G10">
        <v>43</v>
      </c>
      <c r="H10">
        <v>36</v>
      </c>
    </row>
    <row r="11" spans="1:9">
      <c r="A11" t="str">
        <f>装备!B13</f>
        <v>八荒</v>
      </c>
      <c r="B11">
        <f>装备!A13</f>
        <v>301010</v>
      </c>
      <c r="C11">
        <v>44</v>
      </c>
      <c r="D11">
        <f t="shared" si="0"/>
        <v>-4</v>
      </c>
      <c r="E11">
        <f t="shared" si="1"/>
        <v>37</v>
      </c>
      <c r="G11">
        <v>55</v>
      </c>
      <c r="H11">
        <v>43</v>
      </c>
    </row>
    <row r="12" spans="1:9">
      <c r="A12" t="str">
        <f>装备!B14</f>
        <v>半月</v>
      </c>
      <c r="B12">
        <f>装备!A14</f>
        <v>301011</v>
      </c>
      <c r="C12">
        <v>46</v>
      </c>
      <c r="D12">
        <f t="shared" si="0"/>
        <v>-10</v>
      </c>
      <c r="E12">
        <f t="shared" si="1"/>
        <v>40</v>
      </c>
      <c r="G12">
        <v>61</v>
      </c>
      <c r="H12">
        <v>40</v>
      </c>
    </row>
    <row r="13" spans="1:9">
      <c r="A13" t="str">
        <f>装备!B15</f>
        <v>凌风</v>
      </c>
      <c r="B13">
        <f>装备!A15</f>
        <v>301012</v>
      </c>
      <c r="C13">
        <v>34</v>
      </c>
      <c r="D13">
        <f t="shared" si="0"/>
        <v>6</v>
      </c>
      <c r="E13">
        <f t="shared" si="1"/>
        <v>49</v>
      </c>
      <c r="G13">
        <v>45</v>
      </c>
      <c r="H13">
        <v>31</v>
      </c>
    </row>
    <row r="14" spans="1:9">
      <c r="A14" t="str">
        <f>装备!B16</f>
        <v>破魂</v>
      </c>
      <c r="B14">
        <f>装备!A16</f>
        <v>301013</v>
      </c>
      <c r="C14">
        <v>51</v>
      </c>
      <c r="D14">
        <f t="shared" si="0"/>
        <v>-19</v>
      </c>
      <c r="E14">
        <f t="shared" si="1"/>
        <v>-1</v>
      </c>
      <c r="G14">
        <v>70</v>
      </c>
      <c r="H14">
        <v>81</v>
      </c>
    </row>
    <row r="15" spans="1:9">
      <c r="A15" t="str">
        <f>装备!B17</f>
        <v>斩马刀</v>
      </c>
      <c r="B15">
        <f>装备!A17</f>
        <v>301014</v>
      </c>
      <c r="C15">
        <v>37</v>
      </c>
      <c r="D15">
        <f>$I$4-G15</f>
        <v>4</v>
      </c>
      <c r="E15">
        <f>$I$5-H15</f>
        <v>49</v>
      </c>
      <c r="G15">
        <v>47</v>
      </c>
      <c r="H15">
        <v>31</v>
      </c>
    </row>
    <row r="16" spans="1:9">
      <c r="A16" t="str">
        <f>装备!B18</f>
        <v>偃月</v>
      </c>
      <c r="B16">
        <f>装备!A18</f>
        <v>301015</v>
      </c>
      <c r="C16">
        <v>49</v>
      </c>
      <c r="D16">
        <f>$I$4-G16</f>
        <v>0</v>
      </c>
      <c r="E16">
        <f>$I$5-H16</f>
        <v>54</v>
      </c>
      <c r="G16">
        <v>51</v>
      </c>
      <c r="H16">
        <v>26</v>
      </c>
    </row>
    <row r="17" spans="1:8">
      <c r="A17" t="str">
        <f>装备!B19</f>
        <v>降魔</v>
      </c>
      <c r="B17">
        <f>装备!A19</f>
        <v>301016</v>
      </c>
      <c r="C17">
        <v>47</v>
      </c>
      <c r="D17">
        <f t="shared" ref="D17:D46" si="2">$I$4-G17</f>
        <v>0</v>
      </c>
      <c r="E17">
        <f t="shared" ref="E17:E46" si="3">$I$5-H17</f>
        <v>45</v>
      </c>
      <c r="G17">
        <v>51</v>
      </c>
      <c r="H17">
        <v>35</v>
      </c>
    </row>
    <row r="18" spans="1:8">
      <c r="A18" t="str">
        <f>装备!B20</f>
        <v>祈祷之刃</v>
      </c>
      <c r="B18">
        <f>装备!A20</f>
        <v>301017</v>
      </c>
      <c r="C18">
        <v>54</v>
      </c>
      <c r="D18">
        <f t="shared" si="2"/>
        <v>8</v>
      </c>
      <c r="E18">
        <f t="shared" si="3"/>
        <v>60</v>
      </c>
      <c r="G18">
        <v>43</v>
      </c>
      <c r="H18">
        <v>20</v>
      </c>
    </row>
    <row r="19" spans="1:8">
      <c r="A19" t="str">
        <f>装备!B21</f>
        <v>井中月</v>
      </c>
      <c r="B19">
        <f>装备!A21</f>
        <v>301018</v>
      </c>
      <c r="C19">
        <v>48</v>
      </c>
      <c r="D19">
        <f t="shared" si="2"/>
        <v>5</v>
      </c>
      <c r="E19">
        <f t="shared" si="3"/>
        <v>52</v>
      </c>
      <c r="G19">
        <v>46</v>
      </c>
      <c r="H19">
        <v>28</v>
      </c>
    </row>
    <row r="20" spans="1:8">
      <c r="A20" t="str">
        <f>装备!B22</f>
        <v>魔杖</v>
      </c>
      <c r="B20">
        <f>装备!A22</f>
        <v>301019</v>
      </c>
      <c r="C20">
        <v>42</v>
      </c>
      <c r="D20">
        <f t="shared" si="2"/>
        <v>-4</v>
      </c>
      <c r="E20">
        <f t="shared" si="3"/>
        <v>25</v>
      </c>
      <c r="G20">
        <v>55</v>
      </c>
      <c r="H20">
        <v>55</v>
      </c>
    </row>
    <row r="21" spans="1:8">
      <c r="A21" t="str">
        <f>装备!B23</f>
        <v>修罗</v>
      </c>
      <c r="B21">
        <f>装备!A23</f>
        <v>301020</v>
      </c>
      <c r="C21">
        <v>40</v>
      </c>
      <c r="D21">
        <f t="shared" si="2"/>
        <v>10</v>
      </c>
      <c r="E21">
        <f t="shared" si="3"/>
        <v>23</v>
      </c>
      <c r="G21">
        <v>41</v>
      </c>
      <c r="H21">
        <v>57</v>
      </c>
    </row>
    <row r="22" spans="1:8">
      <c r="A22" t="str">
        <f>装备!B24</f>
        <v>银蛇</v>
      </c>
      <c r="B22">
        <f>装备!A24</f>
        <v>301021</v>
      </c>
      <c r="C22">
        <v>38</v>
      </c>
      <c r="D22">
        <f t="shared" si="2"/>
        <v>1</v>
      </c>
      <c r="E22">
        <f t="shared" si="3"/>
        <v>44</v>
      </c>
      <c r="G22">
        <v>50</v>
      </c>
      <c r="H22">
        <v>36</v>
      </c>
    </row>
    <row r="23" spans="1:8">
      <c r="A23" t="str">
        <f>装备!B25</f>
        <v>无极棍</v>
      </c>
      <c r="B23">
        <f>装备!A25</f>
        <v>301022</v>
      </c>
      <c r="C23">
        <v>52</v>
      </c>
      <c r="D23">
        <f t="shared" si="2"/>
        <v>-1</v>
      </c>
      <c r="E23">
        <f t="shared" si="3"/>
        <v>38</v>
      </c>
      <c r="G23">
        <v>52</v>
      </c>
      <c r="H23">
        <v>42</v>
      </c>
    </row>
    <row r="24" spans="1:8">
      <c r="A24" t="str">
        <f>装备!B26</f>
        <v>凝霜</v>
      </c>
      <c r="B24">
        <f>装备!A26</f>
        <v>301023</v>
      </c>
      <c r="C24">
        <v>45</v>
      </c>
      <c r="D24">
        <f t="shared" si="2"/>
        <v>2</v>
      </c>
      <c r="E24">
        <f t="shared" si="3"/>
        <v>45</v>
      </c>
      <c r="G24">
        <v>49</v>
      </c>
      <c r="H24">
        <v>35</v>
      </c>
    </row>
    <row r="25" spans="1:8">
      <c r="A25" t="str">
        <f>装备!B27</f>
        <v>炼狱</v>
      </c>
      <c r="B25">
        <f>装备!A27</f>
        <v>301024</v>
      </c>
      <c r="C25">
        <v>41</v>
      </c>
      <c r="D25">
        <f t="shared" si="2"/>
        <v>12</v>
      </c>
      <c r="E25">
        <f t="shared" si="3"/>
        <v>39</v>
      </c>
      <c r="G25">
        <v>39</v>
      </c>
      <c r="H25">
        <v>41</v>
      </c>
    </row>
    <row r="26" spans="1:8">
      <c r="A26" t="str">
        <f>装备!B28</f>
        <v>血饮</v>
      </c>
      <c r="B26">
        <f>装备!A28</f>
        <v>301025</v>
      </c>
      <c r="C26">
        <v>53</v>
      </c>
      <c r="D26">
        <f t="shared" si="2"/>
        <v>3</v>
      </c>
      <c r="E26">
        <f t="shared" si="3"/>
        <v>62</v>
      </c>
      <c r="G26">
        <v>48</v>
      </c>
      <c r="H26">
        <v>18</v>
      </c>
    </row>
    <row r="27" spans="1:8">
      <c r="A27" t="str">
        <f>装备!B29</f>
        <v>裁决之杖</v>
      </c>
      <c r="B27">
        <f>装备!A29</f>
        <v>301026</v>
      </c>
      <c r="C27">
        <v>55</v>
      </c>
      <c r="D27">
        <f t="shared" si="2"/>
        <v>-3</v>
      </c>
      <c r="E27">
        <f t="shared" si="3"/>
        <v>63</v>
      </c>
      <c r="G27">
        <v>54</v>
      </c>
      <c r="H27">
        <v>17</v>
      </c>
    </row>
    <row r="28" spans="1:8">
      <c r="A28" t="str">
        <f>装备!B30</f>
        <v>命运之刃</v>
      </c>
      <c r="B28">
        <f>装备!A30</f>
        <v>301027</v>
      </c>
      <c r="C28">
        <v>65</v>
      </c>
      <c r="D28">
        <f t="shared" si="2"/>
        <v>-9</v>
      </c>
      <c r="E28">
        <f t="shared" si="3"/>
        <v>60</v>
      </c>
      <c r="G28">
        <v>60</v>
      </c>
      <c r="H28">
        <v>20</v>
      </c>
    </row>
    <row r="29" spans="1:8">
      <c r="A29" t="str">
        <f>装备!B31</f>
        <v>屠龙</v>
      </c>
      <c r="B29">
        <f>装备!A31</f>
        <v>301028</v>
      </c>
      <c r="C29">
        <v>57</v>
      </c>
      <c r="D29">
        <f t="shared" si="2"/>
        <v>10</v>
      </c>
      <c r="E29">
        <f t="shared" si="3"/>
        <v>67</v>
      </c>
      <c r="G29">
        <v>41</v>
      </c>
      <c r="H29">
        <v>13</v>
      </c>
    </row>
    <row r="30" spans="1:8">
      <c r="A30" t="str">
        <f>装备!B32</f>
        <v>骨玉权杖</v>
      </c>
      <c r="B30">
        <f>装备!A32</f>
        <v>301029</v>
      </c>
      <c r="C30">
        <v>59</v>
      </c>
      <c r="D30">
        <f t="shared" si="2"/>
        <v>6</v>
      </c>
      <c r="E30">
        <f t="shared" si="3"/>
        <v>46</v>
      </c>
      <c r="G30">
        <v>45</v>
      </c>
      <c r="H30">
        <v>34</v>
      </c>
    </row>
    <row r="31" spans="1:8">
      <c r="A31" t="str">
        <f>装备!B33</f>
        <v>龙纹剑</v>
      </c>
      <c r="B31">
        <f>装备!A33</f>
        <v>301030</v>
      </c>
      <c r="C31">
        <v>56</v>
      </c>
      <c r="D31">
        <f t="shared" si="2"/>
        <v>-11</v>
      </c>
      <c r="E31">
        <f t="shared" si="3"/>
        <v>61</v>
      </c>
      <c r="G31">
        <v>62</v>
      </c>
      <c r="H31">
        <v>19</v>
      </c>
    </row>
    <row r="32" spans="1:8">
      <c r="A32" t="str">
        <f>装备!B34</f>
        <v>嗜魂法杖</v>
      </c>
      <c r="B32">
        <f>装备!A34</f>
        <v>301031</v>
      </c>
      <c r="C32">
        <v>58</v>
      </c>
      <c r="D32">
        <f t="shared" si="2"/>
        <v>8</v>
      </c>
      <c r="E32">
        <f t="shared" si="3"/>
        <v>48</v>
      </c>
      <c r="G32">
        <v>43</v>
      </c>
      <c r="H32">
        <v>32</v>
      </c>
    </row>
    <row r="33" spans="1:8">
      <c r="A33" t="str">
        <f>装备!B35</f>
        <v>赤血魔剑</v>
      </c>
      <c r="B33">
        <f>装备!A35</f>
        <v>301032</v>
      </c>
      <c r="C33">
        <v>66</v>
      </c>
      <c r="D33">
        <f t="shared" si="2"/>
        <v>6</v>
      </c>
      <c r="E33">
        <f t="shared" si="3"/>
        <v>66</v>
      </c>
      <c r="G33">
        <v>45</v>
      </c>
      <c r="H33">
        <v>14</v>
      </c>
    </row>
    <row r="34" spans="1:8">
      <c r="A34" t="str">
        <f>装备!B36</f>
        <v>龙牙</v>
      </c>
      <c r="B34">
        <f>装备!A36</f>
        <v>301033</v>
      </c>
      <c r="C34">
        <v>69</v>
      </c>
      <c r="D34">
        <f t="shared" si="2"/>
        <v>-4</v>
      </c>
      <c r="E34">
        <f t="shared" si="3"/>
        <v>54</v>
      </c>
      <c r="G34">
        <v>55</v>
      </c>
      <c r="H34">
        <v>26</v>
      </c>
    </row>
    <row r="35" spans="1:8">
      <c r="A35" t="str">
        <f>装备!B37</f>
        <v>怒斩</v>
      </c>
      <c r="B35">
        <f>装备!A37</f>
        <v>301034</v>
      </c>
      <c r="C35">
        <v>70</v>
      </c>
      <c r="D35">
        <f t="shared" si="2"/>
        <v>-2</v>
      </c>
      <c r="E35">
        <f t="shared" si="3"/>
        <v>45</v>
      </c>
      <c r="G35">
        <v>53</v>
      </c>
      <c r="H35">
        <v>35</v>
      </c>
    </row>
    <row r="36" spans="1:8">
      <c r="A36" t="str">
        <f>装备!B38</f>
        <v>逍遥扇</v>
      </c>
      <c r="B36">
        <f>装备!A38</f>
        <v>301035</v>
      </c>
      <c r="C36">
        <v>71</v>
      </c>
      <c r="D36">
        <f t="shared" si="2"/>
        <v>-5</v>
      </c>
      <c r="E36">
        <f t="shared" si="3"/>
        <v>13</v>
      </c>
      <c r="G36">
        <v>56</v>
      </c>
      <c r="H36">
        <v>67</v>
      </c>
    </row>
    <row r="37" spans="1:8">
      <c r="A37" t="str">
        <f>装备!B39</f>
        <v>霸者之刃</v>
      </c>
      <c r="B37">
        <f>装备!A39</f>
        <v>301036</v>
      </c>
      <c r="C37">
        <v>65</v>
      </c>
      <c r="D37">
        <f t="shared" si="2"/>
        <v>-9</v>
      </c>
      <c r="E37">
        <f t="shared" si="3"/>
        <v>60</v>
      </c>
      <c r="G37">
        <v>60</v>
      </c>
      <c r="H37">
        <v>20</v>
      </c>
    </row>
    <row r="38" spans="1:8">
      <c r="A38" t="str">
        <f>装备!B40</f>
        <v>开天</v>
      </c>
      <c r="B38">
        <f>装备!A40</f>
        <v>301037</v>
      </c>
      <c r="C38">
        <v>72</v>
      </c>
      <c r="D38">
        <f t="shared" si="2"/>
        <v>12</v>
      </c>
      <c r="E38">
        <f t="shared" si="3"/>
        <v>68</v>
      </c>
      <c r="G38">
        <v>39</v>
      </c>
      <c r="H38">
        <v>12</v>
      </c>
    </row>
    <row r="39" spans="1:8">
      <c r="A39" t="str">
        <f>装备!B41</f>
        <v>镇天</v>
      </c>
      <c r="B39">
        <f>装备!A41</f>
        <v>301038</v>
      </c>
      <c r="C39">
        <v>73</v>
      </c>
      <c r="D39">
        <f t="shared" si="2"/>
        <v>11</v>
      </c>
      <c r="E39">
        <f t="shared" si="3"/>
        <v>67</v>
      </c>
      <c r="G39">
        <v>40</v>
      </c>
      <c r="H39">
        <v>13</v>
      </c>
    </row>
    <row r="40" spans="1:8">
      <c r="A40" t="str">
        <f>装备!B42</f>
        <v>玄天</v>
      </c>
      <c r="B40">
        <f>装备!A42</f>
        <v>301039</v>
      </c>
      <c r="C40">
        <v>74</v>
      </c>
      <c r="D40">
        <f t="shared" si="2"/>
        <v>13</v>
      </c>
      <c r="E40">
        <f t="shared" si="3"/>
        <v>67</v>
      </c>
      <c r="G40">
        <v>38</v>
      </c>
      <c r="H40">
        <v>13</v>
      </c>
    </row>
    <row r="41" spans="1:8">
      <c r="A41" t="str">
        <f>装备!B43</f>
        <v>王者之刃</v>
      </c>
      <c r="B41">
        <f>装备!A43</f>
        <v>301040</v>
      </c>
      <c r="C41">
        <v>1420</v>
      </c>
      <c r="D41">
        <f t="shared" si="2"/>
        <v>19</v>
      </c>
      <c r="E41">
        <f t="shared" si="3"/>
        <v>72</v>
      </c>
      <c r="G41">
        <v>32</v>
      </c>
      <c r="H41">
        <v>8</v>
      </c>
    </row>
    <row r="42" spans="1:8">
      <c r="A42" t="str">
        <f>装备!B44</f>
        <v>王者之杖</v>
      </c>
      <c r="B42">
        <f>装备!A44</f>
        <v>301041</v>
      </c>
      <c r="C42">
        <v>1410</v>
      </c>
      <c r="D42">
        <f t="shared" si="2"/>
        <v>10</v>
      </c>
      <c r="E42">
        <f t="shared" si="3"/>
        <v>52</v>
      </c>
      <c r="G42">
        <v>41</v>
      </c>
      <c r="H42">
        <v>28</v>
      </c>
    </row>
    <row r="43" spans="1:8">
      <c r="A43" t="str">
        <f>装备!B45</f>
        <v>王者之剑</v>
      </c>
      <c r="B43">
        <f>装备!A45</f>
        <v>301042</v>
      </c>
      <c r="C43">
        <v>1421</v>
      </c>
      <c r="D43">
        <f t="shared" si="2"/>
        <v>18</v>
      </c>
      <c r="E43">
        <f t="shared" si="3"/>
        <v>72</v>
      </c>
      <c r="G43">
        <v>33</v>
      </c>
      <c r="H43">
        <v>8</v>
      </c>
    </row>
    <row r="44" spans="1:8">
      <c r="A44" t="str">
        <f>装备!B46</f>
        <v>炎龙刃</v>
      </c>
      <c r="B44">
        <f>装备!A46</f>
        <v>301043</v>
      </c>
      <c r="C44">
        <v>1409</v>
      </c>
      <c r="D44">
        <f t="shared" si="2"/>
        <v>16</v>
      </c>
      <c r="E44">
        <f t="shared" si="3"/>
        <v>68</v>
      </c>
      <c r="G44">
        <v>35</v>
      </c>
      <c r="H44">
        <v>12</v>
      </c>
    </row>
    <row r="45" spans="1:8">
      <c r="A45" t="str">
        <f>装备!B47</f>
        <v>雷龙杖</v>
      </c>
      <c r="B45">
        <f>装备!A47</f>
        <v>301044</v>
      </c>
      <c r="C45">
        <v>1407</v>
      </c>
      <c r="D45">
        <f t="shared" si="2"/>
        <v>18</v>
      </c>
      <c r="E45">
        <f t="shared" si="3"/>
        <v>98</v>
      </c>
      <c r="G45">
        <v>33</v>
      </c>
      <c r="H45">
        <v>-18</v>
      </c>
    </row>
    <row r="46" spans="1:8">
      <c r="A46" t="str">
        <f>装备!B48</f>
        <v>青龙刺</v>
      </c>
      <c r="B46">
        <f>装备!A48</f>
        <v>301045</v>
      </c>
      <c r="C46">
        <v>1408</v>
      </c>
      <c r="D46">
        <f t="shared" si="2"/>
        <v>12</v>
      </c>
      <c r="E46">
        <f t="shared" si="3"/>
        <v>112</v>
      </c>
      <c r="G46">
        <v>39</v>
      </c>
      <c r="H46">
        <v>-32</v>
      </c>
    </row>
    <row r="47" spans="1:8">
      <c r="A47" t="str">
        <f>装备!B49</f>
        <v>布衣(男)</v>
      </c>
      <c r="B47">
        <f>装备!A49</f>
        <v>302001</v>
      </c>
      <c r="C47">
        <f>B47</f>
        <v>302001</v>
      </c>
      <c r="D47">
        <v>0</v>
      </c>
      <c r="E47">
        <v>0</v>
      </c>
    </row>
    <row r="48" spans="1:8">
      <c r="A48" t="str">
        <f>装备!B50</f>
        <v>轻型盔甲(男)</v>
      </c>
      <c r="B48">
        <f>装备!A50</f>
        <v>302002</v>
      </c>
      <c r="C48">
        <f t="shared" ref="C48:C110" si="4">B48</f>
        <v>302002</v>
      </c>
      <c r="D48">
        <v>0</v>
      </c>
      <c r="E48">
        <v>0</v>
      </c>
    </row>
    <row r="49" spans="1:5">
      <c r="A49" t="str">
        <f>装备!B51</f>
        <v>中型盔甲(男)</v>
      </c>
      <c r="B49">
        <f>装备!A51</f>
        <v>302003</v>
      </c>
      <c r="C49">
        <f t="shared" si="4"/>
        <v>302003</v>
      </c>
      <c r="D49">
        <v>0</v>
      </c>
      <c r="E49">
        <v>0</v>
      </c>
    </row>
    <row r="50" spans="1:5">
      <c r="A50" t="str">
        <f>装备!B52</f>
        <v>重盔甲(男)</v>
      </c>
      <c r="B50">
        <f>装备!A52</f>
        <v>302004</v>
      </c>
      <c r="C50">
        <f t="shared" si="4"/>
        <v>302004</v>
      </c>
      <c r="D50">
        <v>0</v>
      </c>
      <c r="E50">
        <v>0</v>
      </c>
    </row>
    <row r="51" spans="1:5">
      <c r="A51" t="str">
        <f>装备!B53</f>
        <v>魔法长袍(男)</v>
      </c>
      <c r="B51">
        <f>装备!A53</f>
        <v>302005</v>
      </c>
      <c r="C51">
        <f t="shared" si="4"/>
        <v>302005</v>
      </c>
      <c r="D51">
        <v>0</v>
      </c>
      <c r="E51">
        <v>0</v>
      </c>
    </row>
    <row r="52" spans="1:5">
      <c r="A52" t="str">
        <f>装备!B54</f>
        <v>灵魂战衣(男)</v>
      </c>
      <c r="B52">
        <f>装备!A54</f>
        <v>302006</v>
      </c>
      <c r="C52">
        <f t="shared" si="4"/>
        <v>302006</v>
      </c>
      <c r="D52">
        <v>0</v>
      </c>
      <c r="E52">
        <v>0</v>
      </c>
    </row>
    <row r="53" spans="1:5">
      <c r="A53" t="str">
        <f>装备!B55</f>
        <v>战神盔甲(男)</v>
      </c>
      <c r="B53">
        <f>装备!A55</f>
        <v>302007</v>
      </c>
      <c r="C53">
        <f>C50</f>
        <v>302004</v>
      </c>
      <c r="D53">
        <v>0</v>
      </c>
      <c r="E53">
        <v>0</v>
      </c>
    </row>
    <row r="54" spans="1:5">
      <c r="A54" t="str">
        <f>装备!B56</f>
        <v>幽灵战衣(男)</v>
      </c>
      <c r="B54">
        <f>装备!A56</f>
        <v>302008</v>
      </c>
      <c r="C54">
        <f>C52</f>
        <v>302006</v>
      </c>
      <c r="D54">
        <v>0</v>
      </c>
      <c r="E54">
        <v>0</v>
      </c>
    </row>
    <row r="55" spans="1:5">
      <c r="A55" t="str">
        <f>装备!B57</f>
        <v>恶魔长袍(男)</v>
      </c>
      <c r="B55">
        <f>装备!A57</f>
        <v>302009</v>
      </c>
      <c r="C55">
        <f>C51</f>
        <v>302005</v>
      </c>
      <c r="D55">
        <v>0</v>
      </c>
      <c r="E55">
        <v>0</v>
      </c>
    </row>
    <row r="56" spans="1:5">
      <c r="A56" t="str">
        <f>装备!B58</f>
        <v>天魔神甲</v>
      </c>
      <c r="B56">
        <f>装备!A58</f>
        <v>302010</v>
      </c>
      <c r="C56">
        <f t="shared" si="4"/>
        <v>302010</v>
      </c>
      <c r="D56">
        <v>0</v>
      </c>
      <c r="E56">
        <v>0</v>
      </c>
    </row>
    <row r="57" spans="1:5">
      <c r="A57" t="str">
        <f>装备!B59</f>
        <v>法神披风</v>
      </c>
      <c r="B57">
        <f>装备!A59</f>
        <v>302011</v>
      </c>
      <c r="C57">
        <f t="shared" si="4"/>
        <v>302011</v>
      </c>
      <c r="D57">
        <v>0</v>
      </c>
      <c r="E57">
        <v>0</v>
      </c>
    </row>
    <row r="58" spans="1:5">
      <c r="A58" t="str">
        <f>装备!B60</f>
        <v>天尊道袍</v>
      </c>
      <c r="B58">
        <f>装备!A60</f>
        <v>302012</v>
      </c>
      <c r="C58">
        <f t="shared" si="4"/>
        <v>302012</v>
      </c>
      <c r="D58">
        <v>0</v>
      </c>
      <c r="E58">
        <v>0</v>
      </c>
    </row>
    <row r="59" spans="1:5">
      <c r="A59" t="str">
        <f>装备!B61</f>
        <v>雷霆战甲(男)</v>
      </c>
      <c r="B59">
        <f>装备!A61</f>
        <v>302013</v>
      </c>
      <c r="C59">
        <f t="shared" si="4"/>
        <v>302013</v>
      </c>
      <c r="D59">
        <v>0</v>
      </c>
      <c r="E59">
        <v>0</v>
      </c>
    </row>
    <row r="60" spans="1:5">
      <c r="A60" t="str">
        <f>装备!B62</f>
        <v>烈焰魔衣(男)</v>
      </c>
      <c r="B60">
        <f>装备!A62</f>
        <v>302014</v>
      </c>
      <c r="C60">
        <f t="shared" si="4"/>
        <v>302014</v>
      </c>
      <c r="D60">
        <v>0</v>
      </c>
      <c r="E60">
        <v>0</v>
      </c>
    </row>
    <row r="61" spans="1:5">
      <c r="A61" t="str">
        <f>装备!B63</f>
        <v>光芒道袍(男)</v>
      </c>
      <c r="B61">
        <f>装备!A63</f>
        <v>302015</v>
      </c>
      <c r="C61">
        <f t="shared" si="4"/>
        <v>302015</v>
      </c>
      <c r="D61">
        <v>0</v>
      </c>
      <c r="E61">
        <v>0</v>
      </c>
    </row>
    <row r="62" spans="1:5">
      <c r="A62" t="str">
        <f>装备!B64</f>
        <v>凤天魔甲</v>
      </c>
      <c r="B62">
        <f>装备!A64</f>
        <v>302016</v>
      </c>
      <c r="C62">
        <f t="shared" si="4"/>
        <v>302016</v>
      </c>
      <c r="D62">
        <v>0</v>
      </c>
      <c r="E62">
        <v>0</v>
      </c>
    </row>
    <row r="63" spans="1:5">
      <c r="A63" t="str">
        <f>装备!B65</f>
        <v>虎啸战甲(男)</v>
      </c>
      <c r="B63">
        <f>装备!A65</f>
        <v>302017</v>
      </c>
      <c r="C63">
        <f t="shared" si="4"/>
        <v>302017</v>
      </c>
      <c r="D63">
        <v>0</v>
      </c>
      <c r="E63">
        <v>0</v>
      </c>
    </row>
    <row r="64" spans="1:5">
      <c r="A64" t="str">
        <f>装备!B66</f>
        <v>聚魔法衣(男)</v>
      </c>
      <c r="B64">
        <f>装备!A66</f>
        <v>302018</v>
      </c>
      <c r="C64">
        <f t="shared" si="4"/>
        <v>302018</v>
      </c>
      <c r="D64">
        <v>0</v>
      </c>
      <c r="E64">
        <v>0</v>
      </c>
    </row>
    <row r="65" spans="1:5">
      <c r="A65" t="str">
        <f>装备!B67</f>
        <v>暗咒道袍(男)</v>
      </c>
      <c r="B65">
        <f>装备!A67</f>
        <v>302019</v>
      </c>
      <c r="C65">
        <f t="shared" si="4"/>
        <v>302019</v>
      </c>
      <c r="D65">
        <v>0</v>
      </c>
      <c r="E65">
        <v>0</v>
      </c>
    </row>
    <row r="66" spans="1:5">
      <c r="A66" t="str">
        <f>装备!B68</f>
        <v>王者战甲(男)</v>
      </c>
      <c r="B66">
        <f>装备!A68</f>
        <v>302020</v>
      </c>
      <c r="C66">
        <f t="shared" si="4"/>
        <v>302020</v>
      </c>
      <c r="D66">
        <v>0</v>
      </c>
      <c r="E66">
        <v>0</v>
      </c>
    </row>
    <row r="67" spans="1:5">
      <c r="A67" t="str">
        <f>装备!B69</f>
        <v>王者魔衣(男)</v>
      </c>
      <c r="B67">
        <f>装备!A69</f>
        <v>302021</v>
      </c>
      <c r="C67">
        <f t="shared" si="4"/>
        <v>302021</v>
      </c>
      <c r="D67">
        <v>0</v>
      </c>
      <c r="E67">
        <v>0</v>
      </c>
    </row>
    <row r="68" spans="1:5">
      <c r="A68" t="str">
        <f>装备!B70</f>
        <v>王者道袍(男)</v>
      </c>
      <c r="B68">
        <f>装备!A70</f>
        <v>302022</v>
      </c>
      <c r="C68">
        <f t="shared" si="4"/>
        <v>302022</v>
      </c>
      <c r="D68">
        <v>0</v>
      </c>
      <c r="E68">
        <v>0</v>
      </c>
    </row>
    <row r="69" spans="1:5">
      <c r="A69" t="str">
        <f>装备!B71</f>
        <v>布衣(女)</v>
      </c>
      <c r="B69">
        <f>装备!A71</f>
        <v>303001</v>
      </c>
      <c r="C69">
        <f t="shared" si="4"/>
        <v>303001</v>
      </c>
      <c r="D69">
        <v>0</v>
      </c>
      <c r="E69">
        <v>0</v>
      </c>
    </row>
    <row r="70" spans="1:5">
      <c r="A70" t="str">
        <f>装备!B72</f>
        <v>轻型盔甲(女)</v>
      </c>
      <c r="B70">
        <f>装备!A72</f>
        <v>303002</v>
      </c>
      <c r="C70">
        <f t="shared" si="4"/>
        <v>303002</v>
      </c>
      <c r="D70">
        <v>0</v>
      </c>
      <c r="E70">
        <v>0</v>
      </c>
    </row>
    <row r="71" spans="1:5">
      <c r="A71" t="str">
        <f>装备!B73</f>
        <v>中型盔甲(女)</v>
      </c>
      <c r="B71">
        <f>装备!A73</f>
        <v>303003</v>
      </c>
      <c r="C71">
        <f t="shared" si="4"/>
        <v>303003</v>
      </c>
      <c r="D71">
        <v>0</v>
      </c>
      <c r="E71">
        <v>0</v>
      </c>
    </row>
    <row r="72" spans="1:5">
      <c r="A72" t="str">
        <f>装备!B74</f>
        <v>重盔甲(女)</v>
      </c>
      <c r="B72">
        <f>装备!A74</f>
        <v>303004</v>
      </c>
      <c r="C72">
        <f t="shared" si="4"/>
        <v>303004</v>
      </c>
      <c r="D72">
        <v>0</v>
      </c>
      <c r="E72">
        <v>0</v>
      </c>
    </row>
    <row r="73" spans="1:5">
      <c r="A73" t="str">
        <f>装备!B75</f>
        <v>魔法长袍(女)</v>
      </c>
      <c r="B73">
        <f>装备!A75</f>
        <v>303005</v>
      </c>
      <c r="C73">
        <f t="shared" si="4"/>
        <v>303005</v>
      </c>
      <c r="D73">
        <v>0</v>
      </c>
      <c r="E73">
        <v>0</v>
      </c>
    </row>
    <row r="74" spans="1:5">
      <c r="A74" t="str">
        <f>装备!B76</f>
        <v>灵魂战衣(女)</v>
      </c>
      <c r="B74">
        <f>装备!A76</f>
        <v>303006</v>
      </c>
      <c r="C74">
        <f t="shared" si="4"/>
        <v>303006</v>
      </c>
      <c r="D74">
        <v>0</v>
      </c>
      <c r="E74">
        <v>0</v>
      </c>
    </row>
    <row r="75" spans="1:5">
      <c r="A75" t="str">
        <f>装备!B77</f>
        <v>战神盔甲(女)</v>
      </c>
      <c r="B75">
        <f>装备!A77</f>
        <v>303007</v>
      </c>
      <c r="C75">
        <f>C72</f>
        <v>303004</v>
      </c>
      <c r="D75">
        <v>0</v>
      </c>
      <c r="E75">
        <v>0</v>
      </c>
    </row>
    <row r="76" spans="1:5">
      <c r="A76" t="str">
        <f>装备!B78</f>
        <v>幽灵战衣(女)</v>
      </c>
      <c r="B76">
        <f>装备!A78</f>
        <v>303008</v>
      </c>
      <c r="C76">
        <f>C74</f>
        <v>303006</v>
      </c>
      <c r="D76">
        <v>0</v>
      </c>
      <c r="E76">
        <v>0</v>
      </c>
    </row>
    <row r="77" spans="1:5">
      <c r="A77" t="str">
        <f>装备!B79</f>
        <v>恶魔长袍(女)</v>
      </c>
      <c r="B77">
        <f>装备!A79</f>
        <v>303009</v>
      </c>
      <c r="C77">
        <f>C73</f>
        <v>303005</v>
      </c>
      <c r="D77">
        <v>0</v>
      </c>
      <c r="E77">
        <v>0</v>
      </c>
    </row>
    <row r="78" spans="1:5">
      <c r="A78" t="str">
        <f>装备!B80</f>
        <v>圣战宝甲</v>
      </c>
      <c r="B78">
        <f>装备!A80</f>
        <v>303010</v>
      </c>
      <c r="C78">
        <f t="shared" si="4"/>
        <v>303010</v>
      </c>
      <c r="D78">
        <v>0</v>
      </c>
      <c r="E78">
        <v>0</v>
      </c>
    </row>
    <row r="79" spans="1:5">
      <c r="A79" t="str">
        <f>装备!B81</f>
        <v>霓裳羽衣</v>
      </c>
      <c r="B79">
        <f>装备!A81</f>
        <v>303011</v>
      </c>
      <c r="C79">
        <f t="shared" si="4"/>
        <v>303011</v>
      </c>
      <c r="D79">
        <v>0</v>
      </c>
      <c r="E79">
        <v>0</v>
      </c>
    </row>
    <row r="80" spans="1:5">
      <c r="A80" t="str">
        <f>装备!B82</f>
        <v>天师长袍</v>
      </c>
      <c r="B80">
        <f>装备!A82</f>
        <v>303012</v>
      </c>
      <c r="C80">
        <f t="shared" si="4"/>
        <v>303012</v>
      </c>
      <c r="D80">
        <v>0</v>
      </c>
      <c r="E80">
        <v>0</v>
      </c>
    </row>
    <row r="81" spans="1:10">
      <c r="A81" t="str">
        <f>装备!B83</f>
        <v>雷霆战甲(女)</v>
      </c>
      <c r="B81">
        <f>装备!A83</f>
        <v>303013</v>
      </c>
      <c r="C81">
        <f t="shared" si="4"/>
        <v>303013</v>
      </c>
      <c r="D81">
        <v>0</v>
      </c>
      <c r="E81">
        <v>0</v>
      </c>
    </row>
    <row r="82" spans="1:10">
      <c r="A82" t="str">
        <f>装备!B84</f>
        <v>烈焰魔衣(女)</v>
      </c>
      <c r="B82">
        <f>装备!A84</f>
        <v>303014</v>
      </c>
      <c r="C82">
        <f t="shared" si="4"/>
        <v>303014</v>
      </c>
      <c r="D82">
        <v>0</v>
      </c>
      <c r="E82">
        <v>0</v>
      </c>
    </row>
    <row r="83" spans="1:10">
      <c r="A83" t="str">
        <f>装备!B85</f>
        <v>光芒道袍(女)</v>
      </c>
      <c r="B83">
        <f>装备!A85</f>
        <v>303015</v>
      </c>
      <c r="C83">
        <f t="shared" si="4"/>
        <v>303015</v>
      </c>
      <c r="D83">
        <v>0</v>
      </c>
      <c r="E83">
        <v>0</v>
      </c>
    </row>
    <row r="84" spans="1:10">
      <c r="A84" t="str">
        <f>装备!B86</f>
        <v>凰天魔衣</v>
      </c>
      <c r="B84">
        <f>装备!A86</f>
        <v>303016</v>
      </c>
      <c r="C84">
        <f t="shared" si="4"/>
        <v>303016</v>
      </c>
      <c r="D84">
        <v>0</v>
      </c>
      <c r="E84">
        <v>0</v>
      </c>
      <c r="J84" t="s">
        <v>550</v>
      </c>
    </row>
    <row r="85" spans="1:10">
      <c r="A85" t="str">
        <f>装备!B87</f>
        <v>虎啸战甲(女)</v>
      </c>
      <c r="B85">
        <f>装备!A87</f>
        <v>303017</v>
      </c>
      <c r="C85">
        <f t="shared" si="4"/>
        <v>303017</v>
      </c>
      <c r="D85">
        <v>0</v>
      </c>
      <c r="E85">
        <v>0</v>
      </c>
    </row>
    <row r="86" spans="1:10">
      <c r="A86" t="str">
        <f>装备!B88</f>
        <v>聚魔法衣(女)</v>
      </c>
      <c r="B86">
        <f>装备!A88</f>
        <v>303018</v>
      </c>
      <c r="C86">
        <f t="shared" si="4"/>
        <v>303018</v>
      </c>
      <c r="D86">
        <v>0</v>
      </c>
      <c r="E86">
        <v>0</v>
      </c>
    </row>
    <row r="87" spans="1:10">
      <c r="A87" t="str">
        <f>装备!B89</f>
        <v>暗咒道袍(女)</v>
      </c>
      <c r="B87">
        <f>装备!A89</f>
        <v>303019</v>
      </c>
      <c r="C87">
        <f t="shared" si="4"/>
        <v>303019</v>
      </c>
      <c r="D87">
        <v>0</v>
      </c>
      <c r="E87">
        <v>0</v>
      </c>
    </row>
    <row r="88" spans="1:10">
      <c r="A88" t="str">
        <f>装备!B90</f>
        <v>王者战甲(女)</v>
      </c>
      <c r="B88">
        <f>装备!A90</f>
        <v>303020</v>
      </c>
      <c r="C88">
        <f t="shared" si="4"/>
        <v>303020</v>
      </c>
      <c r="D88">
        <v>0</v>
      </c>
      <c r="E88">
        <v>0</v>
      </c>
    </row>
    <row r="89" spans="1:10">
      <c r="A89" t="str">
        <f>装备!B91</f>
        <v>王者魔衣(女)</v>
      </c>
      <c r="B89">
        <f>装备!A91</f>
        <v>303021</v>
      </c>
      <c r="C89">
        <f t="shared" si="4"/>
        <v>303021</v>
      </c>
      <c r="D89">
        <v>0</v>
      </c>
      <c r="E89">
        <v>0</v>
      </c>
    </row>
    <row r="90" spans="1:10">
      <c r="A90" t="str">
        <f>装备!B92</f>
        <v>王者道袍(女)</v>
      </c>
      <c r="B90">
        <f>装备!A92</f>
        <v>303022</v>
      </c>
      <c r="C90">
        <f t="shared" si="4"/>
        <v>303022</v>
      </c>
      <c r="D90">
        <v>0</v>
      </c>
      <c r="E90">
        <v>0</v>
      </c>
    </row>
    <row r="91" spans="1:10">
      <c r="A91" t="str">
        <f>装备!B93</f>
        <v>青铜头盔</v>
      </c>
      <c r="B91">
        <f>装备!A93</f>
        <v>304001</v>
      </c>
      <c r="C91">
        <f t="shared" si="4"/>
        <v>304001</v>
      </c>
      <c r="D91">
        <f>$I$94-G91</f>
        <v>-16</v>
      </c>
      <c r="E91">
        <f>$I$95-H91</f>
        <v>-6</v>
      </c>
      <c r="G91">
        <v>115</v>
      </c>
      <c r="H91">
        <v>38</v>
      </c>
    </row>
    <row r="92" spans="1:10">
      <c r="A92" t="str">
        <f>装备!B94</f>
        <v>魔法头盔</v>
      </c>
      <c r="B92">
        <f>装备!A94</f>
        <v>304002</v>
      </c>
      <c r="C92">
        <f>C91</f>
        <v>304001</v>
      </c>
      <c r="D92">
        <f t="shared" ref="D92:D115" si="5">$I$94-G92</f>
        <v>-16</v>
      </c>
      <c r="E92">
        <f t="shared" ref="E92:E115" si="6">$I$95-H92</f>
        <v>-6</v>
      </c>
      <c r="G92">
        <v>115</v>
      </c>
      <c r="H92">
        <v>38</v>
      </c>
    </row>
    <row r="93" spans="1:10">
      <c r="A93" t="str">
        <f>装备!B95</f>
        <v>骷髅头盔</v>
      </c>
      <c r="B93">
        <f>装备!A95</f>
        <v>304003</v>
      </c>
      <c r="C93">
        <f t="shared" si="4"/>
        <v>304003</v>
      </c>
      <c r="D93">
        <f t="shared" si="5"/>
        <v>-4</v>
      </c>
      <c r="E93">
        <f t="shared" si="6"/>
        <v>-21</v>
      </c>
      <c r="G93">
        <v>103</v>
      </c>
      <c r="H93">
        <v>53</v>
      </c>
    </row>
    <row r="94" spans="1:10">
      <c r="A94" t="str">
        <f>装备!B96</f>
        <v>道士头盔</v>
      </c>
      <c r="B94">
        <f>装备!A96</f>
        <v>304004</v>
      </c>
      <c r="C94">
        <f t="shared" si="4"/>
        <v>304004</v>
      </c>
      <c r="D94">
        <f t="shared" si="5"/>
        <v>-16</v>
      </c>
      <c r="E94">
        <f t="shared" si="6"/>
        <v>-23</v>
      </c>
      <c r="G94">
        <v>115</v>
      </c>
      <c r="H94">
        <v>55</v>
      </c>
      <c r="I94">
        <v>99</v>
      </c>
    </row>
    <row r="95" spans="1:10">
      <c r="A95" t="str">
        <f>装备!B97</f>
        <v>记忆头盔</v>
      </c>
      <c r="B95">
        <f>装备!A97</f>
        <v>304005</v>
      </c>
      <c r="C95">
        <f t="shared" si="4"/>
        <v>304005</v>
      </c>
      <c r="D95">
        <f t="shared" si="5"/>
        <v>-16</v>
      </c>
      <c r="E95">
        <f t="shared" si="6"/>
        <v>-20</v>
      </c>
      <c r="G95">
        <v>115</v>
      </c>
      <c r="H95">
        <v>52</v>
      </c>
      <c r="I95">
        <v>32</v>
      </c>
    </row>
    <row r="96" spans="1:10">
      <c r="A96" t="str">
        <f>装备!B98</f>
        <v>祈祷头盔</v>
      </c>
      <c r="B96">
        <f>装备!A98</f>
        <v>304006</v>
      </c>
      <c r="C96">
        <f t="shared" si="4"/>
        <v>304006</v>
      </c>
      <c r="D96">
        <f t="shared" si="5"/>
        <v>-17</v>
      </c>
      <c r="E96">
        <f t="shared" si="6"/>
        <v>-22</v>
      </c>
      <c r="G96">
        <v>116</v>
      </c>
      <c r="H96">
        <v>54</v>
      </c>
    </row>
    <row r="97" spans="1:8">
      <c r="A97" t="str">
        <f>装备!B99</f>
        <v>黑铁头盔</v>
      </c>
      <c r="B97">
        <f>装备!A99</f>
        <v>304007</v>
      </c>
      <c r="C97">
        <f t="shared" si="4"/>
        <v>304007</v>
      </c>
      <c r="D97">
        <f t="shared" si="5"/>
        <v>-18</v>
      </c>
      <c r="E97">
        <f t="shared" si="6"/>
        <v>-24</v>
      </c>
      <c r="G97">
        <v>117</v>
      </c>
      <c r="H97">
        <v>56</v>
      </c>
    </row>
    <row r="98" spans="1:8">
      <c r="A98" t="str">
        <f>装备!B100</f>
        <v>圣战头盔</v>
      </c>
      <c r="B98">
        <f>装备!A100</f>
        <v>304008</v>
      </c>
      <c r="C98">
        <f t="shared" si="4"/>
        <v>304008</v>
      </c>
      <c r="D98">
        <f t="shared" si="5"/>
        <v>-15</v>
      </c>
      <c r="E98">
        <f t="shared" si="6"/>
        <v>-16</v>
      </c>
      <c r="G98">
        <v>114</v>
      </c>
      <c r="H98">
        <v>48</v>
      </c>
    </row>
    <row r="99" spans="1:8">
      <c r="A99" t="str">
        <f>装备!B101</f>
        <v>法神头盔</v>
      </c>
      <c r="B99">
        <f>装备!A101</f>
        <v>304009</v>
      </c>
      <c r="C99">
        <f t="shared" si="4"/>
        <v>304009</v>
      </c>
      <c r="D99">
        <f t="shared" si="5"/>
        <v>-14</v>
      </c>
      <c r="E99">
        <f t="shared" si="6"/>
        <v>-21</v>
      </c>
      <c r="G99">
        <v>113</v>
      </c>
      <c r="H99">
        <v>53</v>
      </c>
    </row>
    <row r="100" spans="1:8">
      <c r="A100" t="str">
        <f>装备!B102</f>
        <v>天尊头盔</v>
      </c>
      <c r="B100">
        <f>装备!A102</f>
        <v>304010</v>
      </c>
      <c r="C100">
        <f t="shared" si="4"/>
        <v>304010</v>
      </c>
      <c r="D100">
        <f t="shared" si="5"/>
        <v>-15</v>
      </c>
      <c r="E100">
        <f t="shared" si="6"/>
        <v>-13</v>
      </c>
      <c r="G100">
        <v>114</v>
      </c>
      <c r="H100">
        <v>45</v>
      </c>
    </row>
    <row r="101" spans="1:8">
      <c r="A101" t="str">
        <f>装备!B103</f>
        <v>圣龙盔</v>
      </c>
      <c r="B101">
        <f>装备!A103</f>
        <v>304011</v>
      </c>
      <c r="C101">
        <f t="shared" si="4"/>
        <v>304011</v>
      </c>
      <c r="D101">
        <f t="shared" si="5"/>
        <v>-15</v>
      </c>
      <c r="E101">
        <f t="shared" si="6"/>
        <v>-20</v>
      </c>
      <c r="G101">
        <v>114</v>
      </c>
      <c r="H101">
        <v>52</v>
      </c>
    </row>
    <row r="102" spans="1:8">
      <c r="A102" t="str">
        <f>装备!B104</f>
        <v>天龙盔</v>
      </c>
      <c r="B102">
        <f>装备!A104</f>
        <v>304012</v>
      </c>
      <c r="C102">
        <f>C101</f>
        <v>304011</v>
      </c>
      <c r="D102">
        <f t="shared" si="5"/>
        <v>-15</v>
      </c>
      <c r="E102">
        <f t="shared" si="6"/>
        <v>-20</v>
      </c>
      <c r="G102">
        <v>114</v>
      </c>
      <c r="H102">
        <v>52</v>
      </c>
    </row>
    <row r="103" spans="1:8">
      <c r="A103" t="str">
        <f>装备!B105</f>
        <v>魔龙盔</v>
      </c>
      <c r="B103">
        <f>装备!A105</f>
        <v>304013</v>
      </c>
      <c r="C103">
        <f>C101</f>
        <v>304011</v>
      </c>
      <c r="D103">
        <f t="shared" si="5"/>
        <v>-15</v>
      </c>
      <c r="E103">
        <f t="shared" si="6"/>
        <v>-20</v>
      </c>
      <c r="G103">
        <v>114</v>
      </c>
      <c r="H103">
        <v>52</v>
      </c>
    </row>
    <row r="104" spans="1:8">
      <c r="A104" t="str">
        <f>装备!B106</f>
        <v>星王战盔</v>
      </c>
      <c r="B104">
        <f>装备!A106</f>
        <v>304014</v>
      </c>
      <c r="C104">
        <f t="shared" si="4"/>
        <v>304014</v>
      </c>
      <c r="D104">
        <f t="shared" si="5"/>
        <v>-14</v>
      </c>
      <c r="E104">
        <f t="shared" si="6"/>
        <v>-20</v>
      </c>
      <c r="G104">
        <v>113</v>
      </c>
      <c r="H104">
        <v>52</v>
      </c>
    </row>
    <row r="105" spans="1:8">
      <c r="A105" t="str">
        <f>装备!B107</f>
        <v>星王魔盔</v>
      </c>
      <c r="B105">
        <f>装备!A107</f>
        <v>304015</v>
      </c>
      <c r="C105">
        <f>C104</f>
        <v>304014</v>
      </c>
      <c r="D105">
        <f t="shared" si="5"/>
        <v>-14</v>
      </c>
      <c r="E105">
        <f t="shared" si="6"/>
        <v>-20</v>
      </c>
      <c r="G105">
        <v>113</v>
      </c>
      <c r="H105">
        <v>52</v>
      </c>
    </row>
    <row r="106" spans="1:8">
      <c r="A106" t="str">
        <f>装备!B108</f>
        <v>星王道盔</v>
      </c>
      <c r="B106">
        <f>装备!A108</f>
        <v>304016</v>
      </c>
      <c r="C106">
        <f>C104</f>
        <v>304014</v>
      </c>
      <c r="D106">
        <f t="shared" si="5"/>
        <v>-14</v>
      </c>
      <c r="E106">
        <f t="shared" si="6"/>
        <v>-20</v>
      </c>
      <c r="G106">
        <v>113</v>
      </c>
      <c r="H106">
        <v>52</v>
      </c>
    </row>
    <row r="107" spans="1:8">
      <c r="A107" t="str">
        <f>装备!B109</f>
        <v>狂雷战盔</v>
      </c>
      <c r="B107">
        <f>装备!A109</f>
        <v>304017</v>
      </c>
      <c r="C107">
        <f t="shared" si="4"/>
        <v>304017</v>
      </c>
      <c r="D107">
        <f t="shared" si="5"/>
        <v>-14</v>
      </c>
      <c r="E107">
        <f t="shared" si="6"/>
        <v>-20</v>
      </c>
      <c r="G107">
        <v>113</v>
      </c>
      <c r="H107">
        <v>52</v>
      </c>
    </row>
    <row r="108" spans="1:8">
      <c r="A108" t="str">
        <f>装备!B110</f>
        <v>逆火魔盔</v>
      </c>
      <c r="B108">
        <f>装备!A110</f>
        <v>304018</v>
      </c>
      <c r="C108">
        <f t="shared" si="4"/>
        <v>304018</v>
      </c>
      <c r="D108">
        <f t="shared" si="5"/>
        <v>-13</v>
      </c>
      <c r="E108">
        <f t="shared" si="6"/>
        <v>-18</v>
      </c>
      <c r="G108">
        <v>112</v>
      </c>
      <c r="H108">
        <v>50</v>
      </c>
    </row>
    <row r="109" spans="1:8">
      <c r="A109" t="str">
        <f>装备!B111</f>
        <v>通云道盔</v>
      </c>
      <c r="B109">
        <f>装备!A111</f>
        <v>304019</v>
      </c>
      <c r="C109">
        <f t="shared" si="4"/>
        <v>304019</v>
      </c>
      <c r="D109">
        <f t="shared" si="5"/>
        <v>-15</v>
      </c>
      <c r="E109">
        <f t="shared" si="6"/>
        <v>-14</v>
      </c>
      <c r="G109">
        <v>114</v>
      </c>
      <c r="H109">
        <v>46</v>
      </c>
    </row>
    <row r="110" spans="1:8">
      <c r="A110" t="str">
        <f>装备!B112</f>
        <v>王者战盔</v>
      </c>
      <c r="B110">
        <f>装备!A112</f>
        <v>304020</v>
      </c>
      <c r="C110">
        <f t="shared" si="4"/>
        <v>304020</v>
      </c>
      <c r="D110">
        <f t="shared" si="5"/>
        <v>-11</v>
      </c>
      <c r="E110">
        <f t="shared" si="6"/>
        <v>-15</v>
      </c>
      <c r="G110">
        <v>110</v>
      </c>
      <c r="H110">
        <v>47</v>
      </c>
    </row>
    <row r="111" spans="1:8">
      <c r="A111" t="str">
        <f>装备!B113</f>
        <v>王者魔盔</v>
      </c>
      <c r="B111">
        <f>装备!A113</f>
        <v>304021</v>
      </c>
      <c r="C111">
        <f>C110</f>
        <v>304020</v>
      </c>
      <c r="D111">
        <f t="shared" si="5"/>
        <v>-11</v>
      </c>
      <c r="E111">
        <f t="shared" si="6"/>
        <v>-15</v>
      </c>
      <c r="G111">
        <v>110</v>
      </c>
      <c r="H111">
        <v>47</v>
      </c>
    </row>
    <row r="112" spans="1:8">
      <c r="A112" t="str">
        <f>装备!B114</f>
        <v>王者道盔</v>
      </c>
      <c r="B112">
        <f>装备!A114</f>
        <v>304022</v>
      </c>
      <c r="C112">
        <f>C110</f>
        <v>304020</v>
      </c>
      <c r="D112">
        <f t="shared" si="5"/>
        <v>-11</v>
      </c>
      <c r="E112">
        <f t="shared" si="6"/>
        <v>-15</v>
      </c>
      <c r="G112">
        <v>110</v>
      </c>
      <c r="H112">
        <v>47</v>
      </c>
    </row>
    <row r="113" spans="1:8">
      <c r="A113" t="str">
        <f>装备!B115</f>
        <v>炎龙战盔</v>
      </c>
      <c r="B113">
        <f>装备!A115</f>
        <v>304023</v>
      </c>
      <c r="C113">
        <f t="shared" ref="C113:C115" si="7">B113</f>
        <v>304023</v>
      </c>
      <c r="D113">
        <f t="shared" si="5"/>
        <v>-13</v>
      </c>
      <c r="E113">
        <f t="shared" si="6"/>
        <v>-15</v>
      </c>
      <c r="G113">
        <v>112</v>
      </c>
      <c r="H113">
        <v>47</v>
      </c>
    </row>
    <row r="114" spans="1:8">
      <c r="A114" t="str">
        <f>装备!B116</f>
        <v>雷龙魔盔</v>
      </c>
      <c r="B114">
        <f>装备!A116</f>
        <v>304024</v>
      </c>
      <c r="C114">
        <f t="shared" si="7"/>
        <v>304024</v>
      </c>
      <c r="D114">
        <f t="shared" si="5"/>
        <v>-10</v>
      </c>
      <c r="E114">
        <f t="shared" si="6"/>
        <v>-13</v>
      </c>
      <c r="G114">
        <v>109</v>
      </c>
      <c r="H114">
        <v>45</v>
      </c>
    </row>
    <row r="115" spans="1:8">
      <c r="A115" t="str">
        <f>装备!B117</f>
        <v>青龙道盔</v>
      </c>
      <c r="B115">
        <f>装备!A117</f>
        <v>304025</v>
      </c>
      <c r="C115">
        <f t="shared" si="7"/>
        <v>304025</v>
      </c>
      <c r="D115">
        <f t="shared" si="5"/>
        <v>-15</v>
      </c>
      <c r="E115">
        <f t="shared" si="6"/>
        <v>-18</v>
      </c>
      <c r="G115">
        <v>114</v>
      </c>
      <c r="H115">
        <v>50</v>
      </c>
    </row>
  </sheetData>
  <phoneticPr fontId="8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装备</vt:lpstr>
      <vt:lpstr>道具</vt:lpstr>
      <vt:lpstr>道具作用说明表</vt:lpstr>
      <vt:lpstr>装备外观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2015-04-12T10:16:40Z</dcterms:created>
  <dcterms:modified xsi:type="dcterms:W3CDTF">2015-06-07T03:33:09Z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