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muhammad\Downloads\"/>
    </mc:Choice>
  </mc:AlternateContent>
  <xr:revisionPtr revIDLastSave="0" documentId="13_ncr:1_{8E1408E8-8404-49FA-8F62-0F2C6828A01F}" xr6:coauthVersionLast="47" xr6:coauthVersionMax="47" xr10:uidLastSave="{00000000-0000-0000-0000-000000000000}"/>
  <bookViews>
    <workbookView xWindow="-120" yWindow="-120" windowWidth="29040" windowHeight="16440" xr2:uid="{550C0A0C-F28D-4DB2-A0A6-0E74B2D8BD68}"/>
  </bookViews>
  <sheets>
    <sheet name="API Issue list" sheetId="14" r:id="rId1"/>
    <sheet name="TEST thru VAS UI 01-06" sheetId="12" r:id="rId2"/>
    <sheet name="LG TEST 02-06" sheetId="13" r:id="rId3"/>
    <sheet name="VAS - API" sheetId="1" r:id="rId4"/>
    <sheet name="WMA" sheetId="2" r:id="rId5"/>
    <sheet name="CAMCO" sheetId="3" r:id="rId6"/>
    <sheet name="MTS" sheetId="4" r:id="rId7"/>
    <sheet name="2Fusion" sheetId="5" r:id="rId8"/>
    <sheet name="Customs Application" sheetId="6" r:id="rId9"/>
    <sheet name="CustomRelease" sheetId="8" r:id="rId10"/>
    <sheet name="E-Services" sheetId="7" r:id="rId11"/>
  </sheets>
  <definedNames>
    <definedName name="_xlnm._FilterDatabase" localSheetId="0" hidden="1">'API Issue list'!$A$1:$G$72</definedName>
    <definedName name="_xlnm._FilterDatabase" localSheetId="1" hidden="1">'TEST thru VAS UI 01-06'!$A$1:$G$41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4" i="14" l="1"/>
  <c r="C83" i="14"/>
  <c r="C82" i="14"/>
  <c r="C81" i="14"/>
  <c r="C80" i="14"/>
  <c r="C79" i="14"/>
  <c r="C78" i="14"/>
  <c r="C77" i="14"/>
  <c r="C89" i="14" l="1"/>
  <c r="C90" i="14"/>
</calcChain>
</file>

<file path=xl/sharedStrings.xml><?xml version="1.0" encoding="utf-8"?>
<sst xmlns="http://schemas.openxmlformats.org/spreadsheetml/2006/main" count="1034" uniqueCount="484">
  <si>
    <t>No.</t>
  </si>
  <si>
    <t>API</t>
  </si>
  <si>
    <t>v1/auth/login</t>
  </si>
  <si>
    <t>Passed</t>
  </si>
  <si>
    <t>v1/auth/logout</t>
  </si>
  <si>
    <t>v1/bookings/{{bookingNbr}}@{{operator}}</t>
  </si>
  <si>
    <t>v1/vessel-visits/search</t>
  </si>
  <si>
    <t>v1/vessel-visits/{{vesselVisitCode}}</t>
  </si>
  <si>
    <t>v1/truck-companies?includeLicencePlate=false</t>
  </si>
  <si>
    <t>v1/bookings/non-reefers/register</t>
  </si>
  <si>
    <t>v1/bookings/{{bookingNbr}}@{{operator}}/update-information</t>
  </si>
  <si>
    <t>v1/bookings/{{bookingNbr}}@{{operator}}/delete</t>
  </si>
  <si>
    <t>v1/bookings/{{bookingNbr}}@{{operator}}/nominate</t>
  </si>
  <si>
    <t>Failed</t>
  </si>
  <si>
    <t>v2/equipment/search</t>
  </si>
  <si>
    <t>v2/equipment/{{requestId}}/polling</t>
  </si>
  <si>
    <t>v2/equipment/container-types</t>
  </si>
  <si>
    <t>v1/imo-codes</t>
  </si>
  <si>
    <t>v1/commodities</t>
  </si>
  <si>
    <t>*. Defined a new billing class for Harard to depend on through VAS, for future we shall have a column for hazards.(we can set a billing commodity type for Hazard)</t>
  </si>
  <si>
    <t>v1/package-types</t>
  </si>
  <si>
    <t>v1/bol/create</t>
  </si>
  <si>
    <t>v1/bol/search</t>
  </si>
  <si>
    <t>v1/bol/{{bolNbr}}@{{vesselVisitCode}}</t>
  </si>
  <si>
    <t>v1/bol/{{bolNbr}}@{{vesselVisitCode}}/set-demurrage</t>
  </si>
  <si>
    <t>v2/cargo-service-requests/create-stripping-request</t>
  </si>
  <si>
    <t>v2/equipment/{{equipmentNbr}}/release-for-planning</t>
  </si>
  <si>
    <t>v2/equipment/registry/{{eqpNbr}}</t>
  </si>
  <si>
    <t>v2/equipment/registry/{{eqpNbr}}/update</t>
  </si>
  <si>
    <t>#. No validation on container length while registering a new container</t>
  </si>
  <si>
    <t>v1/bookings/search</t>
  </si>
  <si>
    <t>v1/bookings/reefers/register</t>
  </si>
  <si>
    <t>v1/pti-requests/{{requestNbr}}</t>
  </si>
  <si>
    <t>v1/pti-requests/create</t>
  </si>
  <si>
    <t>v1/temperature-config-requests/create</t>
  </si>
  <si>
    <t>v1/bol/{{bolNbr}}@{{vesselVisitCode}}/apply-hold</t>
  </si>
  <si>
    <t>v1/bol/{{bolNbr}}@{{vesselVisitCode}}/remove-hold</t>
  </si>
  <si>
    <t>v2/equipment/{{equipmentNbr}}/update</t>
  </si>
  <si>
    <t>v2/equipment/create</t>
  </si>
  <si>
    <t>#. No validation on container length while registering a new container(it's controlled by VAS)</t>
  </si>
  <si>
    <t>v2/equipment/delegate</t>
  </si>
  <si>
    <t>v1/truck-visits/appointments/search</t>
  </si>
  <si>
    <t>v1/truck-visits/appointments/timeslot?show-available-quota-only=Y</t>
  </si>
  <si>
    <t>v1/operators/search</t>
  </si>
  <si>
    <t>v1/truck-visits/appointments/create</t>
  </si>
  <si>
    <t>v1/truck-visits/appointments/{{apptNbr}}/update</t>
  </si>
  <si>
    <t>v1/truck-visits/appointments/{{apptNbr}}/cancel</t>
  </si>
  <si>
    <t>v1/truck-visits/appointments/{{apptNbr}}</t>
  </si>
  <si>
    <t>v1/bookings/{{bookingNbr}}@{{operator}}/delegate</t>
  </si>
  <si>
    <t>v1/bookings/{{bookingNbr}}@{{operator}}/cancel-delegate</t>
  </si>
  <si>
    <t>v1/bol/{{bolNbr}}@{{vesselVisitCode}}/delegate</t>
  </si>
  <si>
    <t>v1/bol/{{bolNbr}}@{{vesselVisitCode}}/cancel-delegate</t>
  </si>
  <si>
    <t>v1/billings/quotations/quote-by-cntr</t>
  </si>
  <si>
    <t>v1/truck-visits/appointments/{{apptNbr}}/print</t>
  </si>
  <si>
    <t>v1/billings/quotations/quote-by-bol</t>
  </si>
  <si>
    <t>v1/export-certificates/create</t>
  </si>
  <si>
    <t>v1//truck-visits/get-truck-mission-summary</t>
  </si>
  <si>
    <t>v1/service-requests/{{requestNbr}}/approve</t>
  </si>
  <si>
    <t>v1/service-requests/{{requestNbr}}/dispatch</t>
  </si>
  <si>
    <t>v1/pti-requests/{{requestNbr}}/assign-reefers</t>
  </si>
  <si>
    <t>v1/truck-companies/search</t>
  </si>
  <si>
    <t>v1/service-requests/{{requestNbr}}/complete</t>
  </si>
  <si>
    <t>v1/temperature-config-requests/{{requestNbr}}</t>
  </si>
  <si>
    <t>v1/service-requests/{{requestNbr}}</t>
  </si>
  <si>
    <t>v1/service-requests/create</t>
  </si>
  <si>
    <t>v1/service-requests/{{requestNbr}}/update</t>
  </si>
  <si>
    <t>v1/service-requests/{{requestNbr}}/update-operation-checklist</t>
  </si>
  <si>
    <t>v1/service-requests/search</t>
  </si>
  <si>
    <t>v1/rail-visits/create</t>
  </si>
  <si>
    <t>v1/rail-visits/{{railVisitCode}}/update</t>
  </si>
  <si>
    <t>v1/rail-visits/{{railVisitCode}}/delete</t>
  </si>
  <si>
    <t>v1/rail-visits/{{railVisitCode}}</t>
  </si>
  <si>
    <t>v2/equipment/weigh</t>
  </si>
  <si>
    <t>v1/truck-visits/weigh</t>
  </si>
  <si>
    <t>v1/truck-visits/appointments/validate</t>
  </si>
  <si>
    <t>#. If gate validation failed, WMA need to call /truck-visits/proceed-stage to PRE_INGATE to trigger validation logic again after resolve the validation error.</t>
  </si>
  <si>
    <t xml:space="preserve">LG Check </t>
  </si>
  <si>
    <t>Load-List Search and modify API</t>
  </si>
  <si>
    <t>Non-PTI requests</t>
  </si>
  <si>
    <t>Report / Load List recap API</t>
  </si>
  <si>
    <t>Stripping &amp; Stuffing Weighing Process</t>
  </si>
  <si>
    <t>v1/truck-visits/get-visit</t>
  </si>
  <si>
    <t>v1/truck-visits/proceed-stage</t>
  </si>
  <si>
    <t>v1/equipment/container-types</t>
  </si>
  <si>
    <t>v1/data/dataviews/eqpActiveInventory</t>
  </si>
  <si>
    <t>https://vm-webportal-t.dpwsapps.com/WMA_API/save-RTGWeight</t>
  </si>
  <si>
    <t>/v1/truck-visits/proceed-stage</t>
  </si>
  <si>
    <t>https://vm-webportal-t.dpwsapps.com/sokz_ws/api/sokz/vessel-visit</t>
  </si>
  <si>
    <t xml:space="preserve">https://vm-webportal-t.dpwsapps.com/sokz_ws/api/sokz/vessel-visit </t>
  </si>
  <si>
    <t>v1/bol/{{bolNbr}}@{{vesselVisitCode}}/update</t>
  </si>
  <si>
    <t>v1/billing-events/equipment/register</t>
  </si>
  <si>
    <t xml:space="preserve">https://vm-webportal-t.dpwsapps.com/sokz_ws/api/sokz/container-info </t>
  </si>
  <si>
    <t>v1/billing-events/equipment/complete</t>
  </si>
  <si>
    <t>v1/data/dataviews/invoiceHeader</t>
  </si>
  <si>
    <t>v1/billings/invoices/{invoiceNbr}</t>
  </si>
  <si>
    <t>v1/billing/invoices/settle-invoice</t>
  </si>
  <si>
    <t>v1/equipment/batch-apply-hold</t>
  </si>
  <si>
    <t>#. Return succes message even the hold is already applied to the container</t>
  </si>
  <si>
    <t>v1/equipment/batch-remove-hold</t>
  </si>
  <si>
    <t>#. Return succes message even the hold is not applied to the container</t>
  </si>
  <si>
    <t>Position</t>
  </si>
  <si>
    <t>Login-Page</t>
  </si>
  <si>
    <t>All-Pages</t>
  </si>
  <si>
    <t>Any Page uses search button for bookings</t>
  </si>
  <si>
    <t xml:space="preserve">Any Page that allows user to select vessel </t>
  </si>
  <si>
    <t xml:space="preserve">Any Page that allows user to select trucker company </t>
  </si>
  <si>
    <t>Booking creation page</t>
  </si>
  <si>
    <t>Booking creation page ( Also reefers)</t>
  </si>
  <si>
    <t>Any page that uses search for containers availability</t>
  </si>
  <si>
    <t>Any Page that uses search for container details via polling</t>
  </si>
  <si>
    <t>Any page that requires selection of ISO code</t>
  </si>
  <si>
    <t>Any page that requires selection of IMO code</t>
  </si>
  <si>
    <t>Any page that requires selection of commodity code</t>
  </si>
  <si>
    <t>Stuffing request creation page</t>
  </si>
  <si>
    <t>Stuffing request creation page &amp; Customs</t>
  </si>
  <si>
    <t>Stuffing request creation page
&amp; any page requires searching for a booking</t>
  </si>
  <si>
    <t>Search for a bol to show containers like in 
Demurrage page to get containers in a bol</t>
  </si>
  <si>
    <t>setting demurrage date page</t>
  </si>
  <si>
    <t>Stripping request page</t>
  </si>
  <si>
    <t>v2/equipment/{{equipmentNbr}}/release</t>
  </si>
  <si>
    <t>Load list page &amp; load list cut-off page</t>
  </si>
  <si>
    <t>Add/Modify container page</t>
  </si>
  <si>
    <t>Any page that uses search button for bookings
 using special parameters</t>
  </si>
  <si>
    <t xml:space="preserve">Reefer Booking creation page </t>
  </si>
  <si>
    <t xml:space="preserve">PTI page </t>
  </si>
  <si>
    <t>Temperature page in reefers</t>
  </si>
  <si>
    <t>Used in any page that takes containers to apply hold on</t>
  </si>
  <si>
    <t>Used in any page that takes containers to remove hold From</t>
  </si>
  <si>
    <t>Transit list page &amp; RE transaction ( basically any page that updates info of a container or lists)
X-ray page to update examination time of a request and in WMA to update container info &amp;&amp; update custom status</t>
  </si>
  <si>
    <t>Empty &amp; Export list page</t>
  </si>
  <si>
    <t xml:space="preserve">All transaction page </t>
  </si>
  <si>
    <t>All transaction page &amp; shipping line module</t>
  </si>
  <si>
    <t>v2/equipment/polling/${requestId}</t>
  </si>
  <si>
    <t>Transaction inquiry page</t>
  </si>
  <si>
    <t>Booking delegation page</t>
  </si>
  <si>
    <t>BOL delegation page</t>
  </si>
  <si>
    <t>Used to add service ( inspection ) to a container</t>
  </si>
  <si>
    <t>Trigger billing event related to overweight</t>
  </si>
  <si>
    <t>Should be used to print appoitment data</t>
  </si>
  <si>
    <t xml:space="preserve">Create invoice page to trigger bol billing event </t>
  </si>
  <si>
    <t>Export procedure page</t>
  </si>
  <si>
    <t>Planner module</t>
  </si>
  <si>
    <t xml:space="preserve">Planner module - PTI page </t>
  </si>
  <si>
    <t>Trucker module</t>
  </si>
  <si>
    <t>Technical module - Update temp - Update repair status</t>
  </si>
  <si>
    <t>Technical module - Update temperature</t>
  </si>
  <si>
    <t xml:space="preserve">Technical module - search for PTI requests </t>
  </si>
  <si>
    <t>Technical module - emergency  PTI requests  &amp; Repair list page</t>
  </si>
  <si>
    <t xml:space="preserve">Technical module - emergency  PTI requests </t>
  </si>
  <si>
    <t>Technical module - Update PTI per request or per reefer</t>
  </si>
  <si>
    <t>Technical module - Update PTI per reefer</t>
  </si>
  <si>
    <t>Rail module - train schedule</t>
  </si>
  <si>
    <t>X-ray page to complete a request ( related to billing)</t>
  </si>
  <si>
    <t>Used in X-ray and WMA to procceed the stage</t>
  </si>
  <si>
    <t>Used in  WMA to retrieve mission info the stage</t>
  </si>
  <si>
    <t>Used in  WMA for weighing of container.</t>
  </si>
  <si>
    <t>Used in  WMA for weighing of truck.</t>
  </si>
  <si>
    <t>Used in WMA to create a mission.</t>
  </si>
  <si>
    <t>Used in every page that triggres a billing event to be deducted from trucker lg</t>
  </si>
  <si>
    <t>Used in a page to search for uploaded load lists and ability to delete containers from load list</t>
  </si>
  <si>
    <t>Used to create a non PTI - request</t>
  </si>
  <si>
    <t>Used to get a recap report for load-list</t>
  </si>
  <si>
    <t>Used in WMA application to quantify the amount of packages used</t>
  </si>
  <si>
    <t>Weight</t>
  </si>
  <si>
    <t xml:space="preserve">v2/equipment/registry/${values.CntrNbr} </t>
  </si>
  <si>
    <t>RTG Weighment</t>
  </si>
  <si>
    <t>Backend login</t>
  </si>
  <si>
    <t>/v1/truck-visits/appointments/validate</t>
  </si>
  <si>
    <t>OCR Validation</t>
  </si>
  <si>
    <t>v2/equipment/${container number}/update</t>
  </si>
  <si>
    <t>UPDATE Container details (CAMCO’s TRUCK DATA TRANSACTION)</t>
  </si>
  <si>
    <t>update the truck visit’s gate stage when the truck RFID is read on each stage</t>
  </si>
  <si>
    <t>Zodiac will call restful API to push the vessel visit information when it is created</t>
  </si>
  <si>
    <t>Zodiac will call restful API to push the vessel visit information when it is updated</t>
  </si>
  <si>
    <t>BOL Creation</t>
  </si>
  <si>
    <t>Inspection Selection</t>
  </si>
  <si>
    <t>Zodiac will call restful API to push the container information</t>
  </si>
  <si>
    <t>v2/equipment/${equipmentNbr}/update</t>
  </si>
  <si>
    <t>Results update</t>
  </si>
  <si>
    <t>Sample Labs (Invoicing)</t>
  </si>
  <si>
    <t>Login page</t>
  </si>
  <si>
    <t>Invoices</t>
  </si>
  <si>
    <t>Receipts</t>
  </si>
  <si>
    <t>Apply Hold</t>
  </si>
  <si>
    <t>Release Hold</t>
  </si>
  <si>
    <t xml:space="preserve">v1/bol/{{bolNbr}}@{{vesselVisitCode}}/remove-hold </t>
  </si>
  <si>
    <t>No API</t>
  </si>
  <si>
    <t>Performa Invoice</t>
  </si>
  <si>
    <t>Storage Invoice</t>
  </si>
  <si>
    <t>BL Tracking</t>
  </si>
  <si>
    <t>Inspection Inquiry</t>
  </si>
  <si>
    <t>Vessel Schedule</t>
  </si>
  <si>
    <t>Vessel on Berth</t>
  </si>
  <si>
    <t>#. TMP_REEF hold needs to be applied to requested hold(It's controlled by VAS)</t>
  </si>
  <si>
    <t>#. It returns "eqpNbrs is mandatory.", it better to be optional.</t>
  </si>
  <si>
    <t>SR. #</t>
  </si>
  <si>
    <t>SOURCE</t>
  </si>
  <si>
    <t> </t>
  </si>
  <si>
    <t>MTS</t>
  </si>
  <si>
    <t>VAS</t>
  </si>
  <si>
    <t>STATUS</t>
  </si>
  <si>
    <t>DATE</t>
  </si>
  <si>
    <t>TESTING DATA</t>
  </si>
  <si>
    <t>ISSUE</t>
  </si>
  <si>
    <t>CONT3005001</t>
  </si>
  <si>
    <t>-V: Error and notification messages should be display as pop up the same like other pages.</t>
  </si>
  <si>
    <t>SCENARIO</t>
  </si>
  <si>
    <t>Shipping Line upload Dray-In list</t>
  </si>
  <si>
    <t>Shipping Line upload Dray-Off list</t>
  </si>
  <si>
    <t>Create appointment for Dray-In</t>
  </si>
  <si>
    <t>Create appointment for Dray-Off</t>
  </si>
  <si>
    <t>Create appointment for 2x20' EX + 1x20' DM + 1x20' DI</t>
  </si>
  <si>
    <t>Create appointment for 2x20' EX (One with X-Ray, One with ML)</t>
  </si>
  <si>
    <t>Apply No Empty Return on BOL</t>
  </si>
  <si>
    <t>Apply No Full Deliver on BOL</t>
  </si>
  <si>
    <t>Create appointment for 1 DI (20 or 40) based on point 8</t>
  </si>
  <si>
    <t>Create appointment for 1 RM (based on IM container in point 9)</t>
  </si>
  <si>
    <t>Apply No Full-In, No Empty-Out on booking</t>
  </si>
  <si>
    <t>Create appointment for 1 RE (based on booking in point 11)</t>
  </si>
  <si>
    <t>Create appointment for 1 DM (based on booking in point 11)</t>
  </si>
  <si>
    <t>Request container for Inspection (MTS)</t>
  </si>
  <si>
    <t xml:space="preserve">Ground container to IA </t>
  </si>
  <si>
    <t>ZODIAC</t>
  </si>
  <si>
    <t>Modifying Inspection time and Result</t>
  </si>
  <si>
    <t>Back-Stack container</t>
  </si>
  <si>
    <t>Receive container out-time</t>
  </si>
  <si>
    <t>Receive container in-time</t>
  </si>
  <si>
    <t>Invoice settlement "Supplementary Invoice"</t>
  </si>
  <si>
    <t>Update Customer Name</t>
  </si>
  <si>
    <t>Trucker Invoices "Settelment"</t>
  </si>
  <si>
    <t>Create Rail Visit</t>
  </si>
  <si>
    <t>Create RE List for Rail</t>
  </si>
  <si>
    <t>Create RM List for Rail</t>
  </si>
  <si>
    <t>Create DI List for Rail</t>
  </si>
  <si>
    <t>VGM Transaction</t>
  </si>
  <si>
    <t>MSCU0531211</t>
  </si>
  <si>
    <t>060102 / CONT3005001
Appointment Created Successfully - 158396615</t>
  </si>
  <si>
    <t>060101 / MSCU0531211
Appointment Created Successfully - 158395465</t>
  </si>
  <si>
    <t>- V: Require to display notification on VAS</t>
  </si>
  <si>
    <t>- V: Require to send null for BOL, Booking and OperatorCode</t>
  </si>
  <si>
    <t>BOL Delegation</t>
  </si>
  <si>
    <t>Booking Delegation</t>
  </si>
  <si>
    <t>Delegate booking from OAO to AFT</t>
  </si>
  <si>
    <t>-Z: Delegated truck should not be included in the trucker list for booking(OAO is the assigned trucker from MSC, and OAO just want to delegate the booking to AFT. OAO is the responsible party for booking transactions)</t>
  </si>
  <si>
    <t>Delegate Containers from BOL to AFT</t>
  </si>
  <si>
    <t>- Z: Check why trucker cannot delegate any containers from BOL as he supposed to.</t>
  </si>
  <si>
    <t>Hold applied successfully for all containers under BOL</t>
  </si>
  <si>
    <t>Hold applied for all containes including the containers which already in-gated</t>
  </si>
  <si>
    <t xml:space="preserve">Transaction could be created with </t>
  </si>
  <si>
    <t>Appointment Created Successfully - 158401862</t>
  </si>
  <si>
    <t>- Z: No validation applied on creating appointment for hold containers.
- V: Validation should be applied on VAS as per ZODIAC advise (They do not have validation on Holds on creating appointment)</t>
  </si>
  <si>
    <t>060104 / MSCU0601203,MSCU0601204
Appointment Created Successfully - 158409326 (for the first container)
Appointment Updated Successfully - 158409326 (for the second container)</t>
  </si>
  <si>
    <t>060103 / MSCU0601201,MSCU0601202+MRKU7170430+GED for MSC310520
Appointment Created Successfully - 158408560 (for the first container)
Appointment Updated Successfully - 158408560 (for the second container)
Appointment Updated Successfully - 158408560 (for the third Import container)
Appointment Updated Successfully - 158408560 (for the forth Empty container)</t>
  </si>
  <si>
    <t>- Z: Need to check why the XRAY hold was not applied on the XRAY container.</t>
  </si>
  <si>
    <t>060106 / GED for MSC310520
Passed as we couldn't create the transaction due to this restriction.</t>
  </si>
  <si>
    <t>STAGE</t>
  </si>
  <si>
    <t>MISSION</t>
  </si>
  <si>
    <t>LG BOOK/CONSUME</t>
  </si>
  <si>
    <t>TEST DATA</t>
  </si>
  <si>
    <t>RESULT</t>
  </si>
  <si>
    <t>Create appointment for RE 1x20'
(Appointment API)</t>
  </si>
  <si>
    <t>Export Receive</t>
  </si>
  <si>
    <t>Book LG for,
1. VGM admin fee
2. Truck Card
3. Truck Card Admin</t>
  </si>
  <si>
    <t>Gate-In container from point 1
(Equip. weighing API)</t>
  </si>
  <si>
    <t>Main Gate (WB)</t>
  </si>
  <si>
    <t>Book LG for,
1. VGM admin fee
2. VGM penalty fee
3. Container Overweight</t>
  </si>
  <si>
    <t>Gate-Out container from point 1
(Proceed API)</t>
  </si>
  <si>
    <t>Out-Gate (WB)</t>
  </si>
  <si>
    <t>Consume LG for,
1. Truck card fee
2. Truck card admin fee
3. Truck overstay charge
4. VGM admin fee
5. VGM fee (Conditional)
6. Truck weighing fee
7. Truck overweight</t>
  </si>
  <si>
    <t>Create appointment for DI 1x20'
(Appointment API)</t>
  </si>
  <si>
    <t>Import Delivery</t>
  </si>
  <si>
    <t>Book LG for,
1. VAT (against weight in inventory)</t>
  </si>
  <si>
    <t>20'= HXXX1234560, HXXX1234561, HXXX1234564
40'= HXXX1234562, HXXX1234563</t>
  </si>
  <si>
    <t>Gate-In container from point 4
(Proceed API)</t>
  </si>
  <si>
    <t>No impact on LG</t>
  </si>
  <si>
    <t>Gate-Out container from point 4
(Truck weighing API)</t>
  </si>
  <si>
    <t>Book LG for,
1. VAT fee (weight from WMA)
2. Truck weighing fee</t>
  </si>
  <si>
    <t>Gate-Out container from point 4
(Proceed API)</t>
  </si>
  <si>
    <t>Consume LG for,
1. VAT fee (weight from WMA)
2. Truck weighing fee</t>
  </si>
  <si>
    <t>Create appointment for Dray-In receive 1x20'
(Appointment API)</t>
  </si>
  <si>
    <t>Dray-In Receive</t>
  </si>
  <si>
    <t>Book LG for,
1. Truck Card
2. Truck Card Admin</t>
  </si>
  <si>
    <t>Gate-In container from point 8
(Truck weighing API)</t>
  </si>
  <si>
    <t>Book LG for,
1. Truck weighing fee</t>
  </si>
  <si>
    <t>Gate-Out container from point 8
(Proceed API)</t>
  </si>
  <si>
    <t>Consume LG for,
1. Truck card fee
2. Truck card admin fee
3. Truck overstay charge
4. Truck weighing fee</t>
  </si>
  <si>
    <t>Create appointment for RM 1x20'
(Appointment API)</t>
  </si>
  <si>
    <t>Receive Empty</t>
  </si>
  <si>
    <t>Gate-Out container from point 11
(Proceed API)</t>
  </si>
  <si>
    <t xml:space="preserve">Consume LG for,
1. Truck card fee
2. Truck card admin fee
3. Truck overstay charge </t>
  </si>
  <si>
    <t>Create appointment for DM 1x20'
(Appointment API)</t>
  </si>
  <si>
    <t>Deliver Empty</t>
  </si>
  <si>
    <t>Gate-Out container from point 13
(Proceed API)</t>
  </si>
  <si>
    <t>Create appointment for Dray-In Delivery 1x20'
(Appointment API)</t>
  </si>
  <si>
    <t>Dray-In Delviery</t>
  </si>
  <si>
    <t>NUL</t>
  </si>
  <si>
    <t>Gate-Out container from point 15
(Truck weighing API)</t>
  </si>
  <si>
    <t>BookLG for,
1. Truck weighing fee</t>
  </si>
  <si>
    <t>Consume LG,
1. Truck weighing fee</t>
  </si>
  <si>
    <t>Create appointment for Transit Delivery 1x20'
(Appointment API)</t>
  </si>
  <si>
    <t>Transit Delviery</t>
  </si>
  <si>
    <t>Gate-Out container from point 18
(Proceed API)</t>
  </si>
  <si>
    <t>Gate-Out container from point 15
(Proceed API)</t>
  </si>
  <si>
    <t>- V: WMA need to display the first receive transactions then on the outgate it should display the remaining delivery transactions.
- V: WMA should in this case print 4 EIR tickets for the whole visit.</t>
  </si>
  <si>
    <t>We could not set No Full In restriction for booking MSC310520, but we were able to set the No Empty Out restriction
We were able to set No Full In restriction for booking BOOK0106-1</t>
  </si>
  <si>
    <t>060105 / BOOK0106-1/ MSCU0106401
Passed as we couldn't create the transaction due to this restriction.</t>
  </si>
  <si>
    <t>VGM and DGM has been updated for container MSCU0106401 with 28700</t>
  </si>
  <si>
    <t>Rail visit created for rail (0601(01))</t>
  </si>
  <si>
    <t>RE List uploaded for 10 containers.
MSCU0106402,MSCU0106403,MSCU0106404,MSCU0106405,MSCU0106406,MSCU0106407,MSCU0106408,MSCU0106409,MSCU0106410</t>
  </si>
  <si>
    <t>- Z: No validation on the number of discharged or the loaded containers.
- Z: No validation on the assigned rail operator, as the container has been uploaded although they are assigned to Trucker OAO</t>
  </si>
  <si>
    <t>DI List could not be uploaded</t>
  </si>
  <si>
    <t>Request has been updated for inspection to PONU1744698 and MRKU0522734</t>
  </si>
  <si>
    <t>- Z: Zodiac to check the warning of updating examination time for DG containers.</t>
  </si>
  <si>
    <t>PONU1744698 and MRKU0522734 were grounded successfully</t>
  </si>
  <si>
    <t>Failed to push the information automatically once the container grounded to IA.</t>
  </si>
  <si>
    <t>- Z: No validation on the number of discharged or the loaded containers.
- Z: No validation on the assigned rail operator, as the container has been uploaded although they are assigned to Trucker OAO.
- Z: Demurrage date is required and it should be validated from ZODIAC</t>
  </si>
  <si>
    <t>RM List uploaded for 11 containers(But it should not been uploaded)
MSCU0106411,MSCU0106412,MSCU0106413,MSCU0106414,MSCU0106415,MSCU0106416,MSCU0106417,MSCU0106418,MSCU0106419,MSCU0106420</t>
  </si>
  <si>
    <t>Complete Inspection billing event(=Back-Stac k Request)</t>
  </si>
  <si>
    <t>Modified Successfully for PONU1744698 and MRKU0522734</t>
  </si>
  <si>
    <t>Completed successfully for PONU1744698 and MRKU0522734</t>
  </si>
  <si>
    <t>- S: Check the connection between ZODIAC ZU server (10.105.100.52) and AZURE server (10.199.32.10). (Connectivity issue)</t>
  </si>
  <si>
    <t>PONU1744698 and MRKU0522734 were bac-stacked successfully</t>
  </si>
  <si>
    <t>Failed to push the information automatically once the container back-stacked.</t>
  </si>
  <si>
    <t>Customer name updated for BOL 225443651 but it is not supporting arabic characters</t>
  </si>
  <si>
    <t>- Z: Zodiac to check whether the application or the DB is supporting Arabic language or not.</t>
  </si>
  <si>
    <t xml:space="preserve">Export Certificate </t>
  </si>
  <si>
    <t>Failed to create quotation: [ORA-01403: no data found ORA-06512: at "EBS_OWNER.EBS$QUOTATION", line 252 ORA-06512: at line 1]54060: Fail to create export certificate!</t>
  </si>
  <si>
    <t>- Z: Zodiac to check why we cannot create an export certificate for trucker.</t>
  </si>
  <si>
    <t>Failed to create quotation: [Container:MRKU0847030\nService: HANDLING SERVICE. Ambiguous terminal service (HANDLING SERVICE) defined for this transaction. RELEASE CONTAINER WITH CARGO 40' HANDLING SERVICE TS FULL 40'\n]
Failed to create quotation: [Container:MRKU0847030\nService: STORAGE BEFORE INSPECTION. No terminal service (STORAGE BEFORE INSPECTION) defined for this transaction. Attributes: Inspection Type:Manual Inspection Only Size:40' Load Status:FCL Equipment Mode:Dangerous Category:Import. \n]
Quotation created successfully for BOL 226123287</t>
  </si>
  <si>
    <t>Settelment done for invoice I0000056</t>
  </si>
  <si>
    <t xml:space="preserve">Create VGM Invoice </t>
  </si>
  <si>
    <t>Create VAT Invoice</t>
  </si>
  <si>
    <t>Create Weight Fees Invoice</t>
  </si>
  <si>
    <t>Create Export XRAY Invoice</t>
  </si>
  <si>
    <t>Create Export Inspection Invoice</t>
  </si>
  <si>
    <t>Create Admin Fees Invoice</t>
  </si>
  <si>
    <t xml:space="preserve">Create Truck Safety Violation </t>
  </si>
  <si>
    <t>Create Truck Security Violation</t>
  </si>
  <si>
    <t>Create Damage Caused Invoices</t>
  </si>
  <si>
    <t>v1/billing-events/trucks/register</t>
  </si>
  <si>
    <t>Trucker : TKR01
License Plat : TKR060102
Container Number: CMAU0601202</t>
  </si>
  <si>
    <t>OUTPUT</t>
  </si>
  <si>
    <t>- Z: Not ready to be tested.</t>
  </si>
  <si>
    <t>- Z: Zodiac to check the error in creating the quotation due to missing terminal services. -&gt; this is due to missing billing services. need to update the contract properly.
- Z: Zodiac to check why the quotation is keep created as long as there's no services to be calculated.
- Z: Zodiac to check why the transhipment containers were included in BOL.
- Z: Zodiac to provide a solution to create Invoices from quotation.
- Z: Zodiac to check the schedule to minimize the interval (per hour instead of per day)
* Can be used as a main invoice by providing general payer code (GP001) in the billToCode field.</t>
  </si>
  <si>
    <t>eService(Storage - Create Quotation)
v1/billings/quotations/quote-by-bol (with "billToCode": "GP001")</t>
  </si>
  <si>
    <t>eService(Storage - payment)
http://ssokzu001app:10003/WEBServices/WSChargeCalculation.asmx?op=RegisterPaymentByQuotationNo
External API: TBD</t>
  </si>
  <si>
    <t>v1/billings/quotations/{quotationNbr}/generate-print</t>
  </si>
  <si>
    <t>Issue</t>
  </si>
  <si>
    <t>Related Party</t>
  </si>
  <si>
    <t>Showstopper</t>
  </si>
  <si>
    <t>#. Add Create user id/date, last update user id/date</t>
  </si>
  <si>
    <t>#. No validation on visit status(it allows creating new booking after vessel depared, but it's controlled by VAS)</t>
  </si>
  <si>
    <t>#. no validation on commodityCode/commodityDescription(but VAS has a dropdown list which is retrieved from Zodiac)</t>
  </si>
  <si>
    <t>#. Allowed noEmptyReturn/noFullIn with wrong value instead of Y/N(it's controlled by VAS)</t>
  </si>
  <si>
    <t>#. Allowed more than 3 trucking companies(it's controlled by VAS)</t>
  </si>
  <si>
    <t>*. Shipper need to support 300 characters</t>
  </si>
  <si>
    <t>SOK</t>
  </si>
  <si>
    <t>#. Allowed to update non-reefer container type for reefer booking, or vice versa. It shouldn't be allowed.(It's controlled by VAS)</t>
  </si>
  <si>
    <t>#. Allowed to update ventilation/vetilationUom/humidity/temperaturature/temperatureUom for non-reefer booking</t>
  </si>
  <si>
    <t>#. Allowed to update everything even after container transaction but it shouln't(it's controlled by VAS)</t>
  </si>
  <si>
    <t>#. Allow duplicate seal number under the same shipping line(it's controlled by MTS)</t>
  </si>
  <si>
    <t>#. SOK IT may user userDefinedCode1 for saving ACID.</t>
  </si>
  <si>
    <t>#. markAndNbr need to be mandatory for CFS stripping(it's controlled by MTS)</t>
  </si>
  <si>
    <t>*. Not allowed undefined commodity code. It would be better if Zoidac can provide an API to register commodity code so it can be resolved by the MTS intermediate application immediatly. If it's not possible, any workaround need to be provided. Discussion in progress."</t>
  </si>
  <si>
    <t>Pass/Fail</t>
  </si>
  <si>
    <t>Pass</t>
  </si>
  <si>
    <t>Fail</t>
  </si>
  <si>
    <t>#. Allowed updating demurrage date without selecting containers. it updates all the conatiner's demurrage date if there's no container selected (it's controlled by VAS)</t>
  </si>
  <si>
    <t>#. Demurrage date can be set with past date (it's controlled by VAS)</t>
  </si>
  <si>
    <t>*. Gate should allow delivering IM Full container until Demurrage date + 1 08:00(checking gate validation logic)</t>
  </si>
  <si>
    <t>#. if containers are delegated a trucking company by set-demurrage and shippingline wants to change the delegation, they needs to cancel-delegation and delegate again to another trucking company (it's controlled by VAS)</t>
  </si>
  <si>
    <t>#. Allow updating not existing OutVisit(it's controlled by VAS)</t>
  </si>
  <si>
    <t>#. Allow updating without OutVisit(it's controlled by VAS)</t>
  </si>
  <si>
    <t>#. in createDate search criteria, it accepts if from date is later than to date(It's controlled by VAS)</t>
  </si>
  <si>
    <t># temperature/temperatureUom should be mandatory(it's controlled by VAS)</t>
  </si>
  <si>
    <t>#. txSuffix should be SOK(it's controlled by VAS)</t>
  </si>
  <si>
    <t>#. Sokhna to check on the billing event for XRAY, If it's applied so we will complete the billing event. If not we will register first the billing event and complete it after.</t>
  </si>
  <si>
    <t>*. [FLDL] It shouldn't allow creating supplementary invoice without main invoice.</t>
  </si>
  <si>
    <t>#. Allow assigning a container to multiple PTI Reuqest (it's controlled by VAS)</t>
  </si>
  <si>
    <t>#. Allow assigning CMA container to MSC PTI request, it mustn't (it's controlled by VAS)</t>
  </si>
  <si>
    <t>#. Overweight pre-decision default value should be REJECT(VAS need to send REJECT by default when it creates appointment)</t>
  </si>
  <si>
    <t>Medium</t>
  </si>
  <si>
    <t>High</t>
  </si>
  <si>
    <t>Low</t>
  </si>
  <si>
    <t>Zodiac Comments</t>
  </si>
  <si>
    <t>*. Once trucker A,B,C is onriginally delegated by shipping line, then A delegated trucker D. In this case, D is showing in truckingCompanies on the result v1/bookings/{{bookingNbr}}@{{operator}}, A is disappered. But it has to show A only, it shouln't contain truckers who are delegated by trucker. -&gt; need more clarification.
-. in above case, still tucker A,B,C,D are showing in delegationList.</t>
  </si>
  <si>
    <t>Waiting for Hazardeous commodity code list from SOK</t>
  </si>
  <si>
    <t>Ticket pending</t>
  </si>
  <si>
    <t>SOK can add validation in middleware</t>
  </si>
  <si>
    <t>Whenever invoice is generated first time its always main invoice and later on its supplementary invoice</t>
  </si>
  <si>
    <t xml:space="preserve">*. On E-Service, there're 2 options for container storage invoice - Normal / With X-RAY. with X-Ray should add one more X-Ray charge for the future. </t>
  </si>
  <si>
    <t>Need to discuss with SOK</t>
  </si>
  <si>
    <t>[New Requirement]</t>
  </si>
  <si>
    <t>*. [New Requirement] Upon payment online, Zodiac should record the invoice is paid online, and by which credit card type. This is required to let Oracle Fusion add bank charge which needs to be paid by SOK to the credit card company.</t>
  </si>
  <si>
    <t>Review after go-live</t>
  </si>
  <si>
    <t xml:space="preserve">Need to discuss with SOK. </t>
  </si>
  <si>
    <t>https://support.zodiacportsolutions.com/issues/9183681</t>
  </si>
  <si>
    <t>https://support.zodiacportsolutions.com/issues/9183223</t>
  </si>
  <si>
    <t>https://support.zodiacportsolutions.com/issues/9182066</t>
  </si>
  <si>
    <t>*. all the fields need to be optional -&gt; We already minimized the mandatory fields as of system limit.</t>
  </si>
  <si>
    <t>https://support.zodiacportsolutions.com/issues/9182206
Need to discuss with SOK. ETA is mandatory</t>
  </si>
  <si>
    <t>https://support.zodiacportsolutions.com/issues/9182248</t>
  </si>
  <si>
    <t xml:space="preserve">* "humidity" field exists but it seems not saved, there's no field in UI or v1/pti-requests/{{requestNbr}} </t>
  </si>
  <si>
    <t>https://support.zodiacportsolutions.com/issues/9182292</t>
  </si>
  <si>
    <t xml:space="preserve">*. Need to allow containers until the request has numbers of containers not failed(=success or not inspected yet) up to origianl requested quantity on DISPATCHED state. </t>
  </si>
  <si>
    <t xml:space="preserve">* To proceed INGATE, it doesn't validate OCR info in request body </t>
  </si>
  <si>
    <t xml:space="preserve">#. ML_CNTR;GOEIC_CNTA;NAFSA_CNTR isn't supported </t>
  </si>
  <si>
    <t xml:space="preserve">*. LAB / QTY user eventDetails shouldn't be mandatory even for GOEIC and NAFSA. </t>
  </si>
  <si>
    <t>https://support.zodiacportsolutions.com/issues/9183681
Need to be fixed at API level</t>
  </si>
  <si>
    <t xml:space="preserve">*. taxId is missing on both request/response. taxId on request should update the quotation/invoice's tax id only, shouldn't reflect BOL's </t>
  </si>
  <si>
    <t>*. [Release Charge] is missing. This is becuase of missing billing service, should be applied automatically on every import containers.</t>
  </si>
  <si>
    <t>*. "Object reference not set to an instance of an object." error returned for SAFETYVIO_TK with active gate transaction LP.</t>
  </si>
  <si>
    <t>This is already fixed in SOKZQ</t>
  </si>
  <si>
    <t>*. Delivery Date is mission(pay thru date).</t>
  </si>
  <si>
    <t xml:space="preserve">*. Failed with the error message "Failed to create quotation: [ORA-01403: no data found\nORA-06512: at \"EBS_OWNER.EBS$QUOTATION\", line 252\nORA-06512: at line 1]" </t>
  </si>
  <si>
    <t xml:space="preserve">*. "Invalid PDF response or error in report service."" is returned even the quotation is already created. </t>
  </si>
  <si>
    <t>https://support.zodiacportsolutions.com/issues/9183693</t>
  </si>
  <si>
    <t xml:space="preserve">*. [FLDL] Created at the first quotation successfully with all registered serives on the containers. After that, if user try to call the same API, it created another quotation with admin fees only(Customer service, Trucerk services and Admin fee). But it shouldn't if there's no outstanding charge on main items. </t>
  </si>
  <si>
    <t>https://support.zodiacportsolutions.com/issues/9183253</t>
  </si>
  <si>
    <t>*. "Event Type:  not supported." is returned when user tried to make an appointment with 2 empty pickup or 2 empty receiving.</t>
  </si>
  <si>
    <t>https://support.zodiacportsolutions.com/issues/9182210</t>
  </si>
  <si>
    <t>https://support.zodiacportsolutions.com/issues/9182191</t>
  </si>
  <si>
    <t>https://support.zodiacportsolutions.com/issues/9183165</t>
  </si>
  <si>
    <t>*. It returnes only for current date.</t>
  </si>
  <si>
    <t xml:space="preserve">*. License Plate is not associated with Truckng Company is returned when a truck is not under the appointment trucking company. This validation should be turned off. </t>
  </si>
  <si>
    <t>*. Allow creating an appintment with inactive/suspended truck. I must not be allowed.</t>
  </si>
  <si>
    <t>https://support.zodiacportsolutions.com/issues/9183163</t>
  </si>
  <si>
    <t xml:space="preserve">*. [NICE change] MGM copying to VGM should be for EX only. VGM mustn't be overwritten by MGM for other SS. </t>
  </si>
  <si>
    <t xml:space="preserve">It will use UDT, under discussion with dev </t>
  </si>
  <si>
    <t xml:space="preserve">* examinationTime is visible only on XRAY_SCAN_TM.TMS_CNTR_GRP1. </t>
  </si>
  <si>
    <t>https://support.zodiacportsolutions.com/issues/9183158
UI can be used to cancel request. Can't consider as showstopper</t>
  </si>
  <si>
    <t>*. Any API for update/cacnel CFS request?(Showstopper)</t>
  </si>
  <si>
    <t xml:space="preserve">* "humidity" field exists but it seems not saved, there's no field in UI or v1/pti-requests/{{requestNbr}} -&gt; </t>
  </si>
  <si>
    <t>https://support.zodiacportsolutions.com/issues/9182248
Same as row 57</t>
  </si>
  <si>
    <t>*. Record customer name(Free text) and display it in the Invoice -&gt;</t>
  </si>
  <si>
    <t>https://support.zodiacportsolutions.com/issues/9183161</t>
  </si>
  <si>
    <t>*. TAX ID should be captured from BOL.</t>
  </si>
  <si>
    <t>https://support.zodiacportsolutions.com/issues/9183157
Need to discuss with SOK</t>
  </si>
  <si>
    <t>https://support.zodiacportsolutions.com/issues/9181955"</t>
  </si>
  <si>
    <t>https://support.zodiacportsolutions.com/issues/9181947</t>
  </si>
  <si>
    <t>*. Liner Code can be added by "lineCode", data segregation is working fine but SOK IT to get "lineCode" for their own purpose. Action Item: add "lineCode" field to result of v1/bol/{{bolNbr}}@{{vesselVisitCode}},  v1/bol/search.</t>
  </si>
  <si>
    <t>*. Liner Code can be added by ""lineCode"", data segregation is working fine but SOK IT to get ""lineCode"" for their own purpose. Action Item: add ""lineCode"" field to result of v1/bol/{{bolNbr}}@{{vesselVisitCode}},  v1/bol/search.</t>
  </si>
  <si>
    <t>#. refCntrNbr is not returned by v1/bol/{{bolNbr}}@{{vesselVisitCode}}. It should be.</t>
  </si>
  <si>
    <t>https://support.zodiacportsolutions.com/issues/9181954</t>
  </si>
  <si>
    <t>*. the Length of consignee, shipper, notifier should be 300 chahracters.</t>
  </si>
  <si>
    <t>https://support.zodiacportsolutions.com/issues/9181916</t>
  </si>
  <si>
    <t>https://support.zodiacportsolutions.com/issues/9183251</t>
  </si>
  <si>
    <t>*. Cannot replace container type.</t>
  </si>
  <si>
    <t>*. Allowed nominating IM Full container to pickup mission when operator, container type are matched. It must allow only ST Empty container only.</t>
  </si>
  <si>
    <t>#. No validation pickupValidityDate/receiveValidityDate. They can be past time.</t>
  </si>
  <si>
    <t>VAS has validation for this.</t>
  </si>
  <si>
    <t>#. No validation on visit status(it allows creating new booking after vessel depared.</t>
  </si>
  <si>
    <t>It's controlled by VAS.</t>
  </si>
  <si>
    <t>It's controlled by MTS.</t>
  </si>
  <si>
    <t>Priority</t>
  </si>
  <si>
    <t xml:space="preserve"># Add cut off time object </t>
  </si>
  <si>
    <t>Could be post day 1.</t>
  </si>
  <si>
    <t>RESPONSIBLE</t>
  </si>
  <si>
    <t>PRIORITY</t>
  </si>
  <si>
    <t>COUNT</t>
  </si>
  <si>
    <t>Need to discuss with Dev</t>
  </si>
  <si>
    <t>Needed for Go-Live</t>
  </si>
  <si>
    <t>SL</t>
  </si>
  <si>
    <t>A</t>
  </si>
  <si>
    <t>B</t>
  </si>
  <si>
    <t>C</t>
  </si>
  <si>
    <t>D</t>
  </si>
  <si>
    <t>ASSIGN</t>
  </si>
  <si>
    <t>DELEGATE</t>
  </si>
  <si>
    <t>XXXX123456</t>
  </si>
  <si>
    <t>SOK will provied early next week</t>
  </si>
  <si>
    <t>SOK will validate against aray "delegatefroCompanyCode"
Need to be checked by SOK</t>
  </si>
  <si>
    <t>15-JUNE MEETING SOK/ZODIAC</t>
  </si>
  <si>
    <t>SOK will check the suggested logic of searching an invoce if its created before by using an API,
"/data/dataviews/invoiceHeader"</t>
  </si>
  <si>
    <t>N/A</t>
  </si>
  <si>
    <t>Item no more needed</t>
  </si>
  <si>
    <t>Zodiac doenst support updating of Truck Tare weight.
SOK will update TK Tare weight in WMA.
"EqpNbrs" will remain mandatory</t>
  </si>
  <si>
    <t>As of now Zodiac doesn't support advance service charges untill its registered.
SOK will discuss internally for possiblities</t>
  </si>
  <si>
    <t>Not supported by Zodiac and wasn't mentioned in requirement as well.
SOK will revisit the requirement</t>
  </si>
  <si>
    <t>#. Stop allowing updating examinationTime if a container's  loc=I. It should allow it only for containers in yard.</t>
  </si>
  <si>
    <t>On ground, custom already doesn't update examinationtime if container isn't in yard.
SOK will check internally.</t>
  </si>
  <si>
    <t>SOK Comments</t>
  </si>
  <si>
    <t xml:space="preserve">Done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</si>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</sst>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1"/>
      <color rgb="FF000000"/>
      <name val="Calibri"/>
    </font>
    <font>
      <sz val="11"/>
      <color rgb="FF000000"/>
      <name val="Calibri"/>
    </font>
    <font>
      <sz val="11"/>
      <color rgb="FF000000"/>
      <name val="Calibri"/>
      <charset val="1"/>
    </font>
    <font>
      <b/>
      <sz val="11"/>
      <color rgb="FFFF0000"/>
      <name val="Calibri"/>
      <family val="2"/>
      <scheme val="minor"/>
    </font>
    <font>
      <sz val="11"/>
      <color rgb="FF000000"/>
      <name val="Calibri"/>
      <family val="2"/>
      <scheme val="minor"/>
    </font>
    <font>
      <u/>
      <sz val="11"/>
      <color rgb="FF000000"/>
      <name val="Calibri"/>
      <family val="2"/>
      <scheme val="minor"/>
    </font>
    <font>
      <b/>
      <sz val="12"/>
      <color theme="0"/>
      <name val="Calibri"/>
      <family val="2"/>
      <scheme val="minor"/>
    </font>
    <font>
      <b/>
      <sz val="12"/>
      <color rgb="FFFFFFFF"/>
      <name val="Calibri"/>
      <family val="2"/>
      <scheme val="minor"/>
    </font>
    <font>
      <sz val="12"/>
      <color theme="1"/>
      <name val="Calibri"/>
      <family val="2"/>
      <scheme val="minor"/>
    </font>
    <font>
      <sz val="11"/>
      <color rgb="FF9C5700"/>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59999389629810485"/>
        <bgColor indexed="64"/>
      </patternFill>
    </fill>
    <fill>
      <patternFill patternType="solid">
        <fgColor rgb="FFFFFF00"/>
        <bgColor indexed="64"/>
      </patternFill>
    </fill>
    <fill>
      <patternFill patternType="solid">
        <fgColor rgb="FF4472C4"/>
        <bgColor indexed="64"/>
      </patternFill>
    </fill>
    <fill>
      <patternFill patternType="solid">
        <fgColor rgb="FFD9D9D9"/>
        <bgColor indexed="64"/>
      </patternFill>
    </fill>
    <fill>
      <patternFill patternType="solid">
        <fgColor rgb="FFF2F2F2"/>
        <bgColor indexed="64"/>
      </patternFill>
    </fill>
    <fill>
      <patternFill patternType="solid">
        <fgColor rgb="FFFFEB9C"/>
      </patternFill>
    </fill>
  </fills>
  <borders count="37">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theme="0"/>
      </right>
      <top/>
      <bottom/>
      <diagonal/>
    </border>
    <border>
      <left style="thin">
        <color theme="0"/>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s>
  <cellStyleXfs count="3">
    <xf numFmtId="0" fontId="0" fillId="0" borderId="0"/>
    <xf numFmtId="0" fontId="2" fillId="0" borderId="0" applyNumberFormat="0" applyFill="0" applyBorder="0" applyAlignment="0" applyProtection="0"/>
    <xf numFmtId="0" fontId="13" fillId="9" borderId="0" applyNumberFormat="0" applyBorder="0" applyAlignment="0" applyProtection="0"/>
  </cellStyleXfs>
  <cellXfs count="10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left" vertical="center"/>
    </xf>
    <xf numFmtId="0" fontId="1" fillId="2" borderId="3" xfId="0" applyFont="1" applyFill="1" applyBorder="1" applyAlignment="1">
      <alignment vertical="center" wrapText="1"/>
    </xf>
    <xf numFmtId="0" fontId="0" fillId="3" borderId="4" xfId="0" applyFill="1" applyBorder="1" applyAlignment="1">
      <alignment horizontal="center" vertical="center"/>
    </xf>
    <xf numFmtId="0" fontId="0" fillId="3" borderId="5" xfId="0" applyFill="1" applyBorder="1" applyAlignment="1">
      <alignment horizontal="left" vertical="center"/>
    </xf>
    <xf numFmtId="0" fontId="0" fillId="3" borderId="6" xfId="0" applyFill="1" applyBorder="1" applyAlignment="1">
      <alignment vertical="center" wrapText="1"/>
    </xf>
    <xf numFmtId="0" fontId="2" fillId="3" borderId="5" xfId="1" applyFill="1" applyBorder="1" applyAlignment="1">
      <alignment horizontal="left" vertical="center"/>
    </xf>
    <xf numFmtId="0" fontId="0" fillId="4" borderId="7" xfId="0" applyFill="1" applyBorder="1" applyAlignment="1">
      <alignment horizontal="center" vertical="center"/>
    </xf>
    <xf numFmtId="0" fontId="0" fillId="4" borderId="7" xfId="0" applyFill="1" applyBorder="1" applyAlignment="1">
      <alignment horizontal="left" vertical="center"/>
    </xf>
    <xf numFmtId="0" fontId="0" fillId="4" borderId="7" xfId="0" applyFill="1" applyBorder="1" applyAlignment="1">
      <alignment vertical="center" wrapText="1"/>
    </xf>
    <xf numFmtId="0" fontId="2" fillId="4" borderId="7" xfId="1" applyFill="1" applyBorder="1" applyAlignment="1">
      <alignment horizontal="left" vertical="center"/>
    </xf>
    <xf numFmtId="0" fontId="0" fillId="4" borderId="7" xfId="0" applyFill="1" applyBorder="1" applyAlignment="1">
      <alignment vertical="center"/>
    </xf>
    <xf numFmtId="0" fontId="0" fillId="3" borderId="8" xfId="0" applyFill="1" applyBorder="1" applyAlignment="1">
      <alignment horizontal="center" vertical="center"/>
    </xf>
    <xf numFmtId="0" fontId="0" fillId="3" borderId="9" xfId="0" applyFill="1" applyBorder="1" applyAlignment="1">
      <alignment vertical="center" wrapText="1"/>
    </xf>
    <xf numFmtId="0" fontId="0" fillId="0" borderId="0" xfId="0" applyAlignment="1">
      <alignment vertical="center"/>
    </xf>
    <xf numFmtId="0" fontId="4" fillId="0" borderId="7" xfId="0" applyFont="1" applyBorder="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vertical="center"/>
    </xf>
    <xf numFmtId="0" fontId="0" fillId="0" borderId="15" xfId="0" applyBorder="1" applyAlignment="1">
      <alignment vertical="center"/>
    </xf>
    <xf numFmtId="0" fontId="0" fillId="0" borderId="15" xfId="0" applyBorder="1" applyAlignment="1">
      <alignment vertical="center" wrapText="1"/>
    </xf>
    <xf numFmtId="0" fontId="0" fillId="0" borderId="15" xfId="0" applyBorder="1" applyAlignment="1">
      <alignment horizontal="center" vertical="center"/>
    </xf>
    <xf numFmtId="15" fontId="0" fillId="0" borderId="15" xfId="0" applyNumberFormat="1" applyBorder="1" applyAlignment="1">
      <alignment horizontal="center" vertical="center"/>
    </xf>
    <xf numFmtId="0" fontId="0" fillId="0" borderId="15" xfId="0" quotePrefix="1" applyBorder="1" applyAlignment="1">
      <alignment vertical="center" wrapText="1"/>
    </xf>
    <xf numFmtId="0" fontId="0" fillId="0" borderId="15" xfId="0" quotePrefix="1" applyBorder="1" applyAlignment="1">
      <alignment vertical="center"/>
    </xf>
    <xf numFmtId="0" fontId="0" fillId="0" borderId="7" xfId="0" applyBorder="1" applyAlignment="1">
      <alignment vertical="center" wrapText="1"/>
    </xf>
    <xf numFmtId="0" fontId="4" fillId="0" borderId="17" xfId="0" applyFont="1" applyBorder="1" applyAlignment="1">
      <alignment horizontal="center" vertical="center"/>
    </xf>
    <xf numFmtId="0" fontId="5" fillId="0" borderId="16" xfId="0" applyFont="1" applyBorder="1" applyAlignment="1">
      <alignment horizontal="center" vertical="center"/>
    </xf>
    <xf numFmtId="0" fontId="4" fillId="0" borderId="15" xfId="0" applyFont="1" applyBorder="1" applyAlignment="1">
      <alignment horizontal="center" vertical="center"/>
    </xf>
    <xf numFmtId="0" fontId="3" fillId="0" borderId="15" xfId="0" applyFont="1" applyBorder="1" applyAlignment="1">
      <alignment horizontal="center" vertical="center"/>
    </xf>
    <xf numFmtId="0" fontId="5" fillId="0" borderId="15" xfId="0" applyFont="1" applyBorder="1" applyAlignment="1">
      <alignment vertical="center"/>
    </xf>
    <xf numFmtId="0" fontId="6" fillId="0" borderId="15" xfId="0" applyFont="1" applyBorder="1" applyAlignment="1">
      <alignment vertical="center"/>
    </xf>
    <xf numFmtId="0" fontId="5" fillId="0" borderId="18" xfId="0" applyFont="1" applyBorder="1" applyAlignment="1">
      <alignment horizontal="center" vertical="center"/>
    </xf>
    <xf numFmtId="0" fontId="0" fillId="0" borderId="19" xfId="0" applyBorder="1" applyAlignment="1">
      <alignment vertical="center"/>
    </xf>
    <xf numFmtId="0" fontId="0" fillId="0" borderId="19" xfId="0" applyBorder="1" applyAlignment="1">
      <alignment horizontal="center" vertical="center"/>
    </xf>
    <xf numFmtId="15" fontId="0" fillId="0" borderId="19" xfId="0" applyNumberFormat="1" applyBorder="1" applyAlignment="1">
      <alignment horizontal="center" vertical="center"/>
    </xf>
    <xf numFmtId="0" fontId="0" fillId="0" borderId="19" xfId="0" quotePrefix="1" applyBorder="1" applyAlignment="1">
      <alignment vertical="center"/>
    </xf>
    <xf numFmtId="0" fontId="0" fillId="0" borderId="7" xfId="0" applyBorder="1" applyAlignment="1">
      <alignment vertical="center"/>
    </xf>
    <xf numFmtId="0" fontId="0" fillId="0" borderId="7" xfId="0" applyBorder="1" applyAlignment="1">
      <alignment horizontal="center" vertical="center"/>
    </xf>
    <xf numFmtId="15" fontId="0" fillId="0" borderId="7" xfId="0" applyNumberFormat="1" applyBorder="1" applyAlignment="1">
      <alignment horizontal="center" vertical="center"/>
    </xf>
    <xf numFmtId="0" fontId="5" fillId="0" borderId="13" xfId="0" applyFont="1" applyBorder="1" applyAlignment="1">
      <alignment vertical="center" wrapText="1"/>
    </xf>
    <xf numFmtId="0" fontId="5" fillId="0" borderId="13" xfId="0" applyFont="1" applyBorder="1" applyAlignment="1">
      <alignment vertical="center"/>
    </xf>
    <xf numFmtId="0" fontId="5" fillId="0" borderId="12" xfId="0" applyFont="1" applyBorder="1" applyAlignment="1">
      <alignment vertical="center" wrapText="1"/>
    </xf>
    <xf numFmtId="0" fontId="4" fillId="0" borderId="11" xfId="0" applyFont="1" applyBorder="1" applyAlignment="1">
      <alignment horizontal="center" vertical="center"/>
    </xf>
    <xf numFmtId="0" fontId="0" fillId="0" borderId="0" xfId="0" applyAlignment="1">
      <alignment wrapText="1"/>
    </xf>
    <xf numFmtId="0" fontId="0" fillId="0" borderId="10" xfId="0" applyBorder="1" applyAlignment="1">
      <alignment vertical="center"/>
    </xf>
    <xf numFmtId="0" fontId="0" fillId="0" borderId="10" xfId="0" applyBorder="1" applyAlignment="1">
      <alignment horizontal="center" vertical="center"/>
    </xf>
    <xf numFmtId="15" fontId="0" fillId="0" borderId="10" xfId="0" applyNumberFormat="1" applyBorder="1" applyAlignment="1">
      <alignment horizontal="center" vertical="center"/>
    </xf>
    <xf numFmtId="0" fontId="0" fillId="0" borderId="10" xfId="0" quotePrefix="1" applyBorder="1" applyAlignment="1">
      <alignment vertical="center" wrapText="1"/>
    </xf>
    <xf numFmtId="0" fontId="5" fillId="0" borderId="7" xfId="0" applyFont="1" applyBorder="1" applyAlignment="1">
      <alignment horizontal="center" vertical="center"/>
    </xf>
    <xf numFmtId="0" fontId="0" fillId="0" borderId="7" xfId="0" quotePrefix="1" applyBorder="1" applyAlignment="1">
      <alignment vertical="center"/>
    </xf>
    <xf numFmtId="0" fontId="5" fillId="5" borderId="16" xfId="0" applyFont="1" applyFill="1" applyBorder="1" applyAlignment="1">
      <alignment horizontal="center" vertical="center"/>
    </xf>
    <xf numFmtId="0" fontId="0" fillId="5" borderId="15" xfId="0" applyFill="1" applyBorder="1" applyAlignment="1">
      <alignment vertical="center" wrapText="1"/>
    </xf>
    <xf numFmtId="0" fontId="0" fillId="5" borderId="15" xfId="0" applyFill="1" applyBorder="1" applyAlignment="1">
      <alignment horizontal="center" vertical="center"/>
    </xf>
    <xf numFmtId="0" fontId="0" fillId="5" borderId="15" xfId="0" applyFill="1" applyBorder="1" applyAlignment="1">
      <alignment vertical="center"/>
    </xf>
    <xf numFmtId="0" fontId="5" fillId="0" borderId="13" xfId="0" applyFont="1" applyBorder="1" applyAlignment="1">
      <alignment horizontal="center" vertical="center"/>
    </xf>
    <xf numFmtId="0" fontId="5" fillId="0" borderId="15" xfId="0" applyFont="1" applyBorder="1" applyAlignment="1">
      <alignment horizontal="center" vertical="center"/>
    </xf>
    <xf numFmtId="15" fontId="0" fillId="5" borderId="15" xfId="0" applyNumberFormat="1" applyFill="1" applyBorder="1" applyAlignment="1">
      <alignment horizontal="center" vertical="center"/>
    </xf>
    <xf numFmtId="0" fontId="0" fillId="5" borderId="15" xfId="0" quotePrefix="1" applyFill="1" applyBorder="1" applyAlignment="1">
      <alignment vertical="center"/>
    </xf>
    <xf numFmtId="0" fontId="6" fillId="0" borderId="0" xfId="0" applyFont="1"/>
    <xf numFmtId="0" fontId="6" fillId="0" borderId="0" xfId="0" applyFont="1" applyAlignment="1">
      <alignment vertical="center" wrapText="1"/>
    </xf>
    <xf numFmtId="0" fontId="8" fillId="0" borderId="0" xfId="0" applyFont="1" applyAlignment="1">
      <alignment vertical="center"/>
    </xf>
    <xf numFmtId="0" fontId="12" fillId="0" borderId="0" xfId="0" applyFont="1" applyAlignment="1">
      <alignment horizontal="center" vertical="center"/>
    </xf>
    <xf numFmtId="0" fontId="10" fillId="2" borderId="15" xfId="0" applyFont="1" applyFill="1" applyBorder="1" applyAlignment="1">
      <alignment horizontal="center" vertical="center" wrapText="1"/>
    </xf>
    <xf numFmtId="0" fontId="11" fillId="6" borderId="15" xfId="0" applyFont="1" applyFill="1" applyBorder="1" applyAlignment="1">
      <alignment horizontal="center" vertical="center"/>
    </xf>
    <xf numFmtId="0" fontId="8" fillId="0" borderId="15" xfId="0" applyFont="1" applyBorder="1" applyAlignment="1">
      <alignment vertical="center"/>
    </xf>
    <xf numFmtId="0" fontId="6" fillId="0" borderId="15" xfId="0" applyFont="1" applyBorder="1"/>
    <xf numFmtId="0" fontId="8" fillId="0" borderId="15" xfId="0" applyFont="1" applyBorder="1" applyAlignment="1">
      <alignment vertical="center" wrapText="1"/>
    </xf>
    <xf numFmtId="0" fontId="7" fillId="0" borderId="15" xfId="0" applyFont="1" applyBorder="1" applyAlignment="1">
      <alignment vertical="center" wrapText="1"/>
    </xf>
    <xf numFmtId="0" fontId="9" fillId="0" borderId="15" xfId="1" applyFont="1" applyBorder="1" applyAlignment="1">
      <alignment vertical="center"/>
    </xf>
    <xf numFmtId="0" fontId="7" fillId="0" borderId="15" xfId="0" quotePrefix="1" applyFont="1" applyBorder="1" applyAlignment="1">
      <alignmen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wrapText="1"/>
    </xf>
    <xf numFmtId="0" fontId="0" fillId="7" borderId="20" xfId="0" applyFill="1" applyBorder="1" applyAlignment="1">
      <alignment horizontal="center" vertical="center"/>
    </xf>
    <xf numFmtId="0" fontId="0" fillId="7" borderId="32" xfId="0" applyFill="1" applyBorder="1" applyAlignment="1">
      <alignment horizontal="center" vertical="center" wrapText="1"/>
    </xf>
    <xf numFmtId="0" fontId="0" fillId="7" borderId="15" xfId="0" applyFill="1" applyBorder="1" applyAlignment="1">
      <alignment horizontal="center" vertical="center"/>
    </xf>
    <xf numFmtId="0" fontId="0" fillId="7" borderId="25" xfId="0" applyFill="1" applyBorder="1" applyAlignment="1">
      <alignment horizontal="center" vertical="center" wrapText="1"/>
    </xf>
    <xf numFmtId="0" fontId="0" fillId="7" borderId="19" xfId="0" applyFill="1" applyBorder="1" applyAlignment="1">
      <alignment horizontal="center" vertical="center"/>
    </xf>
    <xf numFmtId="0" fontId="0" fillId="7" borderId="30" xfId="0" applyFill="1" applyBorder="1" applyAlignment="1">
      <alignment horizontal="center" vertical="center" wrapText="1"/>
    </xf>
    <xf numFmtId="0" fontId="0" fillId="8" borderId="22" xfId="0" applyFill="1" applyBorder="1" applyAlignment="1">
      <alignment horizontal="center" vertical="center"/>
    </xf>
    <xf numFmtId="0" fontId="0" fillId="8" borderId="23" xfId="0" applyFill="1" applyBorder="1" applyAlignment="1">
      <alignment horizontal="center" vertical="center" wrapText="1"/>
    </xf>
    <xf numFmtId="0" fontId="0" fillId="8" borderId="15" xfId="0" applyFill="1" applyBorder="1" applyAlignment="1">
      <alignment horizontal="center" vertical="center"/>
    </xf>
    <xf numFmtId="0" fontId="0" fillId="8" borderId="25" xfId="0" applyFill="1" applyBorder="1" applyAlignment="1">
      <alignment horizontal="center" vertical="center" wrapText="1"/>
    </xf>
    <xf numFmtId="0" fontId="0" fillId="8" borderId="27" xfId="0" applyFill="1" applyBorder="1" applyAlignment="1">
      <alignment horizontal="center" vertical="center"/>
    </xf>
    <xf numFmtId="0" fontId="0" fillId="8" borderId="28" xfId="0" applyFill="1" applyBorder="1" applyAlignment="1">
      <alignment horizontal="center" vertical="center" wrapText="1"/>
    </xf>
    <xf numFmtId="2" fontId="10" fillId="2" borderId="15" xfId="0" applyNumberFormat="1" applyFont="1" applyFill="1" applyBorder="1" applyAlignment="1">
      <alignment horizontal="center" vertical="center" wrapText="1"/>
    </xf>
    <xf numFmtId="2" fontId="0" fillId="0" borderId="15" xfId="0" applyNumberFormat="1" applyBorder="1" applyAlignment="1">
      <alignment horizontal="center" vertical="center"/>
    </xf>
    <xf numFmtId="2" fontId="0" fillId="0" borderId="0" xfId="0" applyNumberFormat="1" applyAlignment="1">
      <alignment horizontal="center" vertical="center"/>
    </xf>
    <xf numFmtId="0" fontId="0" fillId="7" borderId="31" xfId="0" applyFill="1" applyBorder="1" applyAlignment="1">
      <alignment horizontal="center" vertical="center"/>
    </xf>
    <xf numFmtId="0" fontId="0" fillId="7" borderId="24" xfId="0" applyFill="1" applyBorder="1" applyAlignment="1">
      <alignment horizontal="center" vertical="center"/>
    </xf>
    <xf numFmtId="0" fontId="0" fillId="7" borderId="29" xfId="0" applyFill="1" applyBorder="1" applyAlignment="1">
      <alignment horizontal="center" vertical="center"/>
    </xf>
    <xf numFmtId="0" fontId="0" fillId="8" borderId="21" xfId="0" applyFill="1" applyBorder="1" applyAlignment="1">
      <alignment horizontal="center" vertical="center"/>
    </xf>
    <xf numFmtId="0" fontId="0" fillId="8" borderId="24" xfId="0" applyFill="1" applyBorder="1" applyAlignment="1">
      <alignment horizontal="center" vertical="center"/>
    </xf>
    <xf numFmtId="0" fontId="0" fillId="8" borderId="26" xfId="0" applyFill="1" applyBorder="1" applyAlignment="1">
      <alignment horizontal="center" vertical="center"/>
    </xf>
    <xf numFmtId="0" fontId="0" fillId="0" borderId="19" xfId="0" applyBorder="1" applyAlignment="1">
      <alignment horizontal="left" vertical="center"/>
    </xf>
    <xf numFmtId="0" fontId="0" fillId="0" borderId="36" xfId="0" applyBorder="1" applyAlignment="1">
      <alignment horizontal="left" vertical="center"/>
    </xf>
    <xf numFmtId="0" fontId="0" fillId="0" borderId="20" xfId="0" applyBorder="1" applyAlignment="1">
      <alignment horizontal="left" vertical="center"/>
    </xf>
    <xf numFmtId="0" fontId="0" fillId="0" borderId="0" xfId="0" applyBorder="1" applyAlignment="1">
      <alignment horizontal="center" vertical="center"/>
    </xf>
    <xf numFmtId="0" fontId="13" fillId="9" borderId="15" xfId="2" applyBorder="1" applyAlignment="1">
      <alignment horizontal="center" vertical="center"/>
    </xf>
  </cellXfs>
  <cellStyles count="3">
    <cellStyle name="Hyperlink" xfId="1" builtinId="8"/>
    <cellStyle name="Neutral" xfId="2" builtinId="28"/>
    <cellStyle name="Normal" xfId="0" builtinId="0"/>
  </cellStyles>
  <dxfs count="68">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theme="4" tint="0.5999938962981048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4" tint="0.59999389629810485"/>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4" tint="0.59999389629810485"/>
        </patternFill>
      </fill>
      <alignment vertical="center" textRotation="0" indent="0" justifyLastLine="0" shrinkToFit="0" readingOrder="0"/>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5F8684-037C-4F1C-8900-A19EBD5BF8B8}" name="Table1" displayName="Table1" ref="A1:C77" totalsRowShown="0" headerRowDxfId="67" dataDxfId="66">
  <autoFilter ref="A1:C77" xr:uid="{9A5F8684-037C-4F1C-8900-A19EBD5BF8B8}"/>
  <tableColumns count="3">
    <tableColumn id="1" xr3:uid="{EE86ECB0-A3DB-42E8-AF40-3C5728B047FF}" name="No." dataDxfId="65"/>
    <tableColumn id="2" xr3:uid="{6B8E4B20-4B66-4E8A-A027-E8F7793501E3}" name="API" dataDxfId="64"/>
    <tableColumn id="3" xr3:uid="{55954516-DBFA-4FDE-B56D-B56B42DE4697}" name="Position" dataDxfId="6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zodiacportsolutions.com/issues/9183681" TargetMode="External"/><Relationship Id="rId2" Type="http://schemas.openxmlformats.org/officeDocument/2006/relationships/hyperlink" Target="mailto:v1/bookings/%7B%7BbookingNbr%7D%7D@%7B%7Boperator%7D%7D/delegate" TargetMode="External"/><Relationship Id="rId1" Type="http://schemas.openxmlformats.org/officeDocument/2006/relationships/hyperlink" Target="mailto:v1/bookings/%7B%7BbookingNbr%7D%7D@%7B%7Boperator%7D%7D/update-information" TargetMode="External"/><Relationship Id="rId6" Type="http://schemas.openxmlformats.org/officeDocument/2006/relationships/printerSettings" Target="../printerSettings/printerSettings1.bin"/><Relationship Id="rId5" Type="http://schemas.openxmlformats.org/officeDocument/2006/relationships/hyperlink" Target="https://support.zodiacportsolutions.com/issues/9182292" TargetMode="External"/><Relationship Id="rId4" Type="http://schemas.openxmlformats.org/officeDocument/2006/relationships/hyperlink" Target="https://support.zodiacportsolutions.com/issues/9182248"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v1/bookings/%7B%7BbookingNbr%7D%7D@%7B%7Boperator%7D%7D"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m-webportal-t.dpwsapps.com/WMA_API/save-RTGWeigh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vm-webportal-t.dpwsapps.com/sokz_ws/api/sokz/vessel-visit" TargetMode="External"/><Relationship Id="rId2" Type="http://schemas.openxmlformats.org/officeDocument/2006/relationships/hyperlink" Target="https://vm-webportal-t.dpwsapps.com/sokz_ws/api/sokz/container-info" TargetMode="External"/><Relationship Id="rId1" Type="http://schemas.openxmlformats.org/officeDocument/2006/relationships/hyperlink" Target="https://vm-webportal-t.dpwsapps.com/sokz_ws/api/sokz/vessel-visit"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v1/bol/%7B%7BbolNbr%7D%7D@%7B%7BvesselVisitCode%7D%7D/remove-hold"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4B6E0-9FE0-458E-8FAA-0898BBF51DCB}">
  <sheetPr filterMode="1">
    <tabColor rgb="FFFFC000"/>
  </sheetPr>
  <dimension ref="A1:J90"/>
  <sheetViews>
    <sheetView tabSelected="1" workbookViewId="0">
      <selection activeCell="F10" sqref="F10"/>
    </sheetView>
  </sheetViews>
  <sheetFormatPr defaultColWidth="8.85546875" defaultRowHeight="15" x14ac:dyDescent="0.25"/>
  <cols>
    <col min="1" max="1" width="63.7109375" style="18" customWidth="1"/>
    <col min="2" max="2" width="13.140625" style="1" customWidth="1"/>
    <col min="3" max="3" width="117.7109375" style="3" customWidth="1"/>
    <col min="4" max="4" width="17.42578125" style="91" customWidth="1"/>
    <col min="5" max="5" width="13.42578125" style="1" customWidth="1"/>
    <col min="6" max="6" width="18.42578125" style="1" customWidth="1"/>
    <col min="7" max="7" width="57.140625" style="64" customWidth="1"/>
    <col min="8" max="8" width="32" style="18" bestFit="1" customWidth="1"/>
    <col min="9" max="16384" width="8.85546875" style="18"/>
  </cols>
  <sheetData>
    <row r="1" spans="1:8" s="65" customFormat="1" ht="15.75" x14ac:dyDescent="0.25">
      <c r="A1" s="66" t="s">
        <v>1</v>
      </c>
      <c r="B1" s="66" t="s">
        <v>364</v>
      </c>
      <c r="C1" s="66" t="s">
        <v>347</v>
      </c>
      <c r="D1" s="89" t="s">
        <v>348</v>
      </c>
      <c r="E1" s="66" t="s">
        <v>454</v>
      </c>
      <c r="F1" s="66" t="s">
        <v>481</v>
      </c>
      <c r="G1" s="67" t="s">
        <v>384</v>
      </c>
      <c r="H1" s="67" t="s">
        <v>472</v>
      </c>
    </row>
    <row r="2" spans="1:8" hidden="1" x14ac:dyDescent="0.25">
      <c r="A2" s="22" t="s">
        <v>5</v>
      </c>
      <c r="B2" s="24" t="s">
        <v>365</v>
      </c>
      <c r="C2" s="23" t="s">
        <v>350</v>
      </c>
      <c r="D2" s="90" t="s">
        <v>222</v>
      </c>
      <c r="E2" s="24" t="s">
        <v>381</v>
      </c>
      <c r="F2" s="24"/>
      <c r="G2" s="68"/>
      <c r="H2" s="22"/>
    </row>
    <row r="3" spans="1:8" hidden="1" x14ac:dyDescent="0.25">
      <c r="A3" s="22" t="s">
        <v>7</v>
      </c>
      <c r="B3" s="24" t="s">
        <v>365</v>
      </c>
      <c r="C3" s="23" t="s">
        <v>455</v>
      </c>
      <c r="D3" s="90" t="s">
        <v>222</v>
      </c>
      <c r="E3" s="24" t="s">
        <v>381</v>
      </c>
      <c r="F3" s="101"/>
      <c r="G3" s="62" t="s">
        <v>456</v>
      </c>
      <c r="H3" s="22"/>
    </row>
    <row r="4" spans="1:8" x14ac:dyDescent="0.25">
      <c r="A4" s="98" t="s">
        <v>9</v>
      </c>
      <c r="B4" s="24" t="s">
        <v>365</v>
      </c>
      <c r="C4" s="23" t="s">
        <v>451</v>
      </c>
      <c r="D4" s="90" t="s">
        <v>356</v>
      </c>
      <c r="E4" s="24" t="s">
        <v>382</v>
      </c>
      <c r="F4" s="24" t="s">
        <v>482</v>
      </c>
      <c r="G4" s="69" t="s">
        <v>452</v>
      </c>
      <c r="H4" s="22"/>
    </row>
    <row r="5" spans="1:8" x14ac:dyDescent="0.25">
      <c r="A5" s="99"/>
      <c r="B5" s="24" t="s">
        <v>365</v>
      </c>
      <c r="C5" s="23" t="s">
        <v>449</v>
      </c>
      <c r="D5" s="90" t="s">
        <v>356</v>
      </c>
      <c r="E5" s="24" t="s">
        <v>382</v>
      </c>
      <c r="F5" s="24" t="s">
        <v>482</v>
      </c>
      <c r="G5" s="69" t="s">
        <v>450</v>
      </c>
      <c r="H5" s="22"/>
    </row>
    <row r="6" spans="1:8" x14ac:dyDescent="0.25">
      <c r="A6" s="99"/>
      <c r="B6" s="24" t="s">
        <v>365</v>
      </c>
      <c r="C6" s="23" t="s">
        <v>352</v>
      </c>
      <c r="D6" s="90" t="s">
        <v>356</v>
      </c>
      <c r="E6" s="24" t="s">
        <v>383</v>
      </c>
      <c r="F6" s="24" t="s">
        <v>482</v>
      </c>
      <c r="G6" s="69" t="s">
        <v>452</v>
      </c>
      <c r="H6" s="22"/>
    </row>
    <row r="7" spans="1:8" x14ac:dyDescent="0.25">
      <c r="A7" s="99"/>
      <c r="B7" s="24" t="s">
        <v>365</v>
      </c>
      <c r="C7" s="23" t="s">
        <v>353</v>
      </c>
      <c r="D7" s="90" t="s">
        <v>356</v>
      </c>
      <c r="E7" s="24" t="s">
        <v>383</v>
      </c>
      <c r="F7" s="24" t="s">
        <v>482</v>
      </c>
      <c r="G7" s="69" t="s">
        <v>452</v>
      </c>
      <c r="H7" s="22"/>
    </row>
    <row r="8" spans="1:8" x14ac:dyDescent="0.25">
      <c r="A8" s="99"/>
      <c r="B8" s="24" t="s">
        <v>365</v>
      </c>
      <c r="C8" s="23" t="s">
        <v>354</v>
      </c>
      <c r="D8" s="90" t="s">
        <v>356</v>
      </c>
      <c r="E8" s="24" t="s">
        <v>381</v>
      </c>
      <c r="F8" s="24" t="s">
        <v>482</v>
      </c>
      <c r="G8" s="69" t="s">
        <v>452</v>
      </c>
      <c r="H8" s="22"/>
    </row>
    <row r="9" spans="1:8" hidden="1" x14ac:dyDescent="0.25">
      <c r="A9" s="100"/>
      <c r="B9" s="24" t="s">
        <v>365</v>
      </c>
      <c r="C9" s="23" t="s">
        <v>355</v>
      </c>
      <c r="D9" s="90" t="s">
        <v>222</v>
      </c>
      <c r="E9" s="24" t="s">
        <v>383</v>
      </c>
      <c r="F9" s="24"/>
      <c r="G9" s="68" t="s">
        <v>394</v>
      </c>
      <c r="H9" s="22"/>
    </row>
    <row r="10" spans="1:8" x14ac:dyDescent="0.25">
      <c r="A10" s="98" t="s">
        <v>10</v>
      </c>
      <c r="B10" s="24" t="s">
        <v>365</v>
      </c>
      <c r="C10" s="23" t="s">
        <v>351</v>
      </c>
      <c r="D10" s="90" t="s">
        <v>356</v>
      </c>
      <c r="E10" s="24" t="s">
        <v>381</v>
      </c>
      <c r="F10" s="24" t="s">
        <v>482</v>
      </c>
      <c r="G10" s="69" t="s">
        <v>452</v>
      </c>
      <c r="H10" s="22"/>
    </row>
    <row r="11" spans="1:8" x14ac:dyDescent="0.25">
      <c r="A11" s="99"/>
      <c r="B11" s="24" t="s">
        <v>365</v>
      </c>
      <c r="C11" s="23" t="s">
        <v>357</v>
      </c>
      <c r="D11" s="90" t="s">
        <v>356</v>
      </c>
      <c r="E11" s="24" t="s">
        <v>381</v>
      </c>
      <c r="F11" s="24" t="s">
        <v>482</v>
      </c>
      <c r="G11" s="69" t="s">
        <v>452</v>
      </c>
      <c r="H11" s="22"/>
    </row>
    <row r="12" spans="1:8" x14ac:dyDescent="0.25">
      <c r="A12" s="99"/>
      <c r="B12" s="24" t="s">
        <v>365</v>
      </c>
      <c r="C12" s="23" t="s">
        <v>358</v>
      </c>
      <c r="D12" s="90" t="s">
        <v>356</v>
      </c>
      <c r="E12" s="24" t="s">
        <v>381</v>
      </c>
      <c r="F12" s="24" t="s">
        <v>482</v>
      </c>
      <c r="G12" s="68"/>
      <c r="H12" s="22"/>
    </row>
    <row r="13" spans="1:8" x14ac:dyDescent="0.25">
      <c r="A13" s="99"/>
      <c r="B13" s="24" t="s">
        <v>365</v>
      </c>
      <c r="C13" s="23" t="s">
        <v>359</v>
      </c>
      <c r="D13" s="90" t="s">
        <v>356</v>
      </c>
      <c r="E13" s="24" t="s">
        <v>381</v>
      </c>
      <c r="F13" s="102" t="s">
        <v>483</v>
      </c>
      <c r="G13" s="69" t="s">
        <v>452</v>
      </c>
      <c r="H13" s="22"/>
    </row>
    <row r="14" spans="1:8" hidden="1" x14ac:dyDescent="0.25">
      <c r="A14" s="100"/>
      <c r="B14" s="24" t="s">
        <v>365</v>
      </c>
      <c r="C14" s="23" t="s">
        <v>447</v>
      </c>
      <c r="D14" s="90" t="s">
        <v>222</v>
      </c>
      <c r="E14" s="24" t="s">
        <v>381</v>
      </c>
      <c r="F14" s="24"/>
      <c r="G14" s="34" t="s">
        <v>446</v>
      </c>
      <c r="H14" s="22"/>
    </row>
    <row r="15" spans="1:8" ht="30" hidden="1" x14ac:dyDescent="0.25">
      <c r="A15" s="22" t="s">
        <v>12</v>
      </c>
      <c r="B15" s="24" t="s">
        <v>366</v>
      </c>
      <c r="C15" s="23" t="s">
        <v>448</v>
      </c>
      <c r="D15" s="90" t="s">
        <v>222</v>
      </c>
      <c r="E15" s="24" t="s">
        <v>349</v>
      </c>
      <c r="F15" s="24"/>
      <c r="G15" s="34" t="s">
        <v>445</v>
      </c>
      <c r="H15" s="22"/>
    </row>
    <row r="16" spans="1:8" ht="30" hidden="1" x14ac:dyDescent="0.25">
      <c r="A16" s="22" t="s">
        <v>18</v>
      </c>
      <c r="B16" s="24" t="s">
        <v>366</v>
      </c>
      <c r="C16" s="23" t="s">
        <v>19</v>
      </c>
      <c r="D16" s="90" t="s">
        <v>222</v>
      </c>
      <c r="E16" s="24" t="s">
        <v>349</v>
      </c>
      <c r="F16" s="24"/>
      <c r="G16" s="68" t="s">
        <v>386</v>
      </c>
      <c r="H16" s="22" t="s">
        <v>470</v>
      </c>
    </row>
    <row r="17" spans="1:8" x14ac:dyDescent="0.25">
      <c r="A17" s="98" t="s">
        <v>21</v>
      </c>
      <c r="B17" s="24" t="s">
        <v>366</v>
      </c>
      <c r="C17" s="23" t="s">
        <v>360</v>
      </c>
      <c r="D17" s="90" t="s">
        <v>356</v>
      </c>
      <c r="E17" s="24" t="s">
        <v>381</v>
      </c>
      <c r="F17" s="102" t="s">
        <v>483</v>
      </c>
      <c r="G17" s="69" t="s">
        <v>453</v>
      </c>
      <c r="H17" s="22"/>
    </row>
    <row r="18" spans="1:8" x14ac:dyDescent="0.25">
      <c r="A18" s="99"/>
      <c r="B18" s="24" t="s">
        <v>366</v>
      </c>
      <c r="C18" s="23" t="s">
        <v>361</v>
      </c>
      <c r="D18" s="90" t="s">
        <v>356</v>
      </c>
      <c r="E18" s="24" t="s">
        <v>381</v>
      </c>
      <c r="F18" s="102" t="s">
        <v>483</v>
      </c>
      <c r="G18" s="68"/>
      <c r="H18" s="22"/>
    </row>
    <row r="19" spans="1:8" x14ac:dyDescent="0.25">
      <c r="A19" s="99"/>
      <c r="B19" s="24" t="s">
        <v>366</v>
      </c>
      <c r="C19" s="23" t="s">
        <v>362</v>
      </c>
      <c r="D19" s="90" t="s">
        <v>356</v>
      </c>
      <c r="E19" s="24" t="s">
        <v>381</v>
      </c>
      <c r="F19" s="102" t="s">
        <v>483</v>
      </c>
      <c r="G19" s="69" t="s">
        <v>453</v>
      </c>
      <c r="H19" s="22"/>
    </row>
    <row r="20" spans="1:8" hidden="1" x14ac:dyDescent="0.25">
      <c r="A20" s="99"/>
      <c r="B20" s="24" t="s">
        <v>366</v>
      </c>
      <c r="C20" s="23" t="s">
        <v>444</v>
      </c>
      <c r="D20" s="90" t="s">
        <v>222</v>
      </c>
      <c r="E20" s="24" t="s">
        <v>383</v>
      </c>
      <c r="F20" s="24"/>
      <c r="G20" s="34" t="s">
        <v>443</v>
      </c>
      <c r="H20" s="22"/>
    </row>
    <row r="21" spans="1:8" ht="45" hidden="1" x14ac:dyDescent="0.25">
      <c r="A21" s="100"/>
      <c r="B21" s="24" t="s">
        <v>366</v>
      </c>
      <c r="C21" s="23" t="s">
        <v>363</v>
      </c>
      <c r="D21" s="90" t="s">
        <v>222</v>
      </c>
      <c r="E21" s="24" t="s">
        <v>349</v>
      </c>
      <c r="F21" s="24"/>
      <c r="G21" s="68" t="s">
        <v>387</v>
      </c>
      <c r="H21" s="22"/>
    </row>
    <row r="22" spans="1:8" ht="30" hidden="1" x14ac:dyDescent="0.25">
      <c r="A22" s="22" t="s">
        <v>22</v>
      </c>
      <c r="B22" s="24" t="s">
        <v>366</v>
      </c>
      <c r="C22" s="26" t="s">
        <v>440</v>
      </c>
      <c r="D22" s="90" t="s">
        <v>222</v>
      </c>
      <c r="E22" s="24" t="s">
        <v>349</v>
      </c>
      <c r="F22" s="24"/>
      <c r="G22" s="34" t="s">
        <v>439</v>
      </c>
      <c r="H22" s="22"/>
    </row>
    <row r="23" spans="1:8" ht="30" hidden="1" x14ac:dyDescent="0.25">
      <c r="A23" s="98" t="s">
        <v>23</v>
      </c>
      <c r="B23" s="24" t="s">
        <v>366</v>
      </c>
      <c r="C23" s="23" t="s">
        <v>441</v>
      </c>
      <c r="D23" s="90" t="s">
        <v>222</v>
      </c>
      <c r="E23" s="24" t="s">
        <v>349</v>
      </c>
      <c r="F23" s="24"/>
      <c r="G23" s="34" t="s">
        <v>439</v>
      </c>
      <c r="H23" s="22"/>
    </row>
    <row r="24" spans="1:8" hidden="1" x14ac:dyDescent="0.25">
      <c r="A24" s="100"/>
      <c r="B24" s="24" t="s">
        <v>366</v>
      </c>
      <c r="C24" s="23" t="s">
        <v>442</v>
      </c>
      <c r="D24" s="90" t="s">
        <v>222</v>
      </c>
      <c r="E24" s="24" t="s">
        <v>381</v>
      </c>
      <c r="F24" s="24"/>
      <c r="G24" s="34" t="s">
        <v>438</v>
      </c>
      <c r="H24" s="22"/>
    </row>
    <row r="25" spans="1:8" ht="30" x14ac:dyDescent="0.25">
      <c r="A25" s="98" t="s">
        <v>24</v>
      </c>
      <c r="B25" s="24" t="s">
        <v>365</v>
      </c>
      <c r="C25" s="23" t="s">
        <v>367</v>
      </c>
      <c r="D25" s="90" t="s">
        <v>356</v>
      </c>
      <c r="E25" s="24" t="s">
        <v>382</v>
      </c>
      <c r="F25" s="24" t="s">
        <v>482</v>
      </c>
      <c r="G25" s="69" t="s">
        <v>452</v>
      </c>
      <c r="H25" s="22"/>
    </row>
    <row r="26" spans="1:8" x14ac:dyDescent="0.25">
      <c r="A26" s="99"/>
      <c r="B26" s="24" t="s">
        <v>365</v>
      </c>
      <c r="C26" s="23" t="s">
        <v>368</v>
      </c>
      <c r="D26" s="90" t="s">
        <v>356</v>
      </c>
      <c r="E26" s="24" t="s">
        <v>382</v>
      </c>
      <c r="F26" s="24" t="s">
        <v>482</v>
      </c>
      <c r="G26" s="69" t="s">
        <v>452</v>
      </c>
      <c r="H26" s="22"/>
    </row>
    <row r="27" spans="1:8" ht="30" x14ac:dyDescent="0.25">
      <c r="A27" s="99"/>
      <c r="B27" s="24" t="s">
        <v>365</v>
      </c>
      <c r="C27" s="23" t="s">
        <v>370</v>
      </c>
      <c r="D27" s="90" t="s">
        <v>356</v>
      </c>
      <c r="E27" s="24" t="s">
        <v>382</v>
      </c>
      <c r="F27" s="24" t="s">
        <v>482</v>
      </c>
      <c r="G27" s="69" t="s">
        <v>452</v>
      </c>
      <c r="H27" s="22"/>
    </row>
    <row r="28" spans="1:8" hidden="1" x14ac:dyDescent="0.25">
      <c r="A28" s="100"/>
      <c r="B28" s="24" t="s">
        <v>365</v>
      </c>
      <c r="C28" s="23" t="s">
        <v>369</v>
      </c>
      <c r="D28" s="90" t="s">
        <v>222</v>
      </c>
      <c r="E28" s="24" t="s">
        <v>381</v>
      </c>
      <c r="F28" s="24"/>
      <c r="G28" s="68" t="s">
        <v>460</v>
      </c>
      <c r="H28" s="22"/>
    </row>
    <row r="29" spans="1:8" ht="30" hidden="1" x14ac:dyDescent="0.25">
      <c r="A29" s="98" t="s">
        <v>25</v>
      </c>
      <c r="B29" s="24" t="s">
        <v>365</v>
      </c>
      <c r="C29" s="26" t="s">
        <v>436</v>
      </c>
      <c r="D29" s="90" t="s">
        <v>222</v>
      </c>
      <c r="E29" s="24" t="s">
        <v>382</v>
      </c>
      <c r="F29" s="24"/>
      <c r="G29" s="70" t="s">
        <v>437</v>
      </c>
      <c r="H29" s="22"/>
    </row>
    <row r="30" spans="1:8" hidden="1" x14ac:dyDescent="0.25">
      <c r="A30" s="100"/>
      <c r="B30" s="24" t="s">
        <v>365</v>
      </c>
      <c r="C30" s="23" t="s">
        <v>434</v>
      </c>
      <c r="D30" s="90" t="s">
        <v>222</v>
      </c>
      <c r="E30" s="24" t="s">
        <v>382</v>
      </c>
      <c r="F30" s="24"/>
      <c r="G30" s="34" t="s">
        <v>435</v>
      </c>
      <c r="H30" s="22"/>
    </row>
    <row r="31" spans="1:8" x14ac:dyDescent="0.25">
      <c r="A31" s="98" t="s">
        <v>26</v>
      </c>
      <c r="B31" s="24" t="s">
        <v>365</v>
      </c>
      <c r="C31" s="23" t="s">
        <v>371</v>
      </c>
      <c r="D31" s="90" t="s">
        <v>356</v>
      </c>
      <c r="E31" s="24" t="s">
        <v>381</v>
      </c>
      <c r="F31" s="102" t="s">
        <v>483</v>
      </c>
      <c r="G31" s="69" t="s">
        <v>452</v>
      </c>
      <c r="H31" s="22"/>
    </row>
    <row r="32" spans="1:8" x14ac:dyDescent="0.25">
      <c r="A32" s="100"/>
      <c r="B32" s="24" t="s">
        <v>365</v>
      </c>
      <c r="C32" s="23" t="s">
        <v>372</v>
      </c>
      <c r="D32" s="90" t="s">
        <v>356</v>
      </c>
      <c r="E32" s="24" t="s">
        <v>381</v>
      </c>
      <c r="F32" s="102" t="s">
        <v>483</v>
      </c>
      <c r="G32" s="69" t="s">
        <v>452</v>
      </c>
      <c r="H32" s="22"/>
    </row>
    <row r="33" spans="1:8" x14ac:dyDescent="0.25">
      <c r="A33" s="22" t="s">
        <v>28</v>
      </c>
      <c r="B33" s="24" t="s">
        <v>365</v>
      </c>
      <c r="C33" s="23" t="s">
        <v>29</v>
      </c>
      <c r="D33" s="90" t="s">
        <v>356</v>
      </c>
      <c r="E33" s="24" t="s">
        <v>382</v>
      </c>
      <c r="F33" s="24" t="s">
        <v>482</v>
      </c>
      <c r="G33" s="68"/>
      <c r="H33" s="22"/>
    </row>
    <row r="34" spans="1:8" x14ac:dyDescent="0.25">
      <c r="A34" s="22" t="s">
        <v>30</v>
      </c>
      <c r="B34" s="24" t="s">
        <v>365</v>
      </c>
      <c r="C34" s="23" t="s">
        <v>373</v>
      </c>
      <c r="D34" s="90" t="s">
        <v>356</v>
      </c>
      <c r="E34" s="24" t="s">
        <v>383</v>
      </c>
      <c r="F34" s="102" t="s">
        <v>483</v>
      </c>
      <c r="G34" s="69" t="s">
        <v>452</v>
      </c>
      <c r="H34" s="22"/>
    </row>
    <row r="35" spans="1:8" x14ac:dyDescent="0.25">
      <c r="A35" s="22" t="s">
        <v>31</v>
      </c>
      <c r="B35" s="24" t="s">
        <v>365</v>
      </c>
      <c r="C35" s="23" t="s">
        <v>374</v>
      </c>
      <c r="D35" s="90" t="s">
        <v>356</v>
      </c>
      <c r="E35" s="24" t="s">
        <v>382</v>
      </c>
      <c r="F35" s="24" t="s">
        <v>482</v>
      </c>
      <c r="G35" s="69" t="s">
        <v>452</v>
      </c>
      <c r="H35" s="22"/>
    </row>
    <row r="36" spans="1:8" ht="30" hidden="1" x14ac:dyDescent="0.25">
      <c r="A36" s="22" t="s">
        <v>33</v>
      </c>
      <c r="B36" s="24" t="s">
        <v>366</v>
      </c>
      <c r="C36" s="23" t="s">
        <v>432</v>
      </c>
      <c r="D36" s="90" t="s">
        <v>222</v>
      </c>
      <c r="E36" s="24" t="s">
        <v>381</v>
      </c>
      <c r="F36" s="24"/>
      <c r="G36" s="70" t="s">
        <v>433</v>
      </c>
      <c r="H36" s="22"/>
    </row>
    <row r="37" spans="1:8" x14ac:dyDescent="0.25">
      <c r="A37" s="22" t="s">
        <v>34</v>
      </c>
      <c r="B37" s="24" t="s">
        <v>365</v>
      </c>
      <c r="C37" s="23" t="s">
        <v>193</v>
      </c>
      <c r="D37" s="90" t="s">
        <v>356</v>
      </c>
      <c r="E37" s="24" t="s">
        <v>382</v>
      </c>
      <c r="F37" s="24" t="s">
        <v>482</v>
      </c>
      <c r="G37" s="69" t="s">
        <v>452</v>
      </c>
      <c r="H37" s="22"/>
    </row>
    <row r="38" spans="1:8" ht="45" hidden="1" x14ac:dyDescent="0.25">
      <c r="A38" s="22" t="s">
        <v>25</v>
      </c>
      <c r="B38" s="24" t="s">
        <v>365</v>
      </c>
      <c r="C38" s="23" t="s">
        <v>431</v>
      </c>
      <c r="D38" s="90" t="s">
        <v>222</v>
      </c>
      <c r="E38" s="24" t="s">
        <v>349</v>
      </c>
      <c r="F38" s="24"/>
      <c r="G38" s="70" t="s">
        <v>430</v>
      </c>
      <c r="H38" s="22"/>
    </row>
    <row r="39" spans="1:8" ht="60" hidden="1" x14ac:dyDescent="0.25">
      <c r="A39" s="98" t="s">
        <v>37</v>
      </c>
      <c r="B39" s="24" t="s">
        <v>365</v>
      </c>
      <c r="C39" s="23" t="s">
        <v>479</v>
      </c>
      <c r="D39" s="90" t="s">
        <v>222</v>
      </c>
      <c r="E39" s="24" t="s">
        <v>382</v>
      </c>
      <c r="F39" s="24"/>
      <c r="G39" s="68" t="s">
        <v>388</v>
      </c>
      <c r="H39" s="23" t="s">
        <v>480</v>
      </c>
    </row>
    <row r="40" spans="1:8" hidden="1" x14ac:dyDescent="0.25">
      <c r="A40" s="99"/>
      <c r="B40" s="24" t="s">
        <v>365</v>
      </c>
      <c r="C40" s="23" t="s">
        <v>429</v>
      </c>
      <c r="D40" s="90" t="s">
        <v>222</v>
      </c>
      <c r="E40" s="24" t="s">
        <v>382</v>
      </c>
      <c r="F40" s="24"/>
      <c r="G40" s="68" t="s">
        <v>428</v>
      </c>
      <c r="H40" s="22"/>
    </row>
    <row r="41" spans="1:8" hidden="1" x14ac:dyDescent="0.25">
      <c r="A41" s="99"/>
      <c r="B41" s="24" t="s">
        <v>365</v>
      </c>
      <c r="C41" s="23" t="s">
        <v>427</v>
      </c>
      <c r="D41" s="90" t="s">
        <v>222</v>
      </c>
      <c r="E41" s="24" t="s">
        <v>381</v>
      </c>
      <c r="F41" s="24"/>
      <c r="G41" s="34" t="s">
        <v>426</v>
      </c>
      <c r="H41" s="22"/>
    </row>
    <row r="42" spans="1:8" x14ac:dyDescent="0.25">
      <c r="A42" s="99"/>
      <c r="B42" s="24" t="s">
        <v>365</v>
      </c>
      <c r="C42" s="23" t="s">
        <v>375</v>
      </c>
      <c r="D42" s="90" t="s">
        <v>356</v>
      </c>
      <c r="E42" s="24" t="s">
        <v>381</v>
      </c>
      <c r="F42" s="24" t="s">
        <v>482</v>
      </c>
      <c r="G42" s="69" t="s">
        <v>452</v>
      </c>
      <c r="H42" s="22"/>
    </row>
    <row r="43" spans="1:8" ht="30" x14ac:dyDescent="0.25">
      <c r="A43" s="100"/>
      <c r="B43" s="24" t="s">
        <v>365</v>
      </c>
      <c r="C43" s="23" t="s">
        <v>376</v>
      </c>
      <c r="D43" s="90" t="s">
        <v>356</v>
      </c>
      <c r="E43" s="24" t="s">
        <v>382</v>
      </c>
      <c r="F43" s="24" t="s">
        <v>483</v>
      </c>
      <c r="G43" s="68"/>
      <c r="H43" s="22"/>
    </row>
    <row r="44" spans="1:8" x14ac:dyDescent="0.25">
      <c r="A44" s="22" t="s">
        <v>38</v>
      </c>
      <c r="B44" s="24" t="s">
        <v>365</v>
      </c>
      <c r="C44" s="23" t="s">
        <v>39</v>
      </c>
      <c r="D44" s="90" t="s">
        <v>356</v>
      </c>
      <c r="E44" s="24" t="s">
        <v>381</v>
      </c>
      <c r="F44" s="24" t="s">
        <v>482</v>
      </c>
      <c r="G44" s="69" t="s">
        <v>452</v>
      </c>
      <c r="H44" s="22"/>
    </row>
    <row r="45" spans="1:8" hidden="1" x14ac:dyDescent="0.25">
      <c r="A45" s="22" t="s">
        <v>42</v>
      </c>
      <c r="B45" s="24" t="s">
        <v>366</v>
      </c>
      <c r="C45" s="23" t="s">
        <v>423</v>
      </c>
      <c r="D45" s="90" t="s">
        <v>222</v>
      </c>
      <c r="E45" s="24" t="s">
        <v>381</v>
      </c>
      <c r="F45" s="24"/>
      <c r="G45" s="34" t="s">
        <v>422</v>
      </c>
      <c r="H45" s="22"/>
    </row>
    <row r="46" spans="1:8" ht="30" hidden="1" x14ac:dyDescent="0.25">
      <c r="A46" s="22" t="s">
        <v>44</v>
      </c>
      <c r="B46" s="24" t="s">
        <v>366</v>
      </c>
      <c r="C46" s="23" t="s">
        <v>424</v>
      </c>
      <c r="D46" s="90" t="s">
        <v>222</v>
      </c>
      <c r="E46" s="24" t="s">
        <v>381</v>
      </c>
      <c r="F46" s="24"/>
      <c r="G46" s="34" t="s">
        <v>421</v>
      </c>
      <c r="H46" s="22"/>
    </row>
    <row r="47" spans="1:8" hidden="1" x14ac:dyDescent="0.25">
      <c r="A47" s="22" t="s">
        <v>44</v>
      </c>
      <c r="B47" s="24" t="s">
        <v>366</v>
      </c>
      <c r="C47" s="23" t="s">
        <v>425</v>
      </c>
      <c r="D47" s="90" t="s">
        <v>222</v>
      </c>
      <c r="E47" s="24" t="s">
        <v>382</v>
      </c>
      <c r="F47" s="24"/>
      <c r="G47" s="34" t="s">
        <v>420</v>
      </c>
      <c r="H47" s="22"/>
    </row>
    <row r="48" spans="1:8" hidden="1" x14ac:dyDescent="0.25">
      <c r="A48" s="22" t="s">
        <v>45</v>
      </c>
      <c r="B48" s="24" t="s">
        <v>366</v>
      </c>
      <c r="C48" s="23" t="s">
        <v>419</v>
      </c>
      <c r="D48" s="90" t="s">
        <v>222</v>
      </c>
      <c r="E48" s="24" t="s">
        <v>349</v>
      </c>
      <c r="F48" s="24"/>
      <c r="G48" s="34" t="s">
        <v>418</v>
      </c>
      <c r="H48" s="22"/>
    </row>
    <row r="49" spans="1:8" ht="60" hidden="1" x14ac:dyDescent="0.25">
      <c r="A49" s="22" t="s">
        <v>48</v>
      </c>
      <c r="B49" s="24" t="s">
        <v>366</v>
      </c>
      <c r="C49" s="71" t="s">
        <v>385</v>
      </c>
      <c r="D49" s="90" t="s">
        <v>222</v>
      </c>
      <c r="E49" s="24" t="s">
        <v>349</v>
      </c>
      <c r="F49" s="24"/>
      <c r="G49" s="68" t="s">
        <v>395</v>
      </c>
      <c r="H49" s="23" t="s">
        <v>471</v>
      </c>
    </row>
    <row r="50" spans="1:8" ht="45" hidden="1" x14ac:dyDescent="0.25">
      <c r="A50" s="22" t="s">
        <v>54</v>
      </c>
      <c r="B50" s="24" t="s">
        <v>365</v>
      </c>
      <c r="C50" s="23" t="s">
        <v>417</v>
      </c>
      <c r="D50" s="90" t="s">
        <v>222</v>
      </c>
      <c r="E50" s="24" t="s">
        <v>382</v>
      </c>
      <c r="F50" s="24"/>
      <c r="G50" s="34" t="s">
        <v>416</v>
      </c>
      <c r="H50" s="22"/>
    </row>
    <row r="51" spans="1:8" ht="60" hidden="1" x14ac:dyDescent="0.25">
      <c r="A51" s="22" t="s">
        <v>54</v>
      </c>
      <c r="B51" s="24" t="s">
        <v>365</v>
      </c>
      <c r="C51" s="23" t="s">
        <v>377</v>
      </c>
      <c r="D51" s="90" t="s">
        <v>222</v>
      </c>
      <c r="E51" s="24" t="s">
        <v>382</v>
      </c>
      <c r="F51" s="24"/>
      <c r="G51" s="70" t="s">
        <v>389</v>
      </c>
      <c r="H51" s="23" t="s">
        <v>473</v>
      </c>
    </row>
    <row r="52" spans="1:8" hidden="1" x14ac:dyDescent="0.25">
      <c r="A52" s="22" t="s">
        <v>346</v>
      </c>
      <c r="B52" s="24" t="s">
        <v>366</v>
      </c>
      <c r="C52" s="71" t="s">
        <v>415</v>
      </c>
      <c r="D52" s="90" t="s">
        <v>222</v>
      </c>
      <c r="E52" s="24" t="s">
        <v>474</v>
      </c>
      <c r="F52" s="24"/>
      <c r="G52" s="68" t="s">
        <v>475</v>
      </c>
      <c r="H52" s="68" t="s">
        <v>475</v>
      </c>
    </row>
    <row r="53" spans="1:8" ht="30" hidden="1" x14ac:dyDescent="0.25">
      <c r="A53" s="22" t="s">
        <v>55</v>
      </c>
      <c r="B53" s="24" t="s">
        <v>366</v>
      </c>
      <c r="C53" s="26" t="s">
        <v>414</v>
      </c>
      <c r="D53" s="90" t="s">
        <v>222</v>
      </c>
      <c r="E53" s="24" t="s">
        <v>349</v>
      </c>
      <c r="F53" s="24"/>
      <c r="G53" s="34" t="s">
        <v>412</v>
      </c>
      <c r="H53" s="22"/>
    </row>
    <row r="54" spans="1:8" x14ac:dyDescent="0.25">
      <c r="A54" s="22" t="s">
        <v>59</v>
      </c>
      <c r="B54" s="24" t="s">
        <v>366</v>
      </c>
      <c r="C54" s="23" t="s">
        <v>378</v>
      </c>
      <c r="D54" s="90" t="s">
        <v>356</v>
      </c>
      <c r="E54" s="24" t="s">
        <v>381</v>
      </c>
      <c r="F54" s="102" t="s">
        <v>483</v>
      </c>
      <c r="G54" s="69" t="s">
        <v>452</v>
      </c>
      <c r="H54" s="22"/>
    </row>
    <row r="55" spans="1:8" x14ac:dyDescent="0.25">
      <c r="A55" s="22" t="s">
        <v>59</v>
      </c>
      <c r="B55" s="24" t="s">
        <v>366</v>
      </c>
      <c r="C55" s="23" t="s">
        <v>379</v>
      </c>
      <c r="D55" s="90" t="s">
        <v>356</v>
      </c>
      <c r="E55" s="24" t="s">
        <v>381</v>
      </c>
      <c r="F55" s="102" t="s">
        <v>483</v>
      </c>
      <c r="G55" s="69" t="s">
        <v>452</v>
      </c>
      <c r="H55" s="22"/>
    </row>
    <row r="56" spans="1:8" ht="30" x14ac:dyDescent="0.25">
      <c r="A56" s="22" t="s">
        <v>59</v>
      </c>
      <c r="B56" s="24" t="s">
        <v>366</v>
      </c>
      <c r="C56" s="23" t="s">
        <v>404</v>
      </c>
      <c r="D56" s="90" t="s">
        <v>356</v>
      </c>
      <c r="E56" s="24" t="s">
        <v>382</v>
      </c>
      <c r="F56" s="102" t="s">
        <v>483</v>
      </c>
      <c r="G56" s="72" t="s">
        <v>403</v>
      </c>
      <c r="H56" s="22"/>
    </row>
    <row r="57" spans="1:8" hidden="1" x14ac:dyDescent="0.25">
      <c r="A57" s="22" t="s">
        <v>63</v>
      </c>
      <c r="B57" s="24" t="s">
        <v>366</v>
      </c>
      <c r="C57" s="23" t="s">
        <v>402</v>
      </c>
      <c r="D57" s="90" t="s">
        <v>222</v>
      </c>
      <c r="E57" s="24" t="s">
        <v>382</v>
      </c>
      <c r="F57" s="24"/>
      <c r="G57" s="72" t="s">
        <v>401</v>
      </c>
      <c r="H57" s="22"/>
    </row>
    <row r="58" spans="1:8" ht="30" hidden="1" x14ac:dyDescent="0.25">
      <c r="A58" s="22" t="s">
        <v>69</v>
      </c>
      <c r="B58" s="24" t="s">
        <v>365</v>
      </c>
      <c r="C58" s="73" t="s">
        <v>399</v>
      </c>
      <c r="D58" s="90" t="s">
        <v>222</v>
      </c>
      <c r="E58" s="24" t="s">
        <v>381</v>
      </c>
      <c r="F58" s="24"/>
      <c r="G58" s="70" t="s">
        <v>400</v>
      </c>
      <c r="H58" s="22"/>
    </row>
    <row r="59" spans="1:8" x14ac:dyDescent="0.25">
      <c r="A59" s="22" t="s">
        <v>72</v>
      </c>
      <c r="B59" s="24" t="s">
        <v>365</v>
      </c>
      <c r="C59" s="23" t="s">
        <v>380</v>
      </c>
      <c r="D59" s="90" t="s">
        <v>356</v>
      </c>
      <c r="E59" s="24" t="s">
        <v>381</v>
      </c>
      <c r="F59" s="24" t="s">
        <v>482</v>
      </c>
      <c r="G59" s="69" t="s">
        <v>452</v>
      </c>
      <c r="H59" s="22"/>
    </row>
    <row r="60" spans="1:8" ht="75" hidden="1" x14ac:dyDescent="0.25">
      <c r="A60" s="22" t="s">
        <v>73</v>
      </c>
      <c r="B60" s="24" t="s">
        <v>365</v>
      </c>
      <c r="C60" s="23" t="s">
        <v>194</v>
      </c>
      <c r="D60" s="90" t="s">
        <v>222</v>
      </c>
      <c r="E60" s="24" t="s">
        <v>381</v>
      </c>
      <c r="F60" s="24"/>
      <c r="G60" s="68" t="s">
        <v>395</v>
      </c>
      <c r="H60" s="23" t="s">
        <v>476</v>
      </c>
    </row>
    <row r="61" spans="1:8" ht="30" x14ac:dyDescent="0.25">
      <c r="A61" s="22" t="s">
        <v>74</v>
      </c>
      <c r="B61" s="24" t="s">
        <v>365</v>
      </c>
      <c r="C61" s="23" t="s">
        <v>75</v>
      </c>
      <c r="D61" s="90" t="s">
        <v>356</v>
      </c>
      <c r="E61" s="24" t="s">
        <v>381</v>
      </c>
      <c r="F61" s="24" t="s">
        <v>482</v>
      </c>
      <c r="G61" s="69"/>
      <c r="H61" s="22"/>
    </row>
    <row r="62" spans="1:8" hidden="1" x14ac:dyDescent="0.25">
      <c r="A62" s="22" t="s">
        <v>82</v>
      </c>
      <c r="B62" s="24" t="s">
        <v>366</v>
      </c>
      <c r="C62" s="26" t="s">
        <v>405</v>
      </c>
      <c r="D62" s="90" t="s">
        <v>222</v>
      </c>
      <c r="E62" s="24" t="s">
        <v>349</v>
      </c>
      <c r="F62" s="24"/>
      <c r="G62" s="34" t="s">
        <v>398</v>
      </c>
      <c r="H62" s="22"/>
    </row>
    <row r="63" spans="1:8" hidden="1" x14ac:dyDescent="0.25">
      <c r="A63" s="22" t="s">
        <v>90</v>
      </c>
      <c r="B63" s="24" t="s">
        <v>365</v>
      </c>
      <c r="C63" s="26" t="s">
        <v>406</v>
      </c>
      <c r="D63" s="90" t="s">
        <v>222</v>
      </c>
      <c r="E63" s="24" t="s">
        <v>381</v>
      </c>
      <c r="F63" s="24"/>
      <c r="G63" s="34" t="s">
        <v>397</v>
      </c>
      <c r="H63" s="22"/>
    </row>
    <row r="64" spans="1:8" hidden="1" x14ac:dyDescent="0.25">
      <c r="A64" s="22" t="s">
        <v>92</v>
      </c>
      <c r="B64" s="24" t="s">
        <v>365</v>
      </c>
      <c r="C64" s="23" t="s">
        <v>407</v>
      </c>
      <c r="D64" s="90" t="s">
        <v>222</v>
      </c>
      <c r="E64" s="24" t="s">
        <v>381</v>
      </c>
      <c r="F64" s="24"/>
      <c r="G64" s="34" t="s">
        <v>397</v>
      </c>
      <c r="H64" s="22"/>
    </row>
    <row r="65" spans="1:10" hidden="1" x14ac:dyDescent="0.25">
      <c r="A65" s="22" t="s">
        <v>96</v>
      </c>
      <c r="B65" s="24" t="s">
        <v>365</v>
      </c>
      <c r="C65" s="23" t="s">
        <v>97</v>
      </c>
      <c r="D65" s="90" t="s">
        <v>222</v>
      </c>
      <c r="E65" s="24" t="s">
        <v>383</v>
      </c>
      <c r="F65" s="24"/>
      <c r="G65" s="68" t="s">
        <v>394</v>
      </c>
      <c r="H65" s="22"/>
    </row>
    <row r="66" spans="1:10" hidden="1" x14ac:dyDescent="0.25">
      <c r="A66" s="22" t="s">
        <v>98</v>
      </c>
      <c r="B66" s="24" t="s">
        <v>365</v>
      </c>
      <c r="C66" s="23" t="s">
        <v>99</v>
      </c>
      <c r="D66" s="90" t="s">
        <v>222</v>
      </c>
      <c r="E66" s="24" t="s">
        <v>383</v>
      </c>
      <c r="F66" s="24"/>
      <c r="G66" s="68" t="s">
        <v>394</v>
      </c>
      <c r="H66" s="22"/>
    </row>
    <row r="67" spans="1:10" ht="30" hidden="1" x14ac:dyDescent="0.25">
      <c r="A67" s="22" t="s">
        <v>344</v>
      </c>
      <c r="B67" s="24" t="s">
        <v>365</v>
      </c>
      <c r="C67" s="23" t="s">
        <v>413</v>
      </c>
      <c r="D67" s="90" t="s">
        <v>222</v>
      </c>
      <c r="E67" s="24" t="s">
        <v>382</v>
      </c>
      <c r="F67" s="24"/>
      <c r="G67" s="70" t="s">
        <v>408</v>
      </c>
      <c r="H67" s="22"/>
    </row>
    <row r="68" spans="1:10" ht="30" hidden="1" x14ac:dyDescent="0.25">
      <c r="A68" s="22" t="s">
        <v>344</v>
      </c>
      <c r="B68" s="24" t="s">
        <v>365</v>
      </c>
      <c r="C68" s="23" t="s">
        <v>409</v>
      </c>
      <c r="D68" s="90" t="s">
        <v>222</v>
      </c>
      <c r="E68" s="24" t="s">
        <v>382</v>
      </c>
      <c r="F68" s="24"/>
      <c r="G68" s="72" t="s">
        <v>396</v>
      </c>
      <c r="H68" s="22"/>
    </row>
    <row r="69" spans="1:10" ht="75" hidden="1" x14ac:dyDescent="0.25">
      <c r="A69" s="22" t="s">
        <v>344</v>
      </c>
      <c r="B69" s="24" t="s">
        <v>365</v>
      </c>
      <c r="C69" s="23" t="s">
        <v>390</v>
      </c>
      <c r="D69" s="90" t="s">
        <v>222</v>
      </c>
      <c r="E69" s="24" t="s">
        <v>382</v>
      </c>
      <c r="F69" s="24"/>
      <c r="G69" s="68" t="s">
        <v>391</v>
      </c>
      <c r="H69" s="23" t="s">
        <v>477</v>
      </c>
    </row>
    <row r="70" spans="1:10" ht="30" hidden="1" x14ac:dyDescent="0.25">
      <c r="A70" s="22" t="s">
        <v>344</v>
      </c>
      <c r="B70" s="24" t="s">
        <v>365</v>
      </c>
      <c r="C70" s="23" t="s">
        <v>410</v>
      </c>
      <c r="D70" s="90" t="s">
        <v>222</v>
      </c>
      <c r="E70" s="24" t="s">
        <v>382</v>
      </c>
      <c r="F70" s="24"/>
      <c r="G70" s="34" t="s">
        <v>396</v>
      </c>
      <c r="H70" s="22"/>
    </row>
    <row r="71" spans="1:10" ht="60" hidden="1" x14ac:dyDescent="0.25">
      <c r="A71" s="22" t="s">
        <v>345</v>
      </c>
      <c r="B71" s="24" t="s">
        <v>365</v>
      </c>
      <c r="C71" s="23" t="s">
        <v>393</v>
      </c>
      <c r="D71" s="90" t="s">
        <v>222</v>
      </c>
      <c r="E71" s="24" t="s">
        <v>382</v>
      </c>
      <c r="F71" s="24"/>
      <c r="G71" s="34" t="s">
        <v>392</v>
      </c>
      <c r="H71" s="23" t="s">
        <v>478</v>
      </c>
    </row>
    <row r="72" spans="1:10" hidden="1" x14ac:dyDescent="0.25">
      <c r="A72" s="22" t="s">
        <v>339</v>
      </c>
      <c r="B72" s="24" t="s">
        <v>366</v>
      </c>
      <c r="C72" s="23" t="s">
        <v>411</v>
      </c>
      <c r="D72" s="90" t="s">
        <v>222</v>
      </c>
      <c r="E72" s="24" t="s">
        <v>349</v>
      </c>
      <c r="F72" s="24"/>
      <c r="G72" s="34" t="s">
        <v>412</v>
      </c>
      <c r="H72" s="22"/>
    </row>
    <row r="73" spans="1:10" x14ac:dyDescent="0.25">
      <c r="C73" s="63"/>
    </row>
    <row r="75" spans="1:10" ht="15.75" thickBot="1" x14ac:dyDescent="0.3"/>
    <row r="76" spans="1:10" ht="15.75" thickBot="1" x14ac:dyDescent="0.3">
      <c r="A76" s="74" t="s">
        <v>457</v>
      </c>
      <c r="B76" s="75" t="s">
        <v>458</v>
      </c>
      <c r="C76" s="76" t="s">
        <v>459</v>
      </c>
      <c r="E76" s="64"/>
      <c r="F76" s="64"/>
      <c r="G76" s="18"/>
    </row>
    <row r="77" spans="1:10" x14ac:dyDescent="0.25">
      <c r="A77" s="92" t="s">
        <v>222</v>
      </c>
      <c r="B77" s="77" t="s">
        <v>383</v>
      </c>
      <c r="C77" s="78">
        <f>COUNTIFS(D:D,"ZODIAC",E:E,"LOW")</f>
        <v>4</v>
      </c>
      <c r="D77" s="64"/>
      <c r="E77" s="18"/>
      <c r="F77" s="18"/>
      <c r="G77" s="18"/>
    </row>
    <row r="78" spans="1:10" x14ac:dyDescent="0.25">
      <c r="A78" s="93"/>
      <c r="B78" s="79" t="s">
        <v>381</v>
      </c>
      <c r="C78" s="80">
        <f>COUNTIFS(D:D,"ZODIAC",E:E,"MEDIUM")</f>
        <v>13</v>
      </c>
      <c r="D78" s="3"/>
      <c r="E78" s="18"/>
      <c r="F78" s="18"/>
      <c r="G78" s="18"/>
    </row>
    <row r="79" spans="1:10" x14ac:dyDescent="0.25">
      <c r="A79" s="93"/>
      <c r="B79" s="79" t="s">
        <v>382</v>
      </c>
      <c r="C79" s="80">
        <f>COUNTIFS(D:D,"ZODIAC",E:E,"HIGH")</f>
        <v>13</v>
      </c>
      <c r="D79" s="64" t="s">
        <v>461</v>
      </c>
      <c r="E79" s="18"/>
      <c r="F79" s="18"/>
      <c r="G79" s="18"/>
      <c r="H79" s="18" t="s">
        <v>467</v>
      </c>
      <c r="I79" s="18" t="s">
        <v>468</v>
      </c>
    </row>
    <row r="80" spans="1:10" ht="15.75" thickBot="1" x14ac:dyDescent="0.3">
      <c r="A80" s="94"/>
      <c r="B80" s="81" t="s">
        <v>349</v>
      </c>
      <c r="C80" s="82">
        <f>COUNTIFS(D:D,"ZODIAC",E:E,"SHOWSTOPPER")</f>
        <v>11</v>
      </c>
      <c r="D80" s="64" t="s">
        <v>461</v>
      </c>
      <c r="E80" s="18"/>
      <c r="F80" s="18"/>
      <c r="G80" s="18" t="s">
        <v>462</v>
      </c>
      <c r="H80" s="18" t="s">
        <v>463</v>
      </c>
      <c r="I80" s="18" t="s">
        <v>466</v>
      </c>
      <c r="J80" s="18" t="s">
        <v>469</v>
      </c>
    </row>
    <row r="81" spans="1:8" x14ac:dyDescent="0.25">
      <c r="A81" s="95" t="s">
        <v>356</v>
      </c>
      <c r="B81" s="83" t="s">
        <v>383</v>
      </c>
      <c r="C81" s="84">
        <f>COUNTIFS(D:D,"SOK",E:E,"LOW")</f>
        <v>3</v>
      </c>
      <c r="D81" s="64"/>
      <c r="E81" s="18"/>
      <c r="F81" s="18"/>
      <c r="G81" s="18"/>
      <c r="H81" s="18" t="s">
        <v>464</v>
      </c>
    </row>
    <row r="82" spans="1:8" x14ac:dyDescent="0.25">
      <c r="A82" s="96"/>
      <c r="B82" s="85" t="s">
        <v>381</v>
      </c>
      <c r="C82" s="86">
        <f>COUNTIFS(D:D,"SOK",E:E,"MEDIUM")</f>
        <v>16</v>
      </c>
      <c r="D82" s="64"/>
      <c r="E82" s="18"/>
      <c r="F82" s="18"/>
      <c r="G82" s="18"/>
      <c r="H82" s="18" t="s">
        <v>465</v>
      </c>
    </row>
    <row r="83" spans="1:8" x14ac:dyDescent="0.25">
      <c r="A83" s="96"/>
      <c r="B83" s="85" t="s">
        <v>382</v>
      </c>
      <c r="C83" s="86">
        <f>COUNTIFS(D:D,"SOK",E:E,"HIGH")</f>
        <v>10</v>
      </c>
      <c r="D83" s="64"/>
      <c r="E83" s="18"/>
      <c r="F83" s="18"/>
      <c r="G83" s="18"/>
    </row>
    <row r="84" spans="1:8" ht="15.75" thickBot="1" x14ac:dyDescent="0.3">
      <c r="A84" s="97"/>
      <c r="B84" s="87" t="s">
        <v>349</v>
      </c>
      <c r="C84" s="88">
        <f>COUNTIFS(D:D,"SOK",E:E,"SHOWSTOPPER")</f>
        <v>0</v>
      </c>
      <c r="D84" s="64"/>
      <c r="E84" s="18"/>
      <c r="F84" s="18"/>
      <c r="G84" s="18"/>
    </row>
    <row r="89" spans="1:8" x14ac:dyDescent="0.25">
      <c r="C89" s="3">
        <f>SUM(C77+C78+C79+C80)</f>
        <v>41</v>
      </c>
    </row>
    <row r="90" spans="1:8" x14ac:dyDescent="0.25">
      <c r="C90" s="3">
        <f>SUM(C81+C82+C83+C84)</f>
        <v>29</v>
      </c>
    </row>
  </sheetData>
  <autoFilter ref="A1:G72" xr:uid="{9764B6E0-9FE0-458E-8FAA-0898BBF51DCB}">
    <filterColumn colId="3">
      <filters>
        <filter val="SOK"/>
      </filters>
    </filterColumn>
  </autoFilter>
  <sortState xmlns:xlrd2="http://schemas.microsoft.com/office/spreadsheetml/2017/richdata2" ref="A1:XFD1">
    <sortCondition ref="A1"/>
  </sortState>
  <mergeCells count="10">
    <mergeCell ref="A77:A80"/>
    <mergeCell ref="A81:A84"/>
    <mergeCell ref="A4:A9"/>
    <mergeCell ref="A39:A43"/>
    <mergeCell ref="A31:A32"/>
    <mergeCell ref="A29:A30"/>
    <mergeCell ref="A25:A28"/>
    <mergeCell ref="A23:A24"/>
    <mergeCell ref="A17:A21"/>
    <mergeCell ref="A10:A14"/>
  </mergeCells>
  <conditionalFormatting sqref="A1:F1">
    <cfRule type="duplicateValues" dxfId="16" priority="12"/>
  </conditionalFormatting>
  <conditionalFormatting sqref="B3">
    <cfRule type="duplicateValues" dxfId="15" priority="9"/>
  </conditionalFormatting>
  <conditionalFormatting sqref="B3">
    <cfRule type="duplicateValues" dxfId="14" priority="10"/>
  </conditionalFormatting>
  <conditionalFormatting sqref="B3">
    <cfRule type="duplicateValues" dxfId="13" priority="11"/>
  </conditionalFormatting>
  <conditionalFormatting sqref="F1:F1048576">
    <cfRule type="containsText" dxfId="12" priority="5" operator="containsText" text="N/A">
      <formula>NOT(ISERROR(SEARCH("N/A",F1)))</formula>
    </cfRule>
    <cfRule type="containsText" dxfId="11" priority="4" operator="containsText" text="Done">
      <formula>NOT(ISERROR(SEARCH("Done",F1)))</formula>
    </cfRule>
    <cfRule type="containsText" dxfId="10" priority="3" operator="containsText" text="Not applied">
      <formula>NOT(ISERROR(SEARCH("Not applied",F1)))</formula>
    </cfRule>
  </conditionalFormatting>
  <conditionalFormatting sqref="F4">
    <cfRule type="containsText" dxfId="9" priority="2" operator="containsText" text="pending ">
      <formula>NOT(ISERROR(SEARCH("pending ",F4)))</formula>
    </cfRule>
  </conditionalFormatting>
  <conditionalFormatting sqref="F43">
    <cfRule type="containsText" dxfId="0" priority="1" operator="containsText" text="??">
      <formula>NOT(ISERROR(SEARCH("??",F43)))</formula>
    </cfRule>
  </conditionalFormatting>
  <hyperlinks>
    <hyperlink ref="A10" r:id="rId1" xr:uid="{F7EAFC77-BE44-4233-8FB9-2D18358A59B3}"/>
    <hyperlink ref="A49" r:id="rId2" xr:uid="{3B1FB605-E9FE-42F5-95D2-636FA84C82D7}"/>
    <hyperlink ref="G68" r:id="rId3" xr:uid="{4971B2CC-83FB-4014-8563-38EBBB71C918}"/>
    <hyperlink ref="G57" r:id="rId4" xr:uid="{94E0CB12-9D76-45EC-942C-1FEDF563DD13}"/>
    <hyperlink ref="G56" r:id="rId5" xr:uid="{7A7E9261-478C-4410-92F5-60FE6A9BDA3D}"/>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C3F62-89C9-4A36-9B22-12779183568A}">
  <dimension ref="A1:G41"/>
  <sheetViews>
    <sheetView topLeftCell="A2" workbookViewId="0">
      <selection activeCell="G22" sqref="G22"/>
    </sheetView>
  </sheetViews>
  <sheetFormatPr defaultColWidth="9.140625" defaultRowHeight="15" x14ac:dyDescent="0.25"/>
  <cols>
    <col min="1" max="1" width="9.140625" style="18"/>
    <col min="2" max="2" width="58.42578125" style="18" bestFit="1" customWidth="1"/>
    <col min="3" max="3" width="10.42578125" style="1" customWidth="1"/>
    <col min="4" max="4" width="9.140625" style="1"/>
    <col min="5" max="5" width="13.85546875" style="1" customWidth="1"/>
    <col min="6" max="6" width="50.5703125" style="18" bestFit="1" customWidth="1"/>
    <col min="7" max="7" width="82.42578125" style="18" customWidth="1"/>
    <col min="8" max="16384" width="9.140625" style="18"/>
  </cols>
  <sheetData>
    <row r="1" spans="1:7" x14ac:dyDescent="0.25">
      <c r="A1" s="29" t="s">
        <v>195</v>
      </c>
      <c r="B1" s="31" t="s">
        <v>206</v>
      </c>
      <c r="C1" s="31" t="s">
        <v>196</v>
      </c>
      <c r="D1" s="31" t="s">
        <v>200</v>
      </c>
      <c r="E1" s="31" t="s">
        <v>201</v>
      </c>
      <c r="F1" s="31" t="s">
        <v>202</v>
      </c>
      <c r="G1" s="32" t="s">
        <v>203</v>
      </c>
    </row>
    <row r="2" spans="1:7" x14ac:dyDescent="0.25">
      <c r="A2" s="30">
        <v>1</v>
      </c>
      <c r="B2" s="33" t="s">
        <v>207</v>
      </c>
      <c r="C2" s="24" t="s">
        <v>199</v>
      </c>
      <c r="D2" s="24" t="s">
        <v>3</v>
      </c>
      <c r="E2" s="25">
        <v>45078</v>
      </c>
      <c r="F2" s="22" t="s">
        <v>235</v>
      </c>
      <c r="G2" s="26"/>
    </row>
    <row r="3" spans="1:7" x14ac:dyDescent="0.25">
      <c r="A3" s="30">
        <v>2</v>
      </c>
      <c r="B3" s="33" t="s">
        <v>208</v>
      </c>
      <c r="C3" s="24" t="s">
        <v>199</v>
      </c>
      <c r="D3" s="24" t="s">
        <v>3</v>
      </c>
      <c r="E3" s="25">
        <v>45078</v>
      </c>
      <c r="F3" s="22" t="s">
        <v>204</v>
      </c>
      <c r="G3" s="27" t="s">
        <v>238</v>
      </c>
    </row>
    <row r="4" spans="1:7" ht="30" x14ac:dyDescent="0.25">
      <c r="A4" s="30">
        <v>3</v>
      </c>
      <c r="B4" s="22" t="s">
        <v>209</v>
      </c>
      <c r="C4" s="24" t="s">
        <v>199</v>
      </c>
      <c r="D4" s="24" t="s">
        <v>3</v>
      </c>
      <c r="E4" s="25">
        <v>45078</v>
      </c>
      <c r="F4" s="23" t="s">
        <v>237</v>
      </c>
      <c r="G4" s="27" t="s">
        <v>239</v>
      </c>
    </row>
    <row r="5" spans="1:7" ht="30" x14ac:dyDescent="0.25">
      <c r="A5" s="30">
        <v>4</v>
      </c>
      <c r="B5" s="34" t="s">
        <v>210</v>
      </c>
      <c r="C5" s="24" t="s">
        <v>199</v>
      </c>
      <c r="D5" s="24" t="s">
        <v>3</v>
      </c>
      <c r="E5" s="25">
        <v>45078</v>
      </c>
      <c r="F5" s="23" t="s">
        <v>236</v>
      </c>
      <c r="G5" s="27" t="s">
        <v>239</v>
      </c>
    </row>
    <row r="6" spans="1:7" ht="165" x14ac:dyDescent="0.25">
      <c r="A6" s="30">
        <v>5</v>
      </c>
      <c r="B6" s="34" t="s">
        <v>211</v>
      </c>
      <c r="C6" s="24" t="s">
        <v>199</v>
      </c>
      <c r="D6" s="24" t="s">
        <v>3</v>
      </c>
      <c r="E6" s="25">
        <v>45078</v>
      </c>
      <c r="F6" s="23" t="s">
        <v>252</v>
      </c>
      <c r="G6" s="26" t="s">
        <v>303</v>
      </c>
    </row>
    <row r="7" spans="1:7" ht="75" x14ac:dyDescent="0.25">
      <c r="A7" s="30">
        <v>6</v>
      </c>
      <c r="B7" s="34" t="s">
        <v>212</v>
      </c>
      <c r="C7" s="24" t="s">
        <v>199</v>
      </c>
      <c r="D7" s="24" t="s">
        <v>13</v>
      </c>
      <c r="E7" s="25">
        <v>45078</v>
      </c>
      <c r="F7" s="23" t="s">
        <v>251</v>
      </c>
      <c r="G7" s="27" t="s">
        <v>253</v>
      </c>
    </row>
    <row r="8" spans="1:7" x14ac:dyDescent="0.25">
      <c r="A8" s="30">
        <v>7</v>
      </c>
      <c r="B8" s="22" t="s">
        <v>213</v>
      </c>
      <c r="C8" s="24" t="s">
        <v>199</v>
      </c>
      <c r="D8" s="24" t="s">
        <v>3</v>
      </c>
      <c r="E8" s="25">
        <v>45078</v>
      </c>
      <c r="F8" s="22" t="s">
        <v>246</v>
      </c>
      <c r="G8" s="27" t="s">
        <v>205</v>
      </c>
    </row>
    <row r="9" spans="1:7" ht="30" x14ac:dyDescent="0.25">
      <c r="A9" s="30">
        <v>8</v>
      </c>
      <c r="B9" s="22" t="s">
        <v>214</v>
      </c>
      <c r="C9" s="24" t="s">
        <v>199</v>
      </c>
      <c r="D9" s="24" t="s">
        <v>3</v>
      </c>
      <c r="E9" s="25">
        <v>45078</v>
      </c>
      <c r="F9" s="23" t="s">
        <v>247</v>
      </c>
      <c r="G9" s="22"/>
    </row>
    <row r="10" spans="1:7" x14ac:dyDescent="0.25">
      <c r="A10" s="30">
        <v>9</v>
      </c>
      <c r="B10" s="22" t="s">
        <v>215</v>
      </c>
      <c r="C10" s="24" t="s">
        <v>199</v>
      </c>
      <c r="D10" s="24" t="s">
        <v>3</v>
      </c>
      <c r="E10" s="25">
        <v>45078</v>
      </c>
      <c r="F10" s="23" t="s">
        <v>248</v>
      </c>
      <c r="G10" s="22"/>
    </row>
    <row r="11" spans="1:7" ht="45" x14ac:dyDescent="0.25">
      <c r="A11" s="30">
        <v>10</v>
      </c>
      <c r="B11" s="22" t="s">
        <v>216</v>
      </c>
      <c r="C11" s="24" t="s">
        <v>199</v>
      </c>
      <c r="D11" s="24" t="s">
        <v>13</v>
      </c>
      <c r="E11" s="25">
        <v>45078</v>
      </c>
      <c r="F11" s="23" t="s">
        <v>249</v>
      </c>
      <c r="G11" s="26" t="s">
        <v>250</v>
      </c>
    </row>
    <row r="12" spans="1:7" ht="75" x14ac:dyDescent="0.25">
      <c r="A12" s="30">
        <v>11</v>
      </c>
      <c r="B12" s="22" t="s">
        <v>217</v>
      </c>
      <c r="C12" s="24" t="s">
        <v>199</v>
      </c>
      <c r="D12" s="24" t="s">
        <v>3</v>
      </c>
      <c r="E12" s="25">
        <v>45078</v>
      </c>
      <c r="F12" s="23" t="s">
        <v>304</v>
      </c>
      <c r="G12" s="22"/>
    </row>
    <row r="13" spans="1:7" ht="45" x14ac:dyDescent="0.25">
      <c r="A13" s="30">
        <v>12</v>
      </c>
      <c r="B13" s="22" t="s">
        <v>218</v>
      </c>
      <c r="C13" s="24" t="s">
        <v>199</v>
      </c>
      <c r="D13" s="24" t="s">
        <v>3</v>
      </c>
      <c r="E13" s="25">
        <v>45078</v>
      </c>
      <c r="F13" s="23" t="s">
        <v>305</v>
      </c>
      <c r="G13" s="22"/>
    </row>
    <row r="14" spans="1:7" ht="45" x14ac:dyDescent="0.25">
      <c r="A14" s="30">
        <v>13</v>
      </c>
      <c r="B14" s="22" t="s">
        <v>219</v>
      </c>
      <c r="C14" s="24" t="s">
        <v>199</v>
      </c>
      <c r="D14" s="24" t="s">
        <v>3</v>
      </c>
      <c r="E14" s="25">
        <v>45078</v>
      </c>
      <c r="F14" s="23" t="s">
        <v>254</v>
      </c>
      <c r="G14" s="22"/>
    </row>
    <row r="15" spans="1:7" ht="30" x14ac:dyDescent="0.25">
      <c r="A15" s="30">
        <v>14</v>
      </c>
      <c r="B15" s="22" t="s">
        <v>220</v>
      </c>
      <c r="C15" s="24" t="s">
        <v>198</v>
      </c>
      <c r="D15" s="24" t="s">
        <v>3</v>
      </c>
      <c r="E15" s="25">
        <v>45078</v>
      </c>
      <c r="F15" s="23" t="s">
        <v>311</v>
      </c>
      <c r="G15" s="27" t="s">
        <v>312</v>
      </c>
    </row>
    <row r="16" spans="1:7" ht="30" x14ac:dyDescent="0.25">
      <c r="A16" s="30">
        <v>15</v>
      </c>
      <c r="B16" s="22" t="s">
        <v>221</v>
      </c>
      <c r="C16" s="24" t="s">
        <v>222</v>
      </c>
      <c r="D16" s="24" t="s">
        <v>3</v>
      </c>
      <c r="E16" s="25">
        <v>45078</v>
      </c>
      <c r="F16" s="23" t="s">
        <v>313</v>
      </c>
      <c r="G16" s="22"/>
    </row>
    <row r="17" spans="1:7" ht="30" x14ac:dyDescent="0.25">
      <c r="A17" s="30">
        <v>16</v>
      </c>
      <c r="B17" s="22" t="s">
        <v>226</v>
      </c>
      <c r="C17" s="24" t="s">
        <v>222</v>
      </c>
      <c r="D17" s="24" t="s">
        <v>13</v>
      </c>
      <c r="E17" s="25">
        <v>45078</v>
      </c>
      <c r="F17" s="23" t="s">
        <v>314</v>
      </c>
      <c r="G17" s="26" t="s">
        <v>320</v>
      </c>
    </row>
    <row r="18" spans="1:7" x14ac:dyDescent="0.25">
      <c r="A18" s="30">
        <v>17</v>
      </c>
      <c r="B18" s="22" t="s">
        <v>223</v>
      </c>
      <c r="C18" s="24" t="s">
        <v>198</v>
      </c>
      <c r="D18" s="24" t="s">
        <v>3</v>
      </c>
      <c r="E18" s="25">
        <v>45078</v>
      </c>
      <c r="F18" s="22" t="s">
        <v>318</v>
      </c>
      <c r="G18" s="22"/>
    </row>
    <row r="19" spans="1:7" ht="30" x14ac:dyDescent="0.25">
      <c r="A19" s="30">
        <v>18</v>
      </c>
      <c r="B19" s="22" t="s">
        <v>317</v>
      </c>
      <c r="C19" s="24" t="s">
        <v>198</v>
      </c>
      <c r="D19" s="24" t="s">
        <v>3</v>
      </c>
      <c r="E19" s="25">
        <v>45079</v>
      </c>
      <c r="F19" s="23" t="s">
        <v>319</v>
      </c>
      <c r="G19" s="22"/>
    </row>
    <row r="20" spans="1:7" ht="30" x14ac:dyDescent="0.25">
      <c r="A20" s="30">
        <v>19</v>
      </c>
      <c r="B20" s="22" t="s">
        <v>224</v>
      </c>
      <c r="C20" s="24" t="s">
        <v>222</v>
      </c>
      <c r="D20" s="24" t="s">
        <v>3</v>
      </c>
      <c r="E20" s="25">
        <v>45079</v>
      </c>
      <c r="F20" s="23" t="s">
        <v>321</v>
      </c>
      <c r="G20" s="22"/>
    </row>
    <row r="21" spans="1:7" ht="30" x14ac:dyDescent="0.25">
      <c r="A21" s="30">
        <v>20</v>
      </c>
      <c r="B21" s="22" t="s">
        <v>225</v>
      </c>
      <c r="C21" s="24" t="s">
        <v>222</v>
      </c>
      <c r="D21" s="24" t="s">
        <v>13</v>
      </c>
      <c r="E21" s="25">
        <v>45079</v>
      </c>
      <c r="F21" s="23" t="s">
        <v>322</v>
      </c>
      <c r="G21" s="26" t="s">
        <v>320</v>
      </c>
    </row>
    <row r="22" spans="1:7" ht="240" x14ac:dyDescent="0.25">
      <c r="A22" s="30">
        <v>21</v>
      </c>
      <c r="B22" s="22" t="s">
        <v>227</v>
      </c>
      <c r="C22" s="24" t="s">
        <v>199</v>
      </c>
      <c r="D22" s="24" t="s">
        <v>13</v>
      </c>
      <c r="E22" s="25">
        <v>45079</v>
      </c>
      <c r="F22" s="47" t="s">
        <v>328</v>
      </c>
      <c r="G22" s="26" t="s">
        <v>343</v>
      </c>
    </row>
    <row r="23" spans="1:7" ht="30" x14ac:dyDescent="0.25">
      <c r="A23" s="30">
        <v>22</v>
      </c>
      <c r="B23" s="22" t="s">
        <v>228</v>
      </c>
      <c r="C23" s="24" t="s">
        <v>199</v>
      </c>
      <c r="D23" s="24" t="s">
        <v>3</v>
      </c>
      <c r="E23" s="25">
        <v>45079</v>
      </c>
      <c r="F23" s="23" t="s">
        <v>323</v>
      </c>
      <c r="G23" s="27" t="s">
        <v>324</v>
      </c>
    </row>
    <row r="24" spans="1:7" x14ac:dyDescent="0.25">
      <c r="A24" s="30">
        <v>23</v>
      </c>
      <c r="B24" s="22" t="s">
        <v>229</v>
      </c>
      <c r="C24" s="24" t="s">
        <v>199</v>
      </c>
      <c r="D24" s="24" t="s">
        <v>3</v>
      </c>
      <c r="E24" s="25">
        <v>45079</v>
      </c>
      <c r="F24" s="22" t="s">
        <v>329</v>
      </c>
      <c r="G24" s="22"/>
    </row>
    <row r="25" spans="1:7" x14ac:dyDescent="0.25">
      <c r="A25" s="54">
        <v>24</v>
      </c>
      <c r="B25" s="55" t="s">
        <v>330</v>
      </c>
      <c r="C25" s="56" t="s">
        <v>199</v>
      </c>
      <c r="D25" s="56" t="s">
        <v>13</v>
      </c>
      <c r="E25" s="60">
        <v>45079</v>
      </c>
      <c r="F25" s="57"/>
      <c r="G25" s="61" t="s">
        <v>342</v>
      </c>
    </row>
    <row r="26" spans="1:7" x14ac:dyDescent="0.25">
      <c r="A26" s="54">
        <v>25</v>
      </c>
      <c r="B26" s="55" t="s">
        <v>331</v>
      </c>
      <c r="C26" s="56" t="s">
        <v>199</v>
      </c>
      <c r="D26" s="56" t="s">
        <v>13</v>
      </c>
      <c r="E26" s="60">
        <v>45079</v>
      </c>
      <c r="F26" s="57"/>
      <c r="G26" s="61" t="s">
        <v>342</v>
      </c>
    </row>
    <row r="27" spans="1:7" x14ac:dyDescent="0.25">
      <c r="A27" s="54">
        <v>26</v>
      </c>
      <c r="B27" s="55" t="s">
        <v>332</v>
      </c>
      <c r="C27" s="56" t="s">
        <v>199</v>
      </c>
      <c r="D27" s="56" t="s">
        <v>13</v>
      </c>
      <c r="E27" s="60">
        <v>45079</v>
      </c>
      <c r="F27" s="57"/>
      <c r="G27" s="61" t="s">
        <v>342</v>
      </c>
    </row>
    <row r="28" spans="1:7" x14ac:dyDescent="0.25">
      <c r="A28" s="54">
        <v>27</v>
      </c>
      <c r="B28" s="55" t="s">
        <v>333</v>
      </c>
      <c r="C28" s="56" t="s">
        <v>199</v>
      </c>
      <c r="D28" s="56" t="s">
        <v>13</v>
      </c>
      <c r="E28" s="60">
        <v>45079</v>
      </c>
      <c r="F28" s="57"/>
      <c r="G28" s="61" t="s">
        <v>342</v>
      </c>
    </row>
    <row r="29" spans="1:7" x14ac:dyDescent="0.25">
      <c r="A29" s="54">
        <v>28</v>
      </c>
      <c r="B29" s="55" t="s">
        <v>334</v>
      </c>
      <c r="C29" s="56" t="s">
        <v>199</v>
      </c>
      <c r="D29" s="56" t="s">
        <v>13</v>
      </c>
      <c r="E29" s="60">
        <v>45079</v>
      </c>
      <c r="F29" s="57"/>
      <c r="G29" s="61" t="s">
        <v>342</v>
      </c>
    </row>
    <row r="30" spans="1:7" x14ac:dyDescent="0.25">
      <c r="A30" s="54">
        <v>29</v>
      </c>
      <c r="B30" s="55" t="s">
        <v>335</v>
      </c>
      <c r="C30" s="56" t="s">
        <v>199</v>
      </c>
      <c r="D30" s="56" t="s">
        <v>13</v>
      </c>
      <c r="E30" s="60">
        <v>45079</v>
      </c>
      <c r="F30" s="57"/>
      <c r="G30" s="61" t="s">
        <v>342</v>
      </c>
    </row>
    <row r="31" spans="1:7" x14ac:dyDescent="0.25">
      <c r="A31" s="54">
        <v>30</v>
      </c>
      <c r="B31" s="55" t="s">
        <v>336</v>
      </c>
      <c r="C31" s="56" t="s">
        <v>199</v>
      </c>
      <c r="D31" s="56" t="s">
        <v>13</v>
      </c>
      <c r="E31" s="60">
        <v>45079</v>
      </c>
      <c r="F31" s="57"/>
      <c r="G31" s="61" t="s">
        <v>342</v>
      </c>
    </row>
    <row r="32" spans="1:7" x14ac:dyDescent="0.25">
      <c r="A32" s="54">
        <v>31</v>
      </c>
      <c r="B32" s="55" t="s">
        <v>337</v>
      </c>
      <c r="C32" s="56" t="s">
        <v>199</v>
      </c>
      <c r="D32" s="56" t="s">
        <v>13</v>
      </c>
      <c r="E32" s="60">
        <v>45079</v>
      </c>
      <c r="F32" s="57"/>
      <c r="G32" s="61" t="s">
        <v>342</v>
      </c>
    </row>
    <row r="33" spans="1:7" x14ac:dyDescent="0.25">
      <c r="A33" s="54">
        <v>32</v>
      </c>
      <c r="B33" s="55" t="s">
        <v>338</v>
      </c>
      <c r="C33" s="56" t="s">
        <v>199</v>
      </c>
      <c r="D33" s="56" t="s">
        <v>13</v>
      </c>
      <c r="E33" s="60">
        <v>45079</v>
      </c>
      <c r="F33" s="57"/>
      <c r="G33" s="61" t="s">
        <v>342</v>
      </c>
    </row>
    <row r="34" spans="1:7" x14ac:dyDescent="0.25">
      <c r="A34" s="30">
        <v>33</v>
      </c>
      <c r="B34" s="22" t="s">
        <v>230</v>
      </c>
      <c r="C34" s="24" t="s">
        <v>199</v>
      </c>
      <c r="D34" s="24" t="s">
        <v>3</v>
      </c>
      <c r="E34" s="25">
        <v>45078</v>
      </c>
      <c r="F34" s="22" t="s">
        <v>307</v>
      </c>
      <c r="G34" s="22"/>
    </row>
    <row r="35" spans="1:7" ht="60" x14ac:dyDescent="0.25">
      <c r="A35" s="30">
        <v>34</v>
      </c>
      <c r="B35" s="22" t="s">
        <v>231</v>
      </c>
      <c r="C35" s="24" t="s">
        <v>199</v>
      </c>
      <c r="D35" s="24" t="s">
        <v>13</v>
      </c>
      <c r="E35" s="25">
        <v>45078</v>
      </c>
      <c r="F35" s="23" t="s">
        <v>308</v>
      </c>
      <c r="G35" s="26" t="s">
        <v>309</v>
      </c>
    </row>
    <row r="36" spans="1:7" ht="75" x14ac:dyDescent="0.25">
      <c r="A36" s="30">
        <v>35</v>
      </c>
      <c r="B36" s="22" t="s">
        <v>232</v>
      </c>
      <c r="C36" s="24" t="s">
        <v>199</v>
      </c>
      <c r="D36" s="24" t="s">
        <v>13</v>
      </c>
      <c r="E36" s="25">
        <v>45078</v>
      </c>
      <c r="F36" s="23" t="s">
        <v>316</v>
      </c>
      <c r="G36" s="26" t="s">
        <v>315</v>
      </c>
    </row>
    <row r="37" spans="1:7" ht="60" x14ac:dyDescent="0.25">
      <c r="A37" s="30">
        <v>36</v>
      </c>
      <c r="B37" s="22" t="s">
        <v>233</v>
      </c>
      <c r="C37" s="37" t="s">
        <v>199</v>
      </c>
      <c r="D37" s="37" t="s">
        <v>13</v>
      </c>
      <c r="E37" s="38">
        <v>45078</v>
      </c>
      <c r="F37" s="22" t="s">
        <v>310</v>
      </c>
      <c r="G37" s="26" t="s">
        <v>315</v>
      </c>
    </row>
    <row r="38" spans="1:7" ht="30" x14ac:dyDescent="0.25">
      <c r="A38" s="30">
        <v>37</v>
      </c>
      <c r="B38" s="22" t="s">
        <v>234</v>
      </c>
      <c r="C38" s="24" t="s">
        <v>199</v>
      </c>
      <c r="D38" s="24" t="s">
        <v>3</v>
      </c>
      <c r="E38" s="25">
        <v>45078</v>
      </c>
      <c r="F38" s="23" t="s">
        <v>306</v>
      </c>
      <c r="G38" s="22"/>
    </row>
    <row r="39" spans="1:7" x14ac:dyDescent="0.25">
      <c r="A39" s="30">
        <v>38</v>
      </c>
      <c r="B39" s="36" t="s">
        <v>240</v>
      </c>
      <c r="C39" s="37" t="s">
        <v>199</v>
      </c>
      <c r="D39" s="37" t="s">
        <v>13</v>
      </c>
      <c r="E39" s="38">
        <v>45078</v>
      </c>
      <c r="F39" s="36" t="s">
        <v>244</v>
      </c>
      <c r="G39" s="39" t="s">
        <v>245</v>
      </c>
    </row>
    <row r="40" spans="1:7" ht="45" x14ac:dyDescent="0.25">
      <c r="A40" s="35">
        <v>39</v>
      </c>
      <c r="B40" s="48" t="s">
        <v>241</v>
      </c>
      <c r="C40" s="49" t="s">
        <v>199</v>
      </c>
      <c r="D40" s="49" t="s">
        <v>13</v>
      </c>
      <c r="E40" s="50">
        <v>45078</v>
      </c>
      <c r="F40" s="48" t="s">
        <v>242</v>
      </c>
      <c r="G40" s="51" t="s">
        <v>243</v>
      </c>
    </row>
    <row r="41" spans="1:7" ht="60" x14ac:dyDescent="0.25">
      <c r="A41" s="52">
        <v>40</v>
      </c>
      <c r="B41" s="40" t="s">
        <v>325</v>
      </c>
      <c r="C41" s="41" t="s">
        <v>199</v>
      </c>
      <c r="D41" s="41" t="s">
        <v>13</v>
      </c>
      <c r="E41" s="42">
        <v>45079</v>
      </c>
      <c r="F41" s="28" t="s">
        <v>326</v>
      </c>
      <c r="G41" s="53" t="s">
        <v>327</v>
      </c>
    </row>
  </sheetData>
  <autoFilter ref="A1:G41" xr:uid="{CFBC3F62-89C9-4A36-9B22-12779183568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52C00-BF48-44F3-AC91-A7AD1CA8BBE4}">
  <dimension ref="A3:H22"/>
  <sheetViews>
    <sheetView topLeftCell="A13" workbookViewId="0">
      <selection activeCell="G4" sqref="G4"/>
    </sheetView>
  </sheetViews>
  <sheetFormatPr defaultColWidth="9.140625" defaultRowHeight="15" x14ac:dyDescent="0.25"/>
  <cols>
    <col min="1" max="1" width="5.140625" style="1" bestFit="1" customWidth="1"/>
    <col min="2" max="2" width="22.28515625" style="18" customWidth="1"/>
    <col min="3" max="3" width="14.85546875" style="18" customWidth="1"/>
    <col min="4" max="4" width="12.5703125" style="18" customWidth="1"/>
    <col min="5" max="5" width="15.7109375" style="18" customWidth="1"/>
    <col min="6" max="6" width="26.42578125" style="18" customWidth="1"/>
    <col min="7" max="7" width="44.85546875" style="18" customWidth="1"/>
    <col min="8" max="8" width="36.85546875" style="18" customWidth="1"/>
    <col min="9" max="16384" width="9.140625" style="18"/>
  </cols>
  <sheetData>
    <row r="3" spans="1:8" s="1" customFormat="1" x14ac:dyDescent="0.25">
      <c r="A3" s="19" t="s">
        <v>195</v>
      </c>
      <c r="B3" s="46" t="s">
        <v>206</v>
      </c>
      <c r="C3" s="46" t="s">
        <v>255</v>
      </c>
      <c r="D3" s="46" t="s">
        <v>259</v>
      </c>
      <c r="E3" s="46" t="s">
        <v>256</v>
      </c>
      <c r="F3" s="46" t="s">
        <v>257</v>
      </c>
      <c r="G3" s="46" t="s">
        <v>258</v>
      </c>
      <c r="H3" s="46" t="s">
        <v>341</v>
      </c>
    </row>
    <row r="4" spans="1:8" ht="60" x14ac:dyDescent="0.25">
      <c r="A4" s="20">
        <v>1</v>
      </c>
      <c r="B4" s="43" t="s">
        <v>260</v>
      </c>
      <c r="C4" s="43" t="s">
        <v>199</v>
      </c>
      <c r="D4" s="58"/>
      <c r="E4" s="44" t="s">
        <v>261</v>
      </c>
      <c r="F4" s="43" t="s">
        <v>262</v>
      </c>
      <c r="G4" s="43" t="s">
        <v>340</v>
      </c>
      <c r="H4" s="43"/>
    </row>
    <row r="5" spans="1:8" ht="60" x14ac:dyDescent="0.25">
      <c r="A5" s="20">
        <v>2</v>
      </c>
      <c r="B5" s="43" t="s">
        <v>263</v>
      </c>
      <c r="C5" s="43" t="s">
        <v>264</v>
      </c>
      <c r="D5" s="58"/>
      <c r="E5" s="44" t="s">
        <v>261</v>
      </c>
      <c r="F5" s="43" t="s">
        <v>265</v>
      </c>
      <c r="G5" s="43" t="s">
        <v>340</v>
      </c>
      <c r="H5" s="43"/>
    </row>
    <row r="6" spans="1:8" ht="120" x14ac:dyDescent="0.25">
      <c r="A6" s="20">
        <v>3</v>
      </c>
      <c r="B6" s="43" t="s">
        <v>266</v>
      </c>
      <c r="C6" s="43" t="s">
        <v>267</v>
      </c>
      <c r="D6" s="58" t="s">
        <v>197</v>
      </c>
      <c r="E6" s="44" t="s">
        <v>261</v>
      </c>
      <c r="F6" s="43" t="s">
        <v>268</v>
      </c>
      <c r="G6" s="43" t="s">
        <v>340</v>
      </c>
      <c r="H6" s="44" t="s">
        <v>197</v>
      </c>
    </row>
    <row r="7" spans="1:8" ht="45" x14ac:dyDescent="0.25">
      <c r="A7" s="20">
        <v>4</v>
      </c>
      <c r="B7" s="43" t="s">
        <v>269</v>
      </c>
      <c r="C7" s="43" t="s">
        <v>199</v>
      </c>
      <c r="D7" s="58" t="s">
        <v>197</v>
      </c>
      <c r="E7" s="44" t="s">
        <v>270</v>
      </c>
      <c r="F7" s="43" t="s">
        <v>271</v>
      </c>
      <c r="G7" s="43" t="s">
        <v>272</v>
      </c>
      <c r="H7" s="44" t="s">
        <v>197</v>
      </c>
    </row>
    <row r="8" spans="1:8" ht="45" x14ac:dyDescent="0.25">
      <c r="A8" s="20">
        <v>5</v>
      </c>
      <c r="B8" s="43" t="s">
        <v>273</v>
      </c>
      <c r="C8" s="43" t="s">
        <v>264</v>
      </c>
      <c r="D8" s="58" t="s">
        <v>197</v>
      </c>
      <c r="E8" s="44" t="s">
        <v>270</v>
      </c>
      <c r="F8" s="44" t="s">
        <v>274</v>
      </c>
      <c r="G8" s="44" t="s">
        <v>197</v>
      </c>
      <c r="H8" s="44" t="s">
        <v>197</v>
      </c>
    </row>
    <row r="9" spans="1:8" ht="60" x14ac:dyDescent="0.25">
      <c r="A9" s="20">
        <v>6</v>
      </c>
      <c r="B9" s="43" t="s">
        <v>275</v>
      </c>
      <c r="C9" s="43" t="s">
        <v>267</v>
      </c>
      <c r="D9" s="58" t="s">
        <v>197</v>
      </c>
      <c r="E9" s="44" t="s">
        <v>270</v>
      </c>
      <c r="F9" s="43" t="s">
        <v>276</v>
      </c>
      <c r="G9" s="44" t="s">
        <v>197</v>
      </c>
      <c r="H9" s="44" t="s">
        <v>197</v>
      </c>
    </row>
    <row r="10" spans="1:8" ht="60" x14ac:dyDescent="0.25">
      <c r="A10" s="20">
        <v>7</v>
      </c>
      <c r="B10" s="43" t="s">
        <v>277</v>
      </c>
      <c r="C10" s="43" t="s">
        <v>267</v>
      </c>
      <c r="D10" s="58" t="s">
        <v>197</v>
      </c>
      <c r="E10" s="44" t="s">
        <v>270</v>
      </c>
      <c r="F10" s="43" t="s">
        <v>278</v>
      </c>
      <c r="G10" s="44" t="s">
        <v>197</v>
      </c>
      <c r="H10" s="44" t="s">
        <v>197</v>
      </c>
    </row>
    <row r="11" spans="1:8" ht="60" x14ac:dyDescent="0.25">
      <c r="A11" s="20">
        <v>8</v>
      </c>
      <c r="B11" s="43" t="s">
        <v>279</v>
      </c>
      <c r="C11" s="44" t="s">
        <v>199</v>
      </c>
      <c r="D11" s="58" t="s">
        <v>197</v>
      </c>
      <c r="E11" s="44" t="s">
        <v>280</v>
      </c>
      <c r="F11" s="43" t="s">
        <v>281</v>
      </c>
      <c r="G11" s="44" t="s">
        <v>197</v>
      </c>
      <c r="H11" s="44" t="s">
        <v>197</v>
      </c>
    </row>
    <row r="12" spans="1:8" ht="45" x14ac:dyDescent="0.25">
      <c r="A12" s="20">
        <v>9</v>
      </c>
      <c r="B12" s="43" t="s">
        <v>282</v>
      </c>
      <c r="C12" s="43" t="s">
        <v>264</v>
      </c>
      <c r="D12" s="58" t="s">
        <v>197</v>
      </c>
      <c r="E12" s="44" t="s">
        <v>280</v>
      </c>
      <c r="F12" s="43" t="s">
        <v>283</v>
      </c>
      <c r="G12" s="44" t="s">
        <v>197</v>
      </c>
      <c r="H12" s="44" t="s">
        <v>197</v>
      </c>
    </row>
    <row r="13" spans="1:8" ht="75" x14ac:dyDescent="0.25">
      <c r="A13" s="20">
        <v>10</v>
      </c>
      <c r="B13" s="43" t="s">
        <v>284</v>
      </c>
      <c r="C13" s="43" t="s">
        <v>267</v>
      </c>
      <c r="D13" s="58" t="s">
        <v>197</v>
      </c>
      <c r="E13" s="44" t="s">
        <v>280</v>
      </c>
      <c r="F13" s="43" t="s">
        <v>285</v>
      </c>
      <c r="G13" s="44" t="s">
        <v>197</v>
      </c>
      <c r="H13" s="44" t="s">
        <v>197</v>
      </c>
    </row>
    <row r="14" spans="1:8" ht="45" x14ac:dyDescent="0.25">
      <c r="A14" s="20">
        <v>11</v>
      </c>
      <c r="B14" s="43" t="s">
        <v>286</v>
      </c>
      <c r="C14" s="44" t="s">
        <v>199</v>
      </c>
      <c r="D14" s="58" t="s">
        <v>197</v>
      </c>
      <c r="E14" s="44" t="s">
        <v>287</v>
      </c>
      <c r="F14" s="43" t="s">
        <v>281</v>
      </c>
      <c r="G14" s="44" t="s">
        <v>197</v>
      </c>
      <c r="H14" s="44" t="s">
        <v>197</v>
      </c>
    </row>
    <row r="15" spans="1:8" ht="60" x14ac:dyDescent="0.25">
      <c r="A15" s="20">
        <v>12</v>
      </c>
      <c r="B15" s="43" t="s">
        <v>288</v>
      </c>
      <c r="C15" s="43" t="s">
        <v>267</v>
      </c>
      <c r="D15" s="58" t="s">
        <v>197</v>
      </c>
      <c r="E15" s="44" t="s">
        <v>287</v>
      </c>
      <c r="F15" s="43" t="s">
        <v>289</v>
      </c>
      <c r="G15" s="44" t="s">
        <v>197</v>
      </c>
      <c r="H15" s="44" t="s">
        <v>197</v>
      </c>
    </row>
    <row r="16" spans="1:8" ht="45" x14ac:dyDescent="0.25">
      <c r="A16" s="20">
        <v>13</v>
      </c>
      <c r="B16" s="43" t="s">
        <v>290</v>
      </c>
      <c r="C16" s="44" t="s">
        <v>199</v>
      </c>
      <c r="D16" s="58" t="s">
        <v>197</v>
      </c>
      <c r="E16" s="44" t="s">
        <v>291</v>
      </c>
      <c r="F16" s="43" t="s">
        <v>281</v>
      </c>
      <c r="G16" s="44" t="s">
        <v>197</v>
      </c>
      <c r="H16" s="44" t="s">
        <v>197</v>
      </c>
    </row>
    <row r="17" spans="1:8" ht="60" x14ac:dyDescent="0.25">
      <c r="A17" s="20">
        <v>14</v>
      </c>
      <c r="B17" s="43" t="s">
        <v>292</v>
      </c>
      <c r="C17" s="43" t="s">
        <v>267</v>
      </c>
      <c r="D17" s="58" t="s">
        <v>197</v>
      </c>
      <c r="E17" s="44" t="s">
        <v>291</v>
      </c>
      <c r="F17" s="43" t="s">
        <v>289</v>
      </c>
      <c r="G17" s="44" t="s">
        <v>197</v>
      </c>
      <c r="H17" s="44" t="s">
        <v>197</v>
      </c>
    </row>
    <row r="18" spans="1:8" ht="60" x14ac:dyDescent="0.25">
      <c r="A18" s="20">
        <v>15</v>
      </c>
      <c r="B18" s="43" t="s">
        <v>293</v>
      </c>
      <c r="C18" s="44" t="s">
        <v>199</v>
      </c>
      <c r="D18" s="58" t="s">
        <v>197</v>
      </c>
      <c r="E18" s="44" t="s">
        <v>294</v>
      </c>
      <c r="F18" s="44" t="s">
        <v>295</v>
      </c>
      <c r="G18" s="44" t="s">
        <v>197</v>
      </c>
      <c r="H18" s="44" t="s">
        <v>197</v>
      </c>
    </row>
    <row r="19" spans="1:8" ht="45" x14ac:dyDescent="0.25">
      <c r="A19" s="20">
        <v>16</v>
      </c>
      <c r="B19" s="43" t="s">
        <v>296</v>
      </c>
      <c r="C19" s="43" t="s">
        <v>267</v>
      </c>
      <c r="D19" s="58" t="s">
        <v>197</v>
      </c>
      <c r="E19" s="21" t="s">
        <v>294</v>
      </c>
      <c r="F19" s="45" t="s">
        <v>297</v>
      </c>
      <c r="G19" s="44" t="s">
        <v>197</v>
      </c>
      <c r="H19" s="44" t="s">
        <v>197</v>
      </c>
    </row>
    <row r="20" spans="1:8" ht="45" x14ac:dyDescent="0.25">
      <c r="A20" s="20">
        <v>17</v>
      </c>
      <c r="B20" s="43" t="s">
        <v>302</v>
      </c>
      <c r="C20" s="43" t="s">
        <v>267</v>
      </c>
      <c r="D20" s="59"/>
      <c r="E20" s="21" t="s">
        <v>294</v>
      </c>
      <c r="F20" s="45" t="s">
        <v>298</v>
      </c>
      <c r="G20" s="44" t="s">
        <v>197</v>
      </c>
      <c r="H20" s="33"/>
    </row>
    <row r="21" spans="1:8" ht="60" x14ac:dyDescent="0.25">
      <c r="A21" s="20">
        <v>18</v>
      </c>
      <c r="B21" s="43" t="s">
        <v>299</v>
      </c>
      <c r="C21" s="44" t="s">
        <v>199</v>
      </c>
      <c r="D21" s="59"/>
      <c r="E21" s="44" t="s">
        <v>300</v>
      </c>
      <c r="F21" s="43" t="s">
        <v>281</v>
      </c>
      <c r="G21" s="44" t="s">
        <v>197</v>
      </c>
      <c r="H21" s="33"/>
    </row>
    <row r="22" spans="1:8" ht="60" x14ac:dyDescent="0.25">
      <c r="A22" s="20">
        <v>19</v>
      </c>
      <c r="B22" s="43" t="s">
        <v>301</v>
      </c>
      <c r="C22" s="43" t="s">
        <v>267</v>
      </c>
      <c r="D22" s="59"/>
      <c r="E22" s="44" t="s">
        <v>300</v>
      </c>
      <c r="F22" s="43" t="s">
        <v>289</v>
      </c>
      <c r="G22" s="44" t="s">
        <v>197</v>
      </c>
      <c r="H22"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ECE7D-AAB8-41B6-9638-06E5AD8DD0AE}">
  <dimension ref="A1:C77"/>
  <sheetViews>
    <sheetView topLeftCell="A62" workbookViewId="0">
      <selection activeCell="A2" sqref="A2:B77"/>
    </sheetView>
  </sheetViews>
  <sheetFormatPr defaultRowHeight="15" x14ac:dyDescent="0.25"/>
  <cols>
    <col min="1" max="1" width="8.7109375" bestFit="1" customWidth="1"/>
    <col min="2" max="2" width="67.7109375" customWidth="1"/>
    <col min="3" max="3" width="38.5703125" customWidth="1"/>
  </cols>
  <sheetData>
    <row r="1" spans="1:3" x14ac:dyDescent="0.25">
      <c r="A1" s="1" t="s">
        <v>0</v>
      </c>
      <c r="B1" s="2" t="s">
        <v>1</v>
      </c>
      <c r="C1" s="3" t="s">
        <v>100</v>
      </c>
    </row>
    <row r="2" spans="1:3" x14ac:dyDescent="0.25">
      <c r="A2" s="11">
        <v>1</v>
      </c>
      <c r="B2" s="12" t="s">
        <v>2</v>
      </c>
      <c r="C2" s="13" t="s">
        <v>101</v>
      </c>
    </row>
    <row r="3" spans="1:3" x14ac:dyDescent="0.25">
      <c r="A3" s="11">
        <v>2</v>
      </c>
      <c r="B3" s="12" t="s">
        <v>4</v>
      </c>
      <c r="C3" s="13" t="s">
        <v>102</v>
      </c>
    </row>
    <row r="4" spans="1:3" x14ac:dyDescent="0.25">
      <c r="A4" s="11">
        <v>3</v>
      </c>
      <c r="B4" s="14" t="s">
        <v>5</v>
      </c>
      <c r="C4" s="13" t="s">
        <v>103</v>
      </c>
    </row>
    <row r="5" spans="1:3" x14ac:dyDescent="0.25">
      <c r="A5" s="11">
        <v>4</v>
      </c>
      <c r="B5" s="12" t="s">
        <v>6</v>
      </c>
      <c r="C5" s="13" t="s">
        <v>104</v>
      </c>
    </row>
    <row r="6" spans="1:3" ht="30" x14ac:dyDescent="0.25">
      <c r="A6" s="11">
        <v>5</v>
      </c>
      <c r="B6" s="12" t="s">
        <v>8</v>
      </c>
      <c r="C6" s="13" t="s">
        <v>105</v>
      </c>
    </row>
    <row r="7" spans="1:3" x14ac:dyDescent="0.25">
      <c r="A7" s="11">
        <v>6</v>
      </c>
      <c r="B7" s="12" t="s">
        <v>9</v>
      </c>
      <c r="C7" s="13" t="s">
        <v>106</v>
      </c>
    </row>
    <row r="8" spans="1:3" x14ac:dyDescent="0.25">
      <c r="A8" s="11">
        <v>7</v>
      </c>
      <c r="B8" s="12" t="s">
        <v>10</v>
      </c>
      <c r="C8" s="13" t="s">
        <v>107</v>
      </c>
    </row>
    <row r="9" spans="1:3" x14ac:dyDescent="0.25">
      <c r="A9" s="11">
        <v>8</v>
      </c>
      <c r="B9" s="12" t="s">
        <v>11</v>
      </c>
      <c r="C9" s="13" t="s">
        <v>107</v>
      </c>
    </row>
    <row r="10" spans="1:3" ht="30" x14ac:dyDescent="0.25">
      <c r="A10" s="11">
        <v>9</v>
      </c>
      <c r="B10" s="12" t="s">
        <v>14</v>
      </c>
      <c r="C10" s="13" t="s">
        <v>108</v>
      </c>
    </row>
    <row r="11" spans="1:3" ht="30" x14ac:dyDescent="0.25">
      <c r="A11" s="11">
        <v>10</v>
      </c>
      <c r="B11" s="12" t="s">
        <v>15</v>
      </c>
      <c r="C11" s="13" t="s">
        <v>109</v>
      </c>
    </row>
    <row r="12" spans="1:3" ht="30" x14ac:dyDescent="0.25">
      <c r="A12" s="11">
        <v>11</v>
      </c>
      <c r="B12" s="12" t="s">
        <v>16</v>
      </c>
      <c r="C12" s="13" t="s">
        <v>110</v>
      </c>
    </row>
    <row r="13" spans="1:3" ht="30" x14ac:dyDescent="0.25">
      <c r="A13" s="11">
        <v>12</v>
      </c>
      <c r="B13" s="12" t="s">
        <v>17</v>
      </c>
      <c r="C13" s="13" t="s">
        <v>111</v>
      </c>
    </row>
    <row r="14" spans="1:3" ht="30" x14ac:dyDescent="0.25">
      <c r="A14" s="11">
        <v>13</v>
      </c>
      <c r="B14" s="12" t="s">
        <v>18</v>
      </c>
      <c r="C14" s="13" t="s">
        <v>112</v>
      </c>
    </row>
    <row r="15" spans="1:3" x14ac:dyDescent="0.25">
      <c r="A15" s="11">
        <v>14</v>
      </c>
      <c r="B15" s="12" t="s">
        <v>20</v>
      </c>
      <c r="C15" s="13" t="s">
        <v>113</v>
      </c>
    </row>
    <row r="16" spans="1:3" x14ac:dyDescent="0.25">
      <c r="A16" s="11">
        <v>15</v>
      </c>
      <c r="B16" s="12" t="s">
        <v>21</v>
      </c>
      <c r="C16" s="13" t="s">
        <v>114</v>
      </c>
    </row>
    <row r="17" spans="1:3" ht="45" x14ac:dyDescent="0.25">
      <c r="A17" s="11">
        <v>16</v>
      </c>
      <c r="B17" s="12" t="s">
        <v>22</v>
      </c>
      <c r="C17" s="13" t="s">
        <v>115</v>
      </c>
    </row>
    <row r="18" spans="1:3" ht="60" x14ac:dyDescent="0.25">
      <c r="A18" s="11">
        <v>17</v>
      </c>
      <c r="B18" s="12" t="s">
        <v>23</v>
      </c>
      <c r="C18" s="13" t="s">
        <v>116</v>
      </c>
    </row>
    <row r="19" spans="1:3" x14ac:dyDescent="0.25">
      <c r="A19" s="11">
        <v>18</v>
      </c>
      <c r="B19" s="12" t="s">
        <v>24</v>
      </c>
      <c r="C19" s="13" t="s">
        <v>117</v>
      </c>
    </row>
    <row r="20" spans="1:3" x14ac:dyDescent="0.25">
      <c r="A20" s="11">
        <v>19</v>
      </c>
      <c r="B20" s="12" t="s">
        <v>25</v>
      </c>
      <c r="C20" s="13" t="s">
        <v>118</v>
      </c>
    </row>
    <row r="21" spans="1:3" x14ac:dyDescent="0.25">
      <c r="A21" s="11">
        <v>20</v>
      </c>
      <c r="B21" s="12" t="s">
        <v>119</v>
      </c>
      <c r="C21" s="13" t="s">
        <v>120</v>
      </c>
    </row>
    <row r="22" spans="1:3" x14ac:dyDescent="0.25">
      <c r="A22" s="11">
        <v>21</v>
      </c>
      <c r="B22" s="12" t="s">
        <v>27</v>
      </c>
      <c r="C22" s="13" t="s">
        <v>121</v>
      </c>
    </row>
    <row r="23" spans="1:3" x14ac:dyDescent="0.25">
      <c r="A23" s="11">
        <v>22</v>
      </c>
      <c r="B23" s="12" t="s">
        <v>28</v>
      </c>
      <c r="C23" s="13" t="s">
        <v>121</v>
      </c>
    </row>
    <row r="24" spans="1:3" ht="45" x14ac:dyDescent="0.25">
      <c r="A24" s="11">
        <v>23</v>
      </c>
      <c r="B24" s="12" t="s">
        <v>30</v>
      </c>
      <c r="C24" s="13" t="s">
        <v>122</v>
      </c>
    </row>
    <row r="25" spans="1:3" x14ac:dyDescent="0.25">
      <c r="A25" s="11">
        <v>24</v>
      </c>
      <c r="B25" s="12" t="s">
        <v>31</v>
      </c>
      <c r="C25" s="13" t="s">
        <v>123</v>
      </c>
    </row>
    <row r="26" spans="1:3" x14ac:dyDescent="0.25">
      <c r="A26" s="11">
        <v>25</v>
      </c>
      <c r="B26" s="12" t="s">
        <v>32</v>
      </c>
      <c r="C26" s="13" t="s">
        <v>124</v>
      </c>
    </row>
    <row r="27" spans="1:3" x14ac:dyDescent="0.25">
      <c r="A27" s="11">
        <v>26</v>
      </c>
      <c r="B27" s="12" t="s">
        <v>33</v>
      </c>
      <c r="C27" s="13" t="s">
        <v>124</v>
      </c>
    </row>
    <row r="28" spans="1:3" x14ac:dyDescent="0.25">
      <c r="A28" s="11">
        <v>27</v>
      </c>
      <c r="B28" s="12" t="s">
        <v>34</v>
      </c>
      <c r="C28" s="13" t="s">
        <v>125</v>
      </c>
    </row>
    <row r="29" spans="1:3" ht="30" x14ac:dyDescent="0.25">
      <c r="A29" s="11">
        <v>28</v>
      </c>
      <c r="B29" s="12" t="s">
        <v>35</v>
      </c>
      <c r="C29" s="13" t="s">
        <v>126</v>
      </c>
    </row>
    <row r="30" spans="1:3" ht="30" x14ac:dyDescent="0.25">
      <c r="A30" s="11">
        <v>29</v>
      </c>
      <c r="B30" s="12" t="s">
        <v>36</v>
      </c>
      <c r="C30" s="13" t="s">
        <v>127</v>
      </c>
    </row>
    <row r="31" spans="1:3" ht="90" x14ac:dyDescent="0.25">
      <c r="A31" s="11">
        <v>30</v>
      </c>
      <c r="B31" s="12" t="s">
        <v>37</v>
      </c>
      <c r="C31" s="13" t="s">
        <v>128</v>
      </c>
    </row>
    <row r="32" spans="1:3" x14ac:dyDescent="0.25">
      <c r="A32" s="11">
        <v>31</v>
      </c>
      <c r="B32" s="12" t="s">
        <v>38</v>
      </c>
      <c r="C32" s="13" t="s">
        <v>129</v>
      </c>
    </row>
    <row r="33" spans="1:3" x14ac:dyDescent="0.25">
      <c r="A33" s="11">
        <v>32</v>
      </c>
      <c r="B33" s="12" t="s">
        <v>40</v>
      </c>
      <c r="C33" s="13" t="s">
        <v>129</v>
      </c>
    </row>
    <row r="34" spans="1:3" x14ac:dyDescent="0.25">
      <c r="A34" s="11">
        <v>33</v>
      </c>
      <c r="B34" s="12" t="s">
        <v>41</v>
      </c>
      <c r="C34" s="13" t="s">
        <v>130</v>
      </c>
    </row>
    <row r="35" spans="1:3" x14ac:dyDescent="0.25">
      <c r="A35" s="11">
        <v>34</v>
      </c>
      <c r="B35" s="12" t="s">
        <v>42</v>
      </c>
      <c r="C35" s="13" t="s">
        <v>130</v>
      </c>
    </row>
    <row r="36" spans="1:3" ht="30" x14ac:dyDescent="0.25">
      <c r="A36" s="11">
        <v>35</v>
      </c>
      <c r="B36" s="12" t="s">
        <v>43</v>
      </c>
      <c r="C36" s="13" t="s">
        <v>131</v>
      </c>
    </row>
    <row r="37" spans="1:3" x14ac:dyDescent="0.25">
      <c r="A37" s="11">
        <v>36</v>
      </c>
      <c r="B37" s="12" t="s">
        <v>132</v>
      </c>
      <c r="C37" s="13" t="s">
        <v>130</v>
      </c>
    </row>
    <row r="38" spans="1:3" x14ac:dyDescent="0.25">
      <c r="A38" s="11">
        <v>37</v>
      </c>
      <c r="B38" s="12" t="s">
        <v>44</v>
      </c>
      <c r="C38" s="13" t="s">
        <v>130</v>
      </c>
    </row>
    <row r="39" spans="1:3" x14ac:dyDescent="0.25">
      <c r="A39" s="11">
        <v>38</v>
      </c>
      <c r="B39" s="12" t="s">
        <v>45</v>
      </c>
      <c r="C39" s="13" t="s">
        <v>130</v>
      </c>
    </row>
    <row r="40" spans="1:3" x14ac:dyDescent="0.25">
      <c r="A40" s="11">
        <v>39</v>
      </c>
      <c r="B40" s="12" t="s">
        <v>46</v>
      </c>
      <c r="C40" s="13" t="s">
        <v>133</v>
      </c>
    </row>
    <row r="41" spans="1:3" x14ac:dyDescent="0.25">
      <c r="A41" s="11">
        <v>40</v>
      </c>
      <c r="B41" s="12" t="s">
        <v>47</v>
      </c>
      <c r="C41" s="13" t="s">
        <v>133</v>
      </c>
    </row>
    <row r="42" spans="1:3" x14ac:dyDescent="0.25">
      <c r="A42" s="11">
        <v>41</v>
      </c>
      <c r="B42" s="12" t="s">
        <v>48</v>
      </c>
      <c r="C42" s="13" t="s">
        <v>134</v>
      </c>
    </row>
    <row r="43" spans="1:3" x14ac:dyDescent="0.25">
      <c r="A43" s="11">
        <v>42</v>
      </c>
      <c r="B43" s="12" t="s">
        <v>49</v>
      </c>
      <c r="C43" s="13" t="s">
        <v>134</v>
      </c>
    </row>
    <row r="44" spans="1:3" x14ac:dyDescent="0.25">
      <c r="A44" s="11">
        <v>43</v>
      </c>
      <c r="B44" s="12" t="s">
        <v>50</v>
      </c>
      <c r="C44" s="13" t="s">
        <v>135</v>
      </c>
    </row>
    <row r="45" spans="1:3" x14ac:dyDescent="0.25">
      <c r="A45" s="11">
        <v>44</v>
      </c>
      <c r="B45" s="12" t="s">
        <v>51</v>
      </c>
      <c r="C45" s="13" t="s">
        <v>135</v>
      </c>
    </row>
    <row r="46" spans="1:3" ht="30" x14ac:dyDescent="0.25">
      <c r="A46" s="11">
        <v>45</v>
      </c>
      <c r="B46" s="12" t="s">
        <v>90</v>
      </c>
      <c r="C46" s="13" t="s">
        <v>136</v>
      </c>
    </row>
    <row r="47" spans="1:3" ht="30" x14ac:dyDescent="0.25">
      <c r="A47" s="11">
        <v>46</v>
      </c>
      <c r="B47" s="12" t="s">
        <v>52</v>
      </c>
      <c r="C47" s="13" t="s">
        <v>137</v>
      </c>
    </row>
    <row r="48" spans="1:3" x14ac:dyDescent="0.25">
      <c r="A48" s="11">
        <v>47</v>
      </c>
      <c r="B48" s="12" t="s">
        <v>53</v>
      </c>
      <c r="C48" s="13" t="s">
        <v>138</v>
      </c>
    </row>
    <row r="49" spans="1:3" ht="30" x14ac:dyDescent="0.25">
      <c r="A49" s="11">
        <v>48</v>
      </c>
      <c r="B49" s="12" t="s">
        <v>54</v>
      </c>
      <c r="C49" s="13" t="s">
        <v>139</v>
      </c>
    </row>
    <row r="50" spans="1:3" x14ac:dyDescent="0.25">
      <c r="A50" s="11">
        <v>49</v>
      </c>
      <c r="B50" s="12" t="s">
        <v>55</v>
      </c>
      <c r="C50" s="13" t="s">
        <v>140</v>
      </c>
    </row>
    <row r="51" spans="1:3" x14ac:dyDescent="0.25">
      <c r="A51" s="11">
        <v>50</v>
      </c>
      <c r="B51" s="12" t="s">
        <v>56</v>
      </c>
      <c r="C51" s="13" t="s">
        <v>141</v>
      </c>
    </row>
    <row r="52" spans="1:3" x14ac:dyDescent="0.25">
      <c r="A52" s="11">
        <v>51</v>
      </c>
      <c r="B52" s="12" t="s">
        <v>57</v>
      </c>
      <c r="C52" s="13" t="s">
        <v>142</v>
      </c>
    </row>
    <row r="53" spans="1:3" x14ac:dyDescent="0.25">
      <c r="A53" s="11">
        <v>52</v>
      </c>
      <c r="B53" s="12" t="s">
        <v>58</v>
      </c>
      <c r="C53" s="13" t="s">
        <v>142</v>
      </c>
    </row>
    <row r="54" spans="1:3" x14ac:dyDescent="0.25">
      <c r="A54" s="11">
        <v>53</v>
      </c>
      <c r="B54" s="12" t="s">
        <v>59</v>
      </c>
      <c r="C54" s="13" t="s">
        <v>142</v>
      </c>
    </row>
    <row r="55" spans="1:3" x14ac:dyDescent="0.25">
      <c r="A55" s="11">
        <v>54</v>
      </c>
      <c r="B55" s="12" t="s">
        <v>60</v>
      </c>
      <c r="C55" s="13" t="s">
        <v>143</v>
      </c>
    </row>
    <row r="56" spans="1:3" ht="30" x14ac:dyDescent="0.25">
      <c r="A56" s="11">
        <v>55</v>
      </c>
      <c r="B56" s="12" t="s">
        <v>61</v>
      </c>
      <c r="C56" s="13" t="s">
        <v>144</v>
      </c>
    </row>
    <row r="57" spans="1:3" x14ac:dyDescent="0.25">
      <c r="A57" s="11">
        <v>56</v>
      </c>
      <c r="B57" s="12" t="s">
        <v>62</v>
      </c>
      <c r="C57" s="13" t="s">
        <v>145</v>
      </c>
    </row>
    <row r="58" spans="1:3" ht="30" x14ac:dyDescent="0.25">
      <c r="A58" s="11">
        <v>57</v>
      </c>
      <c r="B58" s="12" t="s">
        <v>63</v>
      </c>
      <c r="C58" s="13" t="s">
        <v>146</v>
      </c>
    </row>
    <row r="59" spans="1:3" ht="30" x14ac:dyDescent="0.25">
      <c r="A59" s="11">
        <v>58</v>
      </c>
      <c r="B59" s="12" t="s">
        <v>64</v>
      </c>
      <c r="C59" s="13" t="s">
        <v>147</v>
      </c>
    </row>
    <row r="60" spans="1:3" ht="30" x14ac:dyDescent="0.25">
      <c r="A60" s="11">
        <v>59</v>
      </c>
      <c r="B60" s="12" t="s">
        <v>65</v>
      </c>
      <c r="C60" s="13" t="s">
        <v>148</v>
      </c>
    </row>
    <row r="61" spans="1:3" ht="30" x14ac:dyDescent="0.25">
      <c r="A61" s="11">
        <v>60</v>
      </c>
      <c r="B61" s="12" t="s">
        <v>66</v>
      </c>
      <c r="C61" s="13" t="s">
        <v>149</v>
      </c>
    </row>
    <row r="62" spans="1:3" x14ac:dyDescent="0.25">
      <c r="A62" s="11">
        <v>61</v>
      </c>
      <c r="B62" s="12" t="s">
        <v>67</v>
      </c>
      <c r="C62" s="13" t="s">
        <v>150</v>
      </c>
    </row>
    <row r="63" spans="1:3" x14ac:dyDescent="0.25">
      <c r="A63" s="11">
        <v>62</v>
      </c>
      <c r="B63" s="12" t="s">
        <v>68</v>
      </c>
      <c r="C63" s="13" t="s">
        <v>151</v>
      </c>
    </row>
    <row r="64" spans="1:3" x14ac:dyDescent="0.25">
      <c r="A64" s="11">
        <v>63</v>
      </c>
      <c r="B64" s="12" t="s">
        <v>69</v>
      </c>
      <c r="C64" s="13" t="s">
        <v>151</v>
      </c>
    </row>
    <row r="65" spans="1:3" x14ac:dyDescent="0.25">
      <c r="A65" s="11">
        <v>64</v>
      </c>
      <c r="B65" s="12" t="s">
        <v>70</v>
      </c>
      <c r="C65" s="13" t="s">
        <v>151</v>
      </c>
    </row>
    <row r="66" spans="1:3" x14ac:dyDescent="0.25">
      <c r="A66" s="11">
        <v>65</v>
      </c>
      <c r="B66" s="12" t="s">
        <v>71</v>
      </c>
      <c r="C66" s="13" t="s">
        <v>151</v>
      </c>
    </row>
    <row r="67" spans="1:3" ht="30" x14ac:dyDescent="0.25">
      <c r="A67" s="11">
        <v>66</v>
      </c>
      <c r="B67" s="15" t="s">
        <v>92</v>
      </c>
      <c r="C67" s="13" t="s">
        <v>152</v>
      </c>
    </row>
    <row r="68" spans="1:3" ht="30" x14ac:dyDescent="0.25">
      <c r="A68" s="11">
        <v>67</v>
      </c>
      <c r="B68" s="15" t="s">
        <v>82</v>
      </c>
      <c r="C68" s="13" t="s">
        <v>153</v>
      </c>
    </row>
    <row r="69" spans="1:3" ht="30" x14ac:dyDescent="0.25">
      <c r="A69" s="11">
        <v>68</v>
      </c>
      <c r="B69" s="15" t="s">
        <v>81</v>
      </c>
      <c r="C69" s="13" t="s">
        <v>154</v>
      </c>
    </row>
    <row r="70" spans="1:3" x14ac:dyDescent="0.25">
      <c r="A70" s="11">
        <v>69</v>
      </c>
      <c r="B70" s="15" t="s">
        <v>72</v>
      </c>
      <c r="C70" s="13" t="s">
        <v>155</v>
      </c>
    </row>
    <row r="71" spans="1:3" x14ac:dyDescent="0.25">
      <c r="A71" s="11">
        <v>70</v>
      </c>
      <c r="B71" s="15" t="s">
        <v>73</v>
      </c>
      <c r="C71" s="13" t="s">
        <v>156</v>
      </c>
    </row>
    <row r="72" spans="1:3" x14ac:dyDescent="0.25">
      <c r="A72" s="11">
        <v>71</v>
      </c>
      <c r="B72" s="15" t="s">
        <v>74</v>
      </c>
      <c r="C72" s="13" t="s">
        <v>157</v>
      </c>
    </row>
    <row r="73" spans="1:3" ht="30" x14ac:dyDescent="0.25">
      <c r="A73" s="11">
        <v>72</v>
      </c>
      <c r="B73" s="12" t="s">
        <v>76</v>
      </c>
      <c r="C73" s="13" t="s">
        <v>158</v>
      </c>
    </row>
    <row r="74" spans="1:3" ht="45" x14ac:dyDescent="0.25">
      <c r="A74" s="11">
        <v>73</v>
      </c>
      <c r="B74" s="12" t="s">
        <v>77</v>
      </c>
      <c r="C74" s="13" t="s">
        <v>159</v>
      </c>
    </row>
    <row r="75" spans="1:3" x14ac:dyDescent="0.25">
      <c r="A75" s="11">
        <v>74</v>
      </c>
      <c r="B75" s="12" t="s">
        <v>78</v>
      </c>
      <c r="C75" s="13" t="s">
        <v>160</v>
      </c>
    </row>
    <row r="76" spans="1:3" x14ac:dyDescent="0.25">
      <c r="A76" s="11">
        <v>75</v>
      </c>
      <c r="B76" s="12" t="s">
        <v>79</v>
      </c>
      <c r="C76" s="13" t="s">
        <v>161</v>
      </c>
    </row>
    <row r="77" spans="1:3" ht="30" x14ac:dyDescent="0.25">
      <c r="A77" s="11">
        <v>76</v>
      </c>
      <c r="B77" s="12" t="s">
        <v>80</v>
      </c>
      <c r="C77" s="13" t="s">
        <v>162</v>
      </c>
    </row>
  </sheetData>
  <conditionalFormatting sqref="B73:B77 B1:B66">
    <cfRule type="duplicateValues" dxfId="62" priority="3"/>
  </conditionalFormatting>
  <conditionalFormatting sqref="B1:B77">
    <cfRule type="duplicateValues" dxfId="61" priority="2"/>
  </conditionalFormatting>
  <conditionalFormatting sqref="B2:B77">
    <cfRule type="duplicateValues" dxfId="60" priority="1"/>
  </conditionalFormatting>
  <hyperlinks>
    <hyperlink ref="B4" r:id="rId1" xr:uid="{E9F69F59-A5E0-45E4-859B-F0FF120E3EFB}"/>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2C250-4BA8-4185-A0DB-ED65F7AE32C7}">
  <dimension ref="A1:C11"/>
  <sheetViews>
    <sheetView workbookViewId="0">
      <selection activeCell="B3" sqref="B3:B11"/>
    </sheetView>
  </sheetViews>
  <sheetFormatPr defaultRowHeight="15" x14ac:dyDescent="0.25"/>
  <cols>
    <col min="2" max="2" width="65.28515625" customWidth="1"/>
    <col min="3" max="3" width="23.5703125" customWidth="1"/>
  </cols>
  <sheetData>
    <row r="1" spans="1:3" ht="15.75" thickBot="1" x14ac:dyDescent="0.3">
      <c r="A1" s="4" t="s">
        <v>0</v>
      </c>
      <c r="B1" s="5" t="s">
        <v>1</v>
      </c>
      <c r="C1" s="6" t="s">
        <v>100</v>
      </c>
    </row>
    <row r="2" spans="1:3" ht="14.25" customHeight="1" thickTop="1" x14ac:dyDescent="0.25">
      <c r="A2" s="7">
        <v>1</v>
      </c>
      <c r="B2" s="8" t="s">
        <v>2</v>
      </c>
      <c r="C2" s="9" t="s">
        <v>101</v>
      </c>
    </row>
    <row r="3" spans="1:3" x14ac:dyDescent="0.25">
      <c r="A3" s="7">
        <v>2</v>
      </c>
      <c r="B3" s="8" t="s">
        <v>81</v>
      </c>
      <c r="C3" s="9" t="s">
        <v>163</v>
      </c>
    </row>
    <row r="4" spans="1:3" x14ac:dyDescent="0.25">
      <c r="A4" s="7">
        <v>3</v>
      </c>
      <c r="B4" s="8" t="s">
        <v>37</v>
      </c>
      <c r="C4" s="9" t="s">
        <v>163</v>
      </c>
    </row>
    <row r="5" spans="1:3" x14ac:dyDescent="0.25">
      <c r="A5" s="7">
        <v>4</v>
      </c>
      <c r="B5" s="8" t="s">
        <v>72</v>
      </c>
      <c r="C5" s="9" t="s">
        <v>163</v>
      </c>
    </row>
    <row r="6" spans="1:3" x14ac:dyDescent="0.25">
      <c r="A6" s="7">
        <v>5</v>
      </c>
      <c r="B6" s="8" t="s">
        <v>73</v>
      </c>
      <c r="C6" s="9" t="s">
        <v>163</v>
      </c>
    </row>
    <row r="7" spans="1:3" x14ac:dyDescent="0.25">
      <c r="A7" s="7">
        <v>6</v>
      </c>
      <c r="B7" s="8" t="s">
        <v>82</v>
      </c>
      <c r="C7" s="9" t="s">
        <v>163</v>
      </c>
    </row>
    <row r="8" spans="1:3" x14ac:dyDescent="0.25">
      <c r="A8" s="7">
        <v>7</v>
      </c>
      <c r="B8" s="8" t="s">
        <v>164</v>
      </c>
      <c r="C8" s="9" t="s">
        <v>163</v>
      </c>
    </row>
    <row r="9" spans="1:3" x14ac:dyDescent="0.25">
      <c r="A9" s="7">
        <v>8</v>
      </c>
      <c r="B9" s="8" t="s">
        <v>83</v>
      </c>
      <c r="C9" s="9" t="s">
        <v>163</v>
      </c>
    </row>
    <row r="10" spans="1:3" x14ac:dyDescent="0.25">
      <c r="A10" s="7">
        <v>9</v>
      </c>
      <c r="B10" s="8" t="s">
        <v>84</v>
      </c>
      <c r="C10" s="9" t="s">
        <v>163</v>
      </c>
    </row>
    <row r="11" spans="1:3" x14ac:dyDescent="0.25">
      <c r="A11" s="16">
        <v>10</v>
      </c>
      <c r="B11" s="8" t="s">
        <v>85</v>
      </c>
      <c r="C11" s="17" t="s">
        <v>165</v>
      </c>
    </row>
  </sheetData>
  <conditionalFormatting sqref="B1:B11">
    <cfRule type="duplicateValues" dxfId="59" priority="3"/>
  </conditionalFormatting>
  <conditionalFormatting sqref="B1:B11">
    <cfRule type="duplicateValues" dxfId="58" priority="2"/>
  </conditionalFormatting>
  <conditionalFormatting sqref="B2:B11">
    <cfRule type="duplicateValues" dxfId="57" priority="1"/>
  </conditionalFormatting>
  <hyperlinks>
    <hyperlink ref="B11" r:id="rId1" xr:uid="{E0E5B300-6C2A-4877-9B07-97ECA62EAE2D}"/>
  </hyperlinks>
  <pageMargins left="0.7" right="0.7" top="0.75" bottom="0.75" header="0.3" footer="0.3"/>
  <pageSetup paperSize="9"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81B58-04FD-474A-8E5F-4B6D5377CFB3}">
  <dimension ref="A1:C5"/>
  <sheetViews>
    <sheetView workbookViewId="0">
      <selection activeCell="B3" sqref="B3:B5"/>
    </sheetView>
  </sheetViews>
  <sheetFormatPr defaultRowHeight="15" x14ac:dyDescent="0.25"/>
  <cols>
    <col min="2" max="2" width="43.85546875" customWidth="1"/>
    <col min="3" max="3" width="69.42578125" bestFit="1" customWidth="1"/>
  </cols>
  <sheetData>
    <row r="1" spans="1:3" ht="15.75" thickBot="1" x14ac:dyDescent="0.3">
      <c r="A1" s="4" t="s">
        <v>0</v>
      </c>
      <c r="B1" s="5" t="s">
        <v>1</v>
      </c>
      <c r="C1" s="6" t="s">
        <v>100</v>
      </c>
    </row>
    <row r="2" spans="1:3" ht="15.75" thickTop="1" x14ac:dyDescent="0.25">
      <c r="A2" s="7">
        <v>1</v>
      </c>
      <c r="B2" s="8" t="s">
        <v>2</v>
      </c>
      <c r="C2" s="9" t="s">
        <v>166</v>
      </c>
    </row>
    <row r="3" spans="1:3" x14ac:dyDescent="0.25">
      <c r="A3" s="7">
        <v>2</v>
      </c>
      <c r="B3" s="8" t="s">
        <v>167</v>
      </c>
      <c r="C3" s="9" t="s">
        <v>168</v>
      </c>
    </row>
    <row r="4" spans="1:3" x14ac:dyDescent="0.25">
      <c r="A4" s="7">
        <v>3</v>
      </c>
      <c r="B4" s="8" t="s">
        <v>169</v>
      </c>
      <c r="C4" s="9" t="s">
        <v>170</v>
      </c>
    </row>
    <row r="5" spans="1:3" x14ac:dyDescent="0.25">
      <c r="A5" s="7">
        <v>4</v>
      </c>
      <c r="B5" s="8" t="s">
        <v>86</v>
      </c>
      <c r="C5" s="9" t="s">
        <v>171</v>
      </c>
    </row>
  </sheetData>
  <conditionalFormatting sqref="B1:B5">
    <cfRule type="duplicateValues" dxfId="56" priority="3"/>
  </conditionalFormatting>
  <conditionalFormatting sqref="B1:B5">
    <cfRule type="duplicateValues" dxfId="55" priority="2"/>
  </conditionalFormatting>
  <conditionalFormatting sqref="B2:B5">
    <cfRule type="duplicateValues" dxfId="5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4FC6E-ACF0-4FE5-A976-4DE9C7AEDC48}">
  <dimension ref="A1:C10"/>
  <sheetViews>
    <sheetView workbookViewId="0">
      <selection activeCell="B3" sqref="B3:B10"/>
    </sheetView>
  </sheetViews>
  <sheetFormatPr defaultRowHeight="15" x14ac:dyDescent="0.25"/>
  <cols>
    <col min="2" max="2" width="67.5703125" bestFit="1" customWidth="1"/>
    <col min="3" max="3" width="39.85546875" customWidth="1"/>
  </cols>
  <sheetData>
    <row r="1" spans="1:3" ht="15.75" thickBot="1" x14ac:dyDescent="0.3">
      <c r="A1" s="4" t="s">
        <v>0</v>
      </c>
      <c r="B1" s="5" t="s">
        <v>1</v>
      </c>
      <c r="C1" s="6" t="s">
        <v>100</v>
      </c>
    </row>
    <row r="2" spans="1:3" ht="15.75" thickTop="1" x14ac:dyDescent="0.25">
      <c r="A2" s="7">
        <v>1</v>
      </c>
      <c r="B2" s="8" t="s">
        <v>2</v>
      </c>
      <c r="C2" s="9" t="s">
        <v>166</v>
      </c>
    </row>
    <row r="3" spans="1:3" ht="30" x14ac:dyDescent="0.25">
      <c r="A3" s="7">
        <v>2</v>
      </c>
      <c r="B3" s="10" t="s">
        <v>87</v>
      </c>
      <c r="C3" s="9" t="s">
        <v>172</v>
      </c>
    </row>
    <row r="4" spans="1:3" ht="30" x14ac:dyDescent="0.25">
      <c r="A4" s="7">
        <v>3</v>
      </c>
      <c r="B4" s="10" t="s">
        <v>88</v>
      </c>
      <c r="C4" s="9" t="s">
        <v>173</v>
      </c>
    </row>
    <row r="5" spans="1:3" x14ac:dyDescent="0.25">
      <c r="A5" s="7">
        <v>4</v>
      </c>
      <c r="B5" s="8" t="s">
        <v>21</v>
      </c>
      <c r="C5" s="9" t="s">
        <v>174</v>
      </c>
    </row>
    <row r="6" spans="1:3" x14ac:dyDescent="0.25">
      <c r="A6" s="7">
        <v>5</v>
      </c>
      <c r="B6" s="8" t="s">
        <v>89</v>
      </c>
      <c r="C6" s="9"/>
    </row>
    <row r="7" spans="1:3" x14ac:dyDescent="0.25">
      <c r="A7" s="7">
        <v>6</v>
      </c>
      <c r="B7" s="8" t="s">
        <v>90</v>
      </c>
      <c r="C7" s="9" t="s">
        <v>175</v>
      </c>
    </row>
    <row r="8" spans="1:3" ht="30" x14ac:dyDescent="0.25">
      <c r="A8" s="7">
        <v>7</v>
      </c>
      <c r="B8" s="10" t="s">
        <v>91</v>
      </c>
      <c r="C8" s="9" t="s">
        <v>176</v>
      </c>
    </row>
    <row r="9" spans="1:3" x14ac:dyDescent="0.25">
      <c r="A9" s="7">
        <v>8</v>
      </c>
      <c r="B9" s="8" t="s">
        <v>177</v>
      </c>
      <c r="C9" s="9" t="s">
        <v>178</v>
      </c>
    </row>
    <row r="10" spans="1:3" x14ac:dyDescent="0.25">
      <c r="A10" s="7">
        <v>9</v>
      </c>
      <c r="B10" s="8" t="s">
        <v>92</v>
      </c>
      <c r="C10" s="9" t="s">
        <v>179</v>
      </c>
    </row>
  </sheetData>
  <conditionalFormatting sqref="B1:B10">
    <cfRule type="duplicateValues" dxfId="53" priority="3"/>
  </conditionalFormatting>
  <conditionalFormatting sqref="B1:B10">
    <cfRule type="duplicateValues" dxfId="52" priority="2"/>
  </conditionalFormatting>
  <conditionalFormatting sqref="B2:B10">
    <cfRule type="duplicateValues" dxfId="51" priority="1"/>
  </conditionalFormatting>
  <hyperlinks>
    <hyperlink ref="B3" r:id="rId1" xr:uid="{65D2A0FA-9E22-4D23-82EA-BDC6034CF681}"/>
    <hyperlink ref="B8" r:id="rId2" xr:uid="{CF862504-3605-4572-BEAF-4CDDF8876754}"/>
    <hyperlink ref="B4" r:id="rId3" xr:uid="{DB769751-517B-42F9-BF90-2ED3598C7D2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A98BE-F8CE-4188-9154-27EDEBB91364}">
  <dimension ref="A1:C5"/>
  <sheetViews>
    <sheetView workbookViewId="0">
      <selection activeCell="B3" sqref="B3:B5"/>
    </sheetView>
  </sheetViews>
  <sheetFormatPr defaultRowHeight="15" x14ac:dyDescent="0.25"/>
  <cols>
    <col min="2" max="2" width="36.7109375" customWidth="1"/>
    <col min="3" max="3" width="16.140625" customWidth="1"/>
  </cols>
  <sheetData>
    <row r="1" spans="1:3" ht="15.75" thickBot="1" x14ac:dyDescent="0.3">
      <c r="A1" s="4" t="s">
        <v>0</v>
      </c>
      <c r="B1" s="5" t="s">
        <v>1</v>
      </c>
      <c r="C1" s="6" t="s">
        <v>100</v>
      </c>
    </row>
    <row r="2" spans="1:3" ht="15.75" thickTop="1" x14ac:dyDescent="0.25">
      <c r="A2" s="7">
        <v>1</v>
      </c>
      <c r="B2" s="8" t="s">
        <v>2</v>
      </c>
      <c r="C2" s="9" t="s">
        <v>180</v>
      </c>
    </row>
    <row r="3" spans="1:3" x14ac:dyDescent="0.25">
      <c r="A3" s="7">
        <v>2</v>
      </c>
      <c r="B3" s="8" t="s">
        <v>93</v>
      </c>
      <c r="C3" s="9" t="s">
        <v>181</v>
      </c>
    </row>
    <row r="4" spans="1:3" x14ac:dyDescent="0.25">
      <c r="A4" s="7">
        <v>3</v>
      </c>
      <c r="B4" s="8" t="s">
        <v>94</v>
      </c>
      <c r="C4" s="9" t="s">
        <v>181</v>
      </c>
    </row>
    <row r="5" spans="1:3" x14ac:dyDescent="0.25">
      <c r="A5" s="7">
        <v>4</v>
      </c>
      <c r="B5" s="8" t="s">
        <v>95</v>
      </c>
      <c r="C5" s="9" t="s">
        <v>182</v>
      </c>
    </row>
  </sheetData>
  <conditionalFormatting sqref="B1:B5">
    <cfRule type="duplicateValues" dxfId="50" priority="3"/>
  </conditionalFormatting>
  <conditionalFormatting sqref="B1:B5">
    <cfRule type="duplicateValues" dxfId="49" priority="2"/>
  </conditionalFormatting>
  <conditionalFormatting sqref="B2:B5">
    <cfRule type="duplicateValues" dxfId="48"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978C9-CD3D-402A-A630-6EB51AD6BF80}">
  <dimension ref="A1:C4"/>
  <sheetViews>
    <sheetView workbookViewId="0">
      <selection activeCell="B3" sqref="B3:B4"/>
    </sheetView>
  </sheetViews>
  <sheetFormatPr defaultRowHeight="15" x14ac:dyDescent="0.25"/>
  <cols>
    <col min="2" max="2" width="41.7109375" customWidth="1"/>
    <col min="3" max="3" width="24" customWidth="1"/>
  </cols>
  <sheetData>
    <row r="1" spans="1:3" ht="15.75" thickBot="1" x14ac:dyDescent="0.3">
      <c r="A1" s="4" t="s">
        <v>0</v>
      </c>
      <c r="B1" s="5" t="s">
        <v>1</v>
      </c>
      <c r="C1" s="6" t="s">
        <v>100</v>
      </c>
    </row>
    <row r="2" spans="1:3" ht="15.75" thickTop="1" x14ac:dyDescent="0.25">
      <c r="A2" s="7">
        <v>1</v>
      </c>
      <c r="B2" s="8" t="s">
        <v>2</v>
      </c>
      <c r="C2" s="9" t="s">
        <v>166</v>
      </c>
    </row>
    <row r="3" spans="1:3" x14ac:dyDescent="0.25">
      <c r="A3" s="7">
        <v>2</v>
      </c>
      <c r="B3" s="8" t="s">
        <v>96</v>
      </c>
      <c r="C3" s="9" t="s">
        <v>183</v>
      </c>
    </row>
    <row r="4" spans="1:3" x14ac:dyDescent="0.25">
      <c r="A4" s="7">
        <v>3</v>
      </c>
      <c r="B4" s="8" t="s">
        <v>98</v>
      </c>
      <c r="C4" s="9" t="s">
        <v>184</v>
      </c>
    </row>
  </sheetData>
  <conditionalFormatting sqref="B1:B4">
    <cfRule type="duplicateValues" dxfId="47" priority="3"/>
  </conditionalFormatting>
  <conditionalFormatting sqref="B1:B4">
    <cfRule type="duplicateValues" dxfId="46" priority="2"/>
  </conditionalFormatting>
  <conditionalFormatting sqref="B2:B4">
    <cfRule type="duplicateValues" dxfId="45"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A5B6B-1595-4C7F-A197-326C28027EE6}">
  <dimension ref="A1:C3"/>
  <sheetViews>
    <sheetView workbookViewId="0">
      <selection activeCell="C4" sqref="C4"/>
    </sheetView>
  </sheetViews>
  <sheetFormatPr defaultRowHeight="15" x14ac:dyDescent="0.25"/>
  <cols>
    <col min="2" max="2" width="49.5703125" bestFit="1" customWidth="1"/>
    <col min="3" max="3" width="30" customWidth="1"/>
  </cols>
  <sheetData>
    <row r="1" spans="1:3" ht="15.75" thickBot="1" x14ac:dyDescent="0.3">
      <c r="A1" s="4" t="s">
        <v>0</v>
      </c>
      <c r="B1" s="5" t="s">
        <v>1</v>
      </c>
      <c r="C1" s="6" t="s">
        <v>100</v>
      </c>
    </row>
    <row r="2" spans="1:3" ht="15.75" thickTop="1" x14ac:dyDescent="0.25">
      <c r="A2" s="7">
        <v>1</v>
      </c>
      <c r="B2" s="8" t="s">
        <v>2</v>
      </c>
      <c r="C2" s="9" t="s">
        <v>166</v>
      </c>
    </row>
    <row r="3" spans="1:3" x14ac:dyDescent="0.25">
      <c r="A3" s="7">
        <v>2</v>
      </c>
      <c r="B3" s="8" t="s">
        <v>185</v>
      </c>
      <c r="C3" s="9" t="s">
        <v>184</v>
      </c>
    </row>
  </sheetData>
  <conditionalFormatting sqref="B1:B3">
    <cfRule type="duplicateValues" dxfId="44" priority="9"/>
  </conditionalFormatting>
  <conditionalFormatting sqref="B1:B3">
    <cfRule type="duplicateValues" dxfId="43" priority="8"/>
  </conditionalFormatting>
  <conditionalFormatting sqref="B2:B3">
    <cfRule type="duplicateValues" dxfId="42" priority="7"/>
  </conditionalFormatting>
  <hyperlinks>
    <hyperlink ref="B3" r:id="rId1" xr:uid="{FC8D8F77-5DFB-4640-B993-08FD31129B7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A37CF-7C64-4616-977B-CB28218A1CD8}">
  <dimension ref="A1:C8"/>
  <sheetViews>
    <sheetView workbookViewId="0">
      <selection activeCell="C15" sqref="C15"/>
    </sheetView>
  </sheetViews>
  <sheetFormatPr defaultRowHeight="15" x14ac:dyDescent="0.25"/>
  <cols>
    <col min="2" max="2" width="35.7109375" customWidth="1"/>
    <col min="3" max="3" width="37" customWidth="1"/>
  </cols>
  <sheetData>
    <row r="1" spans="1:3" ht="15.75" thickBot="1" x14ac:dyDescent="0.3">
      <c r="A1" s="4" t="s">
        <v>0</v>
      </c>
      <c r="B1" s="5" t="s">
        <v>1</v>
      </c>
      <c r="C1" s="6" t="s">
        <v>100</v>
      </c>
    </row>
    <row r="2" spans="1:3" ht="15.75" thickTop="1" x14ac:dyDescent="0.25">
      <c r="A2" s="7">
        <v>1</v>
      </c>
      <c r="B2" s="8" t="s">
        <v>2</v>
      </c>
      <c r="C2" s="9" t="s">
        <v>166</v>
      </c>
    </row>
    <row r="3" spans="1:3" x14ac:dyDescent="0.25">
      <c r="A3" s="7">
        <v>2</v>
      </c>
      <c r="B3" s="8" t="s">
        <v>186</v>
      </c>
      <c r="C3" s="9" t="s">
        <v>187</v>
      </c>
    </row>
    <row r="4" spans="1:3" x14ac:dyDescent="0.25">
      <c r="A4" s="7">
        <v>3</v>
      </c>
      <c r="B4" s="8" t="s">
        <v>186</v>
      </c>
      <c r="C4" s="9" t="s">
        <v>188</v>
      </c>
    </row>
    <row r="5" spans="1:3" x14ac:dyDescent="0.25">
      <c r="A5" s="7">
        <v>4</v>
      </c>
      <c r="B5" s="8" t="s">
        <v>186</v>
      </c>
      <c r="C5" s="9" t="s">
        <v>189</v>
      </c>
    </row>
    <row r="6" spans="1:3" x14ac:dyDescent="0.25">
      <c r="A6" s="7">
        <v>5</v>
      </c>
      <c r="B6" s="8" t="s">
        <v>186</v>
      </c>
      <c r="C6" s="9" t="s">
        <v>190</v>
      </c>
    </row>
    <row r="7" spans="1:3" x14ac:dyDescent="0.25">
      <c r="A7" s="7">
        <v>6</v>
      </c>
      <c r="B7" s="8" t="s">
        <v>186</v>
      </c>
      <c r="C7" s="9" t="s">
        <v>191</v>
      </c>
    </row>
    <row r="8" spans="1:3" x14ac:dyDescent="0.25">
      <c r="A8" s="7">
        <v>7</v>
      </c>
      <c r="B8" s="8" t="s">
        <v>186</v>
      </c>
      <c r="C8" s="9" t="s">
        <v>192</v>
      </c>
    </row>
  </sheetData>
  <conditionalFormatting sqref="B1:B8">
    <cfRule type="duplicateValues" dxfId="41" priority="3"/>
  </conditionalFormatting>
  <conditionalFormatting sqref="B1:B8">
    <cfRule type="duplicateValues" dxfId="40" priority="2"/>
  </conditionalFormatting>
  <conditionalFormatting sqref="B2:B8">
    <cfRule type="duplicateValues" dxfId="39" priority="1"/>
  </conditionalFormatting>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B836C0A8713C4BB23D6C2586B6BA3E" ma:contentTypeVersion="16" ma:contentTypeDescription="Create a new document." ma:contentTypeScope="" ma:versionID="1d2568af064f811b4a007284897ec64a">
  <xsd:schema xmlns:xsd="http://www.w3.org/2001/XMLSchema" xmlns:xs="http://www.w3.org/2001/XMLSchema" xmlns:p="http://schemas.microsoft.com/office/2006/metadata/properties" xmlns:ns2="dc6fd287-bea9-4cb4-8b96-e4ff48e15679" xmlns:ns3="52c204ec-2a23-4624-97ce-caf3143f7443" targetNamespace="http://schemas.microsoft.com/office/2006/metadata/properties" ma:root="true" ma:fieldsID="87f66483f1b62d9d5311fa32813b1a27" ns2:_="" ns3:_="">
    <xsd:import namespace="dc6fd287-bea9-4cb4-8b96-e4ff48e15679"/>
    <xsd:import namespace="52c204ec-2a23-4624-97ce-caf3143f744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lcf76f155ced4ddcb4097134ff3c332f" minOccurs="0"/>
                <xsd:element ref="ns3:TaxCatchAll" minOccurs="0"/>
                <xsd:element ref="ns2:cc"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6fd287-bea9-4cb4-8b96-e4ff48e156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f94c3ac-afd4-4fc8-8f41-c4292f042d49" ma:termSetId="09814cd3-568e-fe90-9814-8d621ff8fb84" ma:anchorId="fba54fb3-c3e1-fe81-a776-ca4b69148c4d" ma:open="true" ma:isKeyword="false">
      <xsd:complexType>
        <xsd:sequence>
          <xsd:element ref="pc:Terms" minOccurs="0" maxOccurs="1"/>
        </xsd:sequence>
      </xsd:complexType>
    </xsd:element>
    <xsd:element name="cc" ma:index="20" nillable="true" ma:displayName="cc" ma:format="DateOnly" ma:internalName="cc">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2c204ec-2a23-4624-97ce-caf3143f7443"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4a78421c-23b2-4a37-8458-08ea3d7ea061}" ma:internalName="TaxCatchAll" ma:showField="CatchAllData" ma:web="52c204ec-2a23-4624-97ce-caf3143f744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c xmlns="dc6fd287-bea9-4cb4-8b96-e4ff48e15679" xsi:nil="true"/>
    <lcf76f155ced4ddcb4097134ff3c332f xmlns="dc6fd287-bea9-4cb4-8b96-e4ff48e15679">
      <Terms xmlns="http://schemas.microsoft.com/office/infopath/2007/PartnerControls"/>
    </lcf76f155ced4ddcb4097134ff3c332f>
    <TaxCatchAll xmlns="52c204ec-2a23-4624-97ce-caf3143f7443" xsi:nil="true"/>
  </documentManagement>
</p:properties>
</file>

<file path=customXml/itemProps1.xml><?xml version="1.0" encoding="utf-8"?>
<ds:datastoreItem xmlns:ds="http://schemas.openxmlformats.org/officeDocument/2006/customXml" ds:itemID="{0D732AC1-982F-47AD-836F-021CE2748321}">
  <ds:schemaRefs>
    <ds:schemaRef ds:uri="http://schemas.microsoft.com/sharepoint/v3/contenttype/forms"/>
  </ds:schemaRefs>
</ds:datastoreItem>
</file>

<file path=customXml/itemProps2.xml><?xml version="1.0" encoding="utf-8"?>
<ds:datastoreItem xmlns:ds="http://schemas.openxmlformats.org/officeDocument/2006/customXml" ds:itemID="{96115D6C-385A-496E-ADE8-C16F7FF093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6fd287-bea9-4cb4-8b96-e4ff48e15679"/>
    <ds:schemaRef ds:uri="52c204ec-2a23-4624-97ce-caf3143f74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79D46C-BCD5-43EA-9016-93035060CB09}">
  <ds:schemaRefs>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schemas.microsoft.com/office/infopath/2007/PartnerControls"/>
    <ds:schemaRef ds:uri="52c204ec-2a23-4624-97ce-caf3143f7443"/>
    <ds:schemaRef ds:uri="dc6fd287-bea9-4cb4-8b96-e4ff48e15679"/>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API Issue list</vt:lpstr>
      <vt:lpstr>TEST thru VAS UI 01-06</vt:lpstr>
      <vt:lpstr>LG TEST 02-06</vt:lpstr>
      <vt:lpstr>VAS - API</vt:lpstr>
      <vt:lpstr>WMA</vt:lpstr>
      <vt:lpstr>CAMCO</vt:lpstr>
      <vt:lpstr>MTS</vt:lpstr>
      <vt:lpstr>2Fusion</vt:lpstr>
      <vt:lpstr>Customs Application</vt:lpstr>
      <vt:lpstr>CustomRelease</vt:lpstr>
      <vt:lpstr>E-Services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Abdel Salam Mustafa</dc:creator>
  <cp:keywords/>
  <dc:description/>
  <cp:lastModifiedBy>Alaa Muhammad</cp:lastModifiedBy>
  <cp:revision/>
  <dcterms:created xsi:type="dcterms:W3CDTF">2023-05-15T12:01:36Z</dcterms:created>
  <dcterms:modified xsi:type="dcterms:W3CDTF">2023-06-15T11:30:22Z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0x0101008BB836C0A8713C4BB23D6C2586B6BA3E</vt:lpwstr>
  </property>
  <property fmtid="{D5CDD505-2E9C-101B-9397-08002B2CF9AE}" pid="3" name="MediaServiceImageTags">
    <vt:lpwstr/>
  </property>
</Properties>
</file>