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F:\KSU\Graduation Project\extra work\weel 13\"/>
    </mc:Choice>
  </mc:AlternateContent>
  <xr:revisionPtr revIDLastSave="0" documentId="13_ncr:1_{ADC2840E-4873-444F-AE0C-60106EE0F7DA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ورقة1" sheetId="1" r:id="rId1"/>
    <sheet name="ورقة2" sheetId="2" r:id="rId2"/>
    <sheet name="ورقة7" sheetId="7" r:id="rId3"/>
    <sheet name="ورقة8" sheetId="8" r:id="rId4"/>
    <sheet name="ورقة9" sheetId="9" r:id="rId5"/>
    <sheet name="ورقة3" sheetId="3" r:id="rId6"/>
    <sheet name="ورقة4" sheetId="4" r:id="rId7"/>
    <sheet name="ورقة5" sheetId="5" r:id="rId8"/>
    <sheet name="ورقة6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1" i="5" l="1"/>
  <c r="Z44" i="5"/>
  <c r="W44" i="5"/>
  <c r="X44" i="5"/>
  <c r="Y44" i="5"/>
  <c r="Z43" i="5"/>
  <c r="Y43" i="5"/>
  <c r="X43" i="5"/>
  <c r="W43" i="5"/>
  <c r="M22" i="5"/>
  <c r="M23" i="5"/>
  <c r="N8" i="6"/>
  <c r="L31" i="2"/>
  <c r="N9" i="6"/>
  <c r="F26" i="1"/>
  <c r="D26" i="1"/>
  <c r="B26" i="1"/>
  <c r="F17" i="1"/>
  <c r="D17" i="1"/>
  <c r="B17" i="1"/>
  <c r="F8" i="1"/>
  <c r="B8" i="1"/>
  <c r="L18" i="4"/>
  <c r="E7" i="1"/>
  <c r="D8" i="1" s="1"/>
  <c r="D7" i="1"/>
  <c r="L18" i="3"/>
  <c r="G7" i="1"/>
  <c r="F7" i="1"/>
  <c r="E25" i="1"/>
  <c r="C7" i="1"/>
  <c r="G16" i="1"/>
  <c r="E16" i="1"/>
  <c r="C16" i="1"/>
  <c r="C25" i="1"/>
  <c r="B7" i="1"/>
  <c r="F16" i="1"/>
  <c r="B16" i="1"/>
  <c r="D16" i="1"/>
  <c r="D25" i="1"/>
  <c r="B25" i="1"/>
  <c r="F25" i="1"/>
  <c r="G25" i="1"/>
</calcChain>
</file>

<file path=xl/sharedStrings.xml><?xml version="1.0" encoding="utf-8"?>
<sst xmlns="http://schemas.openxmlformats.org/spreadsheetml/2006/main" count="440" uniqueCount="109">
  <si>
    <t>ramp open</t>
  </si>
  <si>
    <t>1s green 9s red</t>
  </si>
  <si>
    <t>cars per second</t>
  </si>
  <si>
    <t>Speed Before</t>
  </si>
  <si>
    <t>Speed After</t>
  </si>
  <si>
    <t>1s green 3s red</t>
  </si>
  <si>
    <t>1s green 15s red</t>
  </si>
  <si>
    <t>1s green 30s red</t>
  </si>
  <si>
    <t>1s green 60s red</t>
  </si>
  <si>
    <t>1s green 90s red</t>
  </si>
  <si>
    <t>1s green 120s red</t>
  </si>
  <si>
    <t>always on</t>
  </si>
  <si>
    <t>ramp closed</t>
  </si>
  <si>
    <t>percenatge  compared to ramp closed speed</t>
  </si>
  <si>
    <t>$VISION</t>
  </si>
  <si>
    <t>$DATACOLLECTIONMEASUREMENTEVALUATION:SIMRUN</t>
  </si>
  <si>
    <t>TIMEINT</t>
  </si>
  <si>
    <t>DATACOLLECTIONMEASUREMENT</t>
  </si>
  <si>
    <t>ACCELERATION(ALL)</t>
  </si>
  <si>
    <t>VEHS(ALL)</t>
  </si>
  <si>
    <t>SPEEDAVGARITH(ALL)</t>
  </si>
  <si>
    <t>SPEEDAVGHARM(ALL)</t>
  </si>
  <si>
    <t>OCCUPRATE(ALL)</t>
  </si>
  <si>
    <t>0-60</t>
  </si>
  <si>
    <t>60-120</t>
  </si>
  <si>
    <t>120-180</t>
  </si>
  <si>
    <t>180-240</t>
  </si>
  <si>
    <t>240-300</t>
  </si>
  <si>
    <t>300-360</t>
  </si>
  <si>
    <t>360-420</t>
  </si>
  <si>
    <t>420-480</t>
  </si>
  <si>
    <t>480-540</t>
  </si>
  <si>
    <t>540-600</t>
  </si>
  <si>
    <t>600-660</t>
  </si>
  <si>
    <t>660-720</t>
  </si>
  <si>
    <t>720-780</t>
  </si>
  <si>
    <t>780-840</t>
  </si>
  <si>
    <t>840-900</t>
  </si>
  <si>
    <t>900-960</t>
  </si>
  <si>
    <t>960-1020</t>
  </si>
  <si>
    <t>1020-1080</t>
  </si>
  <si>
    <t>1080-1140</t>
  </si>
  <si>
    <t>1140-1200</t>
  </si>
  <si>
    <t>1200-1260</t>
  </si>
  <si>
    <t>1260-1320</t>
  </si>
  <si>
    <t>1320-1380</t>
  </si>
  <si>
    <t>1380-1440</t>
  </si>
  <si>
    <t>1440-1500</t>
  </si>
  <si>
    <t>1500-1560</t>
  </si>
  <si>
    <t>1560-1620</t>
  </si>
  <si>
    <t>1620-1680</t>
  </si>
  <si>
    <t>1680-1740</t>
  </si>
  <si>
    <t>1740-1800</t>
  </si>
  <si>
    <t>1800-1860</t>
  </si>
  <si>
    <t>1860-1920</t>
  </si>
  <si>
    <t>1920-1980</t>
  </si>
  <si>
    <t>1980-2040</t>
  </si>
  <si>
    <t>2040-2100</t>
  </si>
  <si>
    <t>2100-2160</t>
  </si>
  <si>
    <t>2160-2220</t>
  </si>
  <si>
    <t>2220-2280</t>
  </si>
  <si>
    <t>2280-2340</t>
  </si>
  <si>
    <t>2340-2400</t>
  </si>
  <si>
    <t>2400-2460</t>
  </si>
  <si>
    <t>2460-2520</t>
  </si>
  <si>
    <t>2520-2580</t>
  </si>
  <si>
    <t>2580-2640</t>
  </si>
  <si>
    <t>2640-2700</t>
  </si>
  <si>
    <t>2700-2760</t>
  </si>
  <si>
    <t>2760-2820</t>
  </si>
  <si>
    <t>2820-2880</t>
  </si>
  <si>
    <t>2880-2940</t>
  </si>
  <si>
    <t>2940-3000</t>
  </si>
  <si>
    <t>3000-3060</t>
  </si>
  <si>
    <t>3060-3120</t>
  </si>
  <si>
    <t>3120-3180</t>
  </si>
  <si>
    <t>3180-3240</t>
  </si>
  <si>
    <t>3240-3300</t>
  </si>
  <si>
    <t>3300-3360</t>
  </si>
  <si>
    <t>3360-3420</t>
  </si>
  <si>
    <t>3420-3480</t>
  </si>
  <si>
    <t>3480-3540</t>
  </si>
  <si>
    <t>3540-3600</t>
  </si>
  <si>
    <t xml:space="preserve">Average before + after </t>
  </si>
  <si>
    <t>The best time of red would be at least above 30s</t>
  </si>
  <si>
    <t>time of red</t>
  </si>
  <si>
    <t>street speed</t>
  </si>
  <si>
    <t xml:space="preserve">level </t>
  </si>
  <si>
    <t xml:space="preserve">orignal congestion state </t>
  </si>
  <si>
    <t>level</t>
  </si>
  <si>
    <t xml:space="preserve">best time of red to improve to level </t>
  </si>
  <si>
    <t xml:space="preserve">State 2: 20-40 km/h	</t>
  </si>
  <si>
    <t xml:space="preserve">State 3: 40-60 km/h	</t>
  </si>
  <si>
    <t>-</t>
  </si>
  <si>
    <t>?</t>
  </si>
  <si>
    <t xml:space="preserve">original level </t>
  </si>
  <si>
    <t>original speed</t>
  </si>
  <si>
    <t>81/5</t>
  </si>
  <si>
    <t xml:space="preserve">State 4: 60-80 km/h	</t>
  </si>
  <si>
    <t xml:space="preserve">State 5: 80-100 km/h	</t>
  </si>
  <si>
    <t xml:space="preserve">State 1: 0-20 km/h	</t>
  </si>
  <si>
    <t>Green</t>
  </si>
  <si>
    <t>Original Level</t>
  </si>
  <si>
    <t>Original Speed</t>
  </si>
  <si>
    <t>Best Time of Red</t>
  </si>
  <si>
    <t>Next Level</t>
  </si>
  <si>
    <t>Level After Next</t>
  </si>
  <si>
    <t>New Speed</t>
  </si>
  <si>
    <t>New Speed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</si>
</sst>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10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36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  <xf numFmtId="0" fontId="5" fillId="6" borderId="6" applyNumberFormat="0" applyAlignment="0" applyProtection="0"/>
    <xf numFmtId="0" fontId="8" fillId="8" borderId="14" applyNumberFormat="0" applyAlignment="0" applyProtection="0"/>
    <xf numFmtId="0" fontId="7" fillId="9" borderId="15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3">
    <xf numFmtId="0" fontId="0" fillId="0" borderId="0" xfId="0"/>
    <xf numFmtId="10" fontId="0" fillId="0" borderId="0" xfId="0" applyNumberFormat="1"/>
    <xf numFmtId="0" fontId="2" fillId="3" borderId="4" xfId="2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0" xfId="0" applyAlignment="1">
      <alignment horizontal="center"/>
    </xf>
    <xf numFmtId="0" fontId="5" fillId="6" borderId="6" xfId="5" applyAlignment="1">
      <alignment horizontal="center"/>
    </xf>
    <xf numFmtId="0" fontId="2" fillId="3" borderId="7" xfId="2" applyBorder="1" applyAlignment="1">
      <alignment horizontal="center"/>
    </xf>
    <xf numFmtId="10" fontId="2" fillId="3" borderId="8" xfId="2" applyNumberFormat="1" applyBorder="1" applyAlignment="1">
      <alignment horizontal="center"/>
    </xf>
    <xf numFmtId="10" fontId="2" fillId="3" borderId="9" xfId="2" applyNumberFormat="1" applyBorder="1" applyAlignment="1">
      <alignment horizontal="center"/>
    </xf>
    <xf numFmtId="10" fontId="2" fillId="3" borderId="10" xfId="2" applyNumberFormat="1" applyBorder="1" applyAlignment="1">
      <alignment horizontal="center"/>
    </xf>
    <xf numFmtId="0" fontId="1" fillId="2" borderId="7" xfId="1" applyBorder="1" applyAlignment="1">
      <alignment horizontal="center"/>
    </xf>
    <xf numFmtId="10" fontId="1" fillId="2" borderId="8" xfId="1" applyNumberFormat="1" applyBorder="1" applyAlignment="1">
      <alignment horizontal="center"/>
    </xf>
    <xf numFmtId="10" fontId="1" fillId="2" borderId="9" xfId="1" applyNumberFormat="1" applyBorder="1" applyAlignment="1">
      <alignment horizontal="center"/>
    </xf>
    <xf numFmtId="10" fontId="1" fillId="2" borderId="10" xfId="1" applyNumberFormat="1" applyBorder="1" applyAlignment="1">
      <alignment horizontal="center"/>
    </xf>
    <xf numFmtId="0" fontId="0" fillId="0" borderId="16" xfId="0" applyBorder="1"/>
    <xf numFmtId="0" fontId="1" fillId="2" borderId="16" xfId="1" applyBorder="1"/>
    <xf numFmtId="0" fontId="3" fillId="4" borderId="16" xfId="3" applyBorder="1"/>
    <xf numFmtId="0" fontId="9" fillId="10" borderId="5" xfId="8" applyBorder="1"/>
    <xf numFmtId="0" fontId="9" fillId="11" borderId="16" xfId="9" applyBorder="1"/>
    <xf numFmtId="0" fontId="0" fillId="9" borderId="15" xfId="7" applyFont="1"/>
    <xf numFmtId="0" fontId="2" fillId="12" borderId="16" xfId="2" applyFill="1" applyBorder="1"/>
    <xf numFmtId="0" fontId="8" fillId="8" borderId="14" xfId="6"/>
    <xf numFmtId="0" fontId="4" fillId="5" borderId="5" xfId="4" applyAlignment="1">
      <alignment horizontal="center"/>
    </xf>
    <xf numFmtId="0" fontId="3" fillId="4" borderId="5" xfId="3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164" fontId="2" fillId="3" borderId="12" xfId="2" applyNumberFormat="1" applyBorder="1" applyAlignment="1">
      <alignment horizontal="center"/>
    </xf>
    <xf numFmtId="164" fontId="2" fillId="3" borderId="11" xfId="2" applyNumberFormat="1" applyBorder="1" applyAlignment="1">
      <alignment horizontal="center"/>
    </xf>
    <xf numFmtId="164" fontId="2" fillId="3" borderId="13" xfId="2" applyNumberForma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1" fillId="2" borderId="12" xfId="1" applyNumberFormat="1" applyBorder="1" applyAlignment="1">
      <alignment horizontal="center"/>
    </xf>
    <xf numFmtId="164" fontId="1" fillId="2" borderId="13" xfId="1" applyNumberFormat="1" applyBorder="1" applyAlignment="1">
      <alignment horizontal="center"/>
    </xf>
    <xf numFmtId="164" fontId="1" fillId="2" borderId="11" xfId="1" applyNumberForma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15" xfId="1" applyBorder="1"/>
    <xf numFmtId="0" fontId="2" fillId="3" borderId="16" xfId="2" applyBorder="1"/>
  </cellXfs>
  <cellStyles count="10">
    <cellStyle name="إخراج" xfId="5" builtinId="21"/>
    <cellStyle name="إدخال" xfId="4" builtinId="20"/>
    <cellStyle name="تمييز2" xfId="8" builtinId="33"/>
    <cellStyle name="تمييز4" xfId="9" builtinId="41"/>
    <cellStyle name="جيد" xfId="1" builtinId="26"/>
    <cellStyle name="خلية تدقيق" xfId="6" builtinId="23"/>
    <cellStyle name="سيئ" xfId="2" builtinId="27"/>
    <cellStyle name="عادي" xfId="0" builtinId="0"/>
    <cellStyle name="محايد" xfId="3" builtinId="28"/>
    <cellStyle name="ملاحظة" xfId="7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ورقة5!$G$1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ورقة5!$G$27:$G$62</c:f>
              <c:numCache>
                <c:formatCode>General</c:formatCode>
                <c:ptCount val="36"/>
                <c:pt idx="0">
                  <c:v>64.17</c:v>
                </c:pt>
                <c:pt idx="1">
                  <c:v>55.61</c:v>
                </c:pt>
                <c:pt idx="3">
                  <c:v>57.36</c:v>
                </c:pt>
                <c:pt idx="4">
                  <c:v>57.75</c:v>
                </c:pt>
                <c:pt idx="5">
                  <c:v>56.98</c:v>
                </c:pt>
                <c:pt idx="6">
                  <c:v>56.85</c:v>
                </c:pt>
                <c:pt idx="7">
                  <c:v>58.05</c:v>
                </c:pt>
                <c:pt idx="8">
                  <c:v>57.16</c:v>
                </c:pt>
                <c:pt idx="9">
                  <c:v>57.35</c:v>
                </c:pt>
                <c:pt idx="10">
                  <c:v>57.14</c:v>
                </c:pt>
                <c:pt idx="11">
                  <c:v>57.18</c:v>
                </c:pt>
                <c:pt idx="12">
                  <c:v>57.19</c:v>
                </c:pt>
                <c:pt idx="13">
                  <c:v>55.67</c:v>
                </c:pt>
                <c:pt idx="14">
                  <c:v>51.61</c:v>
                </c:pt>
                <c:pt idx="15">
                  <c:v>47.93</c:v>
                </c:pt>
                <c:pt idx="16">
                  <c:v>54.53</c:v>
                </c:pt>
                <c:pt idx="17">
                  <c:v>51.39</c:v>
                </c:pt>
                <c:pt idx="18">
                  <c:v>55.08</c:v>
                </c:pt>
                <c:pt idx="19">
                  <c:v>57.42</c:v>
                </c:pt>
                <c:pt idx="20">
                  <c:v>57.92</c:v>
                </c:pt>
                <c:pt idx="21">
                  <c:v>57.11</c:v>
                </c:pt>
                <c:pt idx="22">
                  <c:v>55.74</c:v>
                </c:pt>
                <c:pt idx="23">
                  <c:v>58.26</c:v>
                </c:pt>
                <c:pt idx="24">
                  <c:v>58.55</c:v>
                </c:pt>
                <c:pt idx="25">
                  <c:v>57.58</c:v>
                </c:pt>
                <c:pt idx="26">
                  <c:v>57.46</c:v>
                </c:pt>
                <c:pt idx="27">
                  <c:v>65.48</c:v>
                </c:pt>
                <c:pt idx="28">
                  <c:v>33.869999999999997</c:v>
                </c:pt>
                <c:pt idx="29">
                  <c:v>36.18</c:v>
                </c:pt>
                <c:pt idx="30">
                  <c:v>32.520000000000003</c:v>
                </c:pt>
                <c:pt idx="31">
                  <c:v>38.090000000000003</c:v>
                </c:pt>
                <c:pt idx="32">
                  <c:v>42.48</c:v>
                </c:pt>
                <c:pt idx="33">
                  <c:v>30.25</c:v>
                </c:pt>
                <c:pt idx="34">
                  <c:v>34.31</c:v>
                </c:pt>
                <c:pt idx="35">
                  <c:v>33.33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6FE-8DF2-8CA5B0D1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82944"/>
        <c:axId val="331682224"/>
      </c:lineChart>
      <c:catAx>
        <c:axId val="331682944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31682224"/>
        <c:crosses val="autoZero"/>
        <c:auto val="1"/>
        <c:lblAlgn val="ctr"/>
        <c:lblOffset val="100"/>
        <c:noMultiLvlLbl val="0"/>
      </c:catAx>
      <c:valAx>
        <c:axId val="331682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316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79376</xdr:colOff>
      <xdr:row>31</xdr:row>
      <xdr:rowOff>23132</xdr:rowOff>
    </xdr:from>
    <xdr:to>
      <xdr:col>15</xdr:col>
      <xdr:colOff>15876</xdr:colOff>
      <xdr:row>46</xdr:row>
      <xdr:rowOff>112940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0FB363B6-E527-2BBB-7555-FF36D0333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zoomScale="132" zoomScaleNormal="132" workbookViewId="0">
      <selection activeCell="A33" sqref="A33"/>
    </sheetView>
  </sheetViews>
  <sheetFormatPr defaultRowHeight="14" x14ac:dyDescent="0.3"/>
  <cols>
    <col min="1" max="1" width="40.08203125" bestFit="1" customWidth="1"/>
    <col min="2" max="2" width="31.33203125" customWidth="1"/>
    <col min="3" max="4" width="18.5" customWidth="1"/>
    <col min="5" max="5" width="21.08203125" customWidth="1"/>
    <col min="6" max="6" width="33.9140625" customWidth="1"/>
    <col min="7" max="7" width="42.5" customWidth="1"/>
  </cols>
  <sheetData>
    <row r="1" spans="1:7" ht="15" thickTop="1" thickBot="1" x14ac:dyDescent="0.35">
      <c r="B1" s="26" t="s">
        <v>0</v>
      </c>
      <c r="C1" s="27"/>
      <c r="D1" s="27"/>
      <c r="E1" s="27"/>
      <c r="F1" s="27"/>
      <c r="G1" s="28"/>
    </row>
    <row r="2" spans="1:7" ht="15" thickTop="1" thickBot="1" x14ac:dyDescent="0.35">
      <c r="A2" s="5"/>
      <c r="B2" s="26" t="s">
        <v>11</v>
      </c>
      <c r="C2" s="28"/>
      <c r="D2" s="26" t="s">
        <v>5</v>
      </c>
      <c r="E2" s="28"/>
      <c r="F2" s="26" t="s">
        <v>1</v>
      </c>
      <c r="G2" s="28"/>
    </row>
    <row r="3" spans="1:7" ht="15" thickTop="1" thickBot="1" x14ac:dyDescent="0.35">
      <c r="A3" s="5" t="s">
        <v>2</v>
      </c>
      <c r="B3" s="2" t="s">
        <v>3</v>
      </c>
      <c r="C3" s="2" t="s">
        <v>4</v>
      </c>
      <c r="D3" s="2" t="s">
        <v>3</v>
      </c>
      <c r="E3" s="2" t="s">
        <v>4</v>
      </c>
      <c r="F3" s="2" t="s">
        <v>3</v>
      </c>
      <c r="G3" s="2" t="s">
        <v>4</v>
      </c>
    </row>
    <row r="4" spans="1:7" ht="15" thickTop="1" thickBot="1" x14ac:dyDescent="0.35">
      <c r="A4" s="5">
        <v>1</v>
      </c>
      <c r="B4" s="2">
        <v>112.43239999999997</v>
      </c>
      <c r="C4" s="2">
        <v>94.552708333333328</v>
      </c>
      <c r="D4" s="2">
        <v>114.91304347826085</v>
      </c>
      <c r="E4" s="2">
        <v>96.418260869565216</v>
      </c>
      <c r="F4" s="2">
        <v>117.0848</v>
      </c>
      <c r="G4" s="2">
        <v>108.55249999999997</v>
      </c>
    </row>
    <row r="5" spans="1:7" ht="15" thickTop="1" thickBot="1" x14ac:dyDescent="0.35">
      <c r="A5" s="5">
        <v>2</v>
      </c>
      <c r="B5" s="2">
        <v>44.083200000000012</v>
      </c>
      <c r="C5" s="2">
        <v>61.977916666666658</v>
      </c>
      <c r="D5" s="2">
        <v>46.269215086956521</v>
      </c>
      <c r="E5" s="2">
        <v>61.150898229166664</v>
      </c>
      <c r="F5" s="2">
        <v>103.2024</v>
      </c>
      <c r="G5" s="2">
        <v>94.32958333333336</v>
      </c>
    </row>
    <row r="6" spans="1:7" ht="15" thickTop="1" thickBot="1" x14ac:dyDescent="0.35">
      <c r="A6" s="5">
        <v>3</v>
      </c>
      <c r="B6" s="6">
        <v>42.634200000000007</v>
      </c>
      <c r="C6" s="6">
        <v>60.774166666666666</v>
      </c>
      <c r="D6" s="6">
        <v>45.56282608695652</v>
      </c>
      <c r="E6" s="6">
        <v>61.536458333333314</v>
      </c>
      <c r="F6" s="6">
        <v>91.803399999999996</v>
      </c>
      <c r="G6" s="6">
        <v>82.904583333333349</v>
      </c>
    </row>
    <row r="7" spans="1:7" x14ac:dyDescent="0.3">
      <c r="A7" s="5" t="s">
        <v>13</v>
      </c>
      <c r="B7" s="7">
        <f>AVERAGE(B4:B6)/AVERAGE(F22:F24)</f>
        <v>0.57971235723902992</v>
      </c>
      <c r="C7" s="8">
        <f>AVERAGE(C4:C6)/AVERAGE(G22:G24)</f>
        <v>0.62902614144688695</v>
      </c>
      <c r="D7" s="8">
        <f>AVERAGE(D4:D6)/AVERAGE(F22:F24)</f>
        <v>0.60182174609914008</v>
      </c>
      <c r="E7" s="8">
        <f>AVERAGE(E4:E6)/AVERAGE(G22:G24)</f>
        <v>0.63423894174428841</v>
      </c>
      <c r="F7" s="8">
        <f>AVERAGE(F4:F6)/AVERAGE(F22:F24)</f>
        <v>0.90847581769172359</v>
      </c>
      <c r="G7" s="9">
        <f>AVERAGE(G4:G6)/AVERAGE(G22:G24)</f>
        <v>0.82725872186957539</v>
      </c>
    </row>
    <row r="8" spans="1:7" ht="14.5" thickBot="1" x14ac:dyDescent="0.35">
      <c r="A8" s="5" t="s">
        <v>83</v>
      </c>
      <c r="B8" s="33">
        <f>(B7+C7)/2</f>
        <v>0.60436924934295844</v>
      </c>
      <c r="C8" s="32"/>
      <c r="D8" s="32">
        <f>(D7+E7)/2</f>
        <v>0.6180303439217143</v>
      </c>
      <c r="E8" s="32"/>
      <c r="F8" s="32">
        <f>(F7+G7)/2</f>
        <v>0.86786726978064954</v>
      </c>
      <c r="G8" s="34"/>
    </row>
    <row r="9" spans="1:7" ht="14.5" thickBot="1" x14ac:dyDescent="0.35">
      <c r="A9" s="5"/>
      <c r="B9" s="4"/>
      <c r="C9" s="4"/>
      <c r="D9" s="4"/>
      <c r="E9" s="4"/>
      <c r="F9" s="4"/>
      <c r="G9" s="4"/>
    </row>
    <row r="10" spans="1:7" ht="15" thickTop="1" thickBot="1" x14ac:dyDescent="0.35">
      <c r="A10" s="5"/>
      <c r="B10" s="29" t="s">
        <v>0</v>
      </c>
      <c r="C10" s="30"/>
      <c r="D10" s="30"/>
      <c r="E10" s="30"/>
      <c r="F10" s="30"/>
      <c r="G10" s="31"/>
    </row>
    <row r="11" spans="1:7" ht="15" thickTop="1" thickBot="1" x14ac:dyDescent="0.35">
      <c r="A11" s="5"/>
      <c r="B11" s="22" t="s">
        <v>6</v>
      </c>
      <c r="C11" s="22"/>
      <c r="D11" s="23" t="s">
        <v>7</v>
      </c>
      <c r="E11" s="23"/>
      <c r="F11" s="24" t="s">
        <v>8</v>
      </c>
      <c r="G11" s="25"/>
    </row>
    <row r="12" spans="1:7" ht="15" thickTop="1" thickBot="1" x14ac:dyDescent="0.35">
      <c r="A12" s="5" t="s">
        <v>2</v>
      </c>
      <c r="B12" s="3" t="s">
        <v>3</v>
      </c>
      <c r="C12" s="2" t="s">
        <v>4</v>
      </c>
      <c r="D12" s="3" t="s">
        <v>3</v>
      </c>
      <c r="E12" s="2" t="s">
        <v>4</v>
      </c>
      <c r="F12" s="3" t="s">
        <v>3</v>
      </c>
      <c r="G12" s="3" t="s">
        <v>4</v>
      </c>
    </row>
    <row r="13" spans="1:7" ht="15" thickTop="1" thickBot="1" x14ac:dyDescent="0.35">
      <c r="A13" s="5">
        <v>1</v>
      </c>
      <c r="B13" s="3">
        <v>117.53600000000004</v>
      </c>
      <c r="C13" s="2">
        <v>111.94125000000001</v>
      </c>
      <c r="D13" s="3">
        <v>117.89779999999999</v>
      </c>
      <c r="E13" s="2">
        <v>114.924375</v>
      </c>
      <c r="F13" s="3">
        <v>117.07725236</v>
      </c>
      <c r="G13" s="3">
        <v>116.5424661956522</v>
      </c>
    </row>
    <row r="14" spans="1:7" ht="15" thickTop="1" thickBot="1" x14ac:dyDescent="0.35">
      <c r="A14" s="5">
        <v>2</v>
      </c>
      <c r="B14" s="3">
        <v>107.27719999999999</v>
      </c>
      <c r="C14" s="2">
        <v>100.53062499999997</v>
      </c>
      <c r="D14" s="3">
        <v>112.81699999999999</v>
      </c>
      <c r="E14" s="2">
        <v>109.14708333333333</v>
      </c>
      <c r="F14" s="3">
        <v>113.59420000000001</v>
      </c>
      <c r="G14" s="3">
        <v>112.15395833333336</v>
      </c>
    </row>
    <row r="15" spans="1:7" ht="15" thickTop="1" thickBot="1" x14ac:dyDescent="0.35">
      <c r="A15" s="5">
        <v>3</v>
      </c>
      <c r="B15" s="10">
        <v>103.212</v>
      </c>
      <c r="C15" s="6">
        <v>97.374791666666667</v>
      </c>
      <c r="D15" s="10">
        <v>105.50200000000002</v>
      </c>
      <c r="E15" s="6">
        <v>102.67479166666665</v>
      </c>
      <c r="F15" s="10">
        <v>108.86799999999999</v>
      </c>
      <c r="G15" s="10">
        <v>107.93604166666667</v>
      </c>
    </row>
    <row r="16" spans="1:7" x14ac:dyDescent="0.3">
      <c r="A16" s="5" t="s">
        <v>13</v>
      </c>
      <c r="B16" s="11">
        <f>AVERAGE(B13:B15)/AVERAGE(F22:F24)</f>
        <v>0.95486042127988224</v>
      </c>
      <c r="C16" s="8">
        <f>AVERAGE(C13:C15)/AVERAGE(G22:G24)</f>
        <v>0.89690453523216029</v>
      </c>
      <c r="D16" s="12">
        <f>AVERAGE(D13:D15)/AVERAGE(F22:F24)</f>
        <v>0.97870564605821098</v>
      </c>
      <c r="E16" s="8">
        <f>AVERAGE(E13:E15)/AVERAGE(G22:G24)</f>
        <v>0.94582328946070504</v>
      </c>
      <c r="F16" s="12">
        <f>AVERAGE(F13:F15)/AVERAGE(F22:F24)</f>
        <v>0.98837767501280416</v>
      </c>
      <c r="G16" s="13">
        <f>AVERAGE(G13:G15)/AVERAGE(G22:G24)</f>
        <v>0.97444064474019654</v>
      </c>
    </row>
    <row r="17" spans="1:7" ht="14.5" thickBot="1" x14ac:dyDescent="0.35">
      <c r="A17" s="5" t="s">
        <v>83</v>
      </c>
      <c r="B17" s="33">
        <f>(B16+C16)/2</f>
        <v>0.92588247825602132</v>
      </c>
      <c r="C17" s="32"/>
      <c r="D17" s="37">
        <f>(D16+E16)/2</f>
        <v>0.96226446775945806</v>
      </c>
      <c r="E17" s="37"/>
      <c r="F17" s="37">
        <f>(F16+G16)/2</f>
        <v>0.98140915987650035</v>
      </c>
      <c r="G17" s="38"/>
    </row>
    <row r="18" spans="1:7" ht="14.5" thickBot="1" x14ac:dyDescent="0.35">
      <c r="A18" s="5"/>
      <c r="B18" s="4"/>
      <c r="C18" s="4"/>
      <c r="D18" s="4"/>
      <c r="E18" s="4"/>
      <c r="F18" s="4"/>
      <c r="G18" s="4"/>
    </row>
    <row r="19" spans="1:7" ht="15" thickTop="1" thickBot="1" x14ac:dyDescent="0.35">
      <c r="A19" s="5"/>
      <c r="B19" s="24" t="s">
        <v>0</v>
      </c>
      <c r="C19" s="40"/>
      <c r="D19" s="40"/>
      <c r="E19" s="40"/>
      <c r="F19" s="40"/>
      <c r="G19" s="25"/>
    </row>
    <row r="20" spans="1:7" ht="15" thickTop="1" thickBot="1" x14ac:dyDescent="0.35">
      <c r="A20" s="5"/>
      <c r="B20" s="24" t="s">
        <v>9</v>
      </c>
      <c r="C20" s="25"/>
      <c r="D20" s="24" t="s">
        <v>10</v>
      </c>
      <c r="E20" s="25"/>
      <c r="F20" s="24" t="s">
        <v>12</v>
      </c>
      <c r="G20" s="25"/>
    </row>
    <row r="21" spans="1:7" ht="15" thickTop="1" thickBot="1" x14ac:dyDescent="0.35">
      <c r="A21" s="5" t="s">
        <v>2</v>
      </c>
      <c r="B21" s="3" t="s">
        <v>3</v>
      </c>
      <c r="C21" s="3" t="s">
        <v>4</v>
      </c>
      <c r="D21" s="3" t="s">
        <v>3</v>
      </c>
      <c r="E21" s="3" t="s">
        <v>4</v>
      </c>
      <c r="F21" s="3" t="s">
        <v>3</v>
      </c>
      <c r="G21" s="3" t="s">
        <v>4</v>
      </c>
    </row>
    <row r="22" spans="1:7" ht="15" thickTop="1" thickBot="1" x14ac:dyDescent="0.35">
      <c r="A22" s="5">
        <v>1</v>
      </c>
      <c r="B22" s="3">
        <v>118.38619999999997</v>
      </c>
      <c r="C22" s="3">
        <v>117.50250000000001</v>
      </c>
      <c r="D22" s="3">
        <v>118.3646</v>
      </c>
      <c r="E22" s="3">
        <v>117.31874999999998</v>
      </c>
      <c r="F22" s="3">
        <v>118.49519999999997</v>
      </c>
      <c r="G22" s="3">
        <v>118.57104166666669</v>
      </c>
    </row>
    <row r="23" spans="1:7" ht="15" thickTop="1" thickBot="1" x14ac:dyDescent="0.35">
      <c r="A23" s="5">
        <v>2</v>
      </c>
      <c r="B23" s="3">
        <v>113.67759999999994</v>
      </c>
      <c r="C23" s="3">
        <v>112.58666666666674</v>
      </c>
      <c r="D23" s="3">
        <v>113.21439999999998</v>
      </c>
      <c r="E23" s="3">
        <v>111.81812500000001</v>
      </c>
      <c r="F23" s="3">
        <v>114.030019</v>
      </c>
      <c r="G23" s="3">
        <v>114.23034756521743</v>
      </c>
    </row>
    <row r="24" spans="1:7" ht="15" thickTop="1" thickBot="1" x14ac:dyDescent="0.35">
      <c r="A24" s="5">
        <v>3</v>
      </c>
      <c r="B24" s="10">
        <v>109.14300000000001</v>
      </c>
      <c r="C24" s="10">
        <v>108.48645833333335</v>
      </c>
      <c r="D24" s="10">
        <v>111.0706</v>
      </c>
      <c r="E24" s="10">
        <v>112.395625</v>
      </c>
      <c r="F24" s="10">
        <v>111.00687499999997</v>
      </c>
      <c r="G24" s="10">
        <v>112.6608695652174</v>
      </c>
    </row>
    <row r="25" spans="1:7" x14ac:dyDescent="0.3">
      <c r="A25" s="5" t="s">
        <v>13</v>
      </c>
      <c r="B25" s="11">
        <f>AVERAGE(B22:B24)/AVERAGE(F22:F24)</f>
        <v>0.99323121757584609</v>
      </c>
      <c r="C25" s="12">
        <f>AVERAGE(C22:C24)/AVERAGE(G22:G24)</f>
        <v>0.98006545252995036</v>
      </c>
      <c r="D25" s="12">
        <f>AVERAGE(D22:D24)/AVERAGE(F22:F24)</f>
        <v>0.99743111629040404</v>
      </c>
      <c r="E25" s="12">
        <f>AVERAGE(E22:E24)/AVERAGE(G22:G24)</f>
        <v>0.98862463641966281</v>
      </c>
      <c r="F25" s="12">
        <f>AVERAGE(F22:F24)/AVERAGE(F22:F24)</f>
        <v>1</v>
      </c>
      <c r="G25" s="13">
        <f>AVERAGE(G22:G24)/AVERAGE(G22:G24)</f>
        <v>1</v>
      </c>
    </row>
    <row r="26" spans="1:7" ht="14.5" thickBot="1" x14ac:dyDescent="0.35">
      <c r="A26" s="5" t="s">
        <v>83</v>
      </c>
      <c r="B26" s="39">
        <f>(B25+C25)/2</f>
        <v>0.98664833505289828</v>
      </c>
      <c r="C26" s="37"/>
      <c r="D26" s="37">
        <f>(D25+E25)/2</f>
        <v>0.99302787635503342</v>
      </c>
      <c r="E26" s="37"/>
      <c r="F26" s="37">
        <f>(F25+G25)/2</f>
        <v>1</v>
      </c>
      <c r="G26" s="38"/>
    </row>
    <row r="30" spans="1:7" ht="44.5" x14ac:dyDescent="0.85">
      <c r="B30" s="35" t="s">
        <v>84</v>
      </c>
      <c r="C30" s="36"/>
      <c r="D30" s="36"/>
      <c r="E30" s="36"/>
      <c r="F30" s="36"/>
      <c r="G30" s="36"/>
    </row>
  </sheetData>
  <mergeCells count="22">
    <mergeCell ref="B30:G30"/>
    <mergeCell ref="F26:G26"/>
    <mergeCell ref="D26:E26"/>
    <mergeCell ref="B26:C26"/>
    <mergeCell ref="F17:G17"/>
    <mergeCell ref="D17:E17"/>
    <mergeCell ref="B17:C17"/>
    <mergeCell ref="B20:C20"/>
    <mergeCell ref="D20:E20"/>
    <mergeCell ref="F20:G20"/>
    <mergeCell ref="B19:G19"/>
    <mergeCell ref="B11:C11"/>
    <mergeCell ref="D11:E11"/>
    <mergeCell ref="F11:G11"/>
    <mergeCell ref="B1:G1"/>
    <mergeCell ref="B2:C2"/>
    <mergeCell ref="D2:E2"/>
    <mergeCell ref="F2:G2"/>
    <mergeCell ref="B10:G10"/>
    <mergeCell ref="D8:E8"/>
    <mergeCell ref="B8:C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EA10-D813-4A2B-B8E9-2A8627008319}">
  <dimension ref="A1:L122"/>
  <sheetViews>
    <sheetView topLeftCell="A10" workbookViewId="0">
      <selection activeCell="L45" sqref="L45"/>
    </sheetView>
  </sheetViews>
  <sheetFormatPr defaultRowHeight="14" x14ac:dyDescent="0.3"/>
  <sheetData>
    <row r="1" spans="1:8" x14ac:dyDescent="0.3">
      <c r="A1" t="s">
        <v>14</v>
      </c>
    </row>
    <row r="2" spans="1:8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8" x14ac:dyDescent="0.3">
      <c r="A3">
        <v>1</v>
      </c>
      <c r="B3" t="s">
        <v>23</v>
      </c>
      <c r="C3">
        <v>1</v>
      </c>
      <c r="E3">
        <v>0</v>
      </c>
      <c r="H3" s="1">
        <v>0</v>
      </c>
    </row>
    <row r="4" spans="1:8" x14ac:dyDescent="0.3">
      <c r="A4">
        <v>1</v>
      </c>
      <c r="B4" t="s">
        <v>24</v>
      </c>
      <c r="C4">
        <v>1</v>
      </c>
      <c r="E4">
        <v>0</v>
      </c>
      <c r="H4" s="1">
        <v>0</v>
      </c>
    </row>
    <row r="5" spans="1:8" x14ac:dyDescent="0.3">
      <c r="A5">
        <v>1</v>
      </c>
      <c r="B5" t="s">
        <v>25</v>
      </c>
      <c r="C5">
        <v>1</v>
      </c>
      <c r="E5">
        <v>0</v>
      </c>
      <c r="H5" s="1">
        <v>0</v>
      </c>
    </row>
    <row r="6" spans="1:8" x14ac:dyDescent="0.3">
      <c r="A6">
        <v>1</v>
      </c>
      <c r="B6" t="s">
        <v>26</v>
      </c>
      <c r="C6">
        <v>1</v>
      </c>
      <c r="E6">
        <v>0</v>
      </c>
      <c r="H6" s="1">
        <v>0</v>
      </c>
    </row>
    <row r="7" spans="1:8" x14ac:dyDescent="0.3">
      <c r="A7">
        <v>1</v>
      </c>
      <c r="B7" t="s">
        <v>27</v>
      </c>
      <c r="C7">
        <v>1</v>
      </c>
      <c r="D7">
        <v>-0.03</v>
      </c>
      <c r="E7">
        <v>6</v>
      </c>
      <c r="F7">
        <v>127.15</v>
      </c>
      <c r="G7">
        <v>126.63</v>
      </c>
      <c r="H7" s="1">
        <v>1.2699999999999999E-2</v>
      </c>
    </row>
    <row r="8" spans="1:8" x14ac:dyDescent="0.3">
      <c r="A8">
        <v>1</v>
      </c>
      <c r="B8" t="s">
        <v>28</v>
      </c>
      <c r="C8">
        <v>1</v>
      </c>
      <c r="D8">
        <v>-0.32</v>
      </c>
      <c r="E8">
        <v>68</v>
      </c>
      <c r="F8">
        <v>113.92</v>
      </c>
      <c r="G8">
        <v>113.44</v>
      </c>
      <c r="H8" s="1">
        <v>0.1454</v>
      </c>
    </row>
    <row r="9" spans="1:8" x14ac:dyDescent="0.3">
      <c r="A9">
        <v>1</v>
      </c>
      <c r="B9" t="s">
        <v>29</v>
      </c>
      <c r="C9">
        <v>1</v>
      </c>
      <c r="D9">
        <v>-1.1100000000000001</v>
      </c>
      <c r="E9">
        <v>88</v>
      </c>
      <c r="F9">
        <v>97.46</v>
      </c>
      <c r="G9">
        <v>94.25</v>
      </c>
      <c r="H9" s="1">
        <v>0.22989999999999999</v>
      </c>
    </row>
    <row r="10" spans="1:8" x14ac:dyDescent="0.3">
      <c r="A10">
        <v>1</v>
      </c>
      <c r="B10" t="s">
        <v>30</v>
      </c>
      <c r="C10">
        <v>1</v>
      </c>
      <c r="D10">
        <v>-1.04</v>
      </c>
      <c r="E10">
        <v>100</v>
      </c>
      <c r="F10">
        <v>101.93</v>
      </c>
      <c r="G10">
        <v>97.22</v>
      </c>
      <c r="H10" s="1">
        <v>0.24940000000000001</v>
      </c>
    </row>
    <row r="11" spans="1:8" x14ac:dyDescent="0.3">
      <c r="A11">
        <v>1</v>
      </c>
      <c r="B11" t="s">
        <v>31</v>
      </c>
      <c r="C11">
        <v>1</v>
      </c>
      <c r="D11">
        <v>-1.03</v>
      </c>
      <c r="E11">
        <v>105</v>
      </c>
      <c r="F11">
        <v>44.97</v>
      </c>
      <c r="G11">
        <v>33.14</v>
      </c>
      <c r="H11" s="1">
        <v>0.621</v>
      </c>
    </row>
    <row r="12" spans="1:8" x14ac:dyDescent="0.3">
      <c r="A12">
        <v>1</v>
      </c>
      <c r="B12" t="s">
        <v>32</v>
      </c>
      <c r="C12">
        <v>1</v>
      </c>
      <c r="D12">
        <v>-1.45</v>
      </c>
      <c r="E12">
        <v>105</v>
      </c>
      <c r="F12">
        <v>59.53</v>
      </c>
      <c r="G12">
        <v>46.04</v>
      </c>
      <c r="H12" s="1">
        <v>0.49170000000000003</v>
      </c>
    </row>
    <row r="13" spans="1:8" x14ac:dyDescent="0.3">
      <c r="A13">
        <v>1</v>
      </c>
      <c r="B13" t="s">
        <v>33</v>
      </c>
      <c r="C13">
        <v>1</v>
      </c>
      <c r="D13">
        <v>-1.66</v>
      </c>
      <c r="E13">
        <v>86</v>
      </c>
      <c r="F13">
        <v>59.08</v>
      </c>
      <c r="G13">
        <v>39.26</v>
      </c>
      <c r="H13" s="1">
        <v>0.49380000000000002</v>
      </c>
    </row>
    <row r="14" spans="1:8" x14ac:dyDescent="0.3">
      <c r="A14">
        <v>1</v>
      </c>
      <c r="B14" t="s">
        <v>34</v>
      </c>
      <c r="C14">
        <v>1</v>
      </c>
      <c r="D14">
        <v>-1.56</v>
      </c>
      <c r="E14">
        <v>92</v>
      </c>
      <c r="F14">
        <v>83.03</v>
      </c>
      <c r="G14">
        <v>78.260000000000005</v>
      </c>
      <c r="H14" s="1">
        <v>0.28289999999999998</v>
      </c>
    </row>
    <row r="15" spans="1:8" x14ac:dyDescent="0.3">
      <c r="A15">
        <v>1</v>
      </c>
      <c r="B15" t="s">
        <v>35</v>
      </c>
      <c r="C15">
        <v>1</v>
      </c>
      <c r="D15">
        <v>-0.94</v>
      </c>
      <c r="E15">
        <v>94</v>
      </c>
      <c r="F15">
        <v>100.09</v>
      </c>
      <c r="G15">
        <v>97.71</v>
      </c>
      <c r="H15" s="1">
        <v>0.22939999999999999</v>
      </c>
    </row>
    <row r="16" spans="1:8" x14ac:dyDescent="0.3">
      <c r="A16">
        <v>1</v>
      </c>
      <c r="B16" t="s">
        <v>36</v>
      </c>
      <c r="C16">
        <v>1</v>
      </c>
      <c r="D16">
        <v>-0.72</v>
      </c>
      <c r="E16">
        <v>86</v>
      </c>
      <c r="F16">
        <v>109.48</v>
      </c>
      <c r="G16">
        <v>107.82</v>
      </c>
      <c r="H16" s="1">
        <v>0.19189999999999999</v>
      </c>
    </row>
    <row r="17" spans="1:12" x14ac:dyDescent="0.3">
      <c r="A17">
        <v>1</v>
      </c>
      <c r="B17" t="s">
        <v>37</v>
      </c>
      <c r="C17">
        <v>1</v>
      </c>
      <c r="D17">
        <v>-1.56</v>
      </c>
      <c r="E17">
        <v>80</v>
      </c>
      <c r="F17">
        <v>96.43</v>
      </c>
      <c r="G17">
        <v>92.11</v>
      </c>
      <c r="H17" s="1">
        <v>0.20569999999999999</v>
      </c>
    </row>
    <row r="18" spans="1:12" x14ac:dyDescent="0.3">
      <c r="A18">
        <v>1</v>
      </c>
      <c r="B18" t="s">
        <v>38</v>
      </c>
      <c r="C18">
        <v>1</v>
      </c>
      <c r="D18">
        <v>-0.95</v>
      </c>
      <c r="E18">
        <v>109</v>
      </c>
      <c r="F18">
        <v>101.66</v>
      </c>
      <c r="G18">
        <v>100.11</v>
      </c>
      <c r="H18" s="1">
        <v>0.26419999999999999</v>
      </c>
    </row>
    <row r="19" spans="1:12" x14ac:dyDescent="0.3">
      <c r="A19">
        <v>1</v>
      </c>
      <c r="B19" t="s">
        <v>39</v>
      </c>
      <c r="C19">
        <v>1</v>
      </c>
      <c r="D19">
        <v>-1.96</v>
      </c>
      <c r="E19">
        <v>103</v>
      </c>
      <c r="F19">
        <v>67.87</v>
      </c>
      <c r="G19">
        <v>62.26</v>
      </c>
      <c r="H19" s="1">
        <v>0.37319999999999998</v>
      </c>
    </row>
    <row r="20" spans="1:12" x14ac:dyDescent="0.3">
      <c r="A20">
        <v>1</v>
      </c>
      <c r="B20" t="s">
        <v>40</v>
      </c>
      <c r="C20">
        <v>1</v>
      </c>
      <c r="D20">
        <v>-1</v>
      </c>
      <c r="E20">
        <v>79</v>
      </c>
      <c r="F20">
        <v>50.82</v>
      </c>
      <c r="G20">
        <v>33.94</v>
      </c>
      <c r="H20" s="1">
        <v>0.42409999999999998</v>
      </c>
    </row>
    <row r="21" spans="1:12" x14ac:dyDescent="0.3">
      <c r="A21">
        <v>1</v>
      </c>
      <c r="B21" t="s">
        <v>41</v>
      </c>
      <c r="C21">
        <v>1</v>
      </c>
      <c r="D21">
        <v>-1.53</v>
      </c>
      <c r="E21">
        <v>107</v>
      </c>
      <c r="F21">
        <v>80.94</v>
      </c>
      <c r="G21">
        <v>73.61</v>
      </c>
      <c r="H21" s="1">
        <v>0.33129999999999998</v>
      </c>
    </row>
    <row r="22" spans="1:12" x14ac:dyDescent="0.3">
      <c r="A22">
        <v>1</v>
      </c>
      <c r="B22" t="s">
        <v>42</v>
      </c>
      <c r="C22">
        <v>1</v>
      </c>
      <c r="D22">
        <v>-1.45</v>
      </c>
      <c r="E22">
        <v>106</v>
      </c>
      <c r="F22">
        <v>49.13</v>
      </c>
      <c r="G22">
        <v>40.1</v>
      </c>
      <c r="H22" s="1">
        <v>0.55349999999999999</v>
      </c>
    </row>
    <row r="23" spans="1:12" x14ac:dyDescent="0.3">
      <c r="A23">
        <v>1</v>
      </c>
      <c r="B23" t="s">
        <v>43</v>
      </c>
      <c r="C23">
        <v>1</v>
      </c>
      <c r="D23">
        <v>-1.96</v>
      </c>
      <c r="E23">
        <v>106</v>
      </c>
      <c r="F23">
        <v>62.88</v>
      </c>
      <c r="G23">
        <v>52.09</v>
      </c>
      <c r="H23" s="1">
        <v>0.433</v>
      </c>
    </row>
    <row r="24" spans="1:12" x14ac:dyDescent="0.3">
      <c r="A24">
        <v>1</v>
      </c>
      <c r="B24" t="s">
        <v>44</v>
      </c>
      <c r="C24">
        <v>1</v>
      </c>
      <c r="D24">
        <v>-1.97</v>
      </c>
      <c r="E24">
        <v>86</v>
      </c>
      <c r="F24">
        <v>76.91</v>
      </c>
      <c r="G24">
        <v>73.739999999999995</v>
      </c>
      <c r="H24" s="1">
        <v>0.29959999999999998</v>
      </c>
    </row>
    <row r="25" spans="1:12" x14ac:dyDescent="0.3">
      <c r="A25">
        <v>1</v>
      </c>
      <c r="B25" t="s">
        <v>45</v>
      </c>
      <c r="C25">
        <v>1</v>
      </c>
      <c r="D25">
        <v>-1.4</v>
      </c>
      <c r="E25">
        <v>80</v>
      </c>
      <c r="F25">
        <v>91.47</v>
      </c>
      <c r="G25">
        <v>88.59</v>
      </c>
      <c r="H25" s="1">
        <v>0.22359999999999999</v>
      </c>
    </row>
    <row r="26" spans="1:12" x14ac:dyDescent="0.3">
      <c r="A26">
        <v>1</v>
      </c>
      <c r="B26" t="s">
        <v>46</v>
      </c>
      <c r="C26">
        <v>1</v>
      </c>
      <c r="D26">
        <v>-0.56000000000000005</v>
      </c>
      <c r="E26">
        <v>99</v>
      </c>
      <c r="F26">
        <v>110.65</v>
      </c>
      <c r="G26">
        <v>110.07</v>
      </c>
      <c r="H26" s="1">
        <v>0.21190000000000001</v>
      </c>
    </row>
    <row r="27" spans="1:12" x14ac:dyDescent="0.3">
      <c r="A27">
        <v>1</v>
      </c>
      <c r="B27" t="s">
        <v>47</v>
      </c>
      <c r="C27">
        <v>1</v>
      </c>
      <c r="D27">
        <v>-1.18</v>
      </c>
      <c r="E27">
        <v>115</v>
      </c>
      <c r="F27">
        <v>98.05</v>
      </c>
      <c r="G27">
        <v>94.29</v>
      </c>
      <c r="H27" s="1">
        <v>0.2994</v>
      </c>
    </row>
    <row r="28" spans="1:12" x14ac:dyDescent="0.3">
      <c r="A28">
        <v>1</v>
      </c>
      <c r="B28" t="s">
        <v>48</v>
      </c>
      <c r="C28">
        <v>1</v>
      </c>
      <c r="D28">
        <v>-1.76</v>
      </c>
      <c r="E28">
        <v>97</v>
      </c>
      <c r="F28">
        <v>80.3</v>
      </c>
      <c r="G28">
        <v>75.42</v>
      </c>
      <c r="H28" s="1">
        <v>0.30030000000000001</v>
      </c>
    </row>
    <row r="29" spans="1:12" x14ac:dyDescent="0.3">
      <c r="A29">
        <v>1</v>
      </c>
      <c r="B29" t="s">
        <v>49</v>
      </c>
      <c r="C29">
        <v>1</v>
      </c>
      <c r="D29">
        <v>-1.83</v>
      </c>
      <c r="E29">
        <v>93</v>
      </c>
      <c r="F29">
        <v>66.760000000000005</v>
      </c>
      <c r="G29">
        <v>54.41</v>
      </c>
      <c r="H29" s="1">
        <v>0.34329999999999999</v>
      </c>
    </row>
    <row r="30" spans="1:12" x14ac:dyDescent="0.3">
      <c r="A30">
        <v>1</v>
      </c>
      <c r="B30" t="s">
        <v>50</v>
      </c>
      <c r="C30">
        <v>1</v>
      </c>
      <c r="D30">
        <v>-1.43</v>
      </c>
      <c r="E30">
        <v>90</v>
      </c>
      <c r="F30">
        <v>61.29</v>
      </c>
      <c r="G30">
        <v>31.74</v>
      </c>
      <c r="H30" s="1">
        <v>0.42420000000000002</v>
      </c>
    </row>
    <row r="31" spans="1:12" x14ac:dyDescent="0.3">
      <c r="A31">
        <v>1</v>
      </c>
      <c r="B31" t="s">
        <v>51</v>
      </c>
      <c r="C31">
        <v>1</v>
      </c>
      <c r="D31">
        <v>-1.91</v>
      </c>
      <c r="E31">
        <v>96</v>
      </c>
      <c r="F31">
        <v>78.16</v>
      </c>
      <c r="G31">
        <v>74.19</v>
      </c>
      <c r="H31" s="1">
        <v>0.30869999999999997</v>
      </c>
      <c r="L31">
        <f>AVERAGE(F7:F62)</f>
        <v>80.846249999999984</v>
      </c>
    </row>
    <row r="32" spans="1:12" x14ac:dyDescent="0.3">
      <c r="A32">
        <v>1</v>
      </c>
      <c r="B32" t="s">
        <v>52</v>
      </c>
      <c r="C32">
        <v>1</v>
      </c>
      <c r="D32">
        <v>-0.77</v>
      </c>
      <c r="E32">
        <v>88</v>
      </c>
      <c r="F32">
        <v>100.84</v>
      </c>
      <c r="G32">
        <v>96.51</v>
      </c>
      <c r="H32" s="1">
        <v>0.2233</v>
      </c>
    </row>
    <row r="33" spans="1:8" x14ac:dyDescent="0.3">
      <c r="A33">
        <v>1</v>
      </c>
      <c r="B33" t="s">
        <v>53</v>
      </c>
      <c r="C33">
        <v>1</v>
      </c>
      <c r="D33">
        <v>-2.15</v>
      </c>
      <c r="E33">
        <v>100</v>
      </c>
      <c r="F33">
        <v>83.33</v>
      </c>
      <c r="G33">
        <v>78.239999999999995</v>
      </c>
      <c r="H33" s="1">
        <v>0.29580000000000001</v>
      </c>
    </row>
    <row r="34" spans="1:8" x14ac:dyDescent="0.3">
      <c r="A34">
        <v>1</v>
      </c>
      <c r="B34" t="s">
        <v>54</v>
      </c>
      <c r="C34">
        <v>1</v>
      </c>
      <c r="D34">
        <v>-0.66</v>
      </c>
      <c r="E34">
        <v>83</v>
      </c>
      <c r="F34">
        <v>104.62</v>
      </c>
      <c r="G34">
        <v>102.33</v>
      </c>
      <c r="H34" s="1">
        <v>0.19980000000000001</v>
      </c>
    </row>
    <row r="35" spans="1:8" x14ac:dyDescent="0.3">
      <c r="A35">
        <v>1</v>
      </c>
      <c r="B35" t="s">
        <v>55</v>
      </c>
      <c r="C35">
        <v>1</v>
      </c>
      <c r="D35">
        <v>-1.54</v>
      </c>
      <c r="E35">
        <v>111</v>
      </c>
      <c r="F35">
        <v>90.69</v>
      </c>
      <c r="G35">
        <v>82.8</v>
      </c>
      <c r="H35" s="1">
        <v>0.30420000000000003</v>
      </c>
    </row>
    <row r="36" spans="1:8" x14ac:dyDescent="0.3">
      <c r="A36">
        <v>1</v>
      </c>
      <c r="B36" t="s">
        <v>56</v>
      </c>
      <c r="C36">
        <v>1</v>
      </c>
      <c r="D36">
        <v>-2.21</v>
      </c>
      <c r="E36">
        <v>98</v>
      </c>
      <c r="F36">
        <v>58.57</v>
      </c>
      <c r="G36">
        <v>46.16</v>
      </c>
      <c r="H36" s="1">
        <v>0.45079999999999998</v>
      </c>
    </row>
    <row r="37" spans="1:8" x14ac:dyDescent="0.3">
      <c r="A37">
        <v>1</v>
      </c>
      <c r="B37" t="s">
        <v>57</v>
      </c>
      <c r="C37">
        <v>1</v>
      </c>
      <c r="D37">
        <v>-0.25</v>
      </c>
      <c r="E37">
        <v>92</v>
      </c>
      <c r="F37">
        <v>36.19</v>
      </c>
      <c r="G37">
        <v>24.13</v>
      </c>
      <c r="H37" s="1">
        <v>0.64700000000000002</v>
      </c>
    </row>
    <row r="38" spans="1:8" x14ac:dyDescent="0.3">
      <c r="A38">
        <v>1</v>
      </c>
      <c r="B38" t="s">
        <v>58</v>
      </c>
      <c r="C38">
        <v>1</v>
      </c>
      <c r="D38">
        <v>-0.28999999999999998</v>
      </c>
      <c r="E38">
        <v>99</v>
      </c>
      <c r="F38">
        <v>40.49</v>
      </c>
      <c r="G38">
        <v>27.91</v>
      </c>
      <c r="H38" s="1">
        <v>0.71199999999999997</v>
      </c>
    </row>
    <row r="39" spans="1:8" x14ac:dyDescent="0.3">
      <c r="A39">
        <v>1</v>
      </c>
      <c r="B39" t="s">
        <v>59</v>
      </c>
      <c r="C39">
        <v>1</v>
      </c>
      <c r="D39">
        <v>0.25</v>
      </c>
      <c r="E39">
        <v>101</v>
      </c>
      <c r="F39">
        <v>39.17</v>
      </c>
      <c r="G39">
        <v>27.11</v>
      </c>
      <c r="H39" s="1">
        <v>0.69199999999999995</v>
      </c>
    </row>
    <row r="40" spans="1:8" x14ac:dyDescent="0.3">
      <c r="A40">
        <v>1</v>
      </c>
      <c r="B40" t="s">
        <v>60</v>
      </c>
      <c r="C40">
        <v>1</v>
      </c>
      <c r="D40">
        <v>0.52</v>
      </c>
      <c r="E40">
        <v>97</v>
      </c>
      <c r="F40">
        <v>32.4</v>
      </c>
      <c r="G40">
        <v>24.87</v>
      </c>
      <c r="H40" s="1">
        <v>0.72509999999999997</v>
      </c>
    </row>
    <row r="41" spans="1:8" x14ac:dyDescent="0.3">
      <c r="A41">
        <v>1</v>
      </c>
      <c r="B41" t="s">
        <v>61</v>
      </c>
      <c r="C41">
        <v>1</v>
      </c>
      <c r="D41">
        <v>-0.51</v>
      </c>
      <c r="E41">
        <v>97</v>
      </c>
      <c r="F41">
        <v>38.159999999999997</v>
      </c>
      <c r="G41">
        <v>26.79</v>
      </c>
      <c r="H41" s="1">
        <v>0.68910000000000005</v>
      </c>
    </row>
    <row r="42" spans="1:8" x14ac:dyDescent="0.3">
      <c r="A42">
        <v>1</v>
      </c>
      <c r="B42" t="s">
        <v>62</v>
      </c>
      <c r="C42">
        <v>1</v>
      </c>
      <c r="D42">
        <v>-0.63</v>
      </c>
      <c r="E42">
        <v>100</v>
      </c>
      <c r="F42">
        <v>44.69</v>
      </c>
      <c r="G42">
        <v>31.54</v>
      </c>
      <c r="H42" s="1">
        <v>0.63429999999999997</v>
      </c>
    </row>
    <row r="43" spans="1:8" x14ac:dyDescent="0.3">
      <c r="A43">
        <v>1</v>
      </c>
      <c r="B43" t="s">
        <v>63</v>
      </c>
      <c r="C43">
        <v>1</v>
      </c>
      <c r="D43">
        <v>-0.63</v>
      </c>
      <c r="E43">
        <v>69</v>
      </c>
      <c r="F43">
        <v>68.510000000000005</v>
      </c>
      <c r="G43">
        <v>47.95</v>
      </c>
      <c r="H43" s="1">
        <v>0.30549999999999999</v>
      </c>
    </row>
    <row r="44" spans="1:8" x14ac:dyDescent="0.3">
      <c r="A44">
        <v>1</v>
      </c>
      <c r="B44" t="s">
        <v>64</v>
      </c>
      <c r="C44">
        <v>1</v>
      </c>
      <c r="D44">
        <v>-0.24</v>
      </c>
      <c r="E44">
        <v>121</v>
      </c>
      <c r="F44">
        <v>103.11</v>
      </c>
      <c r="G44">
        <v>100.95</v>
      </c>
      <c r="H44" s="1">
        <v>0.28079999999999999</v>
      </c>
    </row>
    <row r="45" spans="1:8" x14ac:dyDescent="0.3">
      <c r="A45">
        <v>1</v>
      </c>
      <c r="B45" t="s">
        <v>65</v>
      </c>
      <c r="C45">
        <v>1</v>
      </c>
      <c r="D45">
        <v>-0.32</v>
      </c>
      <c r="E45">
        <v>81</v>
      </c>
      <c r="F45">
        <v>115.47</v>
      </c>
      <c r="G45">
        <v>114.57</v>
      </c>
      <c r="H45" s="1">
        <v>0.1764</v>
      </c>
    </row>
    <row r="46" spans="1:8" x14ac:dyDescent="0.3">
      <c r="A46">
        <v>1</v>
      </c>
      <c r="B46" t="s">
        <v>66</v>
      </c>
      <c r="C46">
        <v>1</v>
      </c>
      <c r="D46">
        <v>-0.28999999999999998</v>
      </c>
      <c r="E46">
        <v>82</v>
      </c>
      <c r="F46">
        <v>113.26</v>
      </c>
      <c r="G46">
        <v>112.41</v>
      </c>
      <c r="H46" s="1">
        <v>0.1777</v>
      </c>
    </row>
    <row r="47" spans="1:8" x14ac:dyDescent="0.3">
      <c r="A47">
        <v>1</v>
      </c>
      <c r="B47" t="s">
        <v>67</v>
      </c>
      <c r="C47">
        <v>1</v>
      </c>
      <c r="D47">
        <v>-0.62</v>
      </c>
      <c r="E47">
        <v>116</v>
      </c>
      <c r="F47">
        <v>105.04</v>
      </c>
      <c r="G47">
        <v>102.77</v>
      </c>
      <c r="H47" s="1">
        <v>0.26879999999999998</v>
      </c>
    </row>
    <row r="48" spans="1:8" x14ac:dyDescent="0.3">
      <c r="A48">
        <v>1</v>
      </c>
      <c r="B48" t="s">
        <v>68</v>
      </c>
      <c r="C48">
        <v>1</v>
      </c>
      <c r="D48">
        <v>-2.4900000000000002</v>
      </c>
      <c r="E48">
        <v>92</v>
      </c>
      <c r="F48">
        <v>63.18</v>
      </c>
      <c r="G48">
        <v>54.73</v>
      </c>
      <c r="H48" s="1">
        <v>0.37419999999999998</v>
      </c>
    </row>
    <row r="49" spans="1:8" x14ac:dyDescent="0.3">
      <c r="A49">
        <v>1</v>
      </c>
      <c r="B49" t="s">
        <v>69</v>
      </c>
      <c r="C49">
        <v>1</v>
      </c>
      <c r="D49">
        <v>-0.66</v>
      </c>
      <c r="E49">
        <v>103</v>
      </c>
      <c r="F49">
        <v>100.21</v>
      </c>
      <c r="G49">
        <v>98.32</v>
      </c>
      <c r="H49" s="1">
        <v>0.24840000000000001</v>
      </c>
    </row>
    <row r="50" spans="1:8" x14ac:dyDescent="0.3">
      <c r="A50">
        <v>1</v>
      </c>
      <c r="B50" t="s">
        <v>70</v>
      </c>
      <c r="C50">
        <v>1</v>
      </c>
      <c r="D50">
        <v>-1.49</v>
      </c>
      <c r="E50">
        <v>76</v>
      </c>
      <c r="F50">
        <v>96.44</v>
      </c>
      <c r="G50">
        <v>94.16</v>
      </c>
      <c r="H50" s="1">
        <v>0.19070000000000001</v>
      </c>
    </row>
    <row r="51" spans="1:8" x14ac:dyDescent="0.3">
      <c r="A51">
        <v>1</v>
      </c>
      <c r="B51" t="s">
        <v>71</v>
      </c>
      <c r="C51">
        <v>1</v>
      </c>
      <c r="D51">
        <v>-0.28000000000000003</v>
      </c>
      <c r="E51">
        <v>104</v>
      </c>
      <c r="F51">
        <v>112.17</v>
      </c>
      <c r="G51">
        <v>111</v>
      </c>
      <c r="H51" s="1">
        <v>0.22140000000000001</v>
      </c>
    </row>
    <row r="52" spans="1:8" x14ac:dyDescent="0.3">
      <c r="A52">
        <v>1</v>
      </c>
      <c r="B52" t="s">
        <v>72</v>
      </c>
      <c r="C52">
        <v>1</v>
      </c>
      <c r="D52">
        <v>-1.41</v>
      </c>
      <c r="E52">
        <v>107</v>
      </c>
      <c r="F52">
        <v>97.68</v>
      </c>
      <c r="G52">
        <v>94.7</v>
      </c>
      <c r="H52" s="1">
        <v>0.26</v>
      </c>
    </row>
    <row r="53" spans="1:8" x14ac:dyDescent="0.3">
      <c r="A53">
        <v>1</v>
      </c>
      <c r="B53" t="s">
        <v>73</v>
      </c>
      <c r="C53">
        <v>1</v>
      </c>
      <c r="D53">
        <v>-1.74</v>
      </c>
      <c r="E53">
        <v>93</v>
      </c>
      <c r="F53">
        <v>90.96</v>
      </c>
      <c r="G53">
        <v>87.87</v>
      </c>
      <c r="H53" s="1">
        <v>0.25900000000000001</v>
      </c>
    </row>
    <row r="54" spans="1:8" x14ac:dyDescent="0.3">
      <c r="A54">
        <v>1</v>
      </c>
      <c r="B54" t="s">
        <v>74</v>
      </c>
      <c r="C54">
        <v>1</v>
      </c>
      <c r="D54">
        <v>-1.23</v>
      </c>
      <c r="E54">
        <v>97</v>
      </c>
      <c r="F54">
        <v>97.26</v>
      </c>
      <c r="G54">
        <v>93.93</v>
      </c>
      <c r="H54" s="1">
        <v>0.24249999999999999</v>
      </c>
    </row>
    <row r="55" spans="1:8" x14ac:dyDescent="0.3">
      <c r="A55">
        <v>1</v>
      </c>
      <c r="B55" t="s">
        <v>75</v>
      </c>
      <c r="C55">
        <v>1</v>
      </c>
      <c r="D55">
        <v>-1.79</v>
      </c>
      <c r="E55">
        <v>97</v>
      </c>
      <c r="F55">
        <v>78.98</v>
      </c>
      <c r="G55">
        <v>73.38</v>
      </c>
      <c r="H55" s="1">
        <v>0.31409999999999999</v>
      </c>
    </row>
    <row r="56" spans="1:8" x14ac:dyDescent="0.3">
      <c r="A56">
        <v>1</v>
      </c>
      <c r="B56" t="s">
        <v>76</v>
      </c>
      <c r="C56">
        <v>1</v>
      </c>
      <c r="D56">
        <v>-1.51</v>
      </c>
      <c r="E56">
        <v>83</v>
      </c>
      <c r="F56">
        <v>84.92</v>
      </c>
      <c r="G56">
        <v>82.3</v>
      </c>
      <c r="H56" s="1">
        <v>0.23849999999999999</v>
      </c>
    </row>
    <row r="57" spans="1:8" x14ac:dyDescent="0.3">
      <c r="A57">
        <v>1</v>
      </c>
      <c r="B57" t="s">
        <v>77</v>
      </c>
      <c r="C57">
        <v>1</v>
      </c>
      <c r="D57">
        <v>-1.22</v>
      </c>
      <c r="E57">
        <v>84</v>
      </c>
      <c r="F57">
        <v>98.16</v>
      </c>
      <c r="G57">
        <v>95.38</v>
      </c>
      <c r="H57" s="1">
        <v>0.2117</v>
      </c>
    </row>
    <row r="58" spans="1:8" x14ac:dyDescent="0.3">
      <c r="A58">
        <v>1</v>
      </c>
      <c r="B58" t="s">
        <v>78</v>
      </c>
      <c r="C58">
        <v>1</v>
      </c>
      <c r="D58">
        <v>-1.43</v>
      </c>
      <c r="E58">
        <v>93</v>
      </c>
      <c r="F58">
        <v>94.4</v>
      </c>
      <c r="G58">
        <v>92.29</v>
      </c>
      <c r="H58" s="1">
        <v>0.23580000000000001</v>
      </c>
    </row>
    <row r="59" spans="1:8" x14ac:dyDescent="0.3">
      <c r="A59">
        <v>1</v>
      </c>
      <c r="B59" t="s">
        <v>79</v>
      </c>
      <c r="C59">
        <v>1</v>
      </c>
      <c r="D59">
        <v>-1.7</v>
      </c>
      <c r="E59">
        <v>103</v>
      </c>
      <c r="F59">
        <v>93.44</v>
      </c>
      <c r="G59">
        <v>91.59</v>
      </c>
      <c r="H59" s="1">
        <v>0.25390000000000001</v>
      </c>
    </row>
    <row r="60" spans="1:8" x14ac:dyDescent="0.3">
      <c r="A60">
        <v>1</v>
      </c>
      <c r="B60" t="s">
        <v>80</v>
      </c>
      <c r="C60">
        <v>1</v>
      </c>
      <c r="D60">
        <v>-2.11</v>
      </c>
      <c r="E60">
        <v>102</v>
      </c>
      <c r="F60">
        <v>56.2</v>
      </c>
      <c r="G60">
        <v>38.090000000000003</v>
      </c>
      <c r="H60" s="1">
        <v>0.6361</v>
      </c>
    </row>
    <row r="61" spans="1:8" x14ac:dyDescent="0.3">
      <c r="A61">
        <v>1</v>
      </c>
      <c r="B61" t="s">
        <v>81</v>
      </c>
      <c r="C61">
        <v>1</v>
      </c>
      <c r="D61">
        <v>-0.53</v>
      </c>
      <c r="E61">
        <v>111</v>
      </c>
      <c r="F61">
        <v>48.73</v>
      </c>
      <c r="G61">
        <v>35.29</v>
      </c>
      <c r="H61" s="1">
        <v>0.6835</v>
      </c>
    </row>
    <row r="62" spans="1:8" x14ac:dyDescent="0.3">
      <c r="A62">
        <v>1</v>
      </c>
      <c r="B62" t="s">
        <v>82</v>
      </c>
      <c r="C62">
        <v>1</v>
      </c>
      <c r="D62">
        <v>-1.96</v>
      </c>
      <c r="E62">
        <v>96</v>
      </c>
      <c r="F62">
        <v>70.16</v>
      </c>
      <c r="G62">
        <v>64.11</v>
      </c>
      <c r="H62" s="1">
        <v>0.35449999999999998</v>
      </c>
    </row>
    <row r="63" spans="1:8" x14ac:dyDescent="0.3">
      <c r="H63" s="1"/>
    </row>
    <row r="64" spans="1:8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  <row r="78" spans="8:8" x14ac:dyDescent="0.3">
      <c r="H78" s="1"/>
    </row>
    <row r="79" spans="8:8" x14ac:dyDescent="0.3">
      <c r="H79" s="1"/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C632-375E-4ED3-B765-A9C630045506}">
  <dimension ref="A1:J27"/>
  <sheetViews>
    <sheetView zoomScale="235" zoomScaleNormal="235" workbookViewId="0">
      <selection activeCell="I8" sqref="I8"/>
    </sheetView>
  </sheetViews>
  <sheetFormatPr defaultRowHeight="14" x14ac:dyDescent="0.3"/>
  <cols>
    <col min="1" max="1" width="9.4140625" bestFit="1" customWidth="1"/>
    <col min="2" max="2" width="11.75" bestFit="1" customWidth="1"/>
    <col min="8" max="8" width="11.33203125" bestFit="1" customWidth="1"/>
    <col min="9" max="9" width="12" bestFit="1" customWidth="1"/>
  </cols>
  <sheetData>
    <row r="1" spans="1:10" x14ac:dyDescent="0.3">
      <c r="A1" t="s">
        <v>85</v>
      </c>
      <c r="B1" t="s">
        <v>86</v>
      </c>
      <c r="C1" t="s">
        <v>87</v>
      </c>
    </row>
    <row r="2" spans="1:10" x14ac:dyDescent="0.3">
      <c r="A2" t="s">
        <v>11</v>
      </c>
      <c r="B2">
        <v>42.634200000000007</v>
      </c>
      <c r="C2">
        <v>3</v>
      </c>
    </row>
    <row r="3" spans="1:10" x14ac:dyDescent="0.3">
      <c r="A3">
        <v>3</v>
      </c>
      <c r="B3">
        <v>45.56282608695652</v>
      </c>
      <c r="C3">
        <v>3</v>
      </c>
    </row>
    <row r="4" spans="1:10" x14ac:dyDescent="0.3">
      <c r="A4">
        <v>6</v>
      </c>
      <c r="B4">
        <v>77.260000000000005</v>
      </c>
      <c r="C4">
        <v>3</v>
      </c>
      <c r="H4" t="s">
        <v>95</v>
      </c>
      <c r="I4" t="s">
        <v>96</v>
      </c>
      <c r="J4" t="s">
        <v>97</v>
      </c>
    </row>
    <row r="5" spans="1:10" x14ac:dyDescent="0.3">
      <c r="A5">
        <v>9</v>
      </c>
      <c r="B5">
        <v>91.803399999999996</v>
      </c>
      <c r="C5">
        <v>3</v>
      </c>
      <c r="H5" t="s">
        <v>85</v>
      </c>
      <c r="I5" t="s">
        <v>86</v>
      </c>
      <c r="J5" t="s">
        <v>89</v>
      </c>
    </row>
    <row r="6" spans="1:10" x14ac:dyDescent="0.3">
      <c r="A6">
        <v>12</v>
      </c>
      <c r="B6">
        <v>100.25346153846148</v>
      </c>
      <c r="C6">
        <v>3</v>
      </c>
      <c r="H6" t="s">
        <v>11</v>
      </c>
      <c r="I6">
        <v>80.846249999999998</v>
      </c>
      <c r="J6">
        <v>5</v>
      </c>
    </row>
    <row r="7" spans="1:10" x14ac:dyDescent="0.3">
      <c r="A7">
        <v>15</v>
      </c>
      <c r="B7">
        <v>103.212</v>
      </c>
      <c r="C7">
        <v>3</v>
      </c>
      <c r="H7">
        <v>1</v>
      </c>
      <c r="I7">
        <v>93.898409090909098</v>
      </c>
      <c r="J7">
        <v>5</v>
      </c>
    </row>
    <row r="8" spans="1:10" x14ac:dyDescent="0.3">
      <c r="A8">
        <v>18</v>
      </c>
      <c r="H8">
        <v>3</v>
      </c>
      <c r="I8">
        <v>109.143260869565</v>
      </c>
      <c r="J8">
        <v>5</v>
      </c>
    </row>
    <row r="9" spans="1:10" x14ac:dyDescent="0.3">
      <c r="H9">
        <v>6</v>
      </c>
      <c r="J9">
        <v>5</v>
      </c>
    </row>
    <row r="10" spans="1:10" x14ac:dyDescent="0.3">
      <c r="H10">
        <v>9</v>
      </c>
      <c r="J10">
        <v>5</v>
      </c>
    </row>
    <row r="11" spans="1:10" x14ac:dyDescent="0.3">
      <c r="H11">
        <v>12</v>
      </c>
      <c r="J11">
        <v>5</v>
      </c>
    </row>
    <row r="12" spans="1:10" x14ac:dyDescent="0.3">
      <c r="H12">
        <v>15</v>
      </c>
      <c r="J12">
        <v>5</v>
      </c>
    </row>
    <row r="13" spans="1:10" x14ac:dyDescent="0.3">
      <c r="H13">
        <v>18</v>
      </c>
      <c r="J13">
        <v>5</v>
      </c>
    </row>
    <row r="18" spans="3:5" x14ac:dyDescent="0.3">
      <c r="C18" t="s">
        <v>95</v>
      </c>
      <c r="D18" t="s">
        <v>96</v>
      </c>
      <c r="E18" t="s">
        <v>87</v>
      </c>
    </row>
    <row r="19" spans="3:5" x14ac:dyDescent="0.3">
      <c r="C19" t="s">
        <v>85</v>
      </c>
      <c r="D19" t="s">
        <v>86</v>
      </c>
      <c r="E19">
        <v>4</v>
      </c>
    </row>
    <row r="20" spans="3:5" x14ac:dyDescent="0.3">
      <c r="C20" t="s">
        <v>11</v>
      </c>
      <c r="D20">
        <v>63.041428571428582</v>
      </c>
      <c r="E20">
        <v>4</v>
      </c>
    </row>
    <row r="21" spans="3:5" x14ac:dyDescent="0.3">
      <c r="C21">
        <v>1</v>
      </c>
      <c r="D21">
        <v>94.52959183673471</v>
      </c>
      <c r="E21">
        <v>4</v>
      </c>
    </row>
    <row r="22" spans="3:5" x14ac:dyDescent="0.3">
      <c r="C22">
        <v>3</v>
      </c>
      <c r="D22">
        <v>100.93489795918369</v>
      </c>
      <c r="E22">
        <v>4</v>
      </c>
    </row>
    <row r="23" spans="3:5" x14ac:dyDescent="0.3">
      <c r="C23">
        <v>6</v>
      </c>
      <c r="E23">
        <v>4</v>
      </c>
    </row>
    <row r="24" spans="3:5" x14ac:dyDescent="0.3">
      <c r="C24">
        <v>9</v>
      </c>
      <c r="E24">
        <v>4</v>
      </c>
    </row>
    <row r="25" spans="3:5" x14ac:dyDescent="0.3">
      <c r="C25">
        <v>12</v>
      </c>
    </row>
    <row r="26" spans="3:5" x14ac:dyDescent="0.3">
      <c r="C26">
        <v>15</v>
      </c>
    </row>
    <row r="27" spans="3:5" x14ac:dyDescent="0.3">
      <c r="C27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0AA5-21D0-4FE0-83BF-95C5C1A8F4A3}">
  <dimension ref="A1:G7"/>
  <sheetViews>
    <sheetView workbookViewId="0">
      <selection activeCell="H21" sqref="H21"/>
    </sheetView>
  </sheetViews>
  <sheetFormatPr defaultRowHeight="14" x14ac:dyDescent="0.3"/>
  <cols>
    <col min="1" max="1" width="29.5" bestFit="1" customWidth="1"/>
  </cols>
  <sheetData>
    <row r="1" spans="1:7" x14ac:dyDescent="0.3">
      <c r="A1" t="s">
        <v>90</v>
      </c>
    </row>
    <row r="2" spans="1:7" x14ac:dyDescent="0.3">
      <c r="A2" t="s">
        <v>88</v>
      </c>
      <c r="B2">
        <v>1</v>
      </c>
      <c r="C2">
        <v>2</v>
      </c>
      <c r="D2">
        <v>3</v>
      </c>
      <c r="E2">
        <v>4</v>
      </c>
      <c r="F2">
        <v>5</v>
      </c>
      <c r="G2" t="s">
        <v>101</v>
      </c>
    </row>
    <row r="3" spans="1:7" x14ac:dyDescent="0.3">
      <c r="A3" t="s">
        <v>100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93</v>
      </c>
    </row>
    <row r="4" spans="1:7" x14ac:dyDescent="0.3">
      <c r="A4" t="s">
        <v>91</v>
      </c>
      <c r="B4" t="s">
        <v>93</v>
      </c>
      <c r="C4" t="s">
        <v>93</v>
      </c>
      <c r="D4" t="s">
        <v>94</v>
      </c>
      <c r="E4" t="s">
        <v>94</v>
      </c>
      <c r="F4" t="s">
        <v>94</v>
      </c>
      <c r="G4" t="s">
        <v>93</v>
      </c>
    </row>
    <row r="5" spans="1:7" x14ac:dyDescent="0.3">
      <c r="A5" t="s">
        <v>92</v>
      </c>
      <c r="B5" t="s">
        <v>93</v>
      </c>
      <c r="C5" t="s">
        <v>93</v>
      </c>
      <c r="D5" t="s">
        <v>93</v>
      </c>
      <c r="E5">
        <v>6</v>
      </c>
      <c r="F5">
        <v>9</v>
      </c>
      <c r="G5" t="s">
        <v>93</v>
      </c>
    </row>
    <row r="6" spans="1:7" x14ac:dyDescent="0.3">
      <c r="A6" t="s">
        <v>98</v>
      </c>
      <c r="B6" t="s">
        <v>93</v>
      </c>
      <c r="C6" t="s">
        <v>93</v>
      </c>
      <c r="D6" t="s">
        <v>93</v>
      </c>
      <c r="E6">
        <v>0</v>
      </c>
      <c r="F6">
        <v>1</v>
      </c>
      <c r="G6">
        <v>3</v>
      </c>
    </row>
    <row r="7" spans="1:7" x14ac:dyDescent="0.3">
      <c r="A7" t="s">
        <v>99</v>
      </c>
      <c r="B7" t="s">
        <v>93</v>
      </c>
      <c r="C7" t="s">
        <v>93</v>
      </c>
      <c r="D7" t="s">
        <v>93</v>
      </c>
      <c r="E7" t="s">
        <v>93</v>
      </c>
      <c r="F7">
        <v>0</v>
      </c>
      <c r="G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3387-D46D-43EE-B664-B7BAD8F77311}">
  <dimension ref="A1:G6"/>
  <sheetViews>
    <sheetView tabSelected="1" zoomScale="291" zoomScaleNormal="291" workbookViewId="0">
      <selection activeCell="C4" sqref="C4"/>
    </sheetView>
  </sheetViews>
  <sheetFormatPr defaultRowHeight="14" x14ac:dyDescent="0.3"/>
  <cols>
    <col min="1" max="1" width="12.83203125" bestFit="1" customWidth="1"/>
    <col min="2" max="2" width="13.6640625" bestFit="1" customWidth="1"/>
    <col min="3" max="3" width="15.6640625" bestFit="1" customWidth="1"/>
    <col min="4" max="4" width="9.75" bestFit="1" customWidth="1"/>
    <col min="5" max="5" width="14.5" bestFit="1" customWidth="1"/>
    <col min="6" max="6" width="10.58203125" bestFit="1" customWidth="1"/>
    <col min="7" max="7" width="12.58203125" bestFit="1" customWidth="1"/>
  </cols>
  <sheetData>
    <row r="1" spans="1:7" ht="15" thickTop="1" thickBot="1" x14ac:dyDescent="0.35">
      <c r="A1" s="21" t="s">
        <v>102</v>
      </c>
      <c r="B1" s="21" t="s">
        <v>103</v>
      </c>
      <c r="C1" s="21" t="s">
        <v>104</v>
      </c>
      <c r="D1" s="21" t="s">
        <v>105</v>
      </c>
      <c r="E1" s="21" t="s">
        <v>106</v>
      </c>
      <c r="F1" s="21" t="s">
        <v>107</v>
      </c>
      <c r="G1" s="21" t="s">
        <v>108</v>
      </c>
    </row>
    <row r="2" spans="1:7" ht="14.5" thickTop="1" x14ac:dyDescent="0.3">
      <c r="A2" s="20">
        <v>1</v>
      </c>
      <c r="B2" s="14"/>
      <c r="C2" s="14"/>
      <c r="D2" s="14"/>
      <c r="E2" s="14"/>
      <c r="F2" s="14"/>
      <c r="G2" s="14"/>
    </row>
    <row r="3" spans="1:7" x14ac:dyDescent="0.3">
      <c r="A3" s="17">
        <v>2</v>
      </c>
      <c r="B3" s="14"/>
      <c r="C3" s="14"/>
      <c r="D3" s="14"/>
      <c r="E3" s="14"/>
      <c r="F3" s="14"/>
      <c r="G3" s="14"/>
    </row>
    <row r="4" spans="1:7" x14ac:dyDescent="0.3">
      <c r="A4" s="18">
        <v>3</v>
      </c>
      <c r="B4" s="18">
        <v>42.6342</v>
      </c>
      <c r="C4" s="42">
        <v>6</v>
      </c>
      <c r="D4" s="16">
        <v>4</v>
      </c>
      <c r="E4" s="41">
        <v>5</v>
      </c>
      <c r="F4" s="16">
        <v>77.260000000000005</v>
      </c>
      <c r="G4" s="19">
        <v>91.803399999999996</v>
      </c>
    </row>
    <row r="5" spans="1:7" x14ac:dyDescent="0.3">
      <c r="A5" s="16">
        <v>4</v>
      </c>
      <c r="B5" s="16">
        <v>63.041400000000003</v>
      </c>
      <c r="C5" s="14">
        <v>1</v>
      </c>
      <c r="D5" s="41">
        <v>5</v>
      </c>
      <c r="E5" s="15">
        <v>6</v>
      </c>
      <c r="F5" s="19">
        <v>94.529600000000002</v>
      </c>
      <c r="G5" s="15">
        <v>100.9349</v>
      </c>
    </row>
    <row r="6" spans="1:7" x14ac:dyDescent="0.3">
      <c r="A6" s="41">
        <v>5</v>
      </c>
      <c r="B6" s="19">
        <v>80.846299999999999</v>
      </c>
      <c r="C6" s="14">
        <v>3</v>
      </c>
      <c r="D6" s="15">
        <v>5</v>
      </c>
      <c r="E6" s="15"/>
      <c r="F6" s="19">
        <v>93.898399999999995</v>
      </c>
      <c r="G6" s="15">
        <v>109.1433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E7C7-9411-45AD-ADDB-420B650CF283}">
  <dimension ref="A1:L122"/>
  <sheetViews>
    <sheetView zoomScale="134" zoomScaleNormal="134" workbookViewId="0">
      <selection activeCell="L18" sqref="L18"/>
    </sheetView>
  </sheetViews>
  <sheetFormatPr defaultRowHeight="14" x14ac:dyDescent="0.3"/>
  <sheetData>
    <row r="1" spans="1:8" x14ac:dyDescent="0.3">
      <c r="A1" t="s">
        <v>14</v>
      </c>
    </row>
    <row r="2" spans="1:8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8" x14ac:dyDescent="0.3">
      <c r="A3">
        <v>1</v>
      </c>
      <c r="B3" t="s">
        <v>23</v>
      </c>
      <c r="C3">
        <v>1</v>
      </c>
      <c r="E3">
        <v>0</v>
      </c>
      <c r="H3" s="1">
        <v>0</v>
      </c>
    </row>
    <row r="4" spans="1:8" x14ac:dyDescent="0.3">
      <c r="A4">
        <v>1</v>
      </c>
      <c r="B4" t="s">
        <v>24</v>
      </c>
      <c r="C4">
        <v>1</v>
      </c>
      <c r="E4">
        <v>0</v>
      </c>
      <c r="H4" s="1">
        <v>0</v>
      </c>
    </row>
    <row r="5" spans="1:8" x14ac:dyDescent="0.3">
      <c r="A5">
        <v>1</v>
      </c>
      <c r="B5" t="s">
        <v>25</v>
      </c>
      <c r="C5">
        <v>1</v>
      </c>
      <c r="E5">
        <v>0</v>
      </c>
      <c r="H5" s="1">
        <v>0</v>
      </c>
    </row>
    <row r="6" spans="1:8" x14ac:dyDescent="0.3">
      <c r="A6">
        <v>1</v>
      </c>
      <c r="B6" t="s">
        <v>26</v>
      </c>
      <c r="C6">
        <v>1</v>
      </c>
      <c r="E6">
        <v>0</v>
      </c>
      <c r="H6" s="1">
        <v>0</v>
      </c>
    </row>
    <row r="7" spans="1:8" x14ac:dyDescent="0.3">
      <c r="A7">
        <v>1</v>
      </c>
      <c r="B7" t="s">
        <v>27</v>
      </c>
      <c r="C7">
        <v>1</v>
      </c>
      <c r="D7">
        <v>-0.03</v>
      </c>
      <c r="E7">
        <v>6</v>
      </c>
      <c r="F7">
        <v>127.17</v>
      </c>
      <c r="G7">
        <v>126.65</v>
      </c>
      <c r="H7" s="1">
        <v>1.2699999999999999E-2</v>
      </c>
    </row>
    <row r="8" spans="1:8" x14ac:dyDescent="0.3">
      <c r="A8">
        <v>1</v>
      </c>
      <c r="B8" t="s">
        <v>28</v>
      </c>
      <c r="C8">
        <v>1</v>
      </c>
      <c r="D8">
        <v>-0.22</v>
      </c>
      <c r="E8">
        <v>68</v>
      </c>
      <c r="F8">
        <v>114.87</v>
      </c>
      <c r="G8">
        <v>114.41</v>
      </c>
      <c r="H8" s="1">
        <v>0.14460000000000001</v>
      </c>
    </row>
    <row r="9" spans="1:8" x14ac:dyDescent="0.3">
      <c r="A9">
        <v>1</v>
      </c>
      <c r="B9" t="s">
        <v>29</v>
      </c>
      <c r="C9">
        <v>1</v>
      </c>
      <c r="D9">
        <v>-0.72</v>
      </c>
      <c r="E9">
        <v>88</v>
      </c>
      <c r="F9">
        <v>105.6</v>
      </c>
      <c r="G9">
        <v>103.25</v>
      </c>
      <c r="H9" s="1">
        <v>0.20610000000000001</v>
      </c>
    </row>
    <row r="10" spans="1:8" x14ac:dyDescent="0.3">
      <c r="A10">
        <v>1</v>
      </c>
      <c r="B10" t="s">
        <v>30</v>
      </c>
      <c r="C10">
        <v>1</v>
      </c>
      <c r="D10">
        <v>-0.55000000000000004</v>
      </c>
      <c r="E10">
        <v>101</v>
      </c>
      <c r="F10">
        <v>109.01</v>
      </c>
      <c r="G10">
        <v>106.96</v>
      </c>
      <c r="H10" s="1">
        <v>0.22189999999999999</v>
      </c>
    </row>
    <row r="11" spans="1:8" x14ac:dyDescent="0.3">
      <c r="A11">
        <v>1</v>
      </c>
      <c r="B11" t="s">
        <v>31</v>
      </c>
      <c r="C11">
        <v>1</v>
      </c>
      <c r="D11">
        <v>-2.33</v>
      </c>
      <c r="E11">
        <v>115</v>
      </c>
      <c r="F11">
        <v>72.06</v>
      </c>
      <c r="G11">
        <v>61.5</v>
      </c>
      <c r="H11" s="1">
        <v>0.42699999999999999</v>
      </c>
    </row>
    <row r="12" spans="1:8" x14ac:dyDescent="0.3">
      <c r="A12">
        <v>1</v>
      </c>
      <c r="B12" t="s">
        <v>32</v>
      </c>
      <c r="C12">
        <v>1</v>
      </c>
      <c r="D12">
        <v>-2.6</v>
      </c>
      <c r="E12">
        <v>95</v>
      </c>
      <c r="F12">
        <v>64.75</v>
      </c>
      <c r="G12">
        <v>60.58</v>
      </c>
      <c r="H12" s="1">
        <v>0.33960000000000001</v>
      </c>
    </row>
    <row r="13" spans="1:8" x14ac:dyDescent="0.3">
      <c r="A13">
        <v>1</v>
      </c>
      <c r="B13" t="s">
        <v>33</v>
      </c>
      <c r="C13">
        <v>1</v>
      </c>
      <c r="D13">
        <v>-0.67</v>
      </c>
      <c r="E13">
        <v>86</v>
      </c>
      <c r="F13">
        <v>74.209999999999994</v>
      </c>
      <c r="G13">
        <v>49.25</v>
      </c>
      <c r="H13" s="1">
        <v>0.38700000000000001</v>
      </c>
    </row>
    <row r="14" spans="1:8" x14ac:dyDescent="0.3">
      <c r="A14">
        <v>1</v>
      </c>
      <c r="B14" t="s">
        <v>34</v>
      </c>
      <c r="C14">
        <v>1</v>
      </c>
      <c r="D14">
        <v>-0.67</v>
      </c>
      <c r="E14">
        <v>92</v>
      </c>
      <c r="F14">
        <v>111.44</v>
      </c>
      <c r="G14">
        <v>109.39</v>
      </c>
      <c r="H14" s="1">
        <v>0.2069</v>
      </c>
    </row>
    <row r="15" spans="1:8" x14ac:dyDescent="0.3">
      <c r="A15">
        <v>1</v>
      </c>
      <c r="B15" t="s">
        <v>35</v>
      </c>
      <c r="C15">
        <v>1</v>
      </c>
      <c r="D15">
        <v>-0.31</v>
      </c>
      <c r="E15">
        <v>93</v>
      </c>
      <c r="F15">
        <v>110.46</v>
      </c>
      <c r="G15">
        <v>109.8</v>
      </c>
      <c r="H15" s="1">
        <v>0.20519999999999999</v>
      </c>
    </row>
    <row r="16" spans="1:8" x14ac:dyDescent="0.3">
      <c r="A16">
        <v>1</v>
      </c>
      <c r="B16" t="s">
        <v>36</v>
      </c>
      <c r="C16">
        <v>1</v>
      </c>
      <c r="D16">
        <v>-0.24</v>
      </c>
      <c r="E16">
        <v>86</v>
      </c>
      <c r="F16">
        <v>114.6</v>
      </c>
      <c r="G16">
        <v>113.67</v>
      </c>
      <c r="H16" s="1">
        <v>0.18909999999999999</v>
      </c>
    </row>
    <row r="17" spans="1:12" x14ac:dyDescent="0.3">
      <c r="A17">
        <v>1</v>
      </c>
      <c r="B17" t="s">
        <v>37</v>
      </c>
      <c r="C17">
        <v>1</v>
      </c>
      <c r="D17">
        <v>-0.36</v>
      </c>
      <c r="E17">
        <v>80</v>
      </c>
      <c r="F17">
        <v>112.71</v>
      </c>
      <c r="G17">
        <v>111.94</v>
      </c>
      <c r="H17" s="1">
        <v>0.1721</v>
      </c>
    </row>
    <row r="18" spans="1:12" x14ac:dyDescent="0.3">
      <c r="A18">
        <v>1</v>
      </c>
      <c r="B18" t="s">
        <v>38</v>
      </c>
      <c r="C18">
        <v>1</v>
      </c>
      <c r="D18">
        <v>-0.18</v>
      </c>
      <c r="E18">
        <v>111</v>
      </c>
      <c r="F18">
        <v>110.65</v>
      </c>
      <c r="G18">
        <v>109.99</v>
      </c>
      <c r="H18" s="1">
        <v>0.2442</v>
      </c>
      <c r="L18">
        <f>TRIMMEAN(F7:F62, 20%)</f>
        <v>109.14326086956525</v>
      </c>
    </row>
    <row r="19" spans="1:12" x14ac:dyDescent="0.3">
      <c r="A19">
        <v>1</v>
      </c>
      <c r="B19" t="s">
        <v>39</v>
      </c>
      <c r="C19">
        <v>1</v>
      </c>
      <c r="D19">
        <v>-0.37</v>
      </c>
      <c r="E19">
        <v>106</v>
      </c>
      <c r="F19">
        <v>110.7</v>
      </c>
      <c r="G19">
        <v>110.16</v>
      </c>
      <c r="H19" s="1">
        <v>0.22520000000000001</v>
      </c>
    </row>
    <row r="20" spans="1:12" x14ac:dyDescent="0.3">
      <c r="A20">
        <v>1</v>
      </c>
      <c r="B20" t="s">
        <v>40</v>
      </c>
      <c r="C20">
        <v>1</v>
      </c>
      <c r="D20">
        <v>-0.31</v>
      </c>
      <c r="E20">
        <v>74</v>
      </c>
      <c r="F20">
        <v>112.89</v>
      </c>
      <c r="G20">
        <v>112.14</v>
      </c>
      <c r="H20" s="1">
        <v>0.16</v>
      </c>
    </row>
    <row r="21" spans="1:12" x14ac:dyDescent="0.3">
      <c r="A21">
        <v>1</v>
      </c>
      <c r="B21" t="s">
        <v>41</v>
      </c>
      <c r="C21">
        <v>1</v>
      </c>
      <c r="D21">
        <v>-0.38</v>
      </c>
      <c r="E21">
        <v>110</v>
      </c>
      <c r="F21">
        <v>110.37</v>
      </c>
      <c r="G21">
        <v>109.15</v>
      </c>
      <c r="H21" s="1">
        <v>0.23710000000000001</v>
      </c>
    </row>
    <row r="22" spans="1:12" x14ac:dyDescent="0.3">
      <c r="A22">
        <v>1</v>
      </c>
      <c r="B22" t="s">
        <v>42</v>
      </c>
      <c r="C22">
        <v>1</v>
      </c>
      <c r="D22">
        <v>-0.45</v>
      </c>
      <c r="E22">
        <v>108</v>
      </c>
      <c r="F22">
        <v>109.11</v>
      </c>
      <c r="G22">
        <v>108.44</v>
      </c>
      <c r="H22" s="1">
        <v>0.23269999999999999</v>
      </c>
    </row>
    <row r="23" spans="1:12" x14ac:dyDescent="0.3">
      <c r="A23">
        <v>1</v>
      </c>
      <c r="B23" t="s">
        <v>43</v>
      </c>
      <c r="C23">
        <v>1</v>
      </c>
      <c r="D23">
        <v>-0.28000000000000003</v>
      </c>
      <c r="E23">
        <v>101</v>
      </c>
      <c r="F23">
        <v>114.67</v>
      </c>
      <c r="G23">
        <v>114.1</v>
      </c>
      <c r="H23" s="1">
        <v>0.20899999999999999</v>
      </c>
    </row>
    <row r="24" spans="1:12" x14ac:dyDescent="0.3">
      <c r="A24">
        <v>1</v>
      </c>
      <c r="B24" t="s">
        <v>44</v>
      </c>
      <c r="C24">
        <v>1</v>
      </c>
      <c r="D24">
        <v>-0.28000000000000003</v>
      </c>
      <c r="E24">
        <v>85</v>
      </c>
      <c r="F24">
        <v>116.92</v>
      </c>
      <c r="G24">
        <v>116.25</v>
      </c>
      <c r="H24" s="1">
        <v>0.1867</v>
      </c>
    </row>
    <row r="25" spans="1:12" x14ac:dyDescent="0.3">
      <c r="A25">
        <v>1</v>
      </c>
      <c r="B25" t="s">
        <v>45</v>
      </c>
      <c r="C25">
        <v>1</v>
      </c>
      <c r="D25">
        <v>-0.36</v>
      </c>
      <c r="E25">
        <v>80</v>
      </c>
      <c r="F25">
        <v>114.91</v>
      </c>
      <c r="G25">
        <v>114.16</v>
      </c>
      <c r="H25" s="1">
        <v>0.16320000000000001</v>
      </c>
    </row>
    <row r="26" spans="1:12" x14ac:dyDescent="0.3">
      <c r="A26">
        <v>1</v>
      </c>
      <c r="B26" t="s">
        <v>46</v>
      </c>
      <c r="C26">
        <v>1</v>
      </c>
      <c r="D26">
        <v>-0.44</v>
      </c>
      <c r="E26">
        <v>99</v>
      </c>
      <c r="F26">
        <v>111.69</v>
      </c>
      <c r="G26">
        <v>111.09</v>
      </c>
      <c r="H26" s="1">
        <v>0.20630000000000001</v>
      </c>
    </row>
    <row r="27" spans="1:12" x14ac:dyDescent="0.3">
      <c r="A27">
        <v>1</v>
      </c>
      <c r="B27" t="s">
        <v>47</v>
      </c>
      <c r="C27">
        <v>1</v>
      </c>
      <c r="D27">
        <v>-0.28999999999999998</v>
      </c>
      <c r="E27">
        <v>116</v>
      </c>
      <c r="F27">
        <v>112.07</v>
      </c>
      <c r="G27">
        <v>111.18</v>
      </c>
      <c r="H27" s="1">
        <v>0.26390000000000002</v>
      </c>
    </row>
    <row r="28" spans="1:12" x14ac:dyDescent="0.3">
      <c r="A28">
        <v>1</v>
      </c>
      <c r="B28" t="s">
        <v>48</v>
      </c>
      <c r="C28">
        <v>1</v>
      </c>
      <c r="D28">
        <v>-0.39</v>
      </c>
      <c r="E28">
        <v>96</v>
      </c>
      <c r="F28">
        <v>112.14</v>
      </c>
      <c r="G28">
        <v>111.31</v>
      </c>
      <c r="H28" s="1">
        <v>0.2059</v>
      </c>
    </row>
    <row r="29" spans="1:12" x14ac:dyDescent="0.3">
      <c r="A29">
        <v>1</v>
      </c>
      <c r="B29" t="s">
        <v>49</v>
      </c>
      <c r="C29">
        <v>1</v>
      </c>
      <c r="D29">
        <v>-0.32</v>
      </c>
      <c r="E29">
        <v>97</v>
      </c>
      <c r="F29">
        <v>111.72</v>
      </c>
      <c r="G29">
        <v>111.12</v>
      </c>
      <c r="H29" s="1">
        <v>0.1996</v>
      </c>
    </row>
    <row r="30" spans="1:12" x14ac:dyDescent="0.3">
      <c r="A30">
        <v>1</v>
      </c>
      <c r="B30" t="s">
        <v>50</v>
      </c>
      <c r="C30">
        <v>1</v>
      </c>
      <c r="D30">
        <v>-0.21</v>
      </c>
      <c r="E30">
        <v>88</v>
      </c>
      <c r="F30">
        <v>113.22</v>
      </c>
      <c r="G30">
        <v>112.16</v>
      </c>
      <c r="H30" s="1">
        <v>0.1898</v>
      </c>
    </row>
    <row r="31" spans="1:12" x14ac:dyDescent="0.3">
      <c r="A31">
        <v>1</v>
      </c>
      <c r="B31" t="s">
        <v>51</v>
      </c>
      <c r="C31">
        <v>1</v>
      </c>
      <c r="D31">
        <v>-0.24</v>
      </c>
      <c r="E31">
        <v>94</v>
      </c>
      <c r="F31">
        <v>112.08</v>
      </c>
      <c r="G31">
        <v>111.27</v>
      </c>
      <c r="H31" s="1">
        <v>0.19989999999999999</v>
      </c>
    </row>
    <row r="32" spans="1:12" x14ac:dyDescent="0.3">
      <c r="A32">
        <v>1</v>
      </c>
      <c r="B32" t="s">
        <v>52</v>
      </c>
      <c r="C32">
        <v>1</v>
      </c>
      <c r="D32">
        <v>-0.37</v>
      </c>
      <c r="E32">
        <v>88</v>
      </c>
      <c r="F32">
        <v>114.04</v>
      </c>
      <c r="G32">
        <v>113.57</v>
      </c>
      <c r="H32" s="1">
        <v>0.1842</v>
      </c>
    </row>
    <row r="33" spans="1:8" x14ac:dyDescent="0.3">
      <c r="A33">
        <v>1</v>
      </c>
      <c r="B33" t="s">
        <v>53</v>
      </c>
      <c r="C33">
        <v>1</v>
      </c>
      <c r="D33">
        <v>-0.91</v>
      </c>
      <c r="E33">
        <v>103</v>
      </c>
      <c r="F33">
        <v>101.86</v>
      </c>
      <c r="G33">
        <v>98.65</v>
      </c>
      <c r="H33" s="1">
        <v>0.24790000000000001</v>
      </c>
    </row>
    <row r="34" spans="1:8" x14ac:dyDescent="0.3">
      <c r="A34">
        <v>1</v>
      </c>
      <c r="B34" t="s">
        <v>54</v>
      </c>
      <c r="C34">
        <v>1</v>
      </c>
      <c r="D34">
        <v>-0.32</v>
      </c>
      <c r="E34">
        <v>80</v>
      </c>
      <c r="F34">
        <v>114.11</v>
      </c>
      <c r="G34">
        <v>113.5</v>
      </c>
      <c r="H34" s="1">
        <v>0.1804</v>
      </c>
    </row>
    <row r="35" spans="1:8" x14ac:dyDescent="0.3">
      <c r="A35">
        <v>1</v>
      </c>
      <c r="B35" t="s">
        <v>55</v>
      </c>
      <c r="C35">
        <v>1</v>
      </c>
      <c r="D35">
        <v>-1.08</v>
      </c>
      <c r="E35">
        <v>115</v>
      </c>
      <c r="F35">
        <v>100.58</v>
      </c>
      <c r="G35">
        <v>97.96</v>
      </c>
      <c r="H35" s="1">
        <v>0.27100000000000002</v>
      </c>
    </row>
    <row r="36" spans="1:8" x14ac:dyDescent="0.3">
      <c r="A36">
        <v>1</v>
      </c>
      <c r="B36" t="s">
        <v>56</v>
      </c>
      <c r="C36">
        <v>1</v>
      </c>
      <c r="D36">
        <v>-0.56999999999999995</v>
      </c>
      <c r="E36">
        <v>102</v>
      </c>
      <c r="F36">
        <v>108.17</v>
      </c>
      <c r="G36">
        <v>106.71</v>
      </c>
      <c r="H36" s="1">
        <v>0.22989999999999999</v>
      </c>
    </row>
    <row r="37" spans="1:8" x14ac:dyDescent="0.3">
      <c r="A37">
        <v>1</v>
      </c>
      <c r="B37" t="s">
        <v>57</v>
      </c>
      <c r="C37">
        <v>1</v>
      </c>
      <c r="D37">
        <v>-0.34</v>
      </c>
      <c r="E37">
        <v>91</v>
      </c>
      <c r="F37">
        <v>113.26</v>
      </c>
      <c r="G37">
        <v>112.6</v>
      </c>
      <c r="H37" s="1">
        <v>0.20599999999999999</v>
      </c>
    </row>
    <row r="38" spans="1:8" x14ac:dyDescent="0.3">
      <c r="A38">
        <v>1</v>
      </c>
      <c r="B38" t="s">
        <v>58</v>
      </c>
      <c r="C38">
        <v>1</v>
      </c>
      <c r="D38">
        <v>-0.37</v>
      </c>
      <c r="E38">
        <v>125</v>
      </c>
      <c r="F38">
        <v>112.01</v>
      </c>
      <c r="G38">
        <v>111.37</v>
      </c>
      <c r="H38" s="1">
        <v>0.25559999999999999</v>
      </c>
    </row>
    <row r="39" spans="1:8" x14ac:dyDescent="0.3">
      <c r="A39">
        <v>1</v>
      </c>
      <c r="B39" t="s">
        <v>59</v>
      </c>
      <c r="C39">
        <v>1</v>
      </c>
      <c r="D39">
        <v>-2.16</v>
      </c>
      <c r="E39">
        <v>89</v>
      </c>
      <c r="F39">
        <v>74.84</v>
      </c>
      <c r="G39">
        <v>69.22</v>
      </c>
      <c r="H39" s="1">
        <v>0.2944</v>
      </c>
    </row>
    <row r="40" spans="1:8" x14ac:dyDescent="0.3">
      <c r="A40">
        <v>1</v>
      </c>
      <c r="B40" t="s">
        <v>60</v>
      </c>
      <c r="C40">
        <v>1</v>
      </c>
      <c r="D40">
        <v>-0.47</v>
      </c>
      <c r="E40">
        <v>91</v>
      </c>
      <c r="F40">
        <v>112.35</v>
      </c>
      <c r="G40">
        <v>111.09</v>
      </c>
      <c r="H40" s="1">
        <v>0.2001</v>
      </c>
    </row>
    <row r="41" spans="1:8" x14ac:dyDescent="0.3">
      <c r="A41">
        <v>1</v>
      </c>
      <c r="B41" t="s">
        <v>61</v>
      </c>
      <c r="C41">
        <v>1</v>
      </c>
      <c r="D41">
        <v>-0.35</v>
      </c>
      <c r="E41">
        <v>91</v>
      </c>
      <c r="F41">
        <v>112.86</v>
      </c>
      <c r="G41">
        <v>112.06</v>
      </c>
      <c r="H41" s="1">
        <v>0.19159999999999999</v>
      </c>
    </row>
    <row r="42" spans="1:8" x14ac:dyDescent="0.3">
      <c r="A42">
        <v>1</v>
      </c>
      <c r="B42" t="s">
        <v>62</v>
      </c>
      <c r="C42">
        <v>1</v>
      </c>
      <c r="D42">
        <v>-0.28000000000000003</v>
      </c>
      <c r="E42">
        <v>103</v>
      </c>
      <c r="F42">
        <v>110.63</v>
      </c>
      <c r="G42">
        <v>109.64</v>
      </c>
      <c r="H42" s="1">
        <v>0.21740000000000001</v>
      </c>
    </row>
    <row r="43" spans="1:8" x14ac:dyDescent="0.3">
      <c r="A43">
        <v>1</v>
      </c>
      <c r="B43" t="s">
        <v>63</v>
      </c>
      <c r="C43">
        <v>1</v>
      </c>
      <c r="D43">
        <v>-0.15</v>
      </c>
      <c r="E43">
        <v>57</v>
      </c>
      <c r="F43">
        <v>116.22</v>
      </c>
      <c r="G43">
        <v>115.27</v>
      </c>
      <c r="H43" s="1">
        <v>0.1321</v>
      </c>
    </row>
    <row r="44" spans="1:8" x14ac:dyDescent="0.3">
      <c r="A44">
        <v>1</v>
      </c>
      <c r="B44" t="s">
        <v>64</v>
      </c>
      <c r="C44">
        <v>1</v>
      </c>
      <c r="D44">
        <v>-0.03</v>
      </c>
      <c r="E44">
        <v>121</v>
      </c>
      <c r="F44">
        <v>105.77</v>
      </c>
      <c r="G44">
        <v>103.94</v>
      </c>
      <c r="H44" s="1">
        <v>0.27400000000000002</v>
      </c>
    </row>
    <row r="45" spans="1:8" x14ac:dyDescent="0.3">
      <c r="A45">
        <v>1</v>
      </c>
      <c r="B45" t="s">
        <v>65</v>
      </c>
      <c r="C45">
        <v>1</v>
      </c>
      <c r="D45">
        <v>-0.25</v>
      </c>
      <c r="E45">
        <v>81</v>
      </c>
      <c r="F45">
        <v>116.13</v>
      </c>
      <c r="G45">
        <v>115.11</v>
      </c>
      <c r="H45" s="1">
        <v>0.1706</v>
      </c>
    </row>
    <row r="46" spans="1:8" x14ac:dyDescent="0.3">
      <c r="A46">
        <v>1</v>
      </c>
      <c r="B46" t="s">
        <v>66</v>
      </c>
      <c r="C46">
        <v>1</v>
      </c>
      <c r="D46">
        <v>-0.26</v>
      </c>
      <c r="E46">
        <v>80</v>
      </c>
      <c r="F46">
        <v>113.06</v>
      </c>
      <c r="G46">
        <v>112.05</v>
      </c>
      <c r="H46" s="1">
        <v>0.1767</v>
      </c>
    </row>
    <row r="47" spans="1:8" x14ac:dyDescent="0.3">
      <c r="A47">
        <v>1</v>
      </c>
      <c r="B47" t="s">
        <v>67</v>
      </c>
      <c r="C47">
        <v>1</v>
      </c>
      <c r="D47">
        <v>-0.65</v>
      </c>
      <c r="E47">
        <v>119</v>
      </c>
      <c r="F47">
        <v>103.86</v>
      </c>
      <c r="G47">
        <v>101.74</v>
      </c>
      <c r="H47" s="1">
        <v>0.2702</v>
      </c>
    </row>
    <row r="48" spans="1:8" x14ac:dyDescent="0.3">
      <c r="A48">
        <v>1</v>
      </c>
      <c r="B48" t="s">
        <v>68</v>
      </c>
      <c r="C48">
        <v>1</v>
      </c>
      <c r="D48">
        <v>-1.58</v>
      </c>
      <c r="E48">
        <v>92</v>
      </c>
      <c r="F48">
        <v>87.11</v>
      </c>
      <c r="G48">
        <v>82.53</v>
      </c>
      <c r="H48" s="1">
        <v>0.2727</v>
      </c>
    </row>
    <row r="49" spans="1:8" x14ac:dyDescent="0.3">
      <c r="A49">
        <v>1</v>
      </c>
      <c r="B49" t="s">
        <v>69</v>
      </c>
      <c r="C49">
        <v>1</v>
      </c>
      <c r="D49">
        <v>-0.4</v>
      </c>
      <c r="E49">
        <v>102</v>
      </c>
      <c r="F49">
        <v>109.04</v>
      </c>
      <c r="G49">
        <v>108.23</v>
      </c>
      <c r="H49" s="1">
        <v>0.21529999999999999</v>
      </c>
    </row>
    <row r="50" spans="1:8" x14ac:dyDescent="0.3">
      <c r="A50">
        <v>1</v>
      </c>
      <c r="B50" t="s">
        <v>70</v>
      </c>
      <c r="C50">
        <v>1</v>
      </c>
      <c r="D50">
        <v>-0.67</v>
      </c>
      <c r="E50">
        <v>76</v>
      </c>
      <c r="F50">
        <v>107.21</v>
      </c>
      <c r="G50">
        <v>104.97</v>
      </c>
      <c r="H50" s="1">
        <v>0.17599999999999999</v>
      </c>
    </row>
    <row r="51" spans="1:8" x14ac:dyDescent="0.3">
      <c r="A51">
        <v>1</v>
      </c>
      <c r="B51" t="s">
        <v>71</v>
      </c>
      <c r="C51">
        <v>1</v>
      </c>
      <c r="D51">
        <v>-0.31</v>
      </c>
      <c r="E51">
        <v>104</v>
      </c>
      <c r="F51">
        <v>111.66</v>
      </c>
      <c r="G51">
        <v>110.62</v>
      </c>
      <c r="H51" s="1">
        <v>0.21740000000000001</v>
      </c>
    </row>
    <row r="52" spans="1:8" x14ac:dyDescent="0.3">
      <c r="A52">
        <v>1</v>
      </c>
      <c r="B52" t="s">
        <v>72</v>
      </c>
      <c r="C52">
        <v>1</v>
      </c>
      <c r="D52">
        <v>-1.25</v>
      </c>
      <c r="E52">
        <v>107</v>
      </c>
      <c r="F52">
        <v>105.68</v>
      </c>
      <c r="G52">
        <v>104.28</v>
      </c>
      <c r="H52" s="1">
        <v>0.24379999999999999</v>
      </c>
    </row>
    <row r="53" spans="1:8" x14ac:dyDescent="0.3">
      <c r="A53">
        <v>1</v>
      </c>
      <c r="B53" t="s">
        <v>73</v>
      </c>
      <c r="C53">
        <v>1</v>
      </c>
      <c r="D53">
        <v>-0.83</v>
      </c>
      <c r="E53">
        <v>93</v>
      </c>
      <c r="F53">
        <v>107.94</v>
      </c>
      <c r="G53">
        <v>106.81</v>
      </c>
      <c r="H53" s="1">
        <v>0.20780000000000001</v>
      </c>
    </row>
    <row r="54" spans="1:8" x14ac:dyDescent="0.3">
      <c r="A54">
        <v>1</v>
      </c>
      <c r="B54" t="s">
        <v>74</v>
      </c>
      <c r="C54">
        <v>1</v>
      </c>
      <c r="D54">
        <v>-0.16</v>
      </c>
      <c r="E54">
        <v>97</v>
      </c>
      <c r="F54">
        <v>114.79</v>
      </c>
      <c r="G54">
        <v>113.54</v>
      </c>
      <c r="H54" s="1">
        <v>0.21099999999999999</v>
      </c>
    </row>
    <row r="55" spans="1:8" x14ac:dyDescent="0.3">
      <c r="A55">
        <v>1</v>
      </c>
      <c r="B55" t="s">
        <v>75</v>
      </c>
      <c r="C55">
        <v>1</v>
      </c>
      <c r="D55">
        <v>-0.24</v>
      </c>
      <c r="E55">
        <v>98</v>
      </c>
      <c r="F55">
        <v>113.72</v>
      </c>
      <c r="G55">
        <v>112.86</v>
      </c>
      <c r="H55" s="1">
        <v>0.2009</v>
      </c>
    </row>
    <row r="56" spans="1:8" x14ac:dyDescent="0.3">
      <c r="A56">
        <v>1</v>
      </c>
      <c r="B56" t="s">
        <v>76</v>
      </c>
      <c r="C56">
        <v>1</v>
      </c>
      <c r="D56">
        <v>-0.23</v>
      </c>
      <c r="E56">
        <v>82</v>
      </c>
      <c r="F56">
        <v>111.38</v>
      </c>
      <c r="G56">
        <v>110.73</v>
      </c>
      <c r="H56" s="1">
        <v>0.1759</v>
      </c>
    </row>
    <row r="57" spans="1:8" x14ac:dyDescent="0.3">
      <c r="A57">
        <v>1</v>
      </c>
      <c r="B57" t="s">
        <v>77</v>
      </c>
      <c r="C57">
        <v>1</v>
      </c>
      <c r="D57">
        <v>-0.33</v>
      </c>
      <c r="E57">
        <v>85</v>
      </c>
      <c r="F57">
        <v>113.35</v>
      </c>
      <c r="G57">
        <v>112.51</v>
      </c>
      <c r="H57" s="1">
        <v>0.1807</v>
      </c>
    </row>
    <row r="58" spans="1:8" x14ac:dyDescent="0.3">
      <c r="A58">
        <v>1</v>
      </c>
      <c r="B58" t="s">
        <v>78</v>
      </c>
      <c r="C58">
        <v>1</v>
      </c>
      <c r="D58">
        <v>-0.15</v>
      </c>
      <c r="E58">
        <v>93</v>
      </c>
      <c r="F58">
        <v>110.56</v>
      </c>
      <c r="G58">
        <v>109.24</v>
      </c>
      <c r="H58" s="1">
        <v>0.20100000000000001</v>
      </c>
    </row>
    <row r="59" spans="1:8" x14ac:dyDescent="0.3">
      <c r="A59">
        <v>1</v>
      </c>
      <c r="B59" t="s">
        <v>79</v>
      </c>
      <c r="C59">
        <v>1</v>
      </c>
      <c r="D59">
        <v>-0.37</v>
      </c>
      <c r="E59">
        <v>102</v>
      </c>
      <c r="F59">
        <v>111.38</v>
      </c>
      <c r="G59">
        <v>110.77</v>
      </c>
      <c r="H59" s="1">
        <v>0.21329999999999999</v>
      </c>
    </row>
    <row r="60" spans="1:8" x14ac:dyDescent="0.3">
      <c r="A60">
        <v>1</v>
      </c>
      <c r="B60" t="s">
        <v>80</v>
      </c>
      <c r="C60">
        <v>1</v>
      </c>
      <c r="D60">
        <v>-1.98</v>
      </c>
      <c r="E60">
        <v>112</v>
      </c>
      <c r="F60">
        <v>73.62</v>
      </c>
      <c r="G60">
        <v>59.04</v>
      </c>
      <c r="H60" s="1">
        <v>0.40189999999999998</v>
      </c>
    </row>
    <row r="61" spans="1:8" x14ac:dyDescent="0.3">
      <c r="A61">
        <v>1</v>
      </c>
      <c r="B61" t="s">
        <v>81</v>
      </c>
      <c r="C61">
        <v>1</v>
      </c>
      <c r="D61">
        <v>-2.02</v>
      </c>
      <c r="E61">
        <v>101</v>
      </c>
      <c r="F61">
        <v>56.38</v>
      </c>
      <c r="G61">
        <v>46.6</v>
      </c>
      <c r="H61" s="1">
        <v>0.49940000000000001</v>
      </c>
    </row>
    <row r="62" spans="1:8" x14ac:dyDescent="0.3">
      <c r="A62">
        <v>1</v>
      </c>
      <c r="B62" t="s">
        <v>82</v>
      </c>
      <c r="C62">
        <v>1</v>
      </c>
      <c r="D62">
        <v>-0.9</v>
      </c>
      <c r="E62">
        <v>97</v>
      </c>
      <c r="F62">
        <v>99.37</v>
      </c>
      <c r="G62">
        <v>95.95</v>
      </c>
      <c r="H62" s="1">
        <v>0.23699999999999999</v>
      </c>
    </row>
    <row r="63" spans="1:8" x14ac:dyDescent="0.3">
      <c r="H63" s="1"/>
    </row>
    <row r="64" spans="1:8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  <row r="78" spans="8:8" x14ac:dyDescent="0.3">
      <c r="H78" s="1"/>
    </row>
    <row r="79" spans="8:8" x14ac:dyDescent="0.3">
      <c r="H79" s="1"/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4871-E0D6-4D6F-8553-011412A76ACA}">
  <dimension ref="A1:L120"/>
  <sheetViews>
    <sheetView zoomScale="85" zoomScaleNormal="85" workbookViewId="0">
      <selection activeCell="L18" sqref="L18"/>
    </sheetView>
  </sheetViews>
  <sheetFormatPr defaultRowHeight="14" x14ac:dyDescent="0.3"/>
  <sheetData>
    <row r="1" spans="1:8" x14ac:dyDescent="0.3">
      <c r="A1" t="s">
        <v>14</v>
      </c>
      <c r="H1" s="1"/>
    </row>
    <row r="2" spans="1:8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s="1" t="s">
        <v>22</v>
      </c>
    </row>
    <row r="3" spans="1:8" x14ac:dyDescent="0.3">
      <c r="A3">
        <v>1</v>
      </c>
      <c r="B3" t="s">
        <v>23</v>
      </c>
      <c r="C3">
        <v>1</v>
      </c>
      <c r="E3">
        <v>0</v>
      </c>
      <c r="H3" s="1">
        <v>0</v>
      </c>
    </row>
    <row r="4" spans="1:8" x14ac:dyDescent="0.3">
      <c r="A4">
        <v>1</v>
      </c>
      <c r="B4" t="s">
        <v>24</v>
      </c>
      <c r="C4">
        <v>1</v>
      </c>
      <c r="E4">
        <v>0</v>
      </c>
      <c r="H4" s="1">
        <v>0</v>
      </c>
    </row>
    <row r="5" spans="1:8" x14ac:dyDescent="0.3">
      <c r="A5">
        <v>1</v>
      </c>
      <c r="B5" t="s">
        <v>25</v>
      </c>
      <c r="C5">
        <v>1</v>
      </c>
      <c r="E5">
        <v>0</v>
      </c>
      <c r="H5" s="1">
        <v>0</v>
      </c>
    </row>
    <row r="6" spans="1:8" x14ac:dyDescent="0.3">
      <c r="A6">
        <v>1</v>
      </c>
      <c r="B6" t="s">
        <v>26</v>
      </c>
      <c r="C6">
        <v>1</v>
      </c>
      <c r="E6">
        <v>0</v>
      </c>
      <c r="H6" s="1">
        <v>0</v>
      </c>
    </row>
    <row r="7" spans="1:8" x14ac:dyDescent="0.3">
      <c r="A7">
        <v>1</v>
      </c>
      <c r="B7" t="s">
        <v>27</v>
      </c>
      <c r="C7">
        <v>1</v>
      </c>
      <c r="D7">
        <v>-0.03</v>
      </c>
      <c r="E7">
        <v>6</v>
      </c>
      <c r="F7">
        <v>126.7</v>
      </c>
      <c r="G7">
        <v>126.03</v>
      </c>
      <c r="H7" s="1">
        <v>1.2699999999999999E-2</v>
      </c>
    </row>
    <row r="8" spans="1:8" x14ac:dyDescent="0.3">
      <c r="A8">
        <v>1</v>
      </c>
      <c r="B8" t="s">
        <v>28</v>
      </c>
      <c r="C8">
        <v>1</v>
      </c>
      <c r="D8">
        <v>-0.25</v>
      </c>
      <c r="E8">
        <v>68</v>
      </c>
      <c r="F8">
        <v>114.31</v>
      </c>
      <c r="G8">
        <v>113.85</v>
      </c>
      <c r="H8" s="1">
        <v>0.14599999999999999</v>
      </c>
    </row>
    <row r="9" spans="1:8" x14ac:dyDescent="0.3">
      <c r="A9">
        <v>1</v>
      </c>
      <c r="B9" t="s">
        <v>29</v>
      </c>
      <c r="C9">
        <v>1</v>
      </c>
      <c r="D9">
        <v>-0.59</v>
      </c>
      <c r="E9">
        <v>88</v>
      </c>
      <c r="F9">
        <v>109</v>
      </c>
      <c r="G9">
        <v>107.92</v>
      </c>
      <c r="H9" s="1">
        <v>0.1973</v>
      </c>
    </row>
    <row r="10" spans="1:8" x14ac:dyDescent="0.3">
      <c r="A10">
        <v>1</v>
      </c>
      <c r="B10" t="s">
        <v>30</v>
      </c>
      <c r="C10">
        <v>1</v>
      </c>
      <c r="D10">
        <v>-0.34</v>
      </c>
      <c r="E10">
        <v>101</v>
      </c>
      <c r="F10">
        <v>112.07</v>
      </c>
      <c r="G10">
        <v>111.03</v>
      </c>
      <c r="H10" s="1">
        <v>0.21779999999999999</v>
      </c>
    </row>
    <row r="11" spans="1:8" x14ac:dyDescent="0.3">
      <c r="A11">
        <v>1</v>
      </c>
      <c r="B11" t="s">
        <v>31</v>
      </c>
      <c r="C11">
        <v>1</v>
      </c>
      <c r="D11">
        <v>-1.94</v>
      </c>
      <c r="E11">
        <v>115</v>
      </c>
      <c r="F11">
        <v>81.22</v>
      </c>
      <c r="G11">
        <v>74.22</v>
      </c>
      <c r="H11" s="1">
        <v>0.36659999999999998</v>
      </c>
    </row>
    <row r="12" spans="1:8" x14ac:dyDescent="0.3">
      <c r="A12">
        <v>1</v>
      </c>
      <c r="B12" t="s">
        <v>32</v>
      </c>
      <c r="C12">
        <v>1</v>
      </c>
      <c r="D12">
        <v>-2.4300000000000002</v>
      </c>
      <c r="E12">
        <v>92</v>
      </c>
      <c r="F12">
        <v>65.47</v>
      </c>
      <c r="G12">
        <v>58.81</v>
      </c>
      <c r="H12" s="1">
        <v>0.35670000000000002</v>
      </c>
    </row>
    <row r="13" spans="1:8" x14ac:dyDescent="0.3">
      <c r="A13">
        <v>1</v>
      </c>
      <c r="B13" t="s">
        <v>33</v>
      </c>
      <c r="C13">
        <v>1</v>
      </c>
      <c r="D13">
        <v>-1.83</v>
      </c>
      <c r="E13">
        <v>85</v>
      </c>
      <c r="F13">
        <v>53.95</v>
      </c>
      <c r="G13">
        <v>40.81</v>
      </c>
      <c r="H13" s="1">
        <v>0.46579999999999999</v>
      </c>
    </row>
    <row r="14" spans="1:8" x14ac:dyDescent="0.3">
      <c r="A14">
        <v>1</v>
      </c>
      <c r="B14" t="s">
        <v>34</v>
      </c>
      <c r="C14">
        <v>1</v>
      </c>
      <c r="D14">
        <v>-1.94</v>
      </c>
      <c r="E14">
        <v>93</v>
      </c>
      <c r="F14">
        <v>75.599999999999994</v>
      </c>
      <c r="G14">
        <v>69.709999999999994</v>
      </c>
      <c r="H14" s="1">
        <v>0.32290000000000002</v>
      </c>
    </row>
    <row r="15" spans="1:8" x14ac:dyDescent="0.3">
      <c r="A15">
        <v>1</v>
      </c>
      <c r="B15" t="s">
        <v>35</v>
      </c>
      <c r="C15">
        <v>1</v>
      </c>
      <c r="D15">
        <v>-1.53</v>
      </c>
      <c r="E15">
        <v>95</v>
      </c>
      <c r="F15">
        <v>91.6</v>
      </c>
      <c r="G15">
        <v>89.77</v>
      </c>
      <c r="H15" s="1">
        <v>0.24759999999999999</v>
      </c>
    </row>
    <row r="16" spans="1:8" x14ac:dyDescent="0.3">
      <c r="A16">
        <v>1</v>
      </c>
      <c r="B16" t="s">
        <v>36</v>
      </c>
      <c r="C16">
        <v>1</v>
      </c>
      <c r="D16">
        <v>-0.84</v>
      </c>
      <c r="E16">
        <v>86</v>
      </c>
      <c r="F16">
        <v>106.79</v>
      </c>
      <c r="G16">
        <v>105.43</v>
      </c>
      <c r="H16" s="1">
        <v>0.19869999999999999</v>
      </c>
    </row>
    <row r="17" spans="1:12" x14ac:dyDescent="0.3">
      <c r="A17">
        <v>1</v>
      </c>
      <c r="B17" t="s">
        <v>37</v>
      </c>
      <c r="C17">
        <v>1</v>
      </c>
      <c r="D17">
        <v>-0.48</v>
      </c>
      <c r="E17">
        <v>80</v>
      </c>
      <c r="F17">
        <v>110.61</v>
      </c>
      <c r="G17">
        <v>109.37</v>
      </c>
      <c r="H17" s="1">
        <v>0.17499999999999999</v>
      </c>
    </row>
    <row r="18" spans="1:12" x14ac:dyDescent="0.3">
      <c r="A18">
        <v>1</v>
      </c>
      <c r="B18" t="s">
        <v>38</v>
      </c>
      <c r="C18">
        <v>1</v>
      </c>
      <c r="D18">
        <v>-1.17</v>
      </c>
      <c r="E18">
        <v>108</v>
      </c>
      <c r="F18">
        <v>95.55</v>
      </c>
      <c r="G18">
        <v>91.75</v>
      </c>
      <c r="H18" s="1">
        <v>0.28749999999999998</v>
      </c>
      <c r="L18">
        <f>TRIMMEAN(F5:F60, 20%)</f>
        <v>93.898409090909126</v>
      </c>
    </row>
    <row r="19" spans="1:12" x14ac:dyDescent="0.3">
      <c r="A19">
        <v>1</v>
      </c>
      <c r="B19" t="s">
        <v>39</v>
      </c>
      <c r="C19">
        <v>1</v>
      </c>
      <c r="D19">
        <v>-2.2000000000000002</v>
      </c>
      <c r="E19">
        <v>104</v>
      </c>
      <c r="F19">
        <v>64.63</v>
      </c>
      <c r="G19">
        <v>54.05</v>
      </c>
      <c r="H19" s="1">
        <v>0.49020000000000002</v>
      </c>
    </row>
    <row r="20" spans="1:12" x14ac:dyDescent="0.3">
      <c r="A20">
        <v>1</v>
      </c>
      <c r="B20" t="s">
        <v>40</v>
      </c>
      <c r="C20">
        <v>1</v>
      </c>
      <c r="D20">
        <v>-1.61</v>
      </c>
      <c r="E20">
        <v>79</v>
      </c>
      <c r="F20">
        <v>63.13</v>
      </c>
      <c r="G20">
        <v>38.94</v>
      </c>
      <c r="H20" s="1">
        <v>0.35620000000000002</v>
      </c>
    </row>
    <row r="21" spans="1:12" x14ac:dyDescent="0.3">
      <c r="A21">
        <v>1</v>
      </c>
      <c r="B21" t="s">
        <v>41</v>
      </c>
      <c r="C21">
        <v>1</v>
      </c>
      <c r="D21">
        <v>-1.66</v>
      </c>
      <c r="E21">
        <v>107</v>
      </c>
      <c r="F21">
        <v>91.03</v>
      </c>
      <c r="G21">
        <v>87.64</v>
      </c>
      <c r="H21" s="1">
        <v>0.28860000000000002</v>
      </c>
    </row>
    <row r="22" spans="1:12" x14ac:dyDescent="0.3">
      <c r="A22">
        <v>1</v>
      </c>
      <c r="B22" t="s">
        <v>42</v>
      </c>
      <c r="C22">
        <v>1</v>
      </c>
      <c r="D22">
        <v>-1.3</v>
      </c>
      <c r="E22">
        <v>98</v>
      </c>
      <c r="F22">
        <v>39.58</v>
      </c>
      <c r="G22">
        <v>26.87</v>
      </c>
      <c r="H22" s="1">
        <v>0.71750000000000003</v>
      </c>
    </row>
    <row r="23" spans="1:12" x14ac:dyDescent="0.3">
      <c r="A23">
        <v>1</v>
      </c>
      <c r="B23" t="s">
        <v>43</v>
      </c>
      <c r="C23">
        <v>1</v>
      </c>
      <c r="D23">
        <v>0.23</v>
      </c>
      <c r="E23">
        <v>101</v>
      </c>
      <c r="F23">
        <v>34.92</v>
      </c>
      <c r="G23">
        <v>25.54</v>
      </c>
      <c r="H23" s="1">
        <v>0.72230000000000005</v>
      </c>
    </row>
    <row r="24" spans="1:12" x14ac:dyDescent="0.3">
      <c r="A24">
        <v>1</v>
      </c>
      <c r="B24" t="s">
        <v>44</v>
      </c>
      <c r="C24">
        <v>1</v>
      </c>
      <c r="D24">
        <v>-0.82</v>
      </c>
      <c r="E24">
        <v>97</v>
      </c>
      <c r="F24">
        <v>48.15</v>
      </c>
      <c r="G24">
        <v>35.57</v>
      </c>
      <c r="H24" s="1">
        <v>0.57489999999999997</v>
      </c>
    </row>
    <row r="25" spans="1:12" x14ac:dyDescent="0.3">
      <c r="A25">
        <v>1</v>
      </c>
      <c r="B25" t="s">
        <v>45</v>
      </c>
      <c r="C25">
        <v>1</v>
      </c>
      <c r="D25">
        <v>-1.65</v>
      </c>
      <c r="E25">
        <v>81</v>
      </c>
      <c r="F25">
        <v>49.85</v>
      </c>
      <c r="G25">
        <v>30.4</v>
      </c>
      <c r="H25" s="1">
        <v>0.53590000000000004</v>
      </c>
    </row>
    <row r="26" spans="1:12" x14ac:dyDescent="0.3">
      <c r="A26">
        <v>1</v>
      </c>
      <c r="B26" t="s">
        <v>46</v>
      </c>
      <c r="C26">
        <v>1</v>
      </c>
      <c r="D26">
        <v>-1.84</v>
      </c>
      <c r="E26">
        <v>96</v>
      </c>
      <c r="F26">
        <v>55.92</v>
      </c>
      <c r="G26">
        <v>48.25</v>
      </c>
      <c r="H26" s="1">
        <v>0.50539999999999996</v>
      </c>
    </row>
    <row r="27" spans="1:12" x14ac:dyDescent="0.3">
      <c r="A27">
        <v>1</v>
      </c>
      <c r="B27" t="s">
        <v>47</v>
      </c>
      <c r="C27">
        <v>1</v>
      </c>
      <c r="D27">
        <v>-1.56</v>
      </c>
      <c r="E27">
        <v>103</v>
      </c>
      <c r="F27">
        <v>47.99</v>
      </c>
      <c r="G27">
        <v>32.1</v>
      </c>
      <c r="H27" s="1">
        <v>0.62380000000000002</v>
      </c>
    </row>
    <row r="28" spans="1:12" x14ac:dyDescent="0.3">
      <c r="A28">
        <v>1</v>
      </c>
      <c r="B28" t="s">
        <v>48</v>
      </c>
      <c r="C28">
        <v>1</v>
      </c>
      <c r="D28">
        <v>0.18</v>
      </c>
      <c r="E28">
        <v>99</v>
      </c>
      <c r="F28">
        <v>44.87</v>
      </c>
      <c r="G28">
        <v>29.26</v>
      </c>
      <c r="H28" s="1">
        <v>0.69320000000000004</v>
      </c>
    </row>
    <row r="29" spans="1:12" x14ac:dyDescent="0.3">
      <c r="A29">
        <v>1</v>
      </c>
      <c r="B29" t="s">
        <v>49</v>
      </c>
      <c r="C29">
        <v>1</v>
      </c>
      <c r="D29">
        <v>-1.88</v>
      </c>
      <c r="E29">
        <v>109</v>
      </c>
      <c r="F29">
        <v>66.78</v>
      </c>
      <c r="G29">
        <v>56.25</v>
      </c>
      <c r="H29" s="1">
        <v>0.40079999999999999</v>
      </c>
    </row>
    <row r="30" spans="1:12" x14ac:dyDescent="0.3">
      <c r="A30">
        <v>1</v>
      </c>
      <c r="B30" t="s">
        <v>50</v>
      </c>
      <c r="C30">
        <v>1</v>
      </c>
      <c r="D30">
        <v>-1.84</v>
      </c>
      <c r="E30">
        <v>87</v>
      </c>
      <c r="F30">
        <v>66.489999999999995</v>
      </c>
      <c r="G30">
        <v>50.17</v>
      </c>
      <c r="H30" s="1">
        <v>0.3891</v>
      </c>
    </row>
    <row r="31" spans="1:12" x14ac:dyDescent="0.3">
      <c r="A31">
        <v>1</v>
      </c>
      <c r="B31" t="s">
        <v>51</v>
      </c>
      <c r="C31">
        <v>1</v>
      </c>
      <c r="D31">
        <v>-1.5</v>
      </c>
      <c r="E31">
        <v>96</v>
      </c>
      <c r="F31">
        <v>74.16</v>
      </c>
      <c r="G31">
        <v>65.19</v>
      </c>
      <c r="H31" s="1">
        <v>0.34100000000000003</v>
      </c>
    </row>
    <row r="32" spans="1:12" x14ac:dyDescent="0.3">
      <c r="A32">
        <v>1</v>
      </c>
      <c r="B32" t="s">
        <v>52</v>
      </c>
      <c r="C32">
        <v>1</v>
      </c>
      <c r="D32">
        <v>-0.99</v>
      </c>
      <c r="E32">
        <v>88</v>
      </c>
      <c r="F32">
        <v>106.89</v>
      </c>
      <c r="G32">
        <v>105.08</v>
      </c>
      <c r="H32" s="1">
        <v>0.20300000000000001</v>
      </c>
    </row>
    <row r="33" spans="1:8" x14ac:dyDescent="0.3">
      <c r="A33">
        <v>1</v>
      </c>
      <c r="B33" t="s">
        <v>53</v>
      </c>
      <c r="C33">
        <v>1</v>
      </c>
      <c r="D33">
        <v>-1.38</v>
      </c>
      <c r="E33">
        <v>102</v>
      </c>
      <c r="F33">
        <v>95.45</v>
      </c>
      <c r="G33">
        <v>91.46</v>
      </c>
      <c r="H33" s="1">
        <v>0.26300000000000001</v>
      </c>
    </row>
    <row r="34" spans="1:8" x14ac:dyDescent="0.3">
      <c r="A34">
        <v>1</v>
      </c>
      <c r="B34" t="s">
        <v>54</v>
      </c>
      <c r="C34">
        <v>1</v>
      </c>
      <c r="D34">
        <v>-0.53</v>
      </c>
      <c r="E34">
        <v>81</v>
      </c>
      <c r="F34">
        <v>108.56</v>
      </c>
      <c r="G34">
        <v>107.06</v>
      </c>
      <c r="H34" s="1">
        <v>0.17630000000000001</v>
      </c>
    </row>
    <row r="35" spans="1:8" x14ac:dyDescent="0.3">
      <c r="A35">
        <v>1</v>
      </c>
      <c r="B35" t="s">
        <v>55</v>
      </c>
      <c r="C35">
        <v>1</v>
      </c>
      <c r="D35">
        <v>-1.45</v>
      </c>
      <c r="E35">
        <v>116</v>
      </c>
      <c r="F35">
        <v>97.78</v>
      </c>
      <c r="G35">
        <v>94.91</v>
      </c>
      <c r="H35" s="1">
        <v>0.27039999999999997</v>
      </c>
    </row>
    <row r="36" spans="1:8" x14ac:dyDescent="0.3">
      <c r="A36">
        <v>1</v>
      </c>
      <c r="B36" t="s">
        <v>56</v>
      </c>
      <c r="C36">
        <v>1</v>
      </c>
      <c r="D36">
        <v>-1.08</v>
      </c>
      <c r="E36">
        <v>100</v>
      </c>
      <c r="F36">
        <v>98.74</v>
      </c>
      <c r="G36">
        <v>96.29</v>
      </c>
      <c r="H36" s="1">
        <v>0.26340000000000002</v>
      </c>
    </row>
    <row r="37" spans="1:8" x14ac:dyDescent="0.3">
      <c r="A37">
        <v>1</v>
      </c>
      <c r="B37" t="s">
        <v>57</v>
      </c>
      <c r="C37">
        <v>1</v>
      </c>
      <c r="D37">
        <v>-0.49</v>
      </c>
      <c r="E37">
        <v>92</v>
      </c>
      <c r="F37">
        <v>111.76</v>
      </c>
      <c r="G37">
        <v>111.08</v>
      </c>
      <c r="H37" s="1">
        <v>0.20910000000000001</v>
      </c>
    </row>
    <row r="38" spans="1:8" x14ac:dyDescent="0.3">
      <c r="A38">
        <v>1</v>
      </c>
      <c r="B38" t="s">
        <v>58</v>
      </c>
      <c r="C38">
        <v>1</v>
      </c>
      <c r="D38">
        <v>-0.84</v>
      </c>
      <c r="E38">
        <v>124</v>
      </c>
      <c r="F38">
        <v>105.8</v>
      </c>
      <c r="G38">
        <v>104.47</v>
      </c>
      <c r="H38" s="1">
        <v>0.2697</v>
      </c>
    </row>
    <row r="39" spans="1:8" x14ac:dyDescent="0.3">
      <c r="A39">
        <v>1</v>
      </c>
      <c r="B39" t="s">
        <v>59</v>
      </c>
      <c r="C39">
        <v>1</v>
      </c>
      <c r="D39">
        <v>-1.73</v>
      </c>
      <c r="E39">
        <v>90</v>
      </c>
      <c r="F39">
        <v>55.91</v>
      </c>
      <c r="G39">
        <v>38.090000000000003</v>
      </c>
      <c r="H39" s="1">
        <v>0.54120000000000001</v>
      </c>
    </row>
    <row r="40" spans="1:8" x14ac:dyDescent="0.3">
      <c r="A40">
        <v>1</v>
      </c>
      <c r="B40" t="s">
        <v>60</v>
      </c>
      <c r="C40">
        <v>1</v>
      </c>
      <c r="D40">
        <v>-1.39</v>
      </c>
      <c r="E40">
        <v>90</v>
      </c>
      <c r="F40">
        <v>97.13</v>
      </c>
      <c r="G40">
        <v>93.07</v>
      </c>
      <c r="H40" s="1">
        <v>0.22170000000000001</v>
      </c>
    </row>
    <row r="41" spans="1:8" x14ac:dyDescent="0.3">
      <c r="A41">
        <v>1</v>
      </c>
      <c r="B41" t="s">
        <v>61</v>
      </c>
      <c r="C41">
        <v>1</v>
      </c>
      <c r="D41">
        <v>-0.74</v>
      </c>
      <c r="E41">
        <v>92</v>
      </c>
      <c r="F41">
        <v>107.62</v>
      </c>
      <c r="G41">
        <v>106.41</v>
      </c>
      <c r="H41" s="1">
        <v>0.20330000000000001</v>
      </c>
    </row>
    <row r="42" spans="1:8" x14ac:dyDescent="0.3">
      <c r="A42">
        <v>1</v>
      </c>
      <c r="B42" t="s">
        <v>62</v>
      </c>
      <c r="C42">
        <v>1</v>
      </c>
      <c r="D42">
        <v>-0.62</v>
      </c>
      <c r="E42">
        <v>103</v>
      </c>
      <c r="F42">
        <v>107.82</v>
      </c>
      <c r="G42">
        <v>106.24</v>
      </c>
      <c r="H42" s="1">
        <v>0.2321</v>
      </c>
    </row>
    <row r="43" spans="1:8" x14ac:dyDescent="0.3">
      <c r="A43">
        <v>1</v>
      </c>
      <c r="B43" t="s">
        <v>63</v>
      </c>
      <c r="C43">
        <v>1</v>
      </c>
      <c r="D43">
        <v>-0.37</v>
      </c>
      <c r="E43">
        <v>57</v>
      </c>
      <c r="F43">
        <v>114.42</v>
      </c>
      <c r="G43">
        <v>113.37</v>
      </c>
      <c r="H43" s="1">
        <v>0.13139999999999999</v>
      </c>
    </row>
    <row r="44" spans="1:8" x14ac:dyDescent="0.3">
      <c r="A44">
        <v>1</v>
      </c>
      <c r="B44" t="s">
        <v>64</v>
      </c>
      <c r="C44">
        <v>1</v>
      </c>
      <c r="D44">
        <v>-0.19</v>
      </c>
      <c r="E44">
        <v>121</v>
      </c>
      <c r="F44">
        <v>104.51</v>
      </c>
      <c r="G44">
        <v>102.55</v>
      </c>
      <c r="H44" s="1">
        <v>0.27979999999999999</v>
      </c>
    </row>
    <row r="45" spans="1:8" x14ac:dyDescent="0.3">
      <c r="A45">
        <v>1</v>
      </c>
      <c r="B45" t="s">
        <v>65</v>
      </c>
      <c r="C45">
        <v>1</v>
      </c>
      <c r="D45">
        <v>-0.22</v>
      </c>
      <c r="E45">
        <v>81</v>
      </c>
      <c r="F45">
        <v>116.01</v>
      </c>
      <c r="G45">
        <v>115</v>
      </c>
      <c r="H45" s="1">
        <v>0.1736</v>
      </c>
    </row>
    <row r="46" spans="1:8" x14ac:dyDescent="0.3">
      <c r="A46">
        <v>1</v>
      </c>
      <c r="B46" t="s">
        <v>66</v>
      </c>
      <c r="C46">
        <v>1</v>
      </c>
      <c r="D46">
        <v>-0.3</v>
      </c>
      <c r="E46">
        <v>82</v>
      </c>
      <c r="F46">
        <v>113.69</v>
      </c>
      <c r="G46">
        <v>112.8</v>
      </c>
      <c r="H46" s="1">
        <v>0.1807</v>
      </c>
    </row>
    <row r="47" spans="1:8" x14ac:dyDescent="0.3">
      <c r="A47">
        <v>1</v>
      </c>
      <c r="B47" t="s">
        <v>67</v>
      </c>
      <c r="C47">
        <v>1</v>
      </c>
      <c r="D47">
        <v>-0.55000000000000004</v>
      </c>
      <c r="E47">
        <v>117</v>
      </c>
      <c r="F47">
        <v>104.8</v>
      </c>
      <c r="G47">
        <v>102.66</v>
      </c>
      <c r="H47" s="1">
        <v>0.26900000000000002</v>
      </c>
    </row>
    <row r="48" spans="1:8" x14ac:dyDescent="0.3">
      <c r="A48">
        <v>1</v>
      </c>
      <c r="B48" t="s">
        <v>68</v>
      </c>
      <c r="C48">
        <v>1</v>
      </c>
      <c r="D48">
        <v>-1.47</v>
      </c>
      <c r="E48">
        <v>92</v>
      </c>
      <c r="F48">
        <v>84.6</v>
      </c>
      <c r="G48">
        <v>78.11</v>
      </c>
      <c r="H48" s="1">
        <v>0.27389999999999998</v>
      </c>
    </row>
    <row r="49" spans="1:8" x14ac:dyDescent="0.3">
      <c r="A49">
        <v>1</v>
      </c>
      <c r="B49" t="s">
        <v>69</v>
      </c>
      <c r="C49">
        <v>1</v>
      </c>
      <c r="D49">
        <v>-0.36</v>
      </c>
      <c r="E49">
        <v>102</v>
      </c>
      <c r="F49">
        <v>108.59</v>
      </c>
      <c r="G49">
        <v>107.82</v>
      </c>
      <c r="H49" s="1">
        <v>0.22059999999999999</v>
      </c>
    </row>
    <row r="50" spans="1:8" x14ac:dyDescent="0.3">
      <c r="A50">
        <v>1</v>
      </c>
      <c r="B50" t="s">
        <v>70</v>
      </c>
      <c r="C50">
        <v>1</v>
      </c>
      <c r="D50">
        <v>-0.89</v>
      </c>
      <c r="E50">
        <v>76</v>
      </c>
      <c r="F50">
        <v>105.87</v>
      </c>
      <c r="G50">
        <v>104.81</v>
      </c>
      <c r="H50" s="1">
        <v>0.1686</v>
      </c>
    </row>
    <row r="51" spans="1:8" x14ac:dyDescent="0.3">
      <c r="A51">
        <v>1</v>
      </c>
      <c r="B51" t="s">
        <v>71</v>
      </c>
      <c r="C51">
        <v>1</v>
      </c>
      <c r="D51">
        <v>-0.32</v>
      </c>
      <c r="E51">
        <v>104</v>
      </c>
      <c r="F51">
        <v>111.58</v>
      </c>
      <c r="G51">
        <v>110.3</v>
      </c>
      <c r="H51" s="1">
        <v>0.21970000000000001</v>
      </c>
    </row>
    <row r="52" spans="1:8" x14ac:dyDescent="0.3">
      <c r="A52">
        <v>1</v>
      </c>
      <c r="B52" t="s">
        <v>72</v>
      </c>
      <c r="C52">
        <v>1</v>
      </c>
      <c r="D52">
        <v>-0.76</v>
      </c>
      <c r="E52">
        <v>108</v>
      </c>
      <c r="F52">
        <v>111.53</v>
      </c>
      <c r="G52">
        <v>110.59</v>
      </c>
      <c r="H52" s="1">
        <v>0.23599999999999999</v>
      </c>
    </row>
    <row r="53" spans="1:8" x14ac:dyDescent="0.3">
      <c r="A53">
        <v>1</v>
      </c>
      <c r="B53" t="s">
        <v>73</v>
      </c>
      <c r="C53">
        <v>1</v>
      </c>
      <c r="D53">
        <v>-0.28000000000000003</v>
      </c>
      <c r="E53">
        <v>92</v>
      </c>
      <c r="F53">
        <v>114.19</v>
      </c>
      <c r="G53">
        <v>113.75</v>
      </c>
      <c r="H53" s="1">
        <v>0.1918</v>
      </c>
    </row>
    <row r="54" spans="1:8" x14ac:dyDescent="0.3">
      <c r="A54">
        <v>1</v>
      </c>
      <c r="B54" t="s">
        <v>74</v>
      </c>
      <c r="C54">
        <v>1</v>
      </c>
      <c r="D54">
        <v>-0.25</v>
      </c>
      <c r="E54">
        <v>97</v>
      </c>
      <c r="F54">
        <v>114.56</v>
      </c>
      <c r="G54">
        <v>113.25</v>
      </c>
      <c r="H54" s="1">
        <v>0.21429999999999999</v>
      </c>
    </row>
    <row r="55" spans="1:8" x14ac:dyDescent="0.3">
      <c r="A55">
        <v>1</v>
      </c>
      <c r="B55" t="s">
        <v>75</v>
      </c>
      <c r="C55">
        <v>1</v>
      </c>
      <c r="D55">
        <v>-0.47</v>
      </c>
      <c r="E55">
        <v>98</v>
      </c>
      <c r="F55">
        <v>109.92</v>
      </c>
      <c r="G55">
        <v>108.6</v>
      </c>
      <c r="H55" s="1">
        <v>0.2198</v>
      </c>
    </row>
    <row r="56" spans="1:8" x14ac:dyDescent="0.3">
      <c r="A56">
        <v>1</v>
      </c>
      <c r="B56" t="s">
        <v>76</v>
      </c>
      <c r="C56">
        <v>1</v>
      </c>
      <c r="D56">
        <v>-0.27</v>
      </c>
      <c r="E56">
        <v>82</v>
      </c>
      <c r="F56">
        <v>110.86</v>
      </c>
      <c r="G56">
        <v>110.08</v>
      </c>
      <c r="H56" s="1">
        <v>0.18529999999999999</v>
      </c>
    </row>
    <row r="57" spans="1:8" x14ac:dyDescent="0.3">
      <c r="A57">
        <v>1</v>
      </c>
      <c r="B57" t="s">
        <v>77</v>
      </c>
      <c r="C57">
        <v>1</v>
      </c>
      <c r="D57">
        <v>-0.32</v>
      </c>
      <c r="E57">
        <v>85</v>
      </c>
      <c r="F57">
        <v>114.32</v>
      </c>
      <c r="G57">
        <v>113.52</v>
      </c>
      <c r="H57" s="1">
        <v>0.185</v>
      </c>
    </row>
    <row r="58" spans="1:8" x14ac:dyDescent="0.3">
      <c r="A58">
        <v>1</v>
      </c>
      <c r="B58" t="s">
        <v>78</v>
      </c>
      <c r="C58">
        <v>1</v>
      </c>
      <c r="D58">
        <v>-0.25</v>
      </c>
      <c r="E58">
        <v>93</v>
      </c>
      <c r="F58">
        <v>109.83</v>
      </c>
      <c r="G58">
        <v>108.48</v>
      </c>
      <c r="H58" s="1">
        <v>0.2016</v>
      </c>
    </row>
    <row r="59" spans="1:8" x14ac:dyDescent="0.3">
      <c r="A59">
        <v>1</v>
      </c>
      <c r="B59" t="s">
        <v>79</v>
      </c>
      <c r="C59">
        <v>1</v>
      </c>
      <c r="D59">
        <v>-0.53</v>
      </c>
      <c r="E59">
        <v>102</v>
      </c>
      <c r="F59">
        <v>108.83</v>
      </c>
      <c r="G59">
        <v>107.99</v>
      </c>
      <c r="H59" s="1">
        <v>0.21590000000000001</v>
      </c>
    </row>
    <row r="60" spans="1:8" x14ac:dyDescent="0.3">
      <c r="A60">
        <v>1</v>
      </c>
      <c r="B60" t="s">
        <v>80</v>
      </c>
      <c r="C60">
        <v>1</v>
      </c>
      <c r="D60">
        <v>-1.27</v>
      </c>
      <c r="E60">
        <v>118</v>
      </c>
      <c r="F60">
        <v>91.11</v>
      </c>
      <c r="G60">
        <v>83.39</v>
      </c>
      <c r="H60" s="1">
        <v>0.34229999999999999</v>
      </c>
    </row>
    <row r="61" spans="1:8" x14ac:dyDescent="0.3">
      <c r="A61">
        <v>1</v>
      </c>
      <c r="B61" t="s">
        <v>81</v>
      </c>
      <c r="C61">
        <v>1</v>
      </c>
      <c r="D61">
        <v>-1.69</v>
      </c>
      <c r="E61">
        <v>95</v>
      </c>
      <c r="F61">
        <v>84.25</v>
      </c>
      <c r="G61">
        <v>79.86</v>
      </c>
      <c r="H61" s="1">
        <v>0.27560000000000001</v>
      </c>
    </row>
    <row r="62" spans="1:8" x14ac:dyDescent="0.3">
      <c r="A62">
        <v>1</v>
      </c>
      <c r="B62" t="s">
        <v>82</v>
      </c>
      <c r="C62">
        <v>1</v>
      </c>
      <c r="D62">
        <v>-1.34</v>
      </c>
      <c r="E62">
        <v>97</v>
      </c>
      <c r="F62">
        <v>91.85</v>
      </c>
      <c r="G62">
        <v>87.83</v>
      </c>
      <c r="H62" s="1">
        <v>0.26750000000000002</v>
      </c>
    </row>
    <row r="63" spans="1:8" x14ac:dyDescent="0.3">
      <c r="H63" s="1"/>
    </row>
    <row r="64" spans="1:8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  <row r="78" spans="8:8" x14ac:dyDescent="0.3">
      <c r="H78" s="1"/>
    </row>
    <row r="79" spans="8:8" x14ac:dyDescent="0.3">
      <c r="H79" s="1"/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A06D-7259-4BEE-9B07-1B9B831F49D4}">
  <dimension ref="A1:Z122"/>
  <sheetViews>
    <sheetView topLeftCell="F22" zoomScale="182" zoomScaleNormal="182" workbookViewId="0">
      <selection activeCell="G27" sqref="G27"/>
    </sheetView>
  </sheetViews>
  <sheetFormatPr defaultRowHeight="14" x14ac:dyDescent="0.3"/>
  <cols>
    <col min="2" max="3" width="15" customWidth="1"/>
    <col min="4" max="4" width="18.1640625" customWidth="1"/>
    <col min="5" max="5" width="18.25" customWidth="1"/>
    <col min="6" max="6" width="37.83203125" customWidth="1"/>
    <col min="7" max="7" width="21.1640625" bestFit="1" customWidth="1"/>
  </cols>
  <sheetData>
    <row r="1" spans="1:8" x14ac:dyDescent="0.3">
      <c r="A1" t="s">
        <v>14</v>
      </c>
    </row>
    <row r="2" spans="1:8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8" x14ac:dyDescent="0.3">
      <c r="A3">
        <v>1</v>
      </c>
      <c r="B3" t="s">
        <v>23</v>
      </c>
      <c r="C3">
        <v>1</v>
      </c>
      <c r="E3">
        <v>0</v>
      </c>
      <c r="H3" s="1">
        <v>0</v>
      </c>
    </row>
    <row r="4" spans="1:8" x14ac:dyDescent="0.3">
      <c r="A4">
        <v>1</v>
      </c>
      <c r="B4" t="s">
        <v>24</v>
      </c>
      <c r="C4">
        <v>1</v>
      </c>
      <c r="E4">
        <v>0</v>
      </c>
      <c r="H4" s="1">
        <v>0</v>
      </c>
    </row>
    <row r="5" spans="1:8" x14ac:dyDescent="0.3">
      <c r="A5">
        <v>1</v>
      </c>
      <c r="B5" t="s">
        <v>25</v>
      </c>
      <c r="C5">
        <v>1</v>
      </c>
      <c r="E5">
        <v>0</v>
      </c>
      <c r="H5" s="1">
        <v>0</v>
      </c>
    </row>
    <row r="6" spans="1:8" x14ac:dyDescent="0.3">
      <c r="A6">
        <v>1</v>
      </c>
      <c r="B6" t="s">
        <v>26</v>
      </c>
      <c r="C6">
        <v>1</v>
      </c>
      <c r="E6">
        <v>0</v>
      </c>
      <c r="H6" s="1">
        <v>0</v>
      </c>
    </row>
    <row r="7" spans="1:8" x14ac:dyDescent="0.3">
      <c r="A7">
        <v>1</v>
      </c>
      <c r="B7" t="s">
        <v>27</v>
      </c>
      <c r="C7">
        <v>1</v>
      </c>
      <c r="E7">
        <v>0</v>
      </c>
      <c r="H7" s="1">
        <v>0</v>
      </c>
    </row>
    <row r="8" spans="1:8" x14ac:dyDescent="0.3">
      <c r="A8">
        <v>1</v>
      </c>
      <c r="B8" t="s">
        <v>28</v>
      </c>
      <c r="C8">
        <v>1</v>
      </c>
      <c r="E8">
        <v>0</v>
      </c>
      <c r="H8" s="1">
        <v>0</v>
      </c>
    </row>
    <row r="9" spans="1:8" x14ac:dyDescent="0.3">
      <c r="A9">
        <v>1</v>
      </c>
      <c r="B9" t="s">
        <v>29</v>
      </c>
      <c r="C9">
        <v>1</v>
      </c>
      <c r="E9">
        <v>0</v>
      </c>
      <c r="H9" s="1">
        <v>0</v>
      </c>
    </row>
    <row r="10" spans="1:8" x14ac:dyDescent="0.3">
      <c r="A10">
        <v>1</v>
      </c>
      <c r="B10" t="s">
        <v>30</v>
      </c>
      <c r="C10">
        <v>1</v>
      </c>
      <c r="E10">
        <v>0</v>
      </c>
      <c r="H10" s="1">
        <v>0</v>
      </c>
    </row>
    <row r="11" spans="1:8" x14ac:dyDescent="0.3">
      <c r="A11">
        <v>1</v>
      </c>
      <c r="B11" t="s">
        <v>31</v>
      </c>
      <c r="C11">
        <v>1</v>
      </c>
      <c r="E11">
        <v>0</v>
      </c>
      <c r="H11" s="1">
        <v>0</v>
      </c>
    </row>
    <row r="12" spans="1:8" x14ac:dyDescent="0.3">
      <c r="A12">
        <v>1</v>
      </c>
      <c r="B12" t="s">
        <v>32</v>
      </c>
      <c r="C12">
        <v>1</v>
      </c>
      <c r="E12">
        <v>0</v>
      </c>
      <c r="H12" s="1">
        <v>0</v>
      </c>
    </row>
    <row r="13" spans="1:8" x14ac:dyDescent="0.3">
      <c r="A13">
        <v>1</v>
      </c>
      <c r="B13" t="s">
        <v>33</v>
      </c>
      <c r="C13">
        <v>1</v>
      </c>
      <c r="E13">
        <v>0</v>
      </c>
      <c r="H13" s="1">
        <v>0</v>
      </c>
    </row>
    <row r="14" spans="1:8" x14ac:dyDescent="0.3">
      <c r="A14">
        <v>1</v>
      </c>
      <c r="B14" t="s">
        <v>34</v>
      </c>
      <c r="C14">
        <v>1</v>
      </c>
      <c r="E14">
        <v>0</v>
      </c>
      <c r="H14" s="1">
        <v>0</v>
      </c>
    </row>
    <row r="15" spans="1:8" x14ac:dyDescent="0.3">
      <c r="A15">
        <v>1</v>
      </c>
      <c r="B15" t="s">
        <v>35</v>
      </c>
      <c r="C15">
        <v>1</v>
      </c>
      <c r="E15">
        <v>0</v>
      </c>
      <c r="H15" s="1">
        <v>0</v>
      </c>
    </row>
    <row r="16" spans="1:8" x14ac:dyDescent="0.3">
      <c r="A16">
        <v>1</v>
      </c>
      <c r="B16" t="s">
        <v>36</v>
      </c>
      <c r="C16">
        <v>1</v>
      </c>
      <c r="E16">
        <v>0</v>
      </c>
      <c r="H16" s="1">
        <v>0</v>
      </c>
    </row>
    <row r="17" spans="1:13" x14ac:dyDescent="0.3">
      <c r="A17">
        <v>1</v>
      </c>
      <c r="B17" t="s">
        <v>37</v>
      </c>
      <c r="C17">
        <v>1</v>
      </c>
      <c r="E17">
        <v>0</v>
      </c>
      <c r="H17" s="1">
        <v>0</v>
      </c>
    </row>
    <row r="18" spans="1:13" x14ac:dyDescent="0.3">
      <c r="A18">
        <v>1</v>
      </c>
      <c r="B18" t="s">
        <v>38</v>
      </c>
      <c r="C18">
        <v>1</v>
      </c>
      <c r="E18">
        <v>0</v>
      </c>
      <c r="H18" s="1">
        <v>0</v>
      </c>
    </row>
    <row r="19" spans="1:13" x14ac:dyDescent="0.3">
      <c r="A19">
        <v>1</v>
      </c>
      <c r="B19" t="s">
        <v>39</v>
      </c>
      <c r="C19">
        <v>1</v>
      </c>
      <c r="E19">
        <v>0</v>
      </c>
      <c r="H19" s="1">
        <v>0</v>
      </c>
    </row>
    <row r="20" spans="1:13" x14ac:dyDescent="0.3">
      <c r="A20">
        <v>1</v>
      </c>
      <c r="B20" t="s">
        <v>40</v>
      </c>
      <c r="C20">
        <v>1</v>
      </c>
      <c r="E20">
        <v>0</v>
      </c>
      <c r="H20" s="1">
        <v>0</v>
      </c>
    </row>
    <row r="21" spans="1:13" x14ac:dyDescent="0.3">
      <c r="A21">
        <v>1</v>
      </c>
      <c r="B21" t="s">
        <v>41</v>
      </c>
      <c r="C21">
        <v>1</v>
      </c>
      <c r="E21">
        <v>0</v>
      </c>
      <c r="H21" s="1">
        <v>0</v>
      </c>
    </row>
    <row r="22" spans="1:13" x14ac:dyDescent="0.3">
      <c r="A22">
        <v>1</v>
      </c>
      <c r="B22" t="s">
        <v>42</v>
      </c>
      <c r="C22">
        <v>1</v>
      </c>
      <c r="E22">
        <v>0</v>
      </c>
      <c r="H22" s="1">
        <v>0</v>
      </c>
      <c r="M22">
        <f>TRIMMEAN(F7:F62, 20%)</f>
        <v>55.018965517241362</v>
      </c>
    </row>
    <row r="23" spans="1:13" x14ac:dyDescent="0.3">
      <c r="A23">
        <v>1</v>
      </c>
      <c r="B23" t="s">
        <v>43</v>
      </c>
      <c r="C23">
        <v>1</v>
      </c>
      <c r="E23">
        <v>0</v>
      </c>
      <c r="H23" s="1">
        <v>0</v>
      </c>
      <c r="M23">
        <f>AVERAGE(F14:F62)</f>
        <v>54.636571428571415</v>
      </c>
    </row>
    <row r="24" spans="1:13" x14ac:dyDescent="0.3">
      <c r="A24">
        <v>1</v>
      </c>
      <c r="B24" t="s">
        <v>44</v>
      </c>
      <c r="C24">
        <v>1</v>
      </c>
      <c r="E24">
        <v>0</v>
      </c>
      <c r="H24" s="1">
        <v>0</v>
      </c>
    </row>
    <row r="25" spans="1:13" x14ac:dyDescent="0.3">
      <c r="A25">
        <v>1</v>
      </c>
      <c r="B25" t="s">
        <v>45</v>
      </c>
      <c r="C25">
        <v>1</v>
      </c>
      <c r="E25">
        <v>0</v>
      </c>
      <c r="H25" s="1">
        <v>0</v>
      </c>
    </row>
    <row r="26" spans="1:13" x14ac:dyDescent="0.3">
      <c r="A26">
        <v>1</v>
      </c>
      <c r="B26" t="s">
        <v>46</v>
      </c>
      <c r="C26">
        <v>1</v>
      </c>
      <c r="E26">
        <v>0</v>
      </c>
      <c r="H26" s="1">
        <v>0</v>
      </c>
    </row>
    <row r="27" spans="1:13" x14ac:dyDescent="0.3">
      <c r="A27">
        <v>1</v>
      </c>
      <c r="B27" t="s">
        <v>47</v>
      </c>
      <c r="C27">
        <v>1</v>
      </c>
      <c r="D27">
        <v>1.82</v>
      </c>
      <c r="E27">
        <v>1</v>
      </c>
      <c r="F27">
        <v>64.17</v>
      </c>
      <c r="G27">
        <v>64.17</v>
      </c>
      <c r="H27" s="1">
        <v>4.0000000000000001E-3</v>
      </c>
    </row>
    <row r="28" spans="1:13" x14ac:dyDescent="0.3">
      <c r="A28">
        <v>1</v>
      </c>
      <c r="B28" t="s">
        <v>48</v>
      </c>
      <c r="C28">
        <v>1</v>
      </c>
      <c r="D28">
        <v>1.27</v>
      </c>
      <c r="E28">
        <v>1</v>
      </c>
      <c r="F28">
        <v>55.61</v>
      </c>
      <c r="G28">
        <v>55.61</v>
      </c>
      <c r="H28" s="1">
        <v>4.5999999999999999E-3</v>
      </c>
    </row>
    <row r="29" spans="1:13" x14ac:dyDescent="0.3">
      <c r="A29">
        <v>1</v>
      </c>
      <c r="B29" t="s">
        <v>49</v>
      </c>
      <c r="C29">
        <v>1</v>
      </c>
      <c r="E29">
        <v>0</v>
      </c>
      <c r="H29" s="1">
        <v>0</v>
      </c>
    </row>
    <row r="30" spans="1:13" x14ac:dyDescent="0.3">
      <c r="A30">
        <v>1</v>
      </c>
      <c r="B30" t="s">
        <v>50</v>
      </c>
      <c r="C30">
        <v>1</v>
      </c>
      <c r="D30">
        <v>1.49</v>
      </c>
      <c r="E30">
        <v>20</v>
      </c>
      <c r="F30">
        <v>57.58</v>
      </c>
      <c r="G30">
        <v>57.36</v>
      </c>
      <c r="H30" s="1">
        <v>8.7099999999999997E-2</v>
      </c>
    </row>
    <row r="31" spans="1:13" x14ac:dyDescent="0.3">
      <c r="A31">
        <v>1</v>
      </c>
      <c r="B31" t="s">
        <v>51</v>
      </c>
      <c r="C31">
        <v>1</v>
      </c>
      <c r="D31">
        <v>1.46</v>
      </c>
      <c r="E31">
        <v>19</v>
      </c>
      <c r="F31">
        <v>58.01</v>
      </c>
      <c r="G31">
        <v>57.75</v>
      </c>
      <c r="H31" s="1">
        <v>8.5300000000000001E-2</v>
      </c>
    </row>
    <row r="32" spans="1:13" x14ac:dyDescent="0.3">
      <c r="A32">
        <v>1</v>
      </c>
      <c r="B32" t="s">
        <v>52</v>
      </c>
      <c r="C32">
        <v>1</v>
      </c>
      <c r="D32">
        <v>1.36</v>
      </c>
      <c r="E32">
        <v>40</v>
      </c>
      <c r="F32">
        <v>57.22</v>
      </c>
      <c r="G32">
        <v>56.98</v>
      </c>
      <c r="H32" s="1">
        <v>0.1615</v>
      </c>
    </row>
    <row r="33" spans="1:26" x14ac:dyDescent="0.3">
      <c r="A33">
        <v>1</v>
      </c>
      <c r="B33" t="s">
        <v>53</v>
      </c>
      <c r="C33">
        <v>1</v>
      </c>
      <c r="D33">
        <v>1.17</v>
      </c>
      <c r="E33">
        <v>36</v>
      </c>
      <c r="F33">
        <v>57.23</v>
      </c>
      <c r="G33">
        <v>56.85</v>
      </c>
      <c r="H33" s="1">
        <v>0.15579999999999999</v>
      </c>
    </row>
    <row r="34" spans="1:26" x14ac:dyDescent="0.3">
      <c r="A34">
        <v>1</v>
      </c>
      <c r="B34" t="s">
        <v>54</v>
      </c>
      <c r="C34">
        <v>1</v>
      </c>
      <c r="D34">
        <v>1.33</v>
      </c>
      <c r="E34">
        <v>62</v>
      </c>
      <c r="F34">
        <v>58.33</v>
      </c>
      <c r="G34">
        <v>58.05</v>
      </c>
      <c r="H34" s="1">
        <v>0.27039999999999997</v>
      </c>
    </row>
    <row r="35" spans="1:26" x14ac:dyDescent="0.3">
      <c r="A35">
        <v>1</v>
      </c>
      <c r="B35" t="s">
        <v>55</v>
      </c>
      <c r="C35">
        <v>1</v>
      </c>
      <c r="D35">
        <v>1.05</v>
      </c>
      <c r="E35">
        <v>72</v>
      </c>
      <c r="F35">
        <v>57.52</v>
      </c>
      <c r="G35">
        <v>57.16</v>
      </c>
      <c r="H35" s="1">
        <v>0.28439999999999999</v>
      </c>
    </row>
    <row r="36" spans="1:26" x14ac:dyDescent="0.3">
      <c r="A36">
        <v>1</v>
      </c>
      <c r="B36" t="s">
        <v>56</v>
      </c>
      <c r="C36">
        <v>1</v>
      </c>
      <c r="D36">
        <v>1.28</v>
      </c>
      <c r="E36">
        <v>76</v>
      </c>
      <c r="F36">
        <v>57.59</v>
      </c>
      <c r="G36">
        <v>57.35</v>
      </c>
      <c r="H36" s="1">
        <v>0.30609999999999998</v>
      </c>
    </row>
    <row r="37" spans="1:26" x14ac:dyDescent="0.3">
      <c r="A37">
        <v>1</v>
      </c>
      <c r="B37" t="s">
        <v>57</v>
      </c>
      <c r="C37">
        <v>1</v>
      </c>
      <c r="D37">
        <v>1.24</v>
      </c>
      <c r="E37">
        <v>72</v>
      </c>
      <c r="F37">
        <v>57.3</v>
      </c>
      <c r="G37">
        <v>57.14</v>
      </c>
      <c r="H37" s="1">
        <v>0.28989999999999999</v>
      </c>
    </row>
    <row r="38" spans="1:26" x14ac:dyDescent="0.3">
      <c r="A38">
        <v>1</v>
      </c>
      <c r="B38" t="s">
        <v>58</v>
      </c>
      <c r="C38">
        <v>1</v>
      </c>
      <c r="D38">
        <v>1.26</v>
      </c>
      <c r="E38">
        <v>73</v>
      </c>
      <c r="F38">
        <v>57.41</v>
      </c>
      <c r="G38">
        <v>57.18</v>
      </c>
      <c r="H38" s="1">
        <v>0.31979999999999997</v>
      </c>
    </row>
    <row r="39" spans="1:26" x14ac:dyDescent="0.3">
      <c r="A39">
        <v>1</v>
      </c>
      <c r="B39" t="s">
        <v>59</v>
      </c>
      <c r="C39">
        <v>1</v>
      </c>
      <c r="D39">
        <v>1.25</v>
      </c>
      <c r="E39">
        <v>77</v>
      </c>
      <c r="F39">
        <v>57.44</v>
      </c>
      <c r="G39">
        <v>57.19</v>
      </c>
      <c r="H39" s="1">
        <v>0.30840000000000001</v>
      </c>
    </row>
    <row r="40" spans="1:26" x14ac:dyDescent="0.3">
      <c r="A40">
        <v>1</v>
      </c>
      <c r="B40" t="s">
        <v>60</v>
      </c>
      <c r="C40">
        <v>1</v>
      </c>
      <c r="D40">
        <v>1.02</v>
      </c>
      <c r="E40">
        <v>73</v>
      </c>
      <c r="F40">
        <v>55.99</v>
      </c>
      <c r="G40">
        <v>55.67</v>
      </c>
      <c r="H40" s="1">
        <v>0.30109999999999998</v>
      </c>
    </row>
    <row r="41" spans="1:26" x14ac:dyDescent="0.3">
      <c r="A41">
        <v>1</v>
      </c>
      <c r="B41" t="s">
        <v>61</v>
      </c>
      <c r="C41">
        <v>1</v>
      </c>
      <c r="D41">
        <v>0.68</v>
      </c>
      <c r="E41">
        <v>76</v>
      </c>
      <c r="F41">
        <v>52.75</v>
      </c>
      <c r="G41">
        <v>51.61</v>
      </c>
      <c r="H41" s="1">
        <v>0.33750000000000002</v>
      </c>
      <c r="W41">
        <v>20</v>
      </c>
      <c r="X41">
        <v>30</v>
      </c>
      <c r="Y41">
        <v>40</v>
      </c>
      <c r="Z41">
        <f>AVERAGE(Y41,X41,W41)</f>
        <v>30</v>
      </c>
    </row>
    <row r="42" spans="1:26" x14ac:dyDescent="0.3">
      <c r="A42">
        <v>1</v>
      </c>
      <c r="B42" t="s">
        <v>62</v>
      </c>
      <c r="C42">
        <v>1</v>
      </c>
      <c r="D42">
        <v>0.33</v>
      </c>
      <c r="E42">
        <v>77</v>
      </c>
      <c r="F42">
        <v>49.4</v>
      </c>
      <c r="G42">
        <v>47.93</v>
      </c>
      <c r="H42" s="1">
        <v>0.36570000000000003</v>
      </c>
      <c r="W42">
        <v>3</v>
      </c>
      <c r="X42">
        <v>5</v>
      </c>
      <c r="Y42">
        <v>1</v>
      </c>
    </row>
    <row r="43" spans="1:26" x14ac:dyDescent="0.3">
      <c r="A43">
        <v>1</v>
      </c>
      <c r="B43" t="s">
        <v>63</v>
      </c>
      <c r="C43">
        <v>1</v>
      </c>
      <c r="D43">
        <v>1.04</v>
      </c>
      <c r="E43">
        <v>77</v>
      </c>
      <c r="F43">
        <v>55.42</v>
      </c>
      <c r="G43">
        <v>54.53</v>
      </c>
      <c r="H43" s="1">
        <v>0.3337</v>
      </c>
      <c r="W43">
        <f>3/9</f>
        <v>0.33333333333333331</v>
      </c>
      <c r="X43">
        <f>5/9</f>
        <v>0.55555555555555558</v>
      </c>
      <c r="Y43">
        <f>Y42/9</f>
        <v>0.1111111111111111</v>
      </c>
      <c r="Z43">
        <f>Y43+X43+W43</f>
        <v>1</v>
      </c>
    </row>
    <row r="44" spans="1:26" x14ac:dyDescent="0.3">
      <c r="A44">
        <v>1</v>
      </c>
      <c r="B44" t="s">
        <v>64</v>
      </c>
      <c r="C44">
        <v>1</v>
      </c>
      <c r="D44">
        <v>0.62</v>
      </c>
      <c r="E44">
        <v>77</v>
      </c>
      <c r="F44">
        <v>52.22</v>
      </c>
      <c r="G44">
        <v>51.39</v>
      </c>
      <c r="H44" s="1">
        <v>0.32800000000000001</v>
      </c>
      <c r="W44">
        <f>W41*W43</f>
        <v>6.6666666666666661</v>
      </c>
      <c r="X44">
        <f>X41*X43</f>
        <v>16.666666666666668</v>
      </c>
      <c r="Y44">
        <f>Y41*Y43</f>
        <v>4.4444444444444446</v>
      </c>
      <c r="Z44">
        <f>Y44+X44+W44</f>
        <v>27.777777777777779</v>
      </c>
    </row>
    <row r="45" spans="1:26" x14ac:dyDescent="0.3">
      <c r="A45">
        <v>1</v>
      </c>
      <c r="B45" t="s">
        <v>65</v>
      </c>
      <c r="C45">
        <v>1</v>
      </c>
      <c r="D45">
        <v>0.9</v>
      </c>
      <c r="E45">
        <v>78</v>
      </c>
      <c r="F45">
        <v>55.76</v>
      </c>
      <c r="G45">
        <v>55.08</v>
      </c>
      <c r="H45" s="1">
        <v>0.32500000000000001</v>
      </c>
    </row>
    <row r="46" spans="1:26" x14ac:dyDescent="0.3">
      <c r="A46">
        <v>1</v>
      </c>
      <c r="B46" t="s">
        <v>66</v>
      </c>
      <c r="C46">
        <v>1</v>
      </c>
      <c r="D46">
        <v>1.35</v>
      </c>
      <c r="E46">
        <v>82</v>
      </c>
      <c r="F46">
        <v>57.72</v>
      </c>
      <c r="G46">
        <v>57.42</v>
      </c>
      <c r="H46" s="1">
        <v>0.32790000000000002</v>
      </c>
    </row>
    <row r="47" spans="1:26" x14ac:dyDescent="0.3">
      <c r="A47">
        <v>1</v>
      </c>
      <c r="B47" t="s">
        <v>67</v>
      </c>
      <c r="C47">
        <v>1</v>
      </c>
      <c r="D47">
        <v>1.21</v>
      </c>
      <c r="E47">
        <v>82</v>
      </c>
      <c r="F47">
        <v>58.25</v>
      </c>
      <c r="G47">
        <v>57.92</v>
      </c>
      <c r="H47" s="1">
        <v>0.32579999999999998</v>
      </c>
    </row>
    <row r="48" spans="1:26" x14ac:dyDescent="0.3">
      <c r="A48">
        <v>1</v>
      </c>
      <c r="B48" t="s">
        <v>68</v>
      </c>
      <c r="C48">
        <v>1</v>
      </c>
      <c r="D48">
        <v>1.34</v>
      </c>
      <c r="E48">
        <v>79</v>
      </c>
      <c r="F48">
        <v>57.36</v>
      </c>
      <c r="G48">
        <v>57.11</v>
      </c>
      <c r="H48" s="1">
        <v>0.3211</v>
      </c>
    </row>
    <row r="49" spans="1:8" x14ac:dyDescent="0.3">
      <c r="A49">
        <v>1</v>
      </c>
      <c r="B49" t="s">
        <v>69</v>
      </c>
      <c r="C49">
        <v>1</v>
      </c>
      <c r="D49">
        <v>1.04</v>
      </c>
      <c r="E49">
        <v>83</v>
      </c>
      <c r="F49">
        <v>56.18</v>
      </c>
      <c r="G49">
        <v>55.74</v>
      </c>
      <c r="H49" s="1">
        <v>0.34300000000000003</v>
      </c>
    </row>
    <row r="50" spans="1:8" x14ac:dyDescent="0.3">
      <c r="A50">
        <v>1</v>
      </c>
      <c r="B50" t="s">
        <v>70</v>
      </c>
      <c r="C50">
        <v>1</v>
      </c>
      <c r="D50">
        <v>1.46</v>
      </c>
      <c r="E50">
        <v>80</v>
      </c>
      <c r="F50">
        <v>58.52</v>
      </c>
      <c r="G50">
        <v>58.26</v>
      </c>
      <c r="H50" s="1">
        <v>0.32769999999999999</v>
      </c>
    </row>
    <row r="51" spans="1:8" x14ac:dyDescent="0.3">
      <c r="A51">
        <v>1</v>
      </c>
      <c r="B51" t="s">
        <v>71</v>
      </c>
      <c r="C51">
        <v>1</v>
      </c>
      <c r="D51">
        <v>1.35</v>
      </c>
      <c r="E51">
        <v>83</v>
      </c>
      <c r="F51">
        <v>58.77</v>
      </c>
      <c r="G51">
        <v>58.55</v>
      </c>
      <c r="H51" s="1">
        <v>0.33129999999999998</v>
      </c>
    </row>
    <row r="52" spans="1:8" x14ac:dyDescent="0.3">
      <c r="A52">
        <v>1</v>
      </c>
      <c r="B52" t="s">
        <v>72</v>
      </c>
      <c r="C52">
        <v>1</v>
      </c>
      <c r="D52">
        <v>1.34</v>
      </c>
      <c r="E52">
        <v>86</v>
      </c>
      <c r="F52">
        <v>57.81</v>
      </c>
      <c r="G52">
        <v>57.58</v>
      </c>
      <c r="H52" s="1">
        <v>0.34179999999999999</v>
      </c>
    </row>
    <row r="53" spans="1:8" x14ac:dyDescent="0.3">
      <c r="A53">
        <v>1</v>
      </c>
      <c r="B53" t="s">
        <v>73</v>
      </c>
      <c r="C53">
        <v>1</v>
      </c>
      <c r="D53">
        <v>1.32</v>
      </c>
      <c r="E53">
        <v>80</v>
      </c>
      <c r="F53">
        <v>57.68</v>
      </c>
      <c r="G53">
        <v>57.46</v>
      </c>
      <c r="H53" s="1">
        <v>0.31419999999999998</v>
      </c>
    </row>
    <row r="54" spans="1:8" x14ac:dyDescent="0.3">
      <c r="A54">
        <v>1</v>
      </c>
      <c r="B54" t="s">
        <v>74</v>
      </c>
      <c r="C54">
        <v>1</v>
      </c>
      <c r="D54">
        <v>0.85</v>
      </c>
      <c r="E54">
        <v>117</v>
      </c>
      <c r="F54">
        <v>66.47</v>
      </c>
      <c r="G54">
        <v>65.48</v>
      </c>
      <c r="H54" s="1">
        <v>0.39500000000000002</v>
      </c>
    </row>
    <row r="55" spans="1:8" x14ac:dyDescent="0.3">
      <c r="A55">
        <v>1</v>
      </c>
      <c r="B55" t="s">
        <v>75</v>
      </c>
      <c r="C55">
        <v>1</v>
      </c>
      <c r="D55">
        <v>0.01</v>
      </c>
      <c r="E55">
        <v>103</v>
      </c>
      <c r="F55">
        <v>43.81</v>
      </c>
      <c r="G55">
        <v>33.869999999999997</v>
      </c>
      <c r="H55" s="1">
        <v>0.60760000000000003</v>
      </c>
    </row>
    <row r="56" spans="1:8" x14ac:dyDescent="0.3">
      <c r="A56">
        <v>1</v>
      </c>
      <c r="B56" t="s">
        <v>76</v>
      </c>
      <c r="C56">
        <v>1</v>
      </c>
      <c r="D56">
        <v>0.38</v>
      </c>
      <c r="E56">
        <v>102</v>
      </c>
      <c r="F56">
        <v>48.22</v>
      </c>
      <c r="G56">
        <v>36.18</v>
      </c>
      <c r="H56" s="1">
        <v>0.54490000000000005</v>
      </c>
    </row>
    <row r="57" spans="1:8" x14ac:dyDescent="0.3">
      <c r="A57">
        <v>1</v>
      </c>
      <c r="B57" t="s">
        <v>77</v>
      </c>
      <c r="C57">
        <v>1</v>
      </c>
      <c r="D57">
        <v>-0.33</v>
      </c>
      <c r="E57">
        <v>104</v>
      </c>
      <c r="F57">
        <v>42.69</v>
      </c>
      <c r="G57">
        <v>32.520000000000003</v>
      </c>
      <c r="H57" s="1">
        <v>0.61709999999999998</v>
      </c>
    </row>
    <row r="58" spans="1:8" x14ac:dyDescent="0.3">
      <c r="A58">
        <v>1</v>
      </c>
      <c r="B58" t="s">
        <v>78</v>
      </c>
      <c r="C58">
        <v>1</v>
      </c>
      <c r="D58">
        <v>-0.06</v>
      </c>
      <c r="E58">
        <v>108</v>
      </c>
      <c r="F58">
        <v>46.55</v>
      </c>
      <c r="G58">
        <v>38.090000000000003</v>
      </c>
      <c r="H58" s="1">
        <v>0.62980000000000003</v>
      </c>
    </row>
    <row r="59" spans="1:8" x14ac:dyDescent="0.3">
      <c r="A59">
        <v>1</v>
      </c>
      <c r="B59" t="s">
        <v>79</v>
      </c>
      <c r="C59">
        <v>1</v>
      </c>
      <c r="D59">
        <v>0.12</v>
      </c>
      <c r="E59">
        <v>114</v>
      </c>
      <c r="F59">
        <v>51.61</v>
      </c>
      <c r="G59">
        <v>42.48</v>
      </c>
      <c r="H59" s="1">
        <v>0.57450000000000001</v>
      </c>
    </row>
    <row r="60" spans="1:8" x14ac:dyDescent="0.3">
      <c r="A60">
        <v>1</v>
      </c>
      <c r="B60" t="s">
        <v>80</v>
      </c>
      <c r="C60">
        <v>1</v>
      </c>
      <c r="D60">
        <v>0.13</v>
      </c>
      <c r="E60">
        <v>101</v>
      </c>
      <c r="F60">
        <v>40.82</v>
      </c>
      <c r="G60">
        <v>30.25</v>
      </c>
      <c r="H60" s="1">
        <v>0.60929999999999995</v>
      </c>
    </row>
    <row r="61" spans="1:8" x14ac:dyDescent="0.3">
      <c r="A61">
        <v>1</v>
      </c>
      <c r="B61" t="s">
        <v>81</v>
      </c>
      <c r="C61">
        <v>1</v>
      </c>
      <c r="D61">
        <v>0.76</v>
      </c>
      <c r="E61">
        <v>106</v>
      </c>
      <c r="F61">
        <v>48.1</v>
      </c>
      <c r="G61">
        <v>34.31</v>
      </c>
      <c r="H61" s="1">
        <v>0.67030000000000001</v>
      </c>
    </row>
    <row r="62" spans="1:8" x14ac:dyDescent="0.3">
      <c r="A62">
        <v>1</v>
      </c>
      <c r="B62" t="s">
        <v>82</v>
      </c>
      <c r="C62">
        <v>1</v>
      </c>
      <c r="D62">
        <v>0.16</v>
      </c>
      <c r="E62">
        <v>111</v>
      </c>
      <c r="F62">
        <v>44.77</v>
      </c>
      <c r="G62">
        <v>33.33</v>
      </c>
      <c r="H62" s="1">
        <v>0.69689999999999996</v>
      </c>
    </row>
    <row r="63" spans="1:8" x14ac:dyDescent="0.3">
      <c r="H63" s="1"/>
    </row>
    <row r="64" spans="1:8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  <row r="78" spans="8:8" x14ac:dyDescent="0.3">
      <c r="H78" s="1"/>
    </row>
    <row r="79" spans="8:8" x14ac:dyDescent="0.3">
      <c r="H79" s="1"/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06E6-1E81-45C3-85DE-70E7234139D7}">
  <dimension ref="A1:N122"/>
  <sheetViews>
    <sheetView workbookViewId="0">
      <selection activeCell="L37" sqref="L37"/>
    </sheetView>
  </sheetViews>
  <sheetFormatPr defaultRowHeight="14" x14ac:dyDescent="0.3"/>
  <sheetData>
    <row r="1" spans="1:14" x14ac:dyDescent="0.3">
      <c r="A1" t="s">
        <v>14</v>
      </c>
    </row>
    <row r="2" spans="1:14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14" x14ac:dyDescent="0.3">
      <c r="A3">
        <v>1</v>
      </c>
      <c r="B3" t="s">
        <v>23</v>
      </c>
      <c r="C3">
        <v>1</v>
      </c>
      <c r="E3">
        <v>0</v>
      </c>
      <c r="H3" s="1">
        <v>0</v>
      </c>
    </row>
    <row r="4" spans="1:14" x14ac:dyDescent="0.3">
      <c r="A4">
        <v>1</v>
      </c>
      <c r="B4" t="s">
        <v>24</v>
      </c>
      <c r="C4">
        <v>1</v>
      </c>
      <c r="E4">
        <v>0</v>
      </c>
      <c r="H4" s="1">
        <v>0</v>
      </c>
    </row>
    <row r="5" spans="1:14" x14ac:dyDescent="0.3">
      <c r="A5">
        <v>1</v>
      </c>
      <c r="B5" t="s">
        <v>25</v>
      </c>
      <c r="C5">
        <v>1</v>
      </c>
      <c r="E5">
        <v>0</v>
      </c>
      <c r="H5" s="1">
        <v>0</v>
      </c>
    </row>
    <row r="6" spans="1:14" x14ac:dyDescent="0.3">
      <c r="A6">
        <v>1</v>
      </c>
      <c r="B6" t="s">
        <v>26</v>
      </c>
      <c r="C6">
        <v>1</v>
      </c>
      <c r="E6">
        <v>0</v>
      </c>
      <c r="H6" s="1">
        <v>0</v>
      </c>
    </row>
    <row r="7" spans="1:14" x14ac:dyDescent="0.3">
      <c r="A7">
        <v>1</v>
      </c>
      <c r="B7" t="s">
        <v>27</v>
      </c>
      <c r="C7">
        <v>1</v>
      </c>
      <c r="D7">
        <v>0.01</v>
      </c>
      <c r="E7">
        <v>6</v>
      </c>
      <c r="F7">
        <v>124.73</v>
      </c>
      <c r="G7">
        <v>124.28</v>
      </c>
      <c r="H7" s="1">
        <v>1.29E-2</v>
      </c>
    </row>
    <row r="8" spans="1:14" x14ac:dyDescent="0.3">
      <c r="A8">
        <v>1</v>
      </c>
      <c r="B8" t="s">
        <v>28</v>
      </c>
      <c r="C8">
        <v>1</v>
      </c>
      <c r="D8">
        <v>-0.15</v>
      </c>
      <c r="E8">
        <v>65</v>
      </c>
      <c r="F8">
        <v>112.39</v>
      </c>
      <c r="G8">
        <v>111.84</v>
      </c>
      <c r="H8" s="1">
        <v>0.13880000000000001</v>
      </c>
      <c r="N8">
        <f>TRIMMEAN(F9:F62, 20%)</f>
        <v>43.246590909090919</v>
      </c>
    </row>
    <row r="9" spans="1:14" x14ac:dyDescent="0.3">
      <c r="A9">
        <v>1</v>
      </c>
      <c r="B9" t="s">
        <v>29</v>
      </c>
      <c r="C9">
        <v>1</v>
      </c>
      <c r="D9">
        <v>-0.83</v>
      </c>
      <c r="E9">
        <v>95</v>
      </c>
      <c r="F9">
        <v>105.09</v>
      </c>
      <c r="G9">
        <v>102.81</v>
      </c>
      <c r="H9" s="1">
        <v>0.21929999999999999</v>
      </c>
      <c r="N9" t="e">
        <f>TRIMMEAN(F92:F122, 20%)</f>
        <v>#NUM!</v>
      </c>
    </row>
    <row r="10" spans="1:14" x14ac:dyDescent="0.3">
      <c r="A10">
        <v>1</v>
      </c>
      <c r="B10" t="s">
        <v>30</v>
      </c>
      <c r="C10">
        <v>1</v>
      </c>
      <c r="D10">
        <v>-0.91</v>
      </c>
      <c r="E10">
        <v>110</v>
      </c>
      <c r="F10">
        <v>104.5</v>
      </c>
      <c r="G10">
        <v>101.22</v>
      </c>
      <c r="H10" s="1">
        <v>0.24959999999999999</v>
      </c>
    </row>
    <row r="11" spans="1:14" x14ac:dyDescent="0.3">
      <c r="A11">
        <v>1</v>
      </c>
      <c r="B11" t="s">
        <v>31</v>
      </c>
      <c r="C11">
        <v>1</v>
      </c>
      <c r="D11">
        <v>-0.95</v>
      </c>
      <c r="E11">
        <v>102</v>
      </c>
      <c r="F11">
        <v>48.55</v>
      </c>
      <c r="G11">
        <v>31.66</v>
      </c>
      <c r="H11" s="1">
        <v>0.65949999999999998</v>
      </c>
    </row>
    <row r="12" spans="1:14" x14ac:dyDescent="0.3">
      <c r="A12">
        <v>1</v>
      </c>
      <c r="B12" t="s">
        <v>32</v>
      </c>
      <c r="C12">
        <v>1</v>
      </c>
      <c r="D12">
        <v>-0.55000000000000004</v>
      </c>
      <c r="E12">
        <v>91</v>
      </c>
      <c r="F12">
        <v>37.04</v>
      </c>
      <c r="G12">
        <v>26.73</v>
      </c>
      <c r="H12" s="1">
        <v>0.55559999999999998</v>
      </c>
    </row>
    <row r="13" spans="1:14" x14ac:dyDescent="0.3">
      <c r="A13">
        <v>1</v>
      </c>
      <c r="B13" t="s">
        <v>33</v>
      </c>
      <c r="C13">
        <v>1</v>
      </c>
      <c r="D13">
        <v>0.47</v>
      </c>
      <c r="E13">
        <v>89</v>
      </c>
      <c r="F13">
        <v>32.18</v>
      </c>
      <c r="G13">
        <v>24.76</v>
      </c>
      <c r="H13" s="1">
        <v>0.68579999999999997</v>
      </c>
    </row>
    <row r="14" spans="1:14" x14ac:dyDescent="0.3">
      <c r="A14">
        <v>1</v>
      </c>
      <c r="B14" t="s">
        <v>34</v>
      </c>
      <c r="C14">
        <v>1</v>
      </c>
      <c r="D14">
        <v>0.3</v>
      </c>
      <c r="E14">
        <v>94</v>
      </c>
      <c r="F14">
        <v>37.17</v>
      </c>
      <c r="G14">
        <v>30.81</v>
      </c>
      <c r="H14" s="1">
        <v>0.67789999999999995</v>
      </c>
    </row>
    <row r="15" spans="1:14" x14ac:dyDescent="0.3">
      <c r="A15">
        <v>1</v>
      </c>
      <c r="B15" t="s">
        <v>35</v>
      </c>
      <c r="C15">
        <v>1</v>
      </c>
      <c r="D15">
        <v>-0.11</v>
      </c>
      <c r="E15">
        <v>103</v>
      </c>
      <c r="F15">
        <v>38.799999999999997</v>
      </c>
      <c r="G15">
        <v>28.84</v>
      </c>
      <c r="H15" s="1">
        <v>0.66820000000000002</v>
      </c>
    </row>
    <row r="16" spans="1:14" x14ac:dyDescent="0.3">
      <c r="A16">
        <v>1</v>
      </c>
      <c r="B16" t="s">
        <v>36</v>
      </c>
      <c r="C16">
        <v>1</v>
      </c>
      <c r="D16">
        <v>-1.21</v>
      </c>
      <c r="E16">
        <v>103</v>
      </c>
      <c r="F16">
        <v>47.85</v>
      </c>
      <c r="G16">
        <v>33.01</v>
      </c>
      <c r="H16" s="1">
        <v>0.64990000000000003</v>
      </c>
    </row>
    <row r="17" spans="1:8" x14ac:dyDescent="0.3">
      <c r="A17">
        <v>1</v>
      </c>
      <c r="B17" t="s">
        <v>37</v>
      </c>
      <c r="C17">
        <v>1</v>
      </c>
      <c r="D17">
        <v>-1.54</v>
      </c>
      <c r="E17">
        <v>86</v>
      </c>
      <c r="F17">
        <v>64.349999999999994</v>
      </c>
      <c r="G17">
        <v>43.12</v>
      </c>
      <c r="H17" s="1">
        <v>0.40300000000000002</v>
      </c>
    </row>
    <row r="18" spans="1:8" x14ac:dyDescent="0.3">
      <c r="A18">
        <v>1</v>
      </c>
      <c r="B18" t="s">
        <v>38</v>
      </c>
      <c r="C18">
        <v>1</v>
      </c>
      <c r="D18">
        <v>-1.49</v>
      </c>
      <c r="E18">
        <v>92</v>
      </c>
      <c r="F18">
        <v>52.04</v>
      </c>
      <c r="G18">
        <v>36.380000000000003</v>
      </c>
      <c r="H18" s="1">
        <v>0.55979999999999996</v>
      </c>
    </row>
    <row r="19" spans="1:8" x14ac:dyDescent="0.3">
      <c r="A19">
        <v>1</v>
      </c>
      <c r="B19" t="s">
        <v>39</v>
      </c>
      <c r="C19">
        <v>1</v>
      </c>
      <c r="D19">
        <v>0.56999999999999995</v>
      </c>
      <c r="E19">
        <v>95</v>
      </c>
      <c r="F19">
        <v>35</v>
      </c>
      <c r="G19">
        <v>25.7</v>
      </c>
      <c r="H19" s="1">
        <v>0.66720000000000002</v>
      </c>
    </row>
    <row r="20" spans="1:8" x14ac:dyDescent="0.3">
      <c r="A20">
        <v>1</v>
      </c>
      <c r="B20" t="s">
        <v>40</v>
      </c>
      <c r="C20">
        <v>1</v>
      </c>
      <c r="D20">
        <v>-0.77</v>
      </c>
      <c r="E20">
        <v>102</v>
      </c>
      <c r="F20">
        <v>43.23</v>
      </c>
      <c r="G20">
        <v>26.02</v>
      </c>
      <c r="H20" s="1">
        <v>0.66359999999999997</v>
      </c>
    </row>
    <row r="21" spans="1:8" x14ac:dyDescent="0.3">
      <c r="A21">
        <v>1</v>
      </c>
      <c r="B21" t="s">
        <v>41</v>
      </c>
      <c r="C21">
        <v>1</v>
      </c>
      <c r="D21">
        <v>0.85</v>
      </c>
      <c r="E21">
        <v>95</v>
      </c>
      <c r="F21">
        <v>38.049999999999997</v>
      </c>
      <c r="G21">
        <v>26.43</v>
      </c>
      <c r="H21" s="1">
        <v>0.70189999999999997</v>
      </c>
    </row>
    <row r="22" spans="1:8" x14ac:dyDescent="0.3">
      <c r="A22">
        <v>1</v>
      </c>
      <c r="B22" t="s">
        <v>42</v>
      </c>
      <c r="C22">
        <v>1</v>
      </c>
      <c r="D22">
        <v>0.34</v>
      </c>
      <c r="E22">
        <v>107</v>
      </c>
      <c r="F22">
        <v>42.59</v>
      </c>
      <c r="G22">
        <v>29.98</v>
      </c>
      <c r="H22" s="1">
        <v>0.67359999999999998</v>
      </c>
    </row>
    <row r="23" spans="1:8" x14ac:dyDescent="0.3">
      <c r="A23">
        <v>1</v>
      </c>
      <c r="B23" t="s">
        <v>43</v>
      </c>
      <c r="C23">
        <v>1</v>
      </c>
      <c r="D23">
        <v>0.11</v>
      </c>
      <c r="E23">
        <v>106</v>
      </c>
      <c r="F23">
        <v>46.54</v>
      </c>
      <c r="G23">
        <v>33.61</v>
      </c>
      <c r="H23" s="1">
        <v>0.64739999999999998</v>
      </c>
    </row>
    <row r="24" spans="1:8" x14ac:dyDescent="0.3">
      <c r="A24">
        <v>1</v>
      </c>
      <c r="B24" t="s">
        <v>44</v>
      </c>
      <c r="C24">
        <v>1</v>
      </c>
      <c r="D24">
        <v>0.17</v>
      </c>
      <c r="E24">
        <v>100</v>
      </c>
      <c r="F24">
        <v>39.85</v>
      </c>
      <c r="G24">
        <v>32.18</v>
      </c>
      <c r="H24" s="1">
        <v>0.59</v>
      </c>
    </row>
    <row r="25" spans="1:8" x14ac:dyDescent="0.3">
      <c r="A25">
        <v>1</v>
      </c>
      <c r="B25" t="s">
        <v>45</v>
      </c>
      <c r="C25">
        <v>1</v>
      </c>
      <c r="D25">
        <v>-0.28999999999999998</v>
      </c>
      <c r="E25">
        <v>98</v>
      </c>
      <c r="F25">
        <v>44.15</v>
      </c>
      <c r="G25">
        <v>31.55</v>
      </c>
      <c r="H25" s="1">
        <v>0.70279999999999998</v>
      </c>
    </row>
    <row r="26" spans="1:8" x14ac:dyDescent="0.3">
      <c r="A26">
        <v>1</v>
      </c>
      <c r="B26" t="s">
        <v>46</v>
      </c>
      <c r="C26">
        <v>1</v>
      </c>
      <c r="D26">
        <v>-1.33</v>
      </c>
      <c r="E26">
        <v>111</v>
      </c>
      <c r="F26">
        <v>62.44</v>
      </c>
      <c r="G26">
        <v>39.380000000000003</v>
      </c>
      <c r="H26" s="1">
        <v>0.59399999999999997</v>
      </c>
    </row>
    <row r="27" spans="1:8" x14ac:dyDescent="0.3">
      <c r="A27">
        <v>1</v>
      </c>
      <c r="B27" t="s">
        <v>47</v>
      </c>
      <c r="C27">
        <v>1</v>
      </c>
      <c r="D27">
        <v>-0.06</v>
      </c>
      <c r="E27">
        <v>103</v>
      </c>
      <c r="F27">
        <v>37.71</v>
      </c>
      <c r="G27">
        <v>27.11</v>
      </c>
      <c r="H27" s="1">
        <v>0.73570000000000002</v>
      </c>
    </row>
    <row r="28" spans="1:8" x14ac:dyDescent="0.3">
      <c r="A28">
        <v>1</v>
      </c>
      <c r="B28" t="s">
        <v>48</v>
      </c>
      <c r="C28">
        <v>1</v>
      </c>
      <c r="D28">
        <v>0.01</v>
      </c>
      <c r="E28">
        <v>95</v>
      </c>
      <c r="F28">
        <v>41.69</v>
      </c>
      <c r="G28">
        <v>29.52</v>
      </c>
      <c r="H28" s="1">
        <v>0.64880000000000004</v>
      </c>
    </row>
    <row r="29" spans="1:8" x14ac:dyDescent="0.3">
      <c r="A29">
        <v>1</v>
      </c>
      <c r="B29" t="s">
        <v>49</v>
      </c>
      <c r="C29">
        <v>1</v>
      </c>
      <c r="D29">
        <v>-0.49</v>
      </c>
      <c r="E29">
        <v>101</v>
      </c>
      <c r="F29">
        <v>45.16</v>
      </c>
      <c r="G29">
        <v>32.07</v>
      </c>
      <c r="H29" s="1">
        <v>0.6109</v>
      </c>
    </row>
    <row r="30" spans="1:8" x14ac:dyDescent="0.3">
      <c r="A30">
        <v>1</v>
      </c>
      <c r="B30" t="s">
        <v>50</v>
      </c>
      <c r="C30">
        <v>1</v>
      </c>
      <c r="D30">
        <v>0.73</v>
      </c>
      <c r="E30">
        <v>95</v>
      </c>
      <c r="F30">
        <v>39.53</v>
      </c>
      <c r="G30">
        <v>28.92</v>
      </c>
      <c r="H30" s="1">
        <v>0.62360000000000004</v>
      </c>
    </row>
    <row r="31" spans="1:8" x14ac:dyDescent="0.3">
      <c r="A31">
        <v>1</v>
      </c>
      <c r="B31" t="s">
        <v>51</v>
      </c>
      <c r="C31">
        <v>1</v>
      </c>
      <c r="D31">
        <v>-0.71</v>
      </c>
      <c r="E31">
        <v>86</v>
      </c>
      <c r="F31">
        <v>48.81</v>
      </c>
      <c r="G31">
        <v>37.450000000000003</v>
      </c>
      <c r="H31" s="1">
        <v>0.53520000000000001</v>
      </c>
    </row>
    <row r="32" spans="1:8" x14ac:dyDescent="0.3">
      <c r="A32">
        <v>1</v>
      </c>
      <c r="B32" t="s">
        <v>52</v>
      </c>
      <c r="C32">
        <v>1</v>
      </c>
      <c r="D32">
        <v>-0.63</v>
      </c>
      <c r="E32">
        <v>110</v>
      </c>
      <c r="F32">
        <v>49.54</v>
      </c>
      <c r="G32">
        <v>36.42</v>
      </c>
      <c r="H32" s="1">
        <v>0.61829999999999996</v>
      </c>
    </row>
    <row r="33" spans="1:8" x14ac:dyDescent="0.3">
      <c r="A33">
        <v>1</v>
      </c>
      <c r="B33" t="s">
        <v>53</v>
      </c>
      <c r="C33">
        <v>1</v>
      </c>
      <c r="D33">
        <v>-1.31</v>
      </c>
      <c r="E33">
        <v>86</v>
      </c>
      <c r="F33">
        <v>54.54</v>
      </c>
      <c r="G33">
        <v>44.13</v>
      </c>
      <c r="H33" s="1">
        <v>0.4</v>
      </c>
    </row>
    <row r="34" spans="1:8" x14ac:dyDescent="0.3">
      <c r="A34">
        <v>1</v>
      </c>
      <c r="B34" t="s">
        <v>54</v>
      </c>
      <c r="C34">
        <v>1</v>
      </c>
      <c r="D34">
        <v>-2.2599999999999998</v>
      </c>
      <c r="E34">
        <v>122</v>
      </c>
      <c r="F34">
        <v>63.17</v>
      </c>
      <c r="G34">
        <v>48.5</v>
      </c>
      <c r="H34" s="1">
        <v>0.59250000000000003</v>
      </c>
    </row>
    <row r="35" spans="1:8" x14ac:dyDescent="0.3">
      <c r="A35">
        <v>1</v>
      </c>
      <c r="B35" t="s">
        <v>55</v>
      </c>
      <c r="C35">
        <v>1</v>
      </c>
      <c r="D35">
        <v>-1.01</v>
      </c>
      <c r="E35">
        <v>90</v>
      </c>
      <c r="F35">
        <v>34.25</v>
      </c>
      <c r="G35">
        <v>25.15</v>
      </c>
      <c r="H35" s="1">
        <v>0.69279999999999997</v>
      </c>
    </row>
    <row r="36" spans="1:8" x14ac:dyDescent="0.3">
      <c r="A36">
        <v>1</v>
      </c>
      <c r="B36" t="s">
        <v>56</v>
      </c>
      <c r="C36">
        <v>1</v>
      </c>
      <c r="D36">
        <v>-0.39</v>
      </c>
      <c r="E36">
        <v>100</v>
      </c>
      <c r="F36">
        <v>44.61</v>
      </c>
      <c r="G36">
        <v>29.58</v>
      </c>
      <c r="H36" s="1">
        <v>0.66269999999999996</v>
      </c>
    </row>
    <row r="37" spans="1:8" x14ac:dyDescent="0.3">
      <c r="A37">
        <v>1</v>
      </c>
      <c r="B37" t="s">
        <v>57</v>
      </c>
      <c r="C37">
        <v>1</v>
      </c>
      <c r="D37">
        <v>0.41</v>
      </c>
      <c r="E37">
        <v>101</v>
      </c>
      <c r="F37">
        <v>38.950000000000003</v>
      </c>
      <c r="G37">
        <v>33.9</v>
      </c>
      <c r="H37" s="1">
        <v>0.64429999999999998</v>
      </c>
    </row>
    <row r="38" spans="1:8" x14ac:dyDescent="0.3">
      <c r="A38">
        <v>1</v>
      </c>
      <c r="B38" t="s">
        <v>58</v>
      </c>
      <c r="C38">
        <v>1</v>
      </c>
      <c r="D38">
        <v>-0.17</v>
      </c>
      <c r="E38">
        <v>106</v>
      </c>
      <c r="F38">
        <v>35.47</v>
      </c>
      <c r="G38">
        <v>25.92</v>
      </c>
      <c r="H38" s="1">
        <v>0.72789999999999999</v>
      </c>
    </row>
    <row r="39" spans="1:8" x14ac:dyDescent="0.3">
      <c r="A39">
        <v>1</v>
      </c>
      <c r="B39" t="s">
        <v>59</v>
      </c>
      <c r="C39">
        <v>1</v>
      </c>
      <c r="D39">
        <v>0.46</v>
      </c>
      <c r="E39">
        <v>98</v>
      </c>
      <c r="F39">
        <v>38.74</v>
      </c>
      <c r="G39">
        <v>28.99</v>
      </c>
      <c r="H39" s="1">
        <v>0.70789999999999997</v>
      </c>
    </row>
    <row r="40" spans="1:8" x14ac:dyDescent="0.3">
      <c r="A40">
        <v>1</v>
      </c>
      <c r="B40" t="s">
        <v>60</v>
      </c>
      <c r="C40">
        <v>1</v>
      </c>
      <c r="D40">
        <v>0.09</v>
      </c>
      <c r="E40">
        <v>100</v>
      </c>
      <c r="F40">
        <v>38.93</v>
      </c>
      <c r="G40">
        <v>29.36</v>
      </c>
      <c r="H40" s="1">
        <v>0.65369999999999995</v>
      </c>
    </row>
    <row r="41" spans="1:8" x14ac:dyDescent="0.3">
      <c r="A41">
        <v>1</v>
      </c>
      <c r="B41" t="s">
        <v>61</v>
      </c>
      <c r="C41">
        <v>1</v>
      </c>
      <c r="D41">
        <v>0.49</v>
      </c>
      <c r="E41">
        <v>99</v>
      </c>
      <c r="F41">
        <v>36.590000000000003</v>
      </c>
      <c r="G41">
        <v>25.65</v>
      </c>
      <c r="H41" s="1">
        <v>0.75260000000000005</v>
      </c>
    </row>
    <row r="42" spans="1:8" x14ac:dyDescent="0.3">
      <c r="A42">
        <v>1</v>
      </c>
      <c r="B42" t="s">
        <v>62</v>
      </c>
      <c r="C42">
        <v>1</v>
      </c>
      <c r="D42">
        <v>0.39</v>
      </c>
      <c r="E42">
        <v>100</v>
      </c>
      <c r="F42">
        <v>34.64</v>
      </c>
      <c r="G42">
        <v>28.97</v>
      </c>
      <c r="H42" s="1">
        <v>0.72189999999999999</v>
      </c>
    </row>
    <row r="43" spans="1:8" x14ac:dyDescent="0.3">
      <c r="A43">
        <v>1</v>
      </c>
      <c r="B43" t="s">
        <v>63</v>
      </c>
      <c r="C43">
        <v>1</v>
      </c>
      <c r="D43">
        <v>0.1</v>
      </c>
      <c r="E43">
        <v>93</v>
      </c>
      <c r="F43">
        <v>40.94</v>
      </c>
      <c r="G43">
        <v>32.200000000000003</v>
      </c>
      <c r="H43" s="1">
        <v>0.64500000000000002</v>
      </c>
    </row>
    <row r="44" spans="1:8" x14ac:dyDescent="0.3">
      <c r="A44">
        <v>1</v>
      </c>
      <c r="B44" t="s">
        <v>64</v>
      </c>
      <c r="C44">
        <v>1</v>
      </c>
      <c r="D44">
        <v>-0.53</v>
      </c>
      <c r="E44">
        <v>93</v>
      </c>
      <c r="F44">
        <v>44.82</v>
      </c>
      <c r="G44">
        <v>33.03</v>
      </c>
      <c r="H44" s="1">
        <v>0.58150000000000002</v>
      </c>
    </row>
    <row r="45" spans="1:8" x14ac:dyDescent="0.3">
      <c r="A45">
        <v>1</v>
      </c>
      <c r="B45" t="s">
        <v>65</v>
      </c>
      <c r="C45">
        <v>1</v>
      </c>
      <c r="D45">
        <v>-2.08</v>
      </c>
      <c r="E45">
        <v>105</v>
      </c>
      <c r="F45">
        <v>70.03</v>
      </c>
      <c r="G45">
        <v>62.72</v>
      </c>
      <c r="H45" s="1">
        <v>0.38030000000000003</v>
      </c>
    </row>
    <row r="46" spans="1:8" x14ac:dyDescent="0.3">
      <c r="A46">
        <v>1</v>
      </c>
      <c r="B46" t="s">
        <v>66</v>
      </c>
      <c r="C46">
        <v>1</v>
      </c>
      <c r="D46">
        <v>-1.23</v>
      </c>
      <c r="E46">
        <v>89</v>
      </c>
      <c r="F46">
        <v>41.71</v>
      </c>
      <c r="G46">
        <v>32.42</v>
      </c>
      <c r="H46" s="1">
        <v>0.64100000000000001</v>
      </c>
    </row>
    <row r="47" spans="1:8" x14ac:dyDescent="0.3">
      <c r="A47">
        <v>1</v>
      </c>
      <c r="B47" t="s">
        <v>67</v>
      </c>
      <c r="C47">
        <v>1</v>
      </c>
      <c r="D47">
        <v>0.1</v>
      </c>
      <c r="E47">
        <v>94</v>
      </c>
      <c r="F47">
        <v>39.840000000000003</v>
      </c>
      <c r="G47">
        <v>32.090000000000003</v>
      </c>
      <c r="H47" s="1">
        <v>0.59399999999999997</v>
      </c>
    </row>
    <row r="48" spans="1:8" x14ac:dyDescent="0.3">
      <c r="A48">
        <v>1</v>
      </c>
      <c r="B48" t="s">
        <v>68</v>
      </c>
      <c r="C48">
        <v>1</v>
      </c>
      <c r="D48">
        <v>0.01</v>
      </c>
      <c r="E48">
        <v>104</v>
      </c>
      <c r="F48">
        <v>39.49</v>
      </c>
      <c r="G48">
        <v>13.75</v>
      </c>
      <c r="H48" s="1">
        <v>0.71509999999999996</v>
      </c>
    </row>
    <row r="49" spans="1:8" x14ac:dyDescent="0.3">
      <c r="A49">
        <v>1</v>
      </c>
      <c r="B49" t="s">
        <v>69</v>
      </c>
      <c r="C49">
        <v>1</v>
      </c>
      <c r="D49">
        <v>-0.51</v>
      </c>
      <c r="E49">
        <v>91</v>
      </c>
      <c r="F49">
        <v>42.44</v>
      </c>
      <c r="G49">
        <v>33.17</v>
      </c>
      <c r="H49" s="1">
        <v>0.67520000000000002</v>
      </c>
    </row>
    <row r="50" spans="1:8" x14ac:dyDescent="0.3">
      <c r="A50">
        <v>1</v>
      </c>
      <c r="B50" t="s">
        <v>70</v>
      </c>
      <c r="C50">
        <v>1</v>
      </c>
      <c r="D50">
        <v>-1.21</v>
      </c>
      <c r="E50">
        <v>100</v>
      </c>
      <c r="F50">
        <v>46.89</v>
      </c>
      <c r="G50">
        <v>30.55</v>
      </c>
      <c r="H50" s="1">
        <v>0.61609999999999998</v>
      </c>
    </row>
    <row r="51" spans="1:8" x14ac:dyDescent="0.3">
      <c r="A51">
        <v>1</v>
      </c>
      <c r="B51" t="s">
        <v>71</v>
      </c>
      <c r="C51">
        <v>1</v>
      </c>
      <c r="D51">
        <v>-0.09</v>
      </c>
      <c r="E51">
        <v>101</v>
      </c>
      <c r="F51">
        <v>41.38</v>
      </c>
      <c r="G51">
        <v>30.99</v>
      </c>
      <c r="H51" s="1">
        <v>0.69159999999999999</v>
      </c>
    </row>
    <row r="52" spans="1:8" x14ac:dyDescent="0.3">
      <c r="A52">
        <v>1</v>
      </c>
      <c r="B52" t="s">
        <v>72</v>
      </c>
      <c r="C52">
        <v>1</v>
      </c>
      <c r="D52">
        <v>-0.28000000000000003</v>
      </c>
      <c r="E52">
        <v>96</v>
      </c>
      <c r="F52">
        <v>30.49</v>
      </c>
      <c r="G52">
        <v>26.59</v>
      </c>
      <c r="H52" s="1">
        <v>0.72409999999999997</v>
      </c>
    </row>
    <row r="53" spans="1:8" x14ac:dyDescent="0.3">
      <c r="A53">
        <v>1</v>
      </c>
      <c r="B53" t="s">
        <v>73</v>
      </c>
      <c r="C53">
        <v>1</v>
      </c>
      <c r="D53">
        <v>0.63</v>
      </c>
      <c r="E53">
        <v>100</v>
      </c>
      <c r="F53">
        <v>39.9</v>
      </c>
      <c r="G53">
        <v>27.82</v>
      </c>
      <c r="H53" s="1">
        <v>0.62749999999999995</v>
      </c>
    </row>
    <row r="54" spans="1:8" x14ac:dyDescent="0.3">
      <c r="A54">
        <v>1</v>
      </c>
      <c r="B54" t="s">
        <v>74</v>
      </c>
      <c r="C54">
        <v>1</v>
      </c>
      <c r="D54">
        <v>-0.15</v>
      </c>
      <c r="E54">
        <v>109</v>
      </c>
      <c r="F54">
        <v>45.58</v>
      </c>
      <c r="G54">
        <v>34.92</v>
      </c>
      <c r="H54" s="1">
        <v>0.71630000000000005</v>
      </c>
    </row>
    <row r="55" spans="1:8" x14ac:dyDescent="0.3">
      <c r="A55">
        <v>1</v>
      </c>
      <c r="B55" t="s">
        <v>75</v>
      </c>
      <c r="C55">
        <v>1</v>
      </c>
      <c r="D55">
        <v>-1.33</v>
      </c>
      <c r="E55">
        <v>95</v>
      </c>
      <c r="F55">
        <v>44.85</v>
      </c>
      <c r="G55">
        <v>29.77</v>
      </c>
      <c r="H55" s="1">
        <v>0.67190000000000005</v>
      </c>
    </row>
    <row r="56" spans="1:8" x14ac:dyDescent="0.3">
      <c r="A56">
        <v>1</v>
      </c>
      <c r="B56" t="s">
        <v>76</v>
      </c>
      <c r="C56">
        <v>1</v>
      </c>
      <c r="D56">
        <v>-0.31</v>
      </c>
      <c r="E56">
        <v>101</v>
      </c>
      <c r="F56">
        <v>40.81</v>
      </c>
      <c r="G56">
        <v>26.34</v>
      </c>
      <c r="H56" s="1">
        <v>0.71709999999999996</v>
      </c>
    </row>
    <row r="57" spans="1:8" x14ac:dyDescent="0.3">
      <c r="A57">
        <v>1</v>
      </c>
      <c r="B57" t="s">
        <v>77</v>
      </c>
      <c r="C57">
        <v>1</v>
      </c>
      <c r="D57">
        <v>-2.1</v>
      </c>
      <c r="E57">
        <v>92</v>
      </c>
      <c r="F57">
        <v>64.36</v>
      </c>
      <c r="G57">
        <v>51.03</v>
      </c>
      <c r="H57" s="1">
        <v>0.41830000000000001</v>
      </c>
    </row>
    <row r="58" spans="1:8" x14ac:dyDescent="0.3">
      <c r="A58">
        <v>1</v>
      </c>
      <c r="B58" t="s">
        <v>78</v>
      </c>
      <c r="C58">
        <v>1</v>
      </c>
      <c r="D58">
        <v>-0.55000000000000004</v>
      </c>
      <c r="E58">
        <v>106</v>
      </c>
      <c r="F58">
        <v>49.78</v>
      </c>
      <c r="G58">
        <v>37.229999999999997</v>
      </c>
      <c r="H58" s="1">
        <v>0.53910000000000002</v>
      </c>
    </row>
    <row r="59" spans="1:8" x14ac:dyDescent="0.3">
      <c r="A59">
        <v>1</v>
      </c>
      <c r="B59" t="s">
        <v>79</v>
      </c>
      <c r="C59">
        <v>1</v>
      </c>
      <c r="D59">
        <v>-0.27</v>
      </c>
      <c r="E59">
        <v>101</v>
      </c>
      <c r="F59">
        <v>40.380000000000003</v>
      </c>
      <c r="G59">
        <v>32.6</v>
      </c>
      <c r="H59" s="1">
        <v>0.71630000000000005</v>
      </c>
    </row>
    <row r="60" spans="1:8" x14ac:dyDescent="0.3">
      <c r="A60">
        <v>1</v>
      </c>
      <c r="B60" t="s">
        <v>80</v>
      </c>
      <c r="C60">
        <v>1</v>
      </c>
      <c r="D60">
        <v>0.06</v>
      </c>
      <c r="E60">
        <v>96</v>
      </c>
      <c r="F60">
        <v>37.68</v>
      </c>
      <c r="G60">
        <v>29.4</v>
      </c>
      <c r="H60" s="1">
        <v>0.69730000000000003</v>
      </c>
    </row>
    <row r="61" spans="1:8" x14ac:dyDescent="0.3">
      <c r="A61">
        <v>1</v>
      </c>
      <c r="B61" t="s">
        <v>81</v>
      </c>
      <c r="C61">
        <v>1</v>
      </c>
      <c r="D61">
        <v>0.41</v>
      </c>
      <c r="E61">
        <v>100</v>
      </c>
      <c r="F61">
        <v>37.26</v>
      </c>
      <c r="G61">
        <v>27.05</v>
      </c>
      <c r="H61" s="1">
        <v>0.70340000000000003</v>
      </c>
    </row>
    <row r="62" spans="1:8" x14ac:dyDescent="0.3">
      <c r="A62">
        <v>1</v>
      </c>
      <c r="B62" t="s">
        <v>82</v>
      </c>
      <c r="C62">
        <v>1</v>
      </c>
      <c r="D62">
        <v>0.13</v>
      </c>
      <c r="E62">
        <v>99</v>
      </c>
      <c r="F62">
        <v>37.36</v>
      </c>
      <c r="G62">
        <v>25.65</v>
      </c>
      <c r="H62" s="1">
        <v>0.69399999999999995</v>
      </c>
    </row>
    <row r="63" spans="1:8" x14ac:dyDescent="0.3">
      <c r="H63" s="1"/>
    </row>
    <row r="64" spans="1:8" x14ac:dyDescent="0.3">
      <c r="H64" s="1"/>
    </row>
    <row r="65" spans="8:8" x14ac:dyDescent="0.3">
      <c r="H65" s="1"/>
    </row>
    <row r="66" spans="8:8" x14ac:dyDescent="0.3">
      <c r="H66" s="1"/>
    </row>
    <row r="67" spans="8:8" x14ac:dyDescent="0.3">
      <c r="H67" s="1"/>
    </row>
    <row r="68" spans="8:8" x14ac:dyDescent="0.3">
      <c r="H68" s="1"/>
    </row>
    <row r="69" spans="8:8" x14ac:dyDescent="0.3">
      <c r="H69" s="1"/>
    </row>
    <row r="70" spans="8:8" x14ac:dyDescent="0.3">
      <c r="H70" s="1"/>
    </row>
    <row r="71" spans="8:8" x14ac:dyDescent="0.3">
      <c r="H71" s="1"/>
    </row>
    <row r="72" spans="8:8" x14ac:dyDescent="0.3">
      <c r="H72" s="1"/>
    </row>
    <row r="73" spans="8:8" x14ac:dyDescent="0.3">
      <c r="H73" s="1"/>
    </row>
    <row r="74" spans="8:8" x14ac:dyDescent="0.3">
      <c r="H74" s="1"/>
    </row>
    <row r="75" spans="8:8" x14ac:dyDescent="0.3">
      <c r="H75" s="1"/>
    </row>
    <row r="76" spans="8:8" x14ac:dyDescent="0.3">
      <c r="H76" s="1"/>
    </row>
    <row r="77" spans="8:8" x14ac:dyDescent="0.3">
      <c r="H77" s="1"/>
    </row>
    <row r="78" spans="8:8" x14ac:dyDescent="0.3">
      <c r="H78" s="1"/>
    </row>
    <row r="79" spans="8:8" x14ac:dyDescent="0.3">
      <c r="H79" s="1"/>
    </row>
    <row r="80" spans="8:8" x14ac:dyDescent="0.3">
      <c r="H80" s="1"/>
    </row>
    <row r="81" spans="8:8" x14ac:dyDescent="0.3">
      <c r="H81" s="1"/>
    </row>
    <row r="82" spans="8:8" x14ac:dyDescent="0.3">
      <c r="H82" s="1"/>
    </row>
    <row r="83" spans="8:8" x14ac:dyDescent="0.3">
      <c r="H83" s="1"/>
    </row>
    <row r="84" spans="8:8" x14ac:dyDescent="0.3">
      <c r="H84" s="1"/>
    </row>
    <row r="85" spans="8:8" x14ac:dyDescent="0.3">
      <c r="H85" s="1"/>
    </row>
    <row r="86" spans="8:8" x14ac:dyDescent="0.3">
      <c r="H86" s="1"/>
    </row>
    <row r="87" spans="8:8" x14ac:dyDescent="0.3">
      <c r="H87" s="1"/>
    </row>
    <row r="88" spans="8:8" x14ac:dyDescent="0.3">
      <c r="H88" s="1"/>
    </row>
    <row r="89" spans="8:8" x14ac:dyDescent="0.3">
      <c r="H89" s="1"/>
    </row>
    <row r="90" spans="8:8" x14ac:dyDescent="0.3">
      <c r="H90" s="1"/>
    </row>
    <row r="91" spans="8:8" x14ac:dyDescent="0.3">
      <c r="H91" s="1"/>
    </row>
    <row r="92" spans="8:8" x14ac:dyDescent="0.3">
      <c r="H92" s="1"/>
    </row>
    <row r="93" spans="8:8" x14ac:dyDescent="0.3">
      <c r="H93" s="1"/>
    </row>
    <row r="94" spans="8:8" x14ac:dyDescent="0.3">
      <c r="H94" s="1"/>
    </row>
    <row r="95" spans="8:8" x14ac:dyDescent="0.3">
      <c r="H95" s="1"/>
    </row>
    <row r="96" spans="8:8" x14ac:dyDescent="0.3">
      <c r="H96" s="1"/>
    </row>
    <row r="97" spans="8:8" x14ac:dyDescent="0.3">
      <c r="H97" s="1"/>
    </row>
    <row r="98" spans="8:8" x14ac:dyDescent="0.3">
      <c r="H98" s="1"/>
    </row>
    <row r="99" spans="8:8" x14ac:dyDescent="0.3">
      <c r="H99" s="1"/>
    </row>
    <row r="100" spans="8:8" x14ac:dyDescent="0.3">
      <c r="H100" s="1"/>
    </row>
    <row r="101" spans="8:8" x14ac:dyDescent="0.3">
      <c r="H101" s="1"/>
    </row>
    <row r="102" spans="8:8" x14ac:dyDescent="0.3">
      <c r="H102" s="1"/>
    </row>
    <row r="103" spans="8:8" x14ac:dyDescent="0.3">
      <c r="H103" s="1"/>
    </row>
    <row r="104" spans="8:8" x14ac:dyDescent="0.3">
      <c r="H104" s="1"/>
    </row>
    <row r="105" spans="8:8" x14ac:dyDescent="0.3">
      <c r="H105" s="1"/>
    </row>
    <row r="106" spans="8:8" x14ac:dyDescent="0.3">
      <c r="H106" s="1"/>
    </row>
    <row r="107" spans="8:8" x14ac:dyDescent="0.3">
      <c r="H107" s="1"/>
    </row>
    <row r="108" spans="8:8" x14ac:dyDescent="0.3">
      <c r="H108" s="1"/>
    </row>
    <row r="109" spans="8:8" x14ac:dyDescent="0.3">
      <c r="H109" s="1"/>
    </row>
    <row r="110" spans="8:8" x14ac:dyDescent="0.3">
      <c r="H110" s="1"/>
    </row>
    <row r="111" spans="8:8" x14ac:dyDescent="0.3">
      <c r="H111" s="1"/>
    </row>
    <row r="112" spans="8:8" x14ac:dyDescent="0.3">
      <c r="H112" s="1"/>
    </row>
    <row r="113" spans="8:8" x14ac:dyDescent="0.3">
      <c r="H113" s="1"/>
    </row>
    <row r="114" spans="8:8" x14ac:dyDescent="0.3">
      <c r="H114" s="1"/>
    </row>
    <row r="115" spans="8:8" x14ac:dyDescent="0.3">
      <c r="H115" s="1"/>
    </row>
    <row r="116" spans="8:8" x14ac:dyDescent="0.3">
      <c r="H116" s="1"/>
    </row>
    <row r="117" spans="8:8" x14ac:dyDescent="0.3">
      <c r="H117" s="1"/>
    </row>
    <row r="118" spans="8:8" x14ac:dyDescent="0.3">
      <c r="H118" s="1"/>
    </row>
    <row r="119" spans="8:8" x14ac:dyDescent="0.3">
      <c r="H119" s="1"/>
    </row>
    <row r="120" spans="8:8" x14ac:dyDescent="0.3">
      <c r="H120" s="1"/>
    </row>
    <row r="121" spans="8:8" x14ac:dyDescent="0.3">
      <c r="H121" s="1"/>
    </row>
    <row r="122" spans="8:8" x14ac:dyDescent="0.3">
      <c r="H1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9</vt:i4>
      </vt:variant>
    </vt:vector>
  </HeadingPairs>
  <TitlesOfParts>
    <vt:vector size="9" baseType="lpstr">
      <vt:lpstr>ورقة1</vt:lpstr>
      <vt:lpstr>ورقة2</vt:lpstr>
      <vt:lpstr>ورقة7</vt:lpstr>
      <vt:lpstr>ورقة8</vt:lpstr>
      <vt:lpstr>ورقة9</vt:lpstr>
      <vt:lpstr>ورقة3</vt:lpstr>
      <vt:lpstr>ورقة4</vt:lpstr>
      <vt:lpstr>ورقة5</vt:lpstr>
      <vt:lpstr>ورقة6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D7o_my .</dc:creator>
  <cp:lastModifiedBy>D7o_my .</cp:lastModifiedBy>
  <dcterms:created xsi:type="dcterms:W3CDTF">2015-06-05T18:17:20Z</dcterms:created>
  <dcterms:modified xsi:type="dcterms:W3CDTF">2024-04-24T11:00:59Z</dcterms:modified>
</cp:coreProperties>
</file>