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KSU\Graduation Project\extra work\week 15\"/>
    </mc:Choice>
  </mc:AlternateContent>
  <xr:revisionPtr revIDLastSave="0" documentId="13_ncr:1_{1D800EDC-938A-402A-8C45-EE91655F030C}" xr6:coauthVersionLast="47" xr6:coauthVersionMax="47" xr10:uidLastSave="{00000000-0000-0000-0000-000000000000}"/>
  <bookViews>
    <workbookView xWindow="-110" yWindow="-110" windowWidth="38620" windowHeight="21220" activeTab="2" xr2:uid="{37F685C6-D1E7-458A-B569-0498827940F4}"/>
  </bookViews>
  <sheets>
    <sheet name="ورقة1" sheetId="1" r:id="rId1"/>
    <sheet name="level 1 " sheetId="2" r:id="rId2"/>
    <sheet name="Level 2" sheetId="5" r:id="rId3"/>
    <sheet name="Level 3" sheetId="6" r:id="rId4"/>
    <sheet name="Level 4" sheetId="7" r:id="rId5"/>
    <sheet name="Level 5" sheetId="8" r:id="rId6"/>
  </sheets>
  <definedNames>
    <definedName name="_xlnm._FilterDatabase" localSheetId="3" hidden="1">'Level 3'!$F$1:$F$603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R63" i="8"/>
  <c r="AL410" i="6"/>
  <c r="AK410" i="6"/>
  <c r="AJ410" i="6"/>
  <c r="AI410" i="6"/>
  <c r="AH410" i="6"/>
  <c r="AD410" i="6"/>
  <c r="AD379" i="6"/>
  <c r="AD390" i="6"/>
  <c r="AD406" i="6"/>
  <c r="AD409" i="6"/>
  <c r="AD408" i="6"/>
  <c r="AD407" i="6"/>
  <c r="AD405" i="6"/>
  <c r="AD404" i="6"/>
  <c r="AD403" i="6"/>
  <c r="AD402" i="6"/>
  <c r="AD401" i="6"/>
  <c r="AD400" i="6"/>
  <c r="AD399" i="6"/>
  <c r="AD398" i="6"/>
  <c r="AD397" i="6"/>
  <c r="AD396" i="6"/>
  <c r="AD395" i="6"/>
  <c r="AD394" i="6"/>
  <c r="AD393" i="6"/>
  <c r="AD392" i="6"/>
  <c r="AD391" i="6"/>
  <c r="AD389" i="6"/>
  <c r="AD388" i="6"/>
  <c r="AD387" i="6"/>
  <c r="AD386" i="6"/>
  <c r="AD385" i="6"/>
  <c r="AD384" i="6"/>
  <c r="AD383" i="6"/>
  <c r="AD382" i="6"/>
  <c r="AD381" i="6"/>
  <c r="AD380" i="6"/>
  <c r="AD378" i="6"/>
  <c r="AD377" i="6"/>
  <c r="AD376" i="6"/>
  <c r="AD375" i="6"/>
  <c r="AD374" i="6"/>
  <c r="AD373" i="6"/>
  <c r="AD372" i="6"/>
  <c r="AD371" i="6"/>
  <c r="AD370" i="6"/>
  <c r="AD369" i="6"/>
  <c r="AD368" i="6"/>
  <c r="AD367" i="6"/>
  <c r="AD366" i="6"/>
  <c r="AD365" i="6"/>
  <c r="AD364" i="6"/>
  <c r="AD363" i="6"/>
  <c r="AD362" i="6"/>
  <c r="AD361" i="6"/>
  <c r="AD360" i="6"/>
  <c r="AD359" i="6"/>
  <c r="AD358" i="6"/>
  <c r="AD357" i="6"/>
  <c r="AD356" i="6"/>
  <c r="AD355" i="6"/>
  <c r="AD354" i="6"/>
  <c r="AD353" i="6"/>
  <c r="AD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352" i="6"/>
  <c r="P352" i="6" a="1"/>
  <c r="P352" i="6" s="1"/>
  <c r="N293" i="6"/>
  <c r="R9" i="8"/>
  <c r="M11" i="7"/>
  <c r="M12" i="7"/>
  <c r="L122" i="7"/>
  <c r="L68" i="7"/>
  <c r="G5" i="1"/>
  <c r="N562" i="6"/>
  <c r="N405" i="6"/>
  <c r="N352" i="6"/>
  <c r="N217" i="6"/>
  <c r="N162" i="6"/>
  <c r="N78" i="6"/>
  <c r="N9" i="6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<sst xmlns="http://schemas.openxmlformats.org/spreadsheetml/2006/main" count="4905" uniqueCount="676">
  <si>
    <t>Original Level</t>
  </si>
  <si>
    <t>Next Level</t>
  </si>
  <si>
    <t xml:space="preserve">Initial Speed	</t>
  </si>
  <si>
    <t>Optimal Time of Red</t>
  </si>
  <si>
    <t>$VISION</t>
  </si>
  <si>
    <t>$DATACOLLECTIONMEASUREMENTEVALUATION:SIMRUN</t>
  </si>
  <si>
    <t>TIMEINT</t>
  </si>
  <si>
    <t>DATACOLLECTIONMEASUREMENT</t>
  </si>
  <si>
    <t>ACCELERATION(ALL)</t>
  </si>
  <si>
    <t>VEHS(ALL)</t>
  </si>
  <si>
    <t>SPEEDAVGARITH(ALL)</t>
  </si>
  <si>
    <t>SPEEDAVGHARM(ALL)</t>
  </si>
  <si>
    <t>OCCUPRATE(ALL)</t>
  </si>
  <si>
    <t>0-60</t>
  </si>
  <si>
    <t>60-120</t>
  </si>
  <si>
    <t>120-180</t>
  </si>
  <si>
    <t>180-240</t>
  </si>
  <si>
    <t>240-300</t>
  </si>
  <si>
    <t>300-360</t>
  </si>
  <si>
    <t>360-420</t>
  </si>
  <si>
    <t>420-480</t>
  </si>
  <si>
    <t>480-540</t>
  </si>
  <si>
    <t>540-600</t>
  </si>
  <si>
    <t>600-660</t>
  </si>
  <si>
    <t>660-720</t>
  </si>
  <si>
    <t>720-780</t>
  </si>
  <si>
    <t>780-840</t>
  </si>
  <si>
    <t>840-900</t>
  </si>
  <si>
    <t>900-960</t>
  </si>
  <si>
    <t>960-1020</t>
  </si>
  <si>
    <t>1020-1080</t>
  </si>
  <si>
    <t>1080-1140</t>
  </si>
  <si>
    <t>1140-1200</t>
  </si>
  <si>
    <t>1200-1260</t>
  </si>
  <si>
    <t>1260-1320</t>
  </si>
  <si>
    <t>1320-1380</t>
  </si>
  <si>
    <t>1380-1440</t>
  </si>
  <si>
    <t>1440-1500</t>
  </si>
  <si>
    <t>1500-1560</t>
  </si>
  <si>
    <t>1560-1620</t>
  </si>
  <si>
    <t>1620-1680</t>
  </si>
  <si>
    <t>1680-1740</t>
  </si>
  <si>
    <t>1740-1800</t>
  </si>
  <si>
    <t>1800-1860</t>
  </si>
  <si>
    <t>1860-1920</t>
  </si>
  <si>
    <t>1920-1980</t>
  </si>
  <si>
    <t>1980-2040</t>
  </si>
  <si>
    <t>2040-2100</t>
  </si>
  <si>
    <t>2100-2160</t>
  </si>
  <si>
    <t>2160-2220</t>
  </si>
  <si>
    <t>2220-2280</t>
  </si>
  <si>
    <t>2280-2340</t>
  </si>
  <si>
    <t>2340-2400</t>
  </si>
  <si>
    <t>2400-2460</t>
  </si>
  <si>
    <t>2460-2520</t>
  </si>
  <si>
    <t>2520-2580</t>
  </si>
  <si>
    <t>2580-2640</t>
  </si>
  <si>
    <t>2640-2700</t>
  </si>
  <si>
    <t>2700-2760</t>
  </si>
  <si>
    <t>2760-2820</t>
  </si>
  <si>
    <t>2820-2880</t>
  </si>
  <si>
    <t>2880-2940</t>
  </si>
  <si>
    <t>2940-3000</t>
  </si>
  <si>
    <t>3000-3060</t>
  </si>
  <si>
    <t>3060-3120</t>
  </si>
  <si>
    <t>3120-3180</t>
  </si>
  <si>
    <t>3180-3240</t>
  </si>
  <si>
    <t>3240-3300</t>
  </si>
  <si>
    <t>3300-3360</t>
  </si>
  <si>
    <t>3360-3420</t>
  </si>
  <si>
    <t>3420-3480</t>
  </si>
  <si>
    <t>3480-3540</t>
  </si>
  <si>
    <t>3540-3600</t>
  </si>
  <si>
    <t>3600-3660</t>
  </si>
  <si>
    <t>3660-3720</t>
  </si>
  <si>
    <t>3720-3780</t>
  </si>
  <si>
    <t>3780-3840</t>
  </si>
  <si>
    <t>3840-3900</t>
  </si>
  <si>
    <t>3900-3960</t>
  </si>
  <si>
    <t>3960-4020</t>
  </si>
  <si>
    <t>4020-4080</t>
  </si>
  <si>
    <t>4080-4140</t>
  </si>
  <si>
    <t>4140-4200</t>
  </si>
  <si>
    <t>4200-4260</t>
  </si>
  <si>
    <t>4260-4320</t>
  </si>
  <si>
    <t>4320-4380</t>
  </si>
  <si>
    <t>4380-4440</t>
  </si>
  <si>
    <t>4440-4500</t>
  </si>
  <si>
    <t>4500-4560</t>
  </si>
  <si>
    <t>4560-4620</t>
  </si>
  <si>
    <t>4620-4680</t>
  </si>
  <si>
    <t>4680-4740</t>
  </si>
  <si>
    <t>4740-4800</t>
  </si>
  <si>
    <t>4800-4860</t>
  </si>
  <si>
    <t>4860-4920</t>
  </si>
  <si>
    <t>4920-4980</t>
  </si>
  <si>
    <t>4980-5040</t>
  </si>
  <si>
    <t>5040-5100</t>
  </si>
  <si>
    <t>5100-5160</t>
  </si>
  <si>
    <t>5160-5220</t>
  </si>
  <si>
    <t>5220-5280</t>
  </si>
  <si>
    <t>5280-5340</t>
  </si>
  <si>
    <t>5340-5400</t>
  </si>
  <si>
    <t>5400-5460</t>
  </si>
  <si>
    <t>5460-5520</t>
  </si>
  <si>
    <t>5520-5580</t>
  </si>
  <si>
    <t>5580-5640</t>
  </si>
  <si>
    <t>5640-5700</t>
  </si>
  <si>
    <t>5700-5760</t>
  </si>
  <si>
    <t>5760-5820</t>
  </si>
  <si>
    <t>5820-5880</t>
  </si>
  <si>
    <t>5880-5940</t>
  </si>
  <si>
    <t>5940-6000</t>
  </si>
  <si>
    <t>6000-6060</t>
  </si>
  <si>
    <t>6060-6120</t>
  </si>
  <si>
    <t>6120-6180</t>
  </si>
  <si>
    <t>6180-6240</t>
  </si>
  <si>
    <t>6240-6300</t>
  </si>
  <si>
    <t>6300-6360</t>
  </si>
  <si>
    <t>6360-6420</t>
  </si>
  <si>
    <t>6420-6480</t>
  </si>
  <si>
    <t>6480-6540</t>
  </si>
  <si>
    <t>6540-6600</t>
  </si>
  <si>
    <t>6600-6660</t>
  </si>
  <si>
    <t>6660-6720</t>
  </si>
  <si>
    <t>6720-6780</t>
  </si>
  <si>
    <t>6780-6840</t>
  </si>
  <si>
    <t>6840-6900</t>
  </si>
  <si>
    <t>6900-6960</t>
  </si>
  <si>
    <t>6960-7020</t>
  </si>
  <si>
    <t>7020-7080</t>
  </si>
  <si>
    <t>7080-7140</t>
  </si>
  <si>
    <t>7140-7200</t>
  </si>
  <si>
    <t>7200-7260</t>
  </si>
  <si>
    <t>7260-7320</t>
  </si>
  <si>
    <t>7320-7380</t>
  </si>
  <si>
    <t>7380-7440</t>
  </si>
  <si>
    <t>7440-7500</t>
  </si>
  <si>
    <t>7500-7560</t>
  </si>
  <si>
    <t>7560-7620</t>
  </si>
  <si>
    <t>7620-7680</t>
  </si>
  <si>
    <t>7680-7740</t>
  </si>
  <si>
    <t>7740-7800</t>
  </si>
  <si>
    <t>7800-7860</t>
  </si>
  <si>
    <t>7860-7920</t>
  </si>
  <si>
    <t>7920-7980</t>
  </si>
  <si>
    <t>7980-8040</t>
  </si>
  <si>
    <t>8040-8100</t>
  </si>
  <si>
    <t>8100-8160</t>
  </si>
  <si>
    <t>8160-8220</t>
  </si>
  <si>
    <t>8220-8280</t>
  </si>
  <si>
    <t>8280-8340</t>
  </si>
  <si>
    <t>8340-8400</t>
  </si>
  <si>
    <t>8400-8460</t>
  </si>
  <si>
    <t>8460-8520</t>
  </si>
  <si>
    <t>8520-8580</t>
  </si>
  <si>
    <t>8580-8640</t>
  </si>
  <si>
    <t>8640-8700</t>
  </si>
  <si>
    <t>8700-8760</t>
  </si>
  <si>
    <t>8760-8820</t>
  </si>
  <si>
    <t>8820-8880</t>
  </si>
  <si>
    <t>8880-8940</t>
  </si>
  <si>
    <t>8940-9000</t>
  </si>
  <si>
    <t>9000-9060</t>
  </si>
  <si>
    <t>9060-9120</t>
  </si>
  <si>
    <t>9120-9180</t>
  </si>
  <si>
    <t>9180-9240</t>
  </si>
  <si>
    <t>9240-9300</t>
  </si>
  <si>
    <t>9300-9360</t>
  </si>
  <si>
    <t>9360-9420</t>
  </si>
  <si>
    <t>9420-9480</t>
  </si>
  <si>
    <t>9480-9540</t>
  </si>
  <si>
    <t>9540-9600</t>
  </si>
  <si>
    <t>9600-9660</t>
  </si>
  <si>
    <t>9660-9720</t>
  </si>
  <si>
    <t>9720-9780</t>
  </si>
  <si>
    <t>9780-9840</t>
  </si>
  <si>
    <t>9840-9900</t>
  </si>
  <si>
    <t>9900-9960</t>
  </si>
  <si>
    <t>9960-10020</t>
  </si>
  <si>
    <t>10020-10080</t>
  </si>
  <si>
    <t>10080-10140</t>
  </si>
  <si>
    <t>10140-10200</t>
  </si>
  <si>
    <t>10200-10260</t>
  </si>
  <si>
    <t>10260-10320</t>
  </si>
  <si>
    <t>10320-10380</t>
  </si>
  <si>
    <t>10380-10440</t>
  </si>
  <si>
    <t>10440-10500</t>
  </si>
  <si>
    <t>10500-10560</t>
  </si>
  <si>
    <t>10560-10620</t>
  </si>
  <si>
    <t>10620-10680</t>
  </si>
  <si>
    <t>10680-10740</t>
  </si>
  <si>
    <t>10740-10800</t>
  </si>
  <si>
    <t>10800-10860</t>
  </si>
  <si>
    <t>10860-10920</t>
  </si>
  <si>
    <t>10920-10980</t>
  </si>
  <si>
    <t>10980-11040</t>
  </si>
  <si>
    <t>11040-11100</t>
  </si>
  <si>
    <t>11100-11160</t>
  </si>
  <si>
    <t>11160-11220</t>
  </si>
  <si>
    <t>11220-11280</t>
  </si>
  <si>
    <t>11280-11340</t>
  </si>
  <si>
    <t>11340-11400</t>
  </si>
  <si>
    <t>11400-11460</t>
  </si>
  <si>
    <t>11460-11520</t>
  </si>
  <si>
    <t>11520-11580</t>
  </si>
  <si>
    <t>11580-11640</t>
  </si>
  <si>
    <t>11640-11700</t>
  </si>
  <si>
    <t>11700-11760</t>
  </si>
  <si>
    <t>11760-11820</t>
  </si>
  <si>
    <t>11820-11880</t>
  </si>
  <si>
    <t>11880-11940</t>
  </si>
  <si>
    <t>11940-12000</t>
  </si>
  <si>
    <t>12000-12060</t>
  </si>
  <si>
    <t>12060-12120</t>
  </si>
  <si>
    <t>12120-12180</t>
  </si>
  <si>
    <t>12180-12240</t>
  </si>
  <si>
    <t>12240-12300</t>
  </si>
  <si>
    <t>12300-12360</t>
  </si>
  <si>
    <t>12360-12420</t>
  </si>
  <si>
    <t>12420-12480</t>
  </si>
  <si>
    <t>12480-12540</t>
  </si>
  <si>
    <t>12540-12600</t>
  </si>
  <si>
    <t>12600-12660</t>
  </si>
  <si>
    <t>12660-12720</t>
  </si>
  <si>
    <t>12720-12780</t>
  </si>
  <si>
    <t>12780-12840</t>
  </si>
  <si>
    <t>12840-12900</t>
  </si>
  <si>
    <t>12900-12960</t>
  </si>
  <si>
    <t>12960-13020</t>
  </si>
  <si>
    <t>13020-13080</t>
  </si>
  <si>
    <t>13080-13140</t>
  </si>
  <si>
    <t>13140-13200</t>
  </si>
  <si>
    <t>13200-13260</t>
  </si>
  <si>
    <t>13260-13320</t>
  </si>
  <si>
    <t>13320-13380</t>
  </si>
  <si>
    <t>13380-13440</t>
  </si>
  <si>
    <t>13440-13500</t>
  </si>
  <si>
    <t>13500-13560</t>
  </si>
  <si>
    <t>13560-13620</t>
  </si>
  <si>
    <t>13620-13680</t>
  </si>
  <si>
    <t>13680-13740</t>
  </si>
  <si>
    <t>13740-13800</t>
  </si>
  <si>
    <t>13800-13860</t>
  </si>
  <si>
    <t>13860-13920</t>
  </si>
  <si>
    <t>13920-13980</t>
  </si>
  <si>
    <t>13980-14040</t>
  </si>
  <si>
    <t>14040-14100</t>
  </si>
  <si>
    <t>14100-14160</t>
  </si>
  <si>
    <t>14160-14220</t>
  </si>
  <si>
    <t>14220-14280</t>
  </si>
  <si>
    <t>14280-14340</t>
  </si>
  <si>
    <t>14340-14400</t>
  </si>
  <si>
    <t>14400-14460</t>
  </si>
  <si>
    <t>14460-14520</t>
  </si>
  <si>
    <t>14520-14580</t>
  </si>
  <si>
    <t>14580-14640</t>
  </si>
  <si>
    <t>14640-14700</t>
  </si>
  <si>
    <t>14700-14760</t>
  </si>
  <si>
    <t>14760-14820</t>
  </si>
  <si>
    <t>14820-14880</t>
  </si>
  <si>
    <t>14880-14940</t>
  </si>
  <si>
    <t>14940-15000</t>
  </si>
  <si>
    <t>15000-15060</t>
  </si>
  <si>
    <t>15060-15120</t>
  </si>
  <si>
    <t>15120-15180</t>
  </si>
  <si>
    <t>15180-15240</t>
  </si>
  <si>
    <t>15240-15300</t>
  </si>
  <si>
    <t>15300-15360</t>
  </si>
  <si>
    <t>15360-15420</t>
  </si>
  <si>
    <t>15420-15480</t>
  </si>
  <si>
    <t>15480-15540</t>
  </si>
  <si>
    <t>15540-15600</t>
  </si>
  <si>
    <t>15600-15660</t>
  </si>
  <si>
    <t>15660-15720</t>
  </si>
  <si>
    <t>15720-15780</t>
  </si>
  <si>
    <t>15780-15840</t>
  </si>
  <si>
    <t>15840-15900</t>
  </si>
  <si>
    <t>15900-15960</t>
  </si>
  <si>
    <t>15960-16020</t>
  </si>
  <si>
    <t>16020-16080</t>
  </si>
  <si>
    <t>16080-16140</t>
  </si>
  <si>
    <t>16140-16200</t>
  </si>
  <si>
    <t>16200-16260</t>
  </si>
  <si>
    <t>16260-16320</t>
  </si>
  <si>
    <t>16320-16380</t>
  </si>
  <si>
    <t>16380-16440</t>
  </si>
  <si>
    <t>16440-16500</t>
  </si>
  <si>
    <t>16500-16560</t>
  </si>
  <si>
    <t>16560-16620</t>
  </si>
  <si>
    <t>16620-16680</t>
  </si>
  <si>
    <t>16680-16740</t>
  </si>
  <si>
    <t>16740-16800</t>
  </si>
  <si>
    <t>16800-16860</t>
  </si>
  <si>
    <t>16860-16920</t>
  </si>
  <si>
    <t>16920-16980</t>
  </si>
  <si>
    <t>16980-17040</t>
  </si>
  <si>
    <t>17040-17100</t>
  </si>
  <si>
    <t>17100-17160</t>
  </si>
  <si>
    <t>17160-17220</t>
  </si>
  <si>
    <t>17220-17280</t>
  </si>
  <si>
    <t>17280-17340</t>
  </si>
  <si>
    <t>17340-17400</t>
  </si>
  <si>
    <t>17400-17460</t>
  </si>
  <si>
    <t>17460-17520</t>
  </si>
  <si>
    <t>17520-17580</t>
  </si>
  <si>
    <t>17580-17640</t>
  </si>
  <si>
    <t>17640-17700</t>
  </si>
  <si>
    <t>17700-17760</t>
  </si>
  <si>
    <t>17760-17820</t>
  </si>
  <si>
    <t>17820-17880</t>
  </si>
  <si>
    <t>17880-17940</t>
  </si>
  <si>
    <t>17940-18000</t>
  </si>
  <si>
    <t>18000-18060</t>
  </si>
  <si>
    <t>18060-18120</t>
  </si>
  <si>
    <t>18120-18180</t>
  </si>
  <si>
    <t>18180-18240</t>
  </si>
  <si>
    <t>18240-18300</t>
  </si>
  <si>
    <t>18300-18360</t>
  </si>
  <si>
    <t>18360-18420</t>
  </si>
  <si>
    <t>18420-18480</t>
  </si>
  <si>
    <t>18480-18540</t>
  </si>
  <si>
    <t>18540-18600</t>
  </si>
  <si>
    <t>18600-18660</t>
  </si>
  <si>
    <t>18660-18720</t>
  </si>
  <si>
    <t>18720-18780</t>
  </si>
  <si>
    <t>18780-18840</t>
  </si>
  <si>
    <t>18840-18900</t>
  </si>
  <si>
    <t>18900-18960</t>
  </si>
  <si>
    <t>18960-19020</t>
  </si>
  <si>
    <t>19020-19080</t>
  </si>
  <si>
    <t>19080-19140</t>
  </si>
  <si>
    <t>19140-19200</t>
  </si>
  <si>
    <t>19200-19260</t>
  </si>
  <si>
    <t>19260-19320</t>
  </si>
  <si>
    <t>19320-19380</t>
  </si>
  <si>
    <t>19380-19440</t>
  </si>
  <si>
    <t>19440-19500</t>
  </si>
  <si>
    <t>19500-19560</t>
  </si>
  <si>
    <t>19560-19620</t>
  </si>
  <si>
    <t>19620-19680</t>
  </si>
  <si>
    <t>19680-19740</t>
  </si>
  <si>
    <t>19740-19800</t>
  </si>
  <si>
    <t>19800-19860</t>
  </si>
  <si>
    <t>19860-19920</t>
  </si>
  <si>
    <t>19920-19980</t>
  </si>
  <si>
    <t>19980-20040</t>
  </si>
  <si>
    <t>20040-20100</t>
  </si>
  <si>
    <t>20100-20160</t>
  </si>
  <si>
    <t>20160-20220</t>
  </si>
  <si>
    <t>20220-20280</t>
  </si>
  <si>
    <t>20280-20340</t>
  </si>
  <si>
    <t>20340-20400</t>
  </si>
  <si>
    <t>20400-20460</t>
  </si>
  <si>
    <t>20460-20520</t>
  </si>
  <si>
    <t>20520-20580</t>
  </si>
  <si>
    <t>20580-20640</t>
  </si>
  <si>
    <t>20640-20700</t>
  </si>
  <si>
    <t>20700-20760</t>
  </si>
  <si>
    <t>20760-20820</t>
  </si>
  <si>
    <t>20820-20880</t>
  </si>
  <si>
    <t>20880-20940</t>
  </si>
  <si>
    <t>20940-21000</t>
  </si>
  <si>
    <t>21000-21060</t>
  </si>
  <si>
    <t>21060-21120</t>
  </si>
  <si>
    <t>21120-21180</t>
  </si>
  <si>
    <t>21180-21240</t>
  </si>
  <si>
    <t>21240-21300</t>
  </si>
  <si>
    <t>21300-21360</t>
  </si>
  <si>
    <t>21360-21420</t>
  </si>
  <si>
    <t>21420-21480</t>
  </si>
  <si>
    <t>21480-21540</t>
  </si>
  <si>
    <t>21540-21600</t>
  </si>
  <si>
    <t>21600-21660</t>
  </si>
  <si>
    <t>21660-21720</t>
  </si>
  <si>
    <t>21720-21780</t>
  </si>
  <si>
    <t>21780-21840</t>
  </si>
  <si>
    <t>21840-21900</t>
  </si>
  <si>
    <t>21900-21960</t>
  </si>
  <si>
    <t>21960-22020</t>
  </si>
  <si>
    <t>22020-22080</t>
  </si>
  <si>
    <t>22080-22140</t>
  </si>
  <si>
    <t>22140-22200</t>
  </si>
  <si>
    <t>22200-22260</t>
  </si>
  <si>
    <t>22260-22320</t>
  </si>
  <si>
    <t>22320-22380</t>
  </si>
  <si>
    <t>22380-22440</t>
  </si>
  <si>
    <t>22440-22500</t>
  </si>
  <si>
    <t>22500-22560</t>
  </si>
  <si>
    <t>22560-22620</t>
  </si>
  <si>
    <t>22620-22680</t>
  </si>
  <si>
    <t>22680-22740</t>
  </si>
  <si>
    <t>22740-22800</t>
  </si>
  <si>
    <t>22800-22860</t>
  </si>
  <si>
    <t>22860-22920</t>
  </si>
  <si>
    <t>22920-22980</t>
  </si>
  <si>
    <t>22980-23040</t>
  </si>
  <si>
    <t>23040-23100</t>
  </si>
  <si>
    <t>23100-23160</t>
  </si>
  <si>
    <t>23160-23220</t>
  </si>
  <si>
    <t>23220-23280</t>
  </si>
  <si>
    <t>23280-23340</t>
  </si>
  <si>
    <t>23340-23400</t>
  </si>
  <si>
    <t>23400-23460</t>
  </si>
  <si>
    <t>23460-23520</t>
  </si>
  <si>
    <t>23520-23580</t>
  </si>
  <si>
    <t>23580-23640</t>
  </si>
  <si>
    <t>23640-23700</t>
  </si>
  <si>
    <t>23700-23760</t>
  </si>
  <si>
    <t>23760-23820</t>
  </si>
  <si>
    <t>23820-23880</t>
  </si>
  <si>
    <t>23880-23940</t>
  </si>
  <si>
    <t>23940-24000</t>
  </si>
  <si>
    <t>24000-24060</t>
  </si>
  <si>
    <t>24060-24120</t>
  </si>
  <si>
    <t>24120-24180</t>
  </si>
  <si>
    <t>24180-24240</t>
  </si>
  <si>
    <t>24240-24300</t>
  </si>
  <si>
    <t>24300-24360</t>
  </si>
  <si>
    <t>24360-24420</t>
  </si>
  <si>
    <t>24420-24480</t>
  </si>
  <si>
    <t>24480-24540</t>
  </si>
  <si>
    <t>24540-24600</t>
  </si>
  <si>
    <t>24600-24660</t>
  </si>
  <si>
    <t>24660-24720</t>
  </si>
  <si>
    <t>24720-24780</t>
  </si>
  <si>
    <t>24780-24840</t>
  </si>
  <si>
    <t>24840-24900</t>
  </si>
  <si>
    <t>24900-24960</t>
  </si>
  <si>
    <t>24960-25020</t>
  </si>
  <si>
    <t>25020-25080</t>
  </si>
  <si>
    <t>25080-25140</t>
  </si>
  <si>
    <t>25140-25200</t>
  </si>
  <si>
    <t>25200-25260</t>
  </si>
  <si>
    <t>25260-25320</t>
  </si>
  <si>
    <t>25320-25380</t>
  </si>
  <si>
    <t>25380-25440</t>
  </si>
  <si>
    <t>25440-25500</t>
  </si>
  <si>
    <t>25500-25560</t>
  </si>
  <si>
    <t>25560-25620</t>
  </si>
  <si>
    <t>25620-25680</t>
  </si>
  <si>
    <t>25680-25740</t>
  </si>
  <si>
    <t>25740-25800</t>
  </si>
  <si>
    <t>25800-25860</t>
  </si>
  <si>
    <t>25860-25920</t>
  </si>
  <si>
    <t>25920-25980</t>
  </si>
  <si>
    <t>25980-26040</t>
  </si>
  <si>
    <t>26040-26100</t>
  </si>
  <si>
    <t>26100-26160</t>
  </si>
  <si>
    <t>26160-26220</t>
  </si>
  <si>
    <t>26220-26280</t>
  </si>
  <si>
    <t>26280-26340</t>
  </si>
  <si>
    <t>26340-26400</t>
  </si>
  <si>
    <t>26400-26460</t>
  </si>
  <si>
    <t>26460-26520</t>
  </si>
  <si>
    <t>26520-26580</t>
  </si>
  <si>
    <t>26580-26640</t>
  </si>
  <si>
    <t>26640-26700</t>
  </si>
  <si>
    <t>26700-26760</t>
  </si>
  <si>
    <t>26760-26820</t>
  </si>
  <si>
    <t>26820-26880</t>
  </si>
  <si>
    <t>26880-26940</t>
  </si>
  <si>
    <t>26940-27000</t>
  </si>
  <si>
    <t>27000-27060</t>
  </si>
  <si>
    <t>27060-27120</t>
  </si>
  <si>
    <t>27120-27180</t>
  </si>
  <si>
    <t>27180-27240</t>
  </si>
  <si>
    <t>27240-27300</t>
  </si>
  <si>
    <t>27300-27360</t>
  </si>
  <si>
    <t>27360-27420</t>
  </si>
  <si>
    <t>27420-27480</t>
  </si>
  <si>
    <t>27480-27540</t>
  </si>
  <si>
    <t>27540-27600</t>
  </si>
  <si>
    <t>27600-27660</t>
  </si>
  <si>
    <t>27660-27720</t>
  </si>
  <si>
    <t>27720-27780</t>
  </si>
  <si>
    <t>27780-27840</t>
  </si>
  <si>
    <t>27840-27900</t>
  </si>
  <si>
    <t>27900-27960</t>
  </si>
  <si>
    <t>27960-28020</t>
  </si>
  <si>
    <t>28020-28080</t>
  </si>
  <si>
    <t>28080-28140</t>
  </si>
  <si>
    <t>28140-28200</t>
  </si>
  <si>
    <t>28200-28260</t>
  </si>
  <si>
    <t>28260-28320</t>
  </si>
  <si>
    <t>28320-28380</t>
  </si>
  <si>
    <t>28380-28440</t>
  </si>
  <si>
    <t>28440-28500</t>
  </si>
  <si>
    <t>28500-28560</t>
  </si>
  <si>
    <t>28560-28620</t>
  </si>
  <si>
    <t>28620-28680</t>
  </si>
  <si>
    <t>28680-28740</t>
  </si>
  <si>
    <t>28740-28800</t>
  </si>
  <si>
    <t>28800-28860</t>
  </si>
  <si>
    <t>28860-28920</t>
  </si>
  <si>
    <t>28920-28980</t>
  </si>
  <si>
    <t>28980-29040</t>
  </si>
  <si>
    <t>29040-29100</t>
  </si>
  <si>
    <t>29100-29160</t>
  </si>
  <si>
    <t>29160-29220</t>
  </si>
  <si>
    <t>29220-29280</t>
  </si>
  <si>
    <t>29280-29340</t>
  </si>
  <si>
    <t>29340-29400</t>
  </si>
  <si>
    <t>29400-29460</t>
  </si>
  <si>
    <t>29460-29520</t>
  </si>
  <si>
    <t>29520-29580</t>
  </si>
  <si>
    <t>29580-29640</t>
  </si>
  <si>
    <t>29640-29700</t>
  </si>
  <si>
    <t>29700-29760</t>
  </si>
  <si>
    <t>29760-29820</t>
  </si>
  <si>
    <t>29820-29880</t>
  </si>
  <si>
    <t>29880-29940</t>
  </si>
  <si>
    <t>29940-30000</t>
  </si>
  <si>
    <t>30000-30060</t>
  </si>
  <si>
    <t>30060-30120</t>
  </si>
  <si>
    <t>30120-30180</t>
  </si>
  <si>
    <t>30180-30240</t>
  </si>
  <si>
    <t>30240-30300</t>
  </si>
  <si>
    <t>30300-30360</t>
  </si>
  <si>
    <t>30360-30420</t>
  </si>
  <si>
    <t>30420-30480</t>
  </si>
  <si>
    <t>30480-30540</t>
  </si>
  <si>
    <t>30540-30600</t>
  </si>
  <si>
    <t>30600-30660</t>
  </si>
  <si>
    <t>30660-30720</t>
  </si>
  <si>
    <t>30720-30780</t>
  </si>
  <si>
    <t>30780-30840</t>
  </si>
  <si>
    <t>30840-30900</t>
  </si>
  <si>
    <t>30900-30960</t>
  </si>
  <si>
    <t>30960-31020</t>
  </si>
  <si>
    <t>31020-31080</t>
  </si>
  <si>
    <t>31080-31140</t>
  </si>
  <si>
    <t>31140-31200</t>
  </si>
  <si>
    <t>31200-31260</t>
  </si>
  <si>
    <t>31260-31320</t>
  </si>
  <si>
    <t>31320-31380</t>
  </si>
  <si>
    <t>31380-31440</t>
  </si>
  <si>
    <t>31440-31500</t>
  </si>
  <si>
    <t>31500-31560</t>
  </si>
  <si>
    <t>31560-31620</t>
  </si>
  <si>
    <t>31620-31680</t>
  </si>
  <si>
    <t>31680-31740</t>
  </si>
  <si>
    <t>31740-31800</t>
  </si>
  <si>
    <t>31800-31860</t>
  </si>
  <si>
    <t>31860-31920</t>
  </si>
  <si>
    <t>31920-31980</t>
  </si>
  <si>
    <t>31980-32040</t>
  </si>
  <si>
    <t>32040-32100</t>
  </si>
  <si>
    <t>32100-32160</t>
  </si>
  <si>
    <t>32160-32220</t>
  </si>
  <si>
    <t>32220-32280</t>
  </si>
  <si>
    <t>32280-32340</t>
  </si>
  <si>
    <t>32340-32400</t>
  </si>
  <si>
    <t>32400-32460</t>
  </si>
  <si>
    <t>32460-32520</t>
  </si>
  <si>
    <t>32520-32580</t>
  </si>
  <si>
    <t>32580-32640</t>
  </si>
  <si>
    <t>32640-32700</t>
  </si>
  <si>
    <t>32700-32760</t>
  </si>
  <si>
    <t>32760-32820</t>
  </si>
  <si>
    <t>32820-32880</t>
  </si>
  <si>
    <t>32880-32940</t>
  </si>
  <si>
    <t>32940-33000</t>
  </si>
  <si>
    <t>33000-33060</t>
  </si>
  <si>
    <t>33060-33120</t>
  </si>
  <si>
    <t>33120-33180</t>
  </si>
  <si>
    <t>33180-33240</t>
  </si>
  <si>
    <t>33240-33300</t>
  </si>
  <si>
    <t>33300-33360</t>
  </si>
  <si>
    <t>33360-33420</t>
  </si>
  <si>
    <t>33420-33480</t>
  </si>
  <si>
    <t>33480-33540</t>
  </si>
  <si>
    <t>33540-33600</t>
  </si>
  <si>
    <t>33600-33660</t>
  </si>
  <si>
    <t>33660-33720</t>
  </si>
  <si>
    <t>33720-33780</t>
  </si>
  <si>
    <t>33780-33840</t>
  </si>
  <si>
    <t>33840-33900</t>
  </si>
  <si>
    <t>33900-33960</t>
  </si>
  <si>
    <t>33960-34020</t>
  </si>
  <si>
    <t>34020-34080</t>
  </si>
  <si>
    <t>34080-34140</t>
  </si>
  <si>
    <t>34140-34200</t>
  </si>
  <si>
    <t>34200-34260</t>
  </si>
  <si>
    <t>34260-34320</t>
  </si>
  <si>
    <t>34320-34380</t>
  </si>
  <si>
    <t>34380-34440</t>
  </si>
  <si>
    <t>34440-34500</t>
  </si>
  <si>
    <t>34500-34560</t>
  </si>
  <si>
    <t>34560-34620</t>
  </si>
  <si>
    <t>34620-34680</t>
  </si>
  <si>
    <t>34680-34740</t>
  </si>
  <si>
    <t>34740-34800</t>
  </si>
  <si>
    <t>34800-34860</t>
  </si>
  <si>
    <t>34860-34920</t>
  </si>
  <si>
    <t>34920-34980</t>
  </si>
  <si>
    <t>34980-35040</t>
  </si>
  <si>
    <t>35040-35100</t>
  </si>
  <si>
    <t>35100-35160</t>
  </si>
  <si>
    <t>35160-35220</t>
  </si>
  <si>
    <t>35220-35280</t>
  </si>
  <si>
    <t>35280-35340</t>
  </si>
  <si>
    <t>35340-35400</t>
  </si>
  <si>
    <t>35400-35460</t>
  </si>
  <si>
    <t>35460-35520</t>
  </si>
  <si>
    <t>35520-35580</t>
  </si>
  <si>
    <t>35580-35640</t>
  </si>
  <si>
    <t>35640-35700</t>
  </si>
  <si>
    <t>35700-35760</t>
  </si>
  <si>
    <t>35760-35820</t>
  </si>
  <si>
    <t>35820-35880</t>
  </si>
  <si>
    <t>35880-35940</t>
  </si>
  <si>
    <t>35940-36000</t>
  </si>
  <si>
    <t>car input</t>
  </si>
  <si>
    <t>TIMEINT\TMINTSET\NETWORK\EXACTLYONE:SIGNALCONTROLLERS\CYCTM</t>
  </si>
  <si>
    <t>0 s</t>
  </si>
  <si>
    <t>Next Speed</t>
  </si>
  <si>
    <t>20700+20760</t>
  </si>
  <si>
    <t>20760+20820</t>
  </si>
  <si>
    <t>20820+20880</t>
  </si>
  <si>
    <t>20880+20940</t>
  </si>
  <si>
    <t>20940+21000</t>
  </si>
  <si>
    <t>21000+21060</t>
  </si>
  <si>
    <t>21060+21120</t>
  </si>
  <si>
    <t>21120+21180</t>
  </si>
  <si>
    <t>21180+21240</t>
  </si>
  <si>
    <t>21240+21300</t>
  </si>
  <si>
    <t>21300+21360</t>
  </si>
  <si>
    <t>21360+21420</t>
  </si>
  <si>
    <t>21420+21480</t>
  </si>
  <si>
    <t>21480+21540</t>
  </si>
  <si>
    <t>21540+21600</t>
  </si>
  <si>
    <t>21600+21660</t>
  </si>
  <si>
    <t>21660+21720</t>
  </si>
  <si>
    <t>21720+21780</t>
  </si>
  <si>
    <t>21780+21840</t>
  </si>
  <si>
    <t>21840+21900</t>
  </si>
  <si>
    <t>21900+21960</t>
  </si>
  <si>
    <t>21960+22020</t>
  </si>
  <si>
    <t>22020+22080</t>
  </si>
  <si>
    <t>22080+22140</t>
  </si>
  <si>
    <t>22140+22200</t>
  </si>
  <si>
    <t>22200+22260</t>
  </si>
  <si>
    <t>22260+22320</t>
  </si>
  <si>
    <t>22320+22380</t>
  </si>
  <si>
    <t>22380+22440</t>
  </si>
  <si>
    <t>22440+22500</t>
  </si>
  <si>
    <t>22500+22560</t>
  </si>
  <si>
    <t>22560+22620</t>
  </si>
  <si>
    <t>22620+22680</t>
  </si>
  <si>
    <t>22680+22740</t>
  </si>
  <si>
    <t>22740+22800</t>
  </si>
  <si>
    <t>22800+22860</t>
  </si>
  <si>
    <t>22860+22920</t>
  </si>
  <si>
    <t>22920+22980</t>
  </si>
  <si>
    <t>22980+23040</t>
  </si>
  <si>
    <t>23040+23100</t>
  </si>
  <si>
    <t>23100+23160</t>
  </si>
  <si>
    <t>23160+23220</t>
  </si>
  <si>
    <t>23220+23280</t>
  </si>
  <si>
    <t>23280+23340</t>
  </si>
  <si>
    <t>23340+23400</t>
  </si>
  <si>
    <t>23400+23460</t>
  </si>
  <si>
    <t>23460+23520</t>
  </si>
  <si>
    <t>23520+23580</t>
  </si>
  <si>
    <t>23580+23640</t>
  </si>
  <si>
    <t>23640+23700</t>
  </si>
  <si>
    <t>23700+23760</t>
  </si>
  <si>
    <t>23760+23820</t>
  </si>
  <si>
    <t>23820+23880</t>
  </si>
  <si>
    <t>23880+23940</t>
  </si>
  <si>
    <t>23940+24000</t>
  </si>
  <si>
    <t>24000+24060</t>
  </si>
  <si>
    <t>24060+24120</t>
  </si>
  <si>
    <t>24120+24180</t>
  </si>
  <si>
    <t>Time Until Transition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</si>
</sst>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3F3F76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  <xf numFmtId="0" fontId="6" fillId="8" borderId="1" applyNumberFormat="0" applyAlignment="0" applyProtection="0"/>
  </cellStyleXfs>
  <cellXfs count="10">
    <xf numFmtId="0" fontId="0" fillId="0" borderId="0" xfId="0"/>
    <xf numFmtId="0" fontId="2" fillId="7" borderId="3" xfId="2" applyFill="1" applyBorder="1"/>
    <xf numFmtId="0" fontId="0" fillId="0" borderId="3" xfId="0" applyBorder="1"/>
    <xf numFmtId="0" fontId="3" fillId="4" borderId="3" xfId="3" applyBorder="1"/>
    <xf numFmtId="0" fontId="1" fillId="2" borderId="3" xfId="1" applyBorder="1"/>
    <xf numFmtId="0" fontId="4" fillId="5" borderId="4" xfId="4" applyBorder="1"/>
    <xf numFmtId="0" fontId="5" fillId="6" borderId="3" xfId="5" applyBorder="1"/>
    <xf numFmtId="0" fontId="6" fillId="8" borderId="3" xfId="6" applyBorder="1"/>
    <xf numFmtId="10" fontId="0" fillId="0" borderId="0" xfId="0" applyNumberFormat="1"/>
    <xf numFmtId="0" fontId="0" fillId="0" borderId="0" xfId="0" applyAlignment="1">
      <alignment wrapText="1"/>
    </xf>
  </cellXfs>
  <cellStyles count="7">
    <cellStyle name="إدخال" xfId="6" builtinId="20"/>
    <cellStyle name="تمييز2" xfId="5" builtinId="33"/>
    <cellStyle name="جيد" xfId="1" builtinId="26"/>
    <cellStyle name="خلية تدقيق" xfId="4" builtinId="23"/>
    <cellStyle name="سيئ" xfId="2" builtinId="27"/>
    <cellStyle name="عادي" xfId="0" builtinId="0"/>
    <cellStyle name="محايد" xfId="3" builtinId="28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'Level 3'!$F$1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'Level 3'!$F$2:$F$603</c:f>
              <c:numCache>
                <c:formatCode>General</c:formatCode>
                <c:ptCount val="602"/>
                <c:pt idx="0">
                  <c:v>0</c:v>
                </c:pt>
                <c:pt idx="1">
                  <c:v>116.4</c:v>
                </c:pt>
                <c:pt idx="2">
                  <c:v>99.32</c:v>
                </c:pt>
                <c:pt idx="3">
                  <c:v>50.75</c:v>
                </c:pt>
                <c:pt idx="4">
                  <c:v>52.89</c:v>
                </c:pt>
                <c:pt idx="5">
                  <c:v>61.31</c:v>
                </c:pt>
                <c:pt idx="6">
                  <c:v>58.43</c:v>
                </c:pt>
                <c:pt idx="7">
                  <c:v>52.54</c:v>
                </c:pt>
                <c:pt idx="8">
                  <c:v>53.07</c:v>
                </c:pt>
                <c:pt idx="9">
                  <c:v>64.05</c:v>
                </c:pt>
                <c:pt idx="10">
                  <c:v>57.84</c:v>
                </c:pt>
                <c:pt idx="11">
                  <c:v>47.69</c:v>
                </c:pt>
                <c:pt idx="12">
                  <c:v>67.489999999999995</c:v>
                </c:pt>
                <c:pt idx="13">
                  <c:v>61.38</c:v>
                </c:pt>
                <c:pt idx="14">
                  <c:v>49.81</c:v>
                </c:pt>
                <c:pt idx="15">
                  <c:v>63.17</c:v>
                </c:pt>
                <c:pt idx="16">
                  <c:v>54.54</c:v>
                </c:pt>
                <c:pt idx="17">
                  <c:v>50.17</c:v>
                </c:pt>
                <c:pt idx="18">
                  <c:v>66.650000000000006</c:v>
                </c:pt>
                <c:pt idx="19">
                  <c:v>59.38</c:v>
                </c:pt>
                <c:pt idx="20">
                  <c:v>48.7</c:v>
                </c:pt>
                <c:pt idx="21">
                  <c:v>61.53</c:v>
                </c:pt>
                <c:pt idx="22">
                  <c:v>49.33</c:v>
                </c:pt>
                <c:pt idx="23">
                  <c:v>70.17</c:v>
                </c:pt>
                <c:pt idx="24">
                  <c:v>59.04</c:v>
                </c:pt>
                <c:pt idx="25">
                  <c:v>49.9</c:v>
                </c:pt>
                <c:pt idx="26">
                  <c:v>49.96</c:v>
                </c:pt>
                <c:pt idx="27">
                  <c:v>52.14</c:v>
                </c:pt>
                <c:pt idx="28">
                  <c:v>52.78</c:v>
                </c:pt>
                <c:pt idx="29">
                  <c:v>42.67</c:v>
                </c:pt>
                <c:pt idx="30">
                  <c:v>73.2</c:v>
                </c:pt>
                <c:pt idx="31">
                  <c:v>47.36</c:v>
                </c:pt>
                <c:pt idx="32">
                  <c:v>63.2</c:v>
                </c:pt>
                <c:pt idx="33">
                  <c:v>69.430000000000007</c:v>
                </c:pt>
                <c:pt idx="34">
                  <c:v>33.03</c:v>
                </c:pt>
                <c:pt idx="35">
                  <c:v>55.81</c:v>
                </c:pt>
                <c:pt idx="36">
                  <c:v>43.03</c:v>
                </c:pt>
                <c:pt idx="37">
                  <c:v>78.94</c:v>
                </c:pt>
                <c:pt idx="38">
                  <c:v>56.55</c:v>
                </c:pt>
                <c:pt idx="39">
                  <c:v>55.65</c:v>
                </c:pt>
                <c:pt idx="40">
                  <c:v>68.83</c:v>
                </c:pt>
                <c:pt idx="41">
                  <c:v>48.83</c:v>
                </c:pt>
                <c:pt idx="42">
                  <c:v>59.56</c:v>
                </c:pt>
                <c:pt idx="43">
                  <c:v>52.04</c:v>
                </c:pt>
                <c:pt idx="44">
                  <c:v>58.13</c:v>
                </c:pt>
                <c:pt idx="45">
                  <c:v>64.58</c:v>
                </c:pt>
                <c:pt idx="46">
                  <c:v>49.29</c:v>
                </c:pt>
                <c:pt idx="47">
                  <c:v>48.08</c:v>
                </c:pt>
                <c:pt idx="48">
                  <c:v>50.41</c:v>
                </c:pt>
                <c:pt idx="49">
                  <c:v>59.06</c:v>
                </c:pt>
                <c:pt idx="50">
                  <c:v>51.97</c:v>
                </c:pt>
                <c:pt idx="51">
                  <c:v>56.14</c:v>
                </c:pt>
                <c:pt idx="52">
                  <c:v>53.25</c:v>
                </c:pt>
                <c:pt idx="53">
                  <c:v>51.7</c:v>
                </c:pt>
                <c:pt idx="54">
                  <c:v>31.71</c:v>
                </c:pt>
                <c:pt idx="55">
                  <c:v>43.19</c:v>
                </c:pt>
                <c:pt idx="56">
                  <c:v>53.38</c:v>
                </c:pt>
                <c:pt idx="57">
                  <c:v>43.24</c:v>
                </c:pt>
                <c:pt idx="58">
                  <c:v>56.54</c:v>
                </c:pt>
                <c:pt idx="59">
                  <c:v>46.5</c:v>
                </c:pt>
                <c:pt idx="60">
                  <c:v>56.44</c:v>
                </c:pt>
                <c:pt idx="61">
                  <c:v>73.12</c:v>
                </c:pt>
                <c:pt idx="62">
                  <c:v>60.01</c:v>
                </c:pt>
                <c:pt idx="63">
                  <c:v>61.64</c:v>
                </c:pt>
                <c:pt idx="64">
                  <c:v>54.58</c:v>
                </c:pt>
                <c:pt idx="65">
                  <c:v>47.23</c:v>
                </c:pt>
                <c:pt idx="66">
                  <c:v>63.5</c:v>
                </c:pt>
                <c:pt idx="67">
                  <c:v>57.43</c:v>
                </c:pt>
                <c:pt idx="68">
                  <c:v>52.56</c:v>
                </c:pt>
                <c:pt idx="69">
                  <c:v>66.05</c:v>
                </c:pt>
                <c:pt idx="70">
                  <c:v>58.67</c:v>
                </c:pt>
                <c:pt idx="71">
                  <c:v>51.57</c:v>
                </c:pt>
                <c:pt idx="72">
                  <c:v>58.43</c:v>
                </c:pt>
                <c:pt idx="73">
                  <c:v>61.59</c:v>
                </c:pt>
                <c:pt idx="74">
                  <c:v>45.35</c:v>
                </c:pt>
                <c:pt idx="75">
                  <c:v>50.73</c:v>
                </c:pt>
                <c:pt idx="76">
                  <c:v>57.23</c:v>
                </c:pt>
                <c:pt idx="77">
                  <c:v>44.56</c:v>
                </c:pt>
                <c:pt idx="78">
                  <c:v>71.95</c:v>
                </c:pt>
                <c:pt idx="79">
                  <c:v>63.16</c:v>
                </c:pt>
                <c:pt idx="80">
                  <c:v>69.66</c:v>
                </c:pt>
                <c:pt idx="81">
                  <c:v>56.85</c:v>
                </c:pt>
                <c:pt idx="82">
                  <c:v>46.1</c:v>
                </c:pt>
                <c:pt idx="83">
                  <c:v>55.56</c:v>
                </c:pt>
                <c:pt idx="84">
                  <c:v>46.63</c:v>
                </c:pt>
                <c:pt idx="85">
                  <c:v>62.83</c:v>
                </c:pt>
                <c:pt idx="86">
                  <c:v>50.84</c:v>
                </c:pt>
                <c:pt idx="87">
                  <c:v>56.97</c:v>
                </c:pt>
                <c:pt idx="88">
                  <c:v>52.26</c:v>
                </c:pt>
                <c:pt idx="89">
                  <c:v>56.91</c:v>
                </c:pt>
                <c:pt idx="90">
                  <c:v>50.49</c:v>
                </c:pt>
                <c:pt idx="91">
                  <c:v>51.83</c:v>
                </c:pt>
                <c:pt idx="92">
                  <c:v>44.57</c:v>
                </c:pt>
                <c:pt idx="93">
                  <c:v>41.08</c:v>
                </c:pt>
                <c:pt idx="94">
                  <c:v>67.53</c:v>
                </c:pt>
                <c:pt idx="95">
                  <c:v>59.33</c:v>
                </c:pt>
                <c:pt idx="96">
                  <c:v>52.87</c:v>
                </c:pt>
                <c:pt idx="97">
                  <c:v>58.5</c:v>
                </c:pt>
                <c:pt idx="98">
                  <c:v>38.97</c:v>
                </c:pt>
                <c:pt idx="99">
                  <c:v>58.24</c:v>
                </c:pt>
                <c:pt idx="100">
                  <c:v>55.84</c:v>
                </c:pt>
                <c:pt idx="101">
                  <c:v>64.73</c:v>
                </c:pt>
                <c:pt idx="102">
                  <c:v>77.569999999999993</c:v>
                </c:pt>
                <c:pt idx="103">
                  <c:v>47.13</c:v>
                </c:pt>
                <c:pt idx="104">
                  <c:v>51.39</c:v>
                </c:pt>
                <c:pt idx="105">
                  <c:v>49.85</c:v>
                </c:pt>
                <c:pt idx="106">
                  <c:v>61.89</c:v>
                </c:pt>
                <c:pt idx="107">
                  <c:v>48.63</c:v>
                </c:pt>
                <c:pt idx="108">
                  <c:v>43.11</c:v>
                </c:pt>
                <c:pt idx="109">
                  <c:v>53.84</c:v>
                </c:pt>
                <c:pt idx="110">
                  <c:v>52.77</c:v>
                </c:pt>
                <c:pt idx="111">
                  <c:v>68.91</c:v>
                </c:pt>
                <c:pt idx="112">
                  <c:v>45.57</c:v>
                </c:pt>
                <c:pt idx="113">
                  <c:v>63.99</c:v>
                </c:pt>
                <c:pt idx="114">
                  <c:v>51.88</c:v>
                </c:pt>
                <c:pt idx="115">
                  <c:v>48.53</c:v>
                </c:pt>
                <c:pt idx="116">
                  <c:v>61.4</c:v>
                </c:pt>
                <c:pt idx="117">
                  <c:v>67.08</c:v>
                </c:pt>
                <c:pt idx="118">
                  <c:v>50.87</c:v>
                </c:pt>
                <c:pt idx="119">
                  <c:v>68.39</c:v>
                </c:pt>
                <c:pt idx="120">
                  <c:v>67.180000000000007</c:v>
                </c:pt>
                <c:pt idx="121">
                  <c:v>42.41</c:v>
                </c:pt>
                <c:pt idx="122">
                  <c:v>58.58</c:v>
                </c:pt>
                <c:pt idx="123">
                  <c:v>51.34</c:v>
                </c:pt>
                <c:pt idx="124">
                  <c:v>56.4</c:v>
                </c:pt>
                <c:pt idx="125">
                  <c:v>69.75</c:v>
                </c:pt>
                <c:pt idx="126">
                  <c:v>59.35</c:v>
                </c:pt>
                <c:pt idx="127">
                  <c:v>76.510000000000005</c:v>
                </c:pt>
                <c:pt idx="128">
                  <c:v>74.67</c:v>
                </c:pt>
                <c:pt idx="129">
                  <c:v>66.209999999999994</c:v>
                </c:pt>
                <c:pt idx="130">
                  <c:v>72.400000000000006</c:v>
                </c:pt>
                <c:pt idx="131">
                  <c:v>61.41</c:v>
                </c:pt>
                <c:pt idx="132">
                  <c:v>48.77</c:v>
                </c:pt>
                <c:pt idx="133">
                  <c:v>64.53</c:v>
                </c:pt>
                <c:pt idx="134">
                  <c:v>48.15</c:v>
                </c:pt>
                <c:pt idx="135">
                  <c:v>69.739999999999995</c:v>
                </c:pt>
                <c:pt idx="136">
                  <c:v>52.68</c:v>
                </c:pt>
                <c:pt idx="137">
                  <c:v>62.77</c:v>
                </c:pt>
                <c:pt idx="138">
                  <c:v>71.650000000000006</c:v>
                </c:pt>
                <c:pt idx="139">
                  <c:v>62.41</c:v>
                </c:pt>
                <c:pt idx="140">
                  <c:v>49.95</c:v>
                </c:pt>
                <c:pt idx="141">
                  <c:v>55.71</c:v>
                </c:pt>
                <c:pt idx="142">
                  <c:v>45.62</c:v>
                </c:pt>
                <c:pt idx="143">
                  <c:v>60.52</c:v>
                </c:pt>
                <c:pt idx="144">
                  <c:v>54.85</c:v>
                </c:pt>
                <c:pt idx="145">
                  <c:v>57.52</c:v>
                </c:pt>
                <c:pt idx="146">
                  <c:v>40.31</c:v>
                </c:pt>
                <c:pt idx="147">
                  <c:v>64.959999999999994</c:v>
                </c:pt>
                <c:pt idx="148">
                  <c:v>50.46</c:v>
                </c:pt>
                <c:pt idx="149">
                  <c:v>51.8</c:v>
                </c:pt>
                <c:pt idx="150">
                  <c:v>52.03</c:v>
                </c:pt>
                <c:pt idx="151">
                  <c:v>50.79</c:v>
                </c:pt>
                <c:pt idx="152">
                  <c:v>68.16</c:v>
                </c:pt>
                <c:pt idx="153">
                  <c:v>52.99</c:v>
                </c:pt>
                <c:pt idx="154">
                  <c:v>35.01</c:v>
                </c:pt>
                <c:pt idx="155">
                  <c:v>46.94</c:v>
                </c:pt>
                <c:pt idx="156">
                  <c:v>46.83</c:v>
                </c:pt>
                <c:pt idx="157">
                  <c:v>45.68</c:v>
                </c:pt>
                <c:pt idx="158">
                  <c:v>53.58</c:v>
                </c:pt>
                <c:pt idx="159">
                  <c:v>54.81</c:v>
                </c:pt>
                <c:pt idx="160">
                  <c:v>65.11</c:v>
                </c:pt>
                <c:pt idx="161">
                  <c:v>42.14</c:v>
                </c:pt>
                <c:pt idx="162">
                  <c:v>59.72</c:v>
                </c:pt>
                <c:pt idx="163">
                  <c:v>61.55</c:v>
                </c:pt>
                <c:pt idx="164">
                  <c:v>70.349999999999994</c:v>
                </c:pt>
                <c:pt idx="165">
                  <c:v>74.900000000000006</c:v>
                </c:pt>
                <c:pt idx="166">
                  <c:v>78.66</c:v>
                </c:pt>
                <c:pt idx="167">
                  <c:v>73.61</c:v>
                </c:pt>
                <c:pt idx="168">
                  <c:v>52.32</c:v>
                </c:pt>
                <c:pt idx="169">
                  <c:v>60.86</c:v>
                </c:pt>
                <c:pt idx="170">
                  <c:v>44.49</c:v>
                </c:pt>
                <c:pt idx="171">
                  <c:v>62.37</c:v>
                </c:pt>
                <c:pt idx="172">
                  <c:v>59.04</c:v>
                </c:pt>
                <c:pt idx="173">
                  <c:v>54.81</c:v>
                </c:pt>
                <c:pt idx="174">
                  <c:v>45.11</c:v>
                </c:pt>
                <c:pt idx="175">
                  <c:v>55.88</c:v>
                </c:pt>
                <c:pt idx="176">
                  <c:v>69.75</c:v>
                </c:pt>
                <c:pt idx="177">
                  <c:v>43.64</c:v>
                </c:pt>
                <c:pt idx="178">
                  <c:v>65.69</c:v>
                </c:pt>
                <c:pt idx="179">
                  <c:v>59.28</c:v>
                </c:pt>
                <c:pt idx="180">
                  <c:v>71.06</c:v>
                </c:pt>
                <c:pt idx="181">
                  <c:v>56.29</c:v>
                </c:pt>
                <c:pt idx="182">
                  <c:v>59.07</c:v>
                </c:pt>
                <c:pt idx="183">
                  <c:v>58.24</c:v>
                </c:pt>
                <c:pt idx="184">
                  <c:v>61</c:v>
                </c:pt>
                <c:pt idx="185">
                  <c:v>58.83</c:v>
                </c:pt>
                <c:pt idx="186">
                  <c:v>62.2</c:v>
                </c:pt>
                <c:pt idx="187">
                  <c:v>41.13</c:v>
                </c:pt>
                <c:pt idx="188">
                  <c:v>42.28</c:v>
                </c:pt>
                <c:pt idx="189">
                  <c:v>46.7</c:v>
                </c:pt>
                <c:pt idx="190">
                  <c:v>70.47</c:v>
                </c:pt>
                <c:pt idx="191">
                  <c:v>60.17</c:v>
                </c:pt>
                <c:pt idx="192">
                  <c:v>58.38</c:v>
                </c:pt>
                <c:pt idx="193">
                  <c:v>55.02</c:v>
                </c:pt>
                <c:pt idx="194">
                  <c:v>28.38</c:v>
                </c:pt>
                <c:pt idx="195">
                  <c:v>56.69</c:v>
                </c:pt>
                <c:pt idx="196">
                  <c:v>63.73</c:v>
                </c:pt>
                <c:pt idx="197">
                  <c:v>52.88</c:v>
                </c:pt>
                <c:pt idx="198">
                  <c:v>45.91</c:v>
                </c:pt>
                <c:pt idx="199">
                  <c:v>51.49</c:v>
                </c:pt>
                <c:pt idx="200">
                  <c:v>67.28</c:v>
                </c:pt>
                <c:pt idx="201">
                  <c:v>64.849999999999994</c:v>
                </c:pt>
                <c:pt idx="202">
                  <c:v>56.63</c:v>
                </c:pt>
                <c:pt idx="203">
                  <c:v>60.49</c:v>
                </c:pt>
                <c:pt idx="204">
                  <c:v>62.97</c:v>
                </c:pt>
                <c:pt idx="205">
                  <c:v>63.27</c:v>
                </c:pt>
                <c:pt idx="206">
                  <c:v>60.46</c:v>
                </c:pt>
                <c:pt idx="207">
                  <c:v>55.71</c:v>
                </c:pt>
                <c:pt idx="208">
                  <c:v>78.75</c:v>
                </c:pt>
                <c:pt idx="209">
                  <c:v>70.78</c:v>
                </c:pt>
                <c:pt idx="210">
                  <c:v>64.63</c:v>
                </c:pt>
                <c:pt idx="211">
                  <c:v>49.82</c:v>
                </c:pt>
                <c:pt idx="212">
                  <c:v>69.63</c:v>
                </c:pt>
                <c:pt idx="213">
                  <c:v>55.62</c:v>
                </c:pt>
                <c:pt idx="214">
                  <c:v>57.42</c:v>
                </c:pt>
                <c:pt idx="215">
                  <c:v>59.24</c:v>
                </c:pt>
                <c:pt idx="216">
                  <c:v>69.39</c:v>
                </c:pt>
                <c:pt idx="217">
                  <c:v>60.54</c:v>
                </c:pt>
                <c:pt idx="218">
                  <c:v>64.98</c:v>
                </c:pt>
                <c:pt idx="219">
                  <c:v>66.88</c:v>
                </c:pt>
                <c:pt idx="220">
                  <c:v>69.25</c:v>
                </c:pt>
                <c:pt idx="221">
                  <c:v>60.18</c:v>
                </c:pt>
                <c:pt idx="222">
                  <c:v>46.51</c:v>
                </c:pt>
                <c:pt idx="223">
                  <c:v>56.23</c:v>
                </c:pt>
                <c:pt idx="224">
                  <c:v>67.77</c:v>
                </c:pt>
                <c:pt idx="225">
                  <c:v>65.17</c:v>
                </c:pt>
                <c:pt idx="226">
                  <c:v>29.55</c:v>
                </c:pt>
                <c:pt idx="227">
                  <c:v>59.18</c:v>
                </c:pt>
                <c:pt idx="228">
                  <c:v>57.03</c:v>
                </c:pt>
                <c:pt idx="229">
                  <c:v>61.71</c:v>
                </c:pt>
                <c:pt idx="230">
                  <c:v>60.07</c:v>
                </c:pt>
                <c:pt idx="231">
                  <c:v>58.28</c:v>
                </c:pt>
                <c:pt idx="232">
                  <c:v>41.9</c:v>
                </c:pt>
                <c:pt idx="233">
                  <c:v>71.37</c:v>
                </c:pt>
                <c:pt idx="234">
                  <c:v>47.99</c:v>
                </c:pt>
                <c:pt idx="235">
                  <c:v>45.23</c:v>
                </c:pt>
                <c:pt idx="236">
                  <c:v>59.92</c:v>
                </c:pt>
                <c:pt idx="237">
                  <c:v>57.25</c:v>
                </c:pt>
                <c:pt idx="238">
                  <c:v>60.26</c:v>
                </c:pt>
                <c:pt idx="239">
                  <c:v>44.36</c:v>
                </c:pt>
                <c:pt idx="240">
                  <c:v>67.28</c:v>
                </c:pt>
                <c:pt idx="241">
                  <c:v>64.2</c:v>
                </c:pt>
                <c:pt idx="242">
                  <c:v>84.74</c:v>
                </c:pt>
                <c:pt idx="243">
                  <c:v>62.15</c:v>
                </c:pt>
                <c:pt idx="244">
                  <c:v>41.83</c:v>
                </c:pt>
                <c:pt idx="245">
                  <c:v>52.74</c:v>
                </c:pt>
                <c:pt idx="246">
                  <c:v>79.790000000000006</c:v>
                </c:pt>
                <c:pt idx="247">
                  <c:v>62.6</c:v>
                </c:pt>
                <c:pt idx="248">
                  <c:v>51.63</c:v>
                </c:pt>
                <c:pt idx="249">
                  <c:v>73.86</c:v>
                </c:pt>
                <c:pt idx="250">
                  <c:v>51.11</c:v>
                </c:pt>
                <c:pt idx="251">
                  <c:v>49.87</c:v>
                </c:pt>
                <c:pt idx="252">
                  <c:v>65.56</c:v>
                </c:pt>
                <c:pt idx="253">
                  <c:v>65.430000000000007</c:v>
                </c:pt>
                <c:pt idx="254">
                  <c:v>59.45</c:v>
                </c:pt>
                <c:pt idx="255">
                  <c:v>58.76</c:v>
                </c:pt>
                <c:pt idx="256">
                  <c:v>71.849999999999994</c:v>
                </c:pt>
                <c:pt idx="257">
                  <c:v>49.05</c:v>
                </c:pt>
                <c:pt idx="258">
                  <c:v>58.68</c:v>
                </c:pt>
                <c:pt idx="259">
                  <c:v>73.95</c:v>
                </c:pt>
                <c:pt idx="260">
                  <c:v>72.89</c:v>
                </c:pt>
                <c:pt idx="261">
                  <c:v>52.19</c:v>
                </c:pt>
                <c:pt idx="262">
                  <c:v>59.56</c:v>
                </c:pt>
                <c:pt idx="263">
                  <c:v>55.68</c:v>
                </c:pt>
                <c:pt idx="264">
                  <c:v>51.41</c:v>
                </c:pt>
                <c:pt idx="265">
                  <c:v>60.62</c:v>
                </c:pt>
                <c:pt idx="266">
                  <c:v>48.94</c:v>
                </c:pt>
                <c:pt idx="267">
                  <c:v>59.23</c:v>
                </c:pt>
                <c:pt idx="268">
                  <c:v>60.8</c:v>
                </c:pt>
                <c:pt idx="269">
                  <c:v>55.94</c:v>
                </c:pt>
                <c:pt idx="270">
                  <c:v>60.52</c:v>
                </c:pt>
                <c:pt idx="271">
                  <c:v>52.69</c:v>
                </c:pt>
                <c:pt idx="272">
                  <c:v>66.849999999999994</c:v>
                </c:pt>
                <c:pt idx="273">
                  <c:v>57.92</c:v>
                </c:pt>
                <c:pt idx="274">
                  <c:v>40.369999999999997</c:v>
                </c:pt>
                <c:pt idx="275">
                  <c:v>72.86</c:v>
                </c:pt>
                <c:pt idx="276">
                  <c:v>55.86</c:v>
                </c:pt>
                <c:pt idx="277">
                  <c:v>40.4</c:v>
                </c:pt>
                <c:pt idx="278">
                  <c:v>46.79</c:v>
                </c:pt>
                <c:pt idx="279">
                  <c:v>58.94</c:v>
                </c:pt>
                <c:pt idx="280">
                  <c:v>59.83</c:v>
                </c:pt>
                <c:pt idx="281">
                  <c:v>56.02</c:v>
                </c:pt>
                <c:pt idx="282">
                  <c:v>54.33</c:v>
                </c:pt>
                <c:pt idx="283">
                  <c:v>66.41</c:v>
                </c:pt>
                <c:pt idx="284">
                  <c:v>54.67</c:v>
                </c:pt>
                <c:pt idx="285">
                  <c:v>47.8</c:v>
                </c:pt>
                <c:pt idx="286">
                  <c:v>45.26</c:v>
                </c:pt>
                <c:pt idx="287">
                  <c:v>67.400000000000006</c:v>
                </c:pt>
                <c:pt idx="288">
                  <c:v>62.11</c:v>
                </c:pt>
                <c:pt idx="289">
                  <c:v>64.569999999999993</c:v>
                </c:pt>
                <c:pt idx="290">
                  <c:v>73.37</c:v>
                </c:pt>
                <c:pt idx="291">
                  <c:v>64.17</c:v>
                </c:pt>
                <c:pt idx="292">
                  <c:v>57.46</c:v>
                </c:pt>
                <c:pt idx="293">
                  <c:v>58.67</c:v>
                </c:pt>
                <c:pt idx="294">
                  <c:v>58.09</c:v>
                </c:pt>
                <c:pt idx="295">
                  <c:v>59.54</c:v>
                </c:pt>
                <c:pt idx="296">
                  <c:v>66.83</c:v>
                </c:pt>
                <c:pt idx="297">
                  <c:v>50.26</c:v>
                </c:pt>
                <c:pt idx="298">
                  <c:v>60.16</c:v>
                </c:pt>
                <c:pt idx="299">
                  <c:v>47.75</c:v>
                </c:pt>
                <c:pt idx="300">
                  <c:v>66.33</c:v>
                </c:pt>
                <c:pt idx="301">
                  <c:v>58.84</c:v>
                </c:pt>
                <c:pt idx="302">
                  <c:v>52.89</c:v>
                </c:pt>
                <c:pt idx="303">
                  <c:v>56.87</c:v>
                </c:pt>
                <c:pt idx="304">
                  <c:v>74.41</c:v>
                </c:pt>
                <c:pt idx="305">
                  <c:v>72.39</c:v>
                </c:pt>
                <c:pt idx="306">
                  <c:v>43.74</c:v>
                </c:pt>
                <c:pt idx="307">
                  <c:v>57.17</c:v>
                </c:pt>
                <c:pt idx="308">
                  <c:v>55.28</c:v>
                </c:pt>
                <c:pt idx="309">
                  <c:v>53.14</c:v>
                </c:pt>
                <c:pt idx="310">
                  <c:v>44.59</c:v>
                </c:pt>
                <c:pt idx="311">
                  <c:v>62.63</c:v>
                </c:pt>
                <c:pt idx="312">
                  <c:v>72.59</c:v>
                </c:pt>
                <c:pt idx="313">
                  <c:v>67.25</c:v>
                </c:pt>
                <c:pt idx="314">
                  <c:v>82.22</c:v>
                </c:pt>
                <c:pt idx="315">
                  <c:v>62.2</c:v>
                </c:pt>
                <c:pt idx="316">
                  <c:v>70.959999999999994</c:v>
                </c:pt>
                <c:pt idx="317">
                  <c:v>75.81</c:v>
                </c:pt>
                <c:pt idx="318">
                  <c:v>46.83</c:v>
                </c:pt>
                <c:pt idx="319">
                  <c:v>63.41</c:v>
                </c:pt>
                <c:pt idx="320">
                  <c:v>64.41</c:v>
                </c:pt>
                <c:pt idx="321">
                  <c:v>59.92</c:v>
                </c:pt>
                <c:pt idx="322">
                  <c:v>77.87</c:v>
                </c:pt>
                <c:pt idx="323">
                  <c:v>45.52</c:v>
                </c:pt>
                <c:pt idx="324">
                  <c:v>59.09</c:v>
                </c:pt>
                <c:pt idx="325">
                  <c:v>50.72</c:v>
                </c:pt>
                <c:pt idx="326">
                  <c:v>70.489999999999995</c:v>
                </c:pt>
                <c:pt idx="327">
                  <c:v>47.22</c:v>
                </c:pt>
                <c:pt idx="328">
                  <c:v>68.17</c:v>
                </c:pt>
                <c:pt idx="329">
                  <c:v>67.22</c:v>
                </c:pt>
                <c:pt idx="330">
                  <c:v>83.09</c:v>
                </c:pt>
                <c:pt idx="331">
                  <c:v>42.3</c:v>
                </c:pt>
                <c:pt idx="332">
                  <c:v>53.65</c:v>
                </c:pt>
                <c:pt idx="333">
                  <c:v>58.4</c:v>
                </c:pt>
                <c:pt idx="334">
                  <c:v>65.59</c:v>
                </c:pt>
                <c:pt idx="335">
                  <c:v>58.54</c:v>
                </c:pt>
                <c:pt idx="336">
                  <c:v>66.290000000000006</c:v>
                </c:pt>
                <c:pt idx="337">
                  <c:v>62.64</c:v>
                </c:pt>
                <c:pt idx="338">
                  <c:v>66.05</c:v>
                </c:pt>
                <c:pt idx="339">
                  <c:v>68.84</c:v>
                </c:pt>
                <c:pt idx="340">
                  <c:v>55.62</c:v>
                </c:pt>
                <c:pt idx="341">
                  <c:v>48.37</c:v>
                </c:pt>
                <c:pt idx="342">
                  <c:v>78.91</c:v>
                </c:pt>
                <c:pt idx="343">
                  <c:v>52.81</c:v>
                </c:pt>
                <c:pt idx="344">
                  <c:v>71.91</c:v>
                </c:pt>
                <c:pt idx="345">
                  <c:v>53.44</c:v>
                </c:pt>
                <c:pt idx="346">
                  <c:v>74.16</c:v>
                </c:pt>
                <c:pt idx="347">
                  <c:v>64.83</c:v>
                </c:pt>
                <c:pt idx="348">
                  <c:v>69.89</c:v>
                </c:pt>
                <c:pt idx="349">
                  <c:v>43.05</c:v>
                </c:pt>
                <c:pt idx="350">
                  <c:v>75.13</c:v>
                </c:pt>
                <c:pt idx="351">
                  <c:v>61.69</c:v>
                </c:pt>
                <c:pt idx="352">
                  <c:v>54.93</c:v>
                </c:pt>
                <c:pt idx="353">
                  <c:v>59.55</c:v>
                </c:pt>
                <c:pt idx="354">
                  <c:v>63.2</c:v>
                </c:pt>
                <c:pt idx="355">
                  <c:v>66.41</c:v>
                </c:pt>
                <c:pt idx="356">
                  <c:v>75.63</c:v>
                </c:pt>
                <c:pt idx="357">
                  <c:v>52.7</c:v>
                </c:pt>
                <c:pt idx="358">
                  <c:v>53.07</c:v>
                </c:pt>
                <c:pt idx="359">
                  <c:v>79.930000000000007</c:v>
                </c:pt>
                <c:pt idx="360">
                  <c:v>59.74</c:v>
                </c:pt>
                <c:pt idx="361">
                  <c:v>47.07</c:v>
                </c:pt>
                <c:pt idx="362">
                  <c:v>69.37</c:v>
                </c:pt>
                <c:pt idx="363">
                  <c:v>76.31</c:v>
                </c:pt>
                <c:pt idx="364">
                  <c:v>62.49</c:v>
                </c:pt>
                <c:pt idx="365">
                  <c:v>48.03</c:v>
                </c:pt>
                <c:pt idx="366">
                  <c:v>48.14</c:v>
                </c:pt>
                <c:pt idx="367">
                  <c:v>78.62</c:v>
                </c:pt>
                <c:pt idx="368">
                  <c:v>64.28</c:v>
                </c:pt>
                <c:pt idx="369">
                  <c:v>63.66</c:v>
                </c:pt>
                <c:pt idx="370">
                  <c:v>71.42</c:v>
                </c:pt>
                <c:pt idx="371">
                  <c:v>61</c:v>
                </c:pt>
                <c:pt idx="372">
                  <c:v>71.98</c:v>
                </c:pt>
                <c:pt idx="373">
                  <c:v>69.849999999999994</c:v>
                </c:pt>
                <c:pt idx="374">
                  <c:v>60.76</c:v>
                </c:pt>
                <c:pt idx="375">
                  <c:v>72.66</c:v>
                </c:pt>
                <c:pt idx="376">
                  <c:v>68.959999999999994</c:v>
                </c:pt>
                <c:pt idx="377">
                  <c:v>79.08</c:v>
                </c:pt>
                <c:pt idx="378">
                  <c:v>54.73</c:v>
                </c:pt>
                <c:pt idx="379">
                  <c:v>65.790000000000006</c:v>
                </c:pt>
                <c:pt idx="380">
                  <c:v>67.37</c:v>
                </c:pt>
                <c:pt idx="381">
                  <c:v>47.21</c:v>
                </c:pt>
                <c:pt idx="382">
                  <c:v>67.08</c:v>
                </c:pt>
                <c:pt idx="383">
                  <c:v>73.5</c:v>
                </c:pt>
                <c:pt idx="384">
                  <c:v>74.81</c:v>
                </c:pt>
                <c:pt idx="385">
                  <c:v>72.709999999999994</c:v>
                </c:pt>
                <c:pt idx="386">
                  <c:v>78.02</c:v>
                </c:pt>
                <c:pt idx="387">
                  <c:v>77.75</c:v>
                </c:pt>
                <c:pt idx="388">
                  <c:v>72.16</c:v>
                </c:pt>
                <c:pt idx="389">
                  <c:v>47.32</c:v>
                </c:pt>
                <c:pt idx="390">
                  <c:v>43.08</c:v>
                </c:pt>
                <c:pt idx="391">
                  <c:v>54.65</c:v>
                </c:pt>
                <c:pt idx="392">
                  <c:v>52.6</c:v>
                </c:pt>
                <c:pt idx="393">
                  <c:v>53.25</c:v>
                </c:pt>
                <c:pt idx="394">
                  <c:v>58.65</c:v>
                </c:pt>
                <c:pt idx="395">
                  <c:v>64.55</c:v>
                </c:pt>
                <c:pt idx="396">
                  <c:v>62.8</c:v>
                </c:pt>
                <c:pt idx="397">
                  <c:v>68.83</c:v>
                </c:pt>
                <c:pt idx="398">
                  <c:v>46.02</c:v>
                </c:pt>
                <c:pt idx="399">
                  <c:v>67.09</c:v>
                </c:pt>
                <c:pt idx="400">
                  <c:v>67.430000000000007</c:v>
                </c:pt>
                <c:pt idx="401">
                  <c:v>84.06</c:v>
                </c:pt>
                <c:pt idx="402">
                  <c:v>71.92</c:v>
                </c:pt>
                <c:pt idx="403">
                  <c:v>47.98</c:v>
                </c:pt>
                <c:pt idx="404">
                  <c:v>67.48</c:v>
                </c:pt>
                <c:pt idx="405">
                  <c:v>46.46</c:v>
                </c:pt>
                <c:pt idx="406">
                  <c:v>80.97</c:v>
                </c:pt>
                <c:pt idx="407">
                  <c:v>46.78</c:v>
                </c:pt>
                <c:pt idx="408">
                  <c:v>54.36</c:v>
                </c:pt>
                <c:pt idx="409">
                  <c:v>54.71</c:v>
                </c:pt>
                <c:pt idx="410">
                  <c:v>67.28</c:v>
                </c:pt>
                <c:pt idx="411">
                  <c:v>64.66</c:v>
                </c:pt>
                <c:pt idx="412">
                  <c:v>44.82</c:v>
                </c:pt>
                <c:pt idx="413">
                  <c:v>44.19</c:v>
                </c:pt>
                <c:pt idx="414">
                  <c:v>44.59</c:v>
                </c:pt>
                <c:pt idx="415">
                  <c:v>81.48</c:v>
                </c:pt>
                <c:pt idx="416">
                  <c:v>69.84</c:v>
                </c:pt>
                <c:pt idx="417">
                  <c:v>72.66</c:v>
                </c:pt>
                <c:pt idx="418">
                  <c:v>78.52</c:v>
                </c:pt>
                <c:pt idx="419">
                  <c:v>83.38</c:v>
                </c:pt>
                <c:pt idx="420">
                  <c:v>70.56</c:v>
                </c:pt>
                <c:pt idx="421">
                  <c:v>42.41</c:v>
                </c:pt>
                <c:pt idx="422">
                  <c:v>80.5</c:v>
                </c:pt>
                <c:pt idx="423">
                  <c:v>77.63</c:v>
                </c:pt>
                <c:pt idx="424">
                  <c:v>50.35</c:v>
                </c:pt>
                <c:pt idx="425">
                  <c:v>82.93</c:v>
                </c:pt>
                <c:pt idx="426">
                  <c:v>64.83</c:v>
                </c:pt>
                <c:pt idx="427">
                  <c:v>76.34</c:v>
                </c:pt>
                <c:pt idx="428">
                  <c:v>64.22</c:v>
                </c:pt>
                <c:pt idx="429">
                  <c:v>67.13</c:v>
                </c:pt>
                <c:pt idx="430">
                  <c:v>79.3</c:v>
                </c:pt>
                <c:pt idx="431">
                  <c:v>56.47</c:v>
                </c:pt>
                <c:pt idx="432">
                  <c:v>83.98</c:v>
                </c:pt>
                <c:pt idx="433">
                  <c:v>74.05</c:v>
                </c:pt>
                <c:pt idx="434">
                  <c:v>76.040000000000006</c:v>
                </c:pt>
                <c:pt idx="435">
                  <c:v>77.400000000000006</c:v>
                </c:pt>
                <c:pt idx="436">
                  <c:v>82.35</c:v>
                </c:pt>
                <c:pt idx="437">
                  <c:v>59.88</c:v>
                </c:pt>
                <c:pt idx="438">
                  <c:v>60.96</c:v>
                </c:pt>
                <c:pt idx="439">
                  <c:v>68.58</c:v>
                </c:pt>
                <c:pt idx="440">
                  <c:v>81.55</c:v>
                </c:pt>
                <c:pt idx="441">
                  <c:v>81.94</c:v>
                </c:pt>
                <c:pt idx="442">
                  <c:v>52.4</c:v>
                </c:pt>
                <c:pt idx="443">
                  <c:v>77.319999999999993</c:v>
                </c:pt>
                <c:pt idx="444">
                  <c:v>47.43</c:v>
                </c:pt>
                <c:pt idx="445">
                  <c:v>62.11</c:v>
                </c:pt>
                <c:pt idx="446">
                  <c:v>62.93</c:v>
                </c:pt>
                <c:pt idx="447">
                  <c:v>66.040000000000006</c:v>
                </c:pt>
                <c:pt idx="448">
                  <c:v>70.319999999999993</c:v>
                </c:pt>
                <c:pt idx="449">
                  <c:v>69.260000000000005</c:v>
                </c:pt>
                <c:pt idx="450">
                  <c:v>73.95</c:v>
                </c:pt>
                <c:pt idx="451">
                  <c:v>74.98</c:v>
                </c:pt>
                <c:pt idx="452">
                  <c:v>83.18</c:v>
                </c:pt>
                <c:pt idx="453">
                  <c:v>83.89</c:v>
                </c:pt>
                <c:pt idx="454">
                  <c:v>70.489999999999995</c:v>
                </c:pt>
                <c:pt idx="455">
                  <c:v>65.73</c:v>
                </c:pt>
                <c:pt idx="456">
                  <c:v>70.180000000000007</c:v>
                </c:pt>
                <c:pt idx="457">
                  <c:v>77.319999999999993</c:v>
                </c:pt>
                <c:pt idx="458">
                  <c:v>73.13</c:v>
                </c:pt>
                <c:pt idx="459">
                  <c:v>78.61</c:v>
                </c:pt>
                <c:pt idx="460">
                  <c:v>81.14</c:v>
                </c:pt>
                <c:pt idx="461">
                  <c:v>81.84</c:v>
                </c:pt>
                <c:pt idx="462">
                  <c:v>70.97</c:v>
                </c:pt>
                <c:pt idx="463">
                  <c:v>69.260000000000005</c:v>
                </c:pt>
                <c:pt idx="464">
                  <c:v>84.04</c:v>
                </c:pt>
                <c:pt idx="465">
                  <c:v>57.88</c:v>
                </c:pt>
                <c:pt idx="466">
                  <c:v>69.599999999999994</c:v>
                </c:pt>
                <c:pt idx="467">
                  <c:v>80.12</c:v>
                </c:pt>
                <c:pt idx="468">
                  <c:v>82.82</c:v>
                </c:pt>
                <c:pt idx="469">
                  <c:v>69.91</c:v>
                </c:pt>
                <c:pt idx="470">
                  <c:v>64.010000000000005</c:v>
                </c:pt>
                <c:pt idx="471">
                  <c:v>62.46</c:v>
                </c:pt>
                <c:pt idx="472">
                  <c:v>70.64</c:v>
                </c:pt>
                <c:pt idx="473">
                  <c:v>46.36</c:v>
                </c:pt>
                <c:pt idx="474">
                  <c:v>64.400000000000006</c:v>
                </c:pt>
                <c:pt idx="475">
                  <c:v>52.07</c:v>
                </c:pt>
                <c:pt idx="476">
                  <c:v>82.57</c:v>
                </c:pt>
                <c:pt idx="477">
                  <c:v>80.84</c:v>
                </c:pt>
                <c:pt idx="478">
                  <c:v>71.010000000000005</c:v>
                </c:pt>
                <c:pt idx="479">
                  <c:v>78.59</c:v>
                </c:pt>
                <c:pt idx="480">
                  <c:v>85.22</c:v>
                </c:pt>
                <c:pt idx="481">
                  <c:v>68.77</c:v>
                </c:pt>
                <c:pt idx="482">
                  <c:v>74.430000000000007</c:v>
                </c:pt>
                <c:pt idx="483">
                  <c:v>81.099999999999994</c:v>
                </c:pt>
                <c:pt idx="484">
                  <c:v>82.44</c:v>
                </c:pt>
                <c:pt idx="485">
                  <c:v>76.77</c:v>
                </c:pt>
                <c:pt idx="486">
                  <c:v>70.44</c:v>
                </c:pt>
                <c:pt idx="487">
                  <c:v>53.37</c:v>
                </c:pt>
                <c:pt idx="488">
                  <c:v>54.88</c:v>
                </c:pt>
                <c:pt idx="489">
                  <c:v>67.680000000000007</c:v>
                </c:pt>
                <c:pt idx="490">
                  <c:v>76.849999999999994</c:v>
                </c:pt>
                <c:pt idx="491">
                  <c:v>80.7</c:v>
                </c:pt>
                <c:pt idx="492">
                  <c:v>78.38</c:v>
                </c:pt>
                <c:pt idx="493">
                  <c:v>75.69</c:v>
                </c:pt>
                <c:pt idx="494">
                  <c:v>72.41</c:v>
                </c:pt>
                <c:pt idx="495">
                  <c:v>78.5</c:v>
                </c:pt>
                <c:pt idx="496">
                  <c:v>71.36</c:v>
                </c:pt>
                <c:pt idx="497">
                  <c:v>74.62</c:v>
                </c:pt>
                <c:pt idx="498">
                  <c:v>72</c:v>
                </c:pt>
                <c:pt idx="499">
                  <c:v>54.12</c:v>
                </c:pt>
                <c:pt idx="500">
                  <c:v>72.53</c:v>
                </c:pt>
                <c:pt idx="501">
                  <c:v>78.84</c:v>
                </c:pt>
                <c:pt idx="502">
                  <c:v>48.36</c:v>
                </c:pt>
                <c:pt idx="503">
                  <c:v>83</c:v>
                </c:pt>
                <c:pt idx="504">
                  <c:v>74.12</c:v>
                </c:pt>
                <c:pt idx="505">
                  <c:v>60.61</c:v>
                </c:pt>
                <c:pt idx="506">
                  <c:v>76.209999999999994</c:v>
                </c:pt>
                <c:pt idx="507">
                  <c:v>78.489999999999995</c:v>
                </c:pt>
                <c:pt idx="508">
                  <c:v>68.13</c:v>
                </c:pt>
                <c:pt idx="509">
                  <c:v>65.98</c:v>
                </c:pt>
                <c:pt idx="510">
                  <c:v>77.34</c:v>
                </c:pt>
                <c:pt idx="511">
                  <c:v>61.94</c:v>
                </c:pt>
                <c:pt idx="512">
                  <c:v>58.14</c:v>
                </c:pt>
                <c:pt idx="513">
                  <c:v>48.57</c:v>
                </c:pt>
                <c:pt idx="514">
                  <c:v>68.680000000000007</c:v>
                </c:pt>
                <c:pt idx="515">
                  <c:v>66.150000000000006</c:v>
                </c:pt>
                <c:pt idx="516">
                  <c:v>67.569999999999993</c:v>
                </c:pt>
                <c:pt idx="517">
                  <c:v>55.39</c:v>
                </c:pt>
                <c:pt idx="518">
                  <c:v>83.44</c:v>
                </c:pt>
                <c:pt idx="519">
                  <c:v>50.85</c:v>
                </c:pt>
                <c:pt idx="520">
                  <c:v>64.59</c:v>
                </c:pt>
                <c:pt idx="521">
                  <c:v>81.12</c:v>
                </c:pt>
                <c:pt idx="522">
                  <c:v>58.14</c:v>
                </c:pt>
                <c:pt idx="523">
                  <c:v>66.25</c:v>
                </c:pt>
                <c:pt idx="524">
                  <c:v>75.760000000000005</c:v>
                </c:pt>
                <c:pt idx="525">
                  <c:v>79.48</c:v>
                </c:pt>
                <c:pt idx="526">
                  <c:v>68.64</c:v>
                </c:pt>
                <c:pt idx="527">
                  <c:v>60.05</c:v>
                </c:pt>
                <c:pt idx="528">
                  <c:v>71.8</c:v>
                </c:pt>
                <c:pt idx="529">
                  <c:v>49.42</c:v>
                </c:pt>
                <c:pt idx="530">
                  <c:v>54.53</c:v>
                </c:pt>
                <c:pt idx="531">
                  <c:v>79.55</c:v>
                </c:pt>
                <c:pt idx="532">
                  <c:v>40.409999999999997</c:v>
                </c:pt>
                <c:pt idx="533">
                  <c:v>78.27</c:v>
                </c:pt>
                <c:pt idx="534">
                  <c:v>73.3</c:v>
                </c:pt>
                <c:pt idx="535">
                  <c:v>59.1</c:v>
                </c:pt>
                <c:pt idx="536">
                  <c:v>51.04</c:v>
                </c:pt>
                <c:pt idx="537">
                  <c:v>60.19</c:v>
                </c:pt>
                <c:pt idx="538">
                  <c:v>74.290000000000006</c:v>
                </c:pt>
                <c:pt idx="539">
                  <c:v>70.319999999999993</c:v>
                </c:pt>
                <c:pt idx="540">
                  <c:v>79.02</c:v>
                </c:pt>
                <c:pt idx="541">
                  <c:v>76.83</c:v>
                </c:pt>
                <c:pt idx="542">
                  <c:v>81.41</c:v>
                </c:pt>
                <c:pt idx="543">
                  <c:v>68.239999999999995</c:v>
                </c:pt>
                <c:pt idx="544">
                  <c:v>81.8</c:v>
                </c:pt>
                <c:pt idx="545">
                  <c:v>52.84</c:v>
                </c:pt>
                <c:pt idx="546">
                  <c:v>64.650000000000006</c:v>
                </c:pt>
                <c:pt idx="547">
                  <c:v>80.790000000000006</c:v>
                </c:pt>
                <c:pt idx="548">
                  <c:v>67.38</c:v>
                </c:pt>
                <c:pt idx="549">
                  <c:v>55.32</c:v>
                </c:pt>
                <c:pt idx="550">
                  <c:v>71.92</c:v>
                </c:pt>
                <c:pt idx="551">
                  <c:v>65.97</c:v>
                </c:pt>
                <c:pt idx="552">
                  <c:v>67.81</c:v>
                </c:pt>
                <c:pt idx="553">
                  <c:v>77.989999999999995</c:v>
                </c:pt>
                <c:pt idx="554">
                  <c:v>66.260000000000005</c:v>
                </c:pt>
                <c:pt idx="555">
                  <c:v>70.55</c:v>
                </c:pt>
                <c:pt idx="556">
                  <c:v>69.849999999999994</c:v>
                </c:pt>
                <c:pt idx="557">
                  <c:v>53</c:v>
                </c:pt>
                <c:pt idx="558">
                  <c:v>74.73</c:v>
                </c:pt>
                <c:pt idx="559">
                  <c:v>77.67</c:v>
                </c:pt>
                <c:pt idx="560">
                  <c:v>80.540000000000006</c:v>
                </c:pt>
                <c:pt idx="561">
                  <c:v>80.53</c:v>
                </c:pt>
                <c:pt idx="562">
                  <c:v>72.599999999999994</c:v>
                </c:pt>
                <c:pt idx="563">
                  <c:v>77.260000000000005</c:v>
                </c:pt>
                <c:pt idx="564">
                  <c:v>78.09</c:v>
                </c:pt>
                <c:pt idx="565">
                  <c:v>75.22</c:v>
                </c:pt>
                <c:pt idx="566">
                  <c:v>79.14</c:v>
                </c:pt>
                <c:pt idx="567">
                  <c:v>71.489999999999995</c:v>
                </c:pt>
                <c:pt idx="568">
                  <c:v>82.91</c:v>
                </c:pt>
                <c:pt idx="569">
                  <c:v>62.83</c:v>
                </c:pt>
                <c:pt idx="570">
                  <c:v>73.98</c:v>
                </c:pt>
                <c:pt idx="571">
                  <c:v>75.709999999999994</c:v>
                </c:pt>
                <c:pt idx="572">
                  <c:v>82.8</c:v>
                </c:pt>
                <c:pt idx="573">
                  <c:v>79.349999999999994</c:v>
                </c:pt>
                <c:pt idx="574">
                  <c:v>66.95</c:v>
                </c:pt>
                <c:pt idx="575">
                  <c:v>75.31</c:v>
                </c:pt>
                <c:pt idx="576">
                  <c:v>61.01</c:v>
                </c:pt>
                <c:pt idx="577">
                  <c:v>60.24</c:v>
                </c:pt>
                <c:pt idx="578">
                  <c:v>75.709999999999994</c:v>
                </c:pt>
                <c:pt idx="579">
                  <c:v>79.98</c:v>
                </c:pt>
                <c:pt idx="580">
                  <c:v>75.34</c:v>
                </c:pt>
                <c:pt idx="581">
                  <c:v>52.8</c:v>
                </c:pt>
                <c:pt idx="582">
                  <c:v>72.78</c:v>
                </c:pt>
                <c:pt idx="583">
                  <c:v>72.81</c:v>
                </c:pt>
                <c:pt idx="584">
                  <c:v>56.62</c:v>
                </c:pt>
                <c:pt idx="585">
                  <c:v>77.02</c:v>
                </c:pt>
                <c:pt idx="586">
                  <c:v>70.88</c:v>
                </c:pt>
                <c:pt idx="587">
                  <c:v>79.56</c:v>
                </c:pt>
                <c:pt idx="588">
                  <c:v>80.349999999999994</c:v>
                </c:pt>
                <c:pt idx="589">
                  <c:v>72.459999999999994</c:v>
                </c:pt>
                <c:pt idx="590">
                  <c:v>71.92</c:v>
                </c:pt>
                <c:pt idx="591">
                  <c:v>79.61</c:v>
                </c:pt>
                <c:pt idx="592">
                  <c:v>80.56</c:v>
                </c:pt>
                <c:pt idx="593">
                  <c:v>74.61</c:v>
                </c:pt>
                <c:pt idx="594">
                  <c:v>49.59</c:v>
                </c:pt>
                <c:pt idx="595">
                  <c:v>76.12</c:v>
                </c:pt>
                <c:pt idx="596">
                  <c:v>54.4</c:v>
                </c:pt>
                <c:pt idx="597">
                  <c:v>82.98</c:v>
                </c:pt>
                <c:pt idx="598">
                  <c:v>56.91</c:v>
                </c:pt>
                <c:pt idx="599">
                  <c:v>69.06</c:v>
                </c:pt>
                <c:pt idx="600">
                  <c:v>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0-4070-8F4B-85836CD2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21216"/>
        <c:axId val="858022296"/>
      </c:lineChart>
      <c:catAx>
        <c:axId val="85802121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858022296"/>
        <c:crosses val="autoZero"/>
        <c:auto val="1"/>
        <c:lblAlgn val="ctr"/>
        <c:lblOffset val="100"/>
        <c:noMultiLvlLbl val="0"/>
      </c:catAx>
      <c:valAx>
        <c:axId val="858022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8580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9.1984231274638631E-3"/>
          <c:y val="0.1096"/>
          <c:w val="0.94635467215743896"/>
          <c:h val="0.83489805774278214"/>
        </c:manualLayout>
      </c:layout>
      <c:lineChart>
        <c:grouping val="standard"/>
        <c:varyColors val="0"/>
        <c:ser>
          <c:idx val="0"/>
          <c:order val="0"/>
          <c:tx>
            <c:strRef>
              <c:f>'Level 4'!$F$1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'Level 4'!$F$2:$F$603</c:f>
              <c:numCache>
                <c:formatCode>General</c:formatCode>
                <c:ptCount val="602"/>
                <c:pt idx="0">
                  <c:v>0</c:v>
                </c:pt>
                <c:pt idx="1">
                  <c:v>116.61</c:v>
                </c:pt>
                <c:pt idx="2">
                  <c:v>114.56</c:v>
                </c:pt>
                <c:pt idx="3">
                  <c:v>89.39</c:v>
                </c:pt>
                <c:pt idx="4">
                  <c:v>80.790000000000006</c:v>
                </c:pt>
                <c:pt idx="5">
                  <c:v>89.22</c:v>
                </c:pt>
                <c:pt idx="6">
                  <c:v>112.91</c:v>
                </c:pt>
                <c:pt idx="7">
                  <c:v>93.14</c:v>
                </c:pt>
                <c:pt idx="8">
                  <c:v>103.13</c:v>
                </c:pt>
                <c:pt idx="9">
                  <c:v>104.68</c:v>
                </c:pt>
                <c:pt idx="10">
                  <c:v>105.09</c:v>
                </c:pt>
                <c:pt idx="11">
                  <c:v>75.849999999999994</c:v>
                </c:pt>
                <c:pt idx="12">
                  <c:v>54.32</c:v>
                </c:pt>
                <c:pt idx="13">
                  <c:v>41.51</c:v>
                </c:pt>
                <c:pt idx="14">
                  <c:v>57.13</c:v>
                </c:pt>
                <c:pt idx="15">
                  <c:v>40.85</c:v>
                </c:pt>
                <c:pt idx="16">
                  <c:v>52.29</c:v>
                </c:pt>
                <c:pt idx="17">
                  <c:v>61.57</c:v>
                </c:pt>
                <c:pt idx="18">
                  <c:v>74.040000000000006</c:v>
                </c:pt>
                <c:pt idx="19">
                  <c:v>46.15</c:v>
                </c:pt>
                <c:pt idx="20">
                  <c:v>56.55</c:v>
                </c:pt>
                <c:pt idx="21">
                  <c:v>50.34</c:v>
                </c:pt>
                <c:pt idx="22">
                  <c:v>67.650000000000006</c:v>
                </c:pt>
                <c:pt idx="23">
                  <c:v>50.95</c:v>
                </c:pt>
                <c:pt idx="24">
                  <c:v>67.98</c:v>
                </c:pt>
                <c:pt idx="25">
                  <c:v>98.32</c:v>
                </c:pt>
                <c:pt idx="26">
                  <c:v>68</c:v>
                </c:pt>
                <c:pt idx="27">
                  <c:v>77.400000000000006</c:v>
                </c:pt>
                <c:pt idx="28">
                  <c:v>44.2</c:v>
                </c:pt>
                <c:pt idx="29">
                  <c:v>54.22</c:v>
                </c:pt>
                <c:pt idx="30">
                  <c:v>48.69</c:v>
                </c:pt>
                <c:pt idx="31">
                  <c:v>43.9</c:v>
                </c:pt>
                <c:pt idx="32">
                  <c:v>40.69</c:v>
                </c:pt>
                <c:pt idx="33">
                  <c:v>45.61</c:v>
                </c:pt>
                <c:pt idx="34">
                  <c:v>58.62</c:v>
                </c:pt>
                <c:pt idx="35">
                  <c:v>50.98</c:v>
                </c:pt>
                <c:pt idx="36">
                  <c:v>63.41</c:v>
                </c:pt>
                <c:pt idx="37">
                  <c:v>87.21</c:v>
                </c:pt>
                <c:pt idx="38">
                  <c:v>116.18</c:v>
                </c:pt>
                <c:pt idx="39">
                  <c:v>113.48</c:v>
                </c:pt>
                <c:pt idx="40">
                  <c:v>85.19</c:v>
                </c:pt>
                <c:pt idx="41">
                  <c:v>83.01</c:v>
                </c:pt>
                <c:pt idx="42">
                  <c:v>60.46</c:v>
                </c:pt>
                <c:pt idx="43">
                  <c:v>47.73</c:v>
                </c:pt>
                <c:pt idx="44">
                  <c:v>49.17</c:v>
                </c:pt>
                <c:pt idx="45">
                  <c:v>56.12</c:v>
                </c:pt>
                <c:pt idx="46">
                  <c:v>37.32</c:v>
                </c:pt>
                <c:pt idx="47">
                  <c:v>54.87</c:v>
                </c:pt>
                <c:pt idx="48">
                  <c:v>58.39</c:v>
                </c:pt>
                <c:pt idx="49">
                  <c:v>65.75</c:v>
                </c:pt>
                <c:pt idx="50">
                  <c:v>78.03</c:v>
                </c:pt>
                <c:pt idx="51">
                  <c:v>35.130000000000003</c:v>
                </c:pt>
                <c:pt idx="52">
                  <c:v>60.25</c:v>
                </c:pt>
                <c:pt idx="53">
                  <c:v>44.53</c:v>
                </c:pt>
                <c:pt idx="54">
                  <c:v>53.62</c:v>
                </c:pt>
                <c:pt idx="55">
                  <c:v>58.75</c:v>
                </c:pt>
                <c:pt idx="56">
                  <c:v>61.21</c:v>
                </c:pt>
                <c:pt idx="57">
                  <c:v>52.27</c:v>
                </c:pt>
                <c:pt idx="58">
                  <c:v>50.87</c:v>
                </c:pt>
                <c:pt idx="59">
                  <c:v>53.34</c:v>
                </c:pt>
                <c:pt idx="60">
                  <c:v>53.91</c:v>
                </c:pt>
                <c:pt idx="61">
                  <c:v>40.81</c:v>
                </c:pt>
                <c:pt idx="62">
                  <c:v>57.65</c:v>
                </c:pt>
                <c:pt idx="63">
                  <c:v>62.44</c:v>
                </c:pt>
                <c:pt idx="64">
                  <c:v>55.05</c:v>
                </c:pt>
                <c:pt idx="65">
                  <c:v>56.24</c:v>
                </c:pt>
                <c:pt idx="66">
                  <c:v>64.430000000000007</c:v>
                </c:pt>
                <c:pt idx="67">
                  <c:v>42.9</c:v>
                </c:pt>
                <c:pt idx="68">
                  <c:v>58.79</c:v>
                </c:pt>
                <c:pt idx="69">
                  <c:v>48.82</c:v>
                </c:pt>
                <c:pt idx="70">
                  <c:v>66.16</c:v>
                </c:pt>
                <c:pt idx="71">
                  <c:v>46.6</c:v>
                </c:pt>
                <c:pt idx="72">
                  <c:v>43.93</c:v>
                </c:pt>
                <c:pt idx="73">
                  <c:v>60.09</c:v>
                </c:pt>
                <c:pt idx="74">
                  <c:v>61.5</c:v>
                </c:pt>
                <c:pt idx="75">
                  <c:v>67.099999999999994</c:v>
                </c:pt>
                <c:pt idx="76">
                  <c:v>88.65</c:v>
                </c:pt>
                <c:pt idx="77">
                  <c:v>106.83</c:v>
                </c:pt>
                <c:pt idx="78">
                  <c:v>85.73</c:v>
                </c:pt>
                <c:pt idx="79">
                  <c:v>110.3</c:v>
                </c:pt>
                <c:pt idx="80">
                  <c:v>88.29</c:v>
                </c:pt>
                <c:pt idx="81">
                  <c:v>50.94</c:v>
                </c:pt>
                <c:pt idx="82">
                  <c:v>47.93</c:v>
                </c:pt>
                <c:pt idx="83">
                  <c:v>55.62</c:v>
                </c:pt>
                <c:pt idx="84">
                  <c:v>75.3</c:v>
                </c:pt>
                <c:pt idx="85">
                  <c:v>111.17</c:v>
                </c:pt>
                <c:pt idx="86">
                  <c:v>120.06</c:v>
                </c:pt>
                <c:pt idx="87">
                  <c:v>115.24</c:v>
                </c:pt>
                <c:pt idx="88">
                  <c:v>121.59</c:v>
                </c:pt>
                <c:pt idx="89">
                  <c:v>113.76</c:v>
                </c:pt>
                <c:pt idx="90">
                  <c:v>112.52</c:v>
                </c:pt>
                <c:pt idx="91">
                  <c:v>117.4</c:v>
                </c:pt>
                <c:pt idx="92">
                  <c:v>117.69</c:v>
                </c:pt>
                <c:pt idx="93">
                  <c:v>116.34</c:v>
                </c:pt>
                <c:pt idx="94">
                  <c:v>120.05</c:v>
                </c:pt>
                <c:pt idx="95">
                  <c:v>118.06</c:v>
                </c:pt>
                <c:pt idx="96">
                  <c:v>119.78</c:v>
                </c:pt>
                <c:pt idx="97">
                  <c:v>120.73</c:v>
                </c:pt>
                <c:pt idx="98">
                  <c:v>114.23</c:v>
                </c:pt>
                <c:pt idx="99">
                  <c:v>114.13</c:v>
                </c:pt>
                <c:pt idx="100">
                  <c:v>112.92</c:v>
                </c:pt>
                <c:pt idx="101">
                  <c:v>92.88</c:v>
                </c:pt>
                <c:pt idx="102">
                  <c:v>40.380000000000003</c:v>
                </c:pt>
                <c:pt idx="103">
                  <c:v>61</c:v>
                </c:pt>
                <c:pt idx="104">
                  <c:v>46.32</c:v>
                </c:pt>
                <c:pt idx="105">
                  <c:v>62.92</c:v>
                </c:pt>
                <c:pt idx="106">
                  <c:v>46.29</c:v>
                </c:pt>
                <c:pt idx="107">
                  <c:v>56.37</c:v>
                </c:pt>
                <c:pt idx="108">
                  <c:v>60.22</c:v>
                </c:pt>
                <c:pt idx="109">
                  <c:v>57.23</c:v>
                </c:pt>
                <c:pt idx="110">
                  <c:v>43.49</c:v>
                </c:pt>
                <c:pt idx="111">
                  <c:v>52.11</c:v>
                </c:pt>
                <c:pt idx="112">
                  <c:v>44.86</c:v>
                </c:pt>
                <c:pt idx="113">
                  <c:v>58.26</c:v>
                </c:pt>
                <c:pt idx="114">
                  <c:v>41.54</c:v>
                </c:pt>
                <c:pt idx="115">
                  <c:v>74.55</c:v>
                </c:pt>
                <c:pt idx="116">
                  <c:v>50.99</c:v>
                </c:pt>
                <c:pt idx="117">
                  <c:v>68.650000000000006</c:v>
                </c:pt>
                <c:pt idx="118">
                  <c:v>92.43</c:v>
                </c:pt>
                <c:pt idx="119">
                  <c:v>89.33</c:v>
                </c:pt>
                <c:pt idx="120">
                  <c:v>95.25</c:v>
                </c:pt>
                <c:pt idx="121">
                  <c:v>79.91</c:v>
                </c:pt>
                <c:pt idx="122">
                  <c:v>73.42</c:v>
                </c:pt>
                <c:pt idx="123">
                  <c:v>43.32</c:v>
                </c:pt>
                <c:pt idx="124">
                  <c:v>65.09</c:v>
                </c:pt>
                <c:pt idx="125">
                  <c:v>62.77</c:v>
                </c:pt>
                <c:pt idx="126">
                  <c:v>59.19</c:v>
                </c:pt>
                <c:pt idx="127">
                  <c:v>61.8</c:v>
                </c:pt>
                <c:pt idx="128">
                  <c:v>46.51</c:v>
                </c:pt>
                <c:pt idx="129">
                  <c:v>69.19</c:v>
                </c:pt>
                <c:pt idx="130">
                  <c:v>42.16</c:v>
                </c:pt>
                <c:pt idx="131">
                  <c:v>57.53</c:v>
                </c:pt>
                <c:pt idx="132">
                  <c:v>65.44</c:v>
                </c:pt>
                <c:pt idx="133">
                  <c:v>61.7</c:v>
                </c:pt>
                <c:pt idx="134">
                  <c:v>53.64</c:v>
                </c:pt>
                <c:pt idx="135">
                  <c:v>48.84</c:v>
                </c:pt>
                <c:pt idx="136">
                  <c:v>46.47</c:v>
                </c:pt>
                <c:pt idx="137">
                  <c:v>54.32</c:v>
                </c:pt>
                <c:pt idx="138">
                  <c:v>106.41</c:v>
                </c:pt>
                <c:pt idx="139">
                  <c:v>122.23</c:v>
                </c:pt>
                <c:pt idx="140">
                  <c:v>120.02</c:v>
                </c:pt>
                <c:pt idx="141">
                  <c:v>118.83</c:v>
                </c:pt>
                <c:pt idx="142">
                  <c:v>120.05</c:v>
                </c:pt>
                <c:pt idx="143">
                  <c:v>116.2</c:v>
                </c:pt>
                <c:pt idx="144">
                  <c:v>115.63</c:v>
                </c:pt>
                <c:pt idx="145">
                  <c:v>121.61</c:v>
                </c:pt>
                <c:pt idx="146">
                  <c:v>116.59</c:v>
                </c:pt>
                <c:pt idx="147">
                  <c:v>115.82</c:v>
                </c:pt>
                <c:pt idx="148">
                  <c:v>118.29</c:v>
                </c:pt>
                <c:pt idx="149">
                  <c:v>117.78</c:v>
                </c:pt>
                <c:pt idx="150">
                  <c:v>119.58</c:v>
                </c:pt>
                <c:pt idx="151">
                  <c:v>113.8</c:v>
                </c:pt>
                <c:pt idx="152">
                  <c:v>117.14</c:v>
                </c:pt>
                <c:pt idx="153">
                  <c:v>119.77</c:v>
                </c:pt>
                <c:pt idx="154">
                  <c:v>117.99</c:v>
                </c:pt>
                <c:pt idx="155">
                  <c:v>122.02</c:v>
                </c:pt>
                <c:pt idx="156">
                  <c:v>119.22</c:v>
                </c:pt>
                <c:pt idx="157">
                  <c:v>113.14</c:v>
                </c:pt>
                <c:pt idx="158">
                  <c:v>120.5</c:v>
                </c:pt>
                <c:pt idx="159">
                  <c:v>117.18</c:v>
                </c:pt>
                <c:pt idx="160">
                  <c:v>119.32</c:v>
                </c:pt>
                <c:pt idx="161">
                  <c:v>118.49</c:v>
                </c:pt>
                <c:pt idx="162">
                  <c:v>113.15</c:v>
                </c:pt>
                <c:pt idx="163">
                  <c:v>113.56</c:v>
                </c:pt>
                <c:pt idx="164">
                  <c:v>118.18</c:v>
                </c:pt>
                <c:pt idx="165">
                  <c:v>116.19</c:v>
                </c:pt>
                <c:pt idx="166">
                  <c:v>115.99</c:v>
                </c:pt>
                <c:pt idx="167">
                  <c:v>120.16</c:v>
                </c:pt>
                <c:pt idx="168">
                  <c:v>121.18</c:v>
                </c:pt>
                <c:pt idx="169">
                  <c:v>121.98</c:v>
                </c:pt>
                <c:pt idx="170">
                  <c:v>115.19</c:v>
                </c:pt>
                <c:pt idx="171">
                  <c:v>120.39</c:v>
                </c:pt>
                <c:pt idx="172">
                  <c:v>116.21</c:v>
                </c:pt>
                <c:pt idx="173">
                  <c:v>105.54</c:v>
                </c:pt>
                <c:pt idx="174">
                  <c:v>113.6</c:v>
                </c:pt>
                <c:pt idx="175">
                  <c:v>111.56</c:v>
                </c:pt>
                <c:pt idx="176">
                  <c:v>121.37</c:v>
                </c:pt>
                <c:pt idx="177">
                  <c:v>118.37</c:v>
                </c:pt>
                <c:pt idx="178">
                  <c:v>114.97</c:v>
                </c:pt>
                <c:pt idx="179">
                  <c:v>117.89</c:v>
                </c:pt>
                <c:pt idx="180">
                  <c:v>119.82</c:v>
                </c:pt>
                <c:pt idx="181">
                  <c:v>115.05</c:v>
                </c:pt>
                <c:pt idx="182">
                  <c:v>120.6</c:v>
                </c:pt>
                <c:pt idx="183">
                  <c:v>123.53</c:v>
                </c:pt>
                <c:pt idx="184">
                  <c:v>119.27</c:v>
                </c:pt>
                <c:pt idx="185">
                  <c:v>122.38</c:v>
                </c:pt>
                <c:pt idx="186">
                  <c:v>117.25</c:v>
                </c:pt>
                <c:pt idx="187">
                  <c:v>117.12</c:v>
                </c:pt>
                <c:pt idx="188">
                  <c:v>119.54</c:v>
                </c:pt>
                <c:pt idx="189">
                  <c:v>121.49</c:v>
                </c:pt>
                <c:pt idx="190">
                  <c:v>121.96</c:v>
                </c:pt>
                <c:pt idx="191">
                  <c:v>121.9</c:v>
                </c:pt>
                <c:pt idx="192">
                  <c:v>120.27</c:v>
                </c:pt>
                <c:pt idx="193">
                  <c:v>121.03</c:v>
                </c:pt>
                <c:pt idx="194">
                  <c:v>114.96</c:v>
                </c:pt>
                <c:pt idx="195">
                  <c:v>116.81</c:v>
                </c:pt>
                <c:pt idx="196">
                  <c:v>114.79</c:v>
                </c:pt>
                <c:pt idx="197">
                  <c:v>122.76</c:v>
                </c:pt>
                <c:pt idx="198">
                  <c:v>113.1</c:v>
                </c:pt>
                <c:pt idx="199">
                  <c:v>116.34</c:v>
                </c:pt>
                <c:pt idx="200">
                  <c:v>123.58</c:v>
                </c:pt>
                <c:pt idx="201">
                  <c:v>122.48</c:v>
                </c:pt>
                <c:pt idx="202">
                  <c:v>118.29</c:v>
                </c:pt>
                <c:pt idx="203">
                  <c:v>120.11</c:v>
                </c:pt>
                <c:pt idx="204">
                  <c:v>118.73</c:v>
                </c:pt>
                <c:pt idx="205">
                  <c:v>117.45</c:v>
                </c:pt>
                <c:pt idx="206">
                  <c:v>117.25</c:v>
                </c:pt>
                <c:pt idx="207">
                  <c:v>116.17</c:v>
                </c:pt>
                <c:pt idx="208">
                  <c:v>118.84</c:v>
                </c:pt>
                <c:pt idx="209">
                  <c:v>122.62</c:v>
                </c:pt>
                <c:pt idx="210">
                  <c:v>119.77</c:v>
                </c:pt>
                <c:pt idx="211">
                  <c:v>120.09</c:v>
                </c:pt>
                <c:pt idx="212">
                  <c:v>117.69</c:v>
                </c:pt>
                <c:pt idx="213">
                  <c:v>121.56</c:v>
                </c:pt>
                <c:pt idx="214">
                  <c:v>119.09</c:v>
                </c:pt>
                <c:pt idx="215">
                  <c:v>119.01</c:v>
                </c:pt>
                <c:pt idx="216">
                  <c:v>124.79</c:v>
                </c:pt>
                <c:pt idx="217">
                  <c:v>111.91</c:v>
                </c:pt>
                <c:pt idx="218">
                  <c:v>121.77</c:v>
                </c:pt>
                <c:pt idx="219">
                  <c:v>112.91</c:v>
                </c:pt>
                <c:pt idx="220">
                  <c:v>119.91</c:v>
                </c:pt>
                <c:pt idx="221">
                  <c:v>119.98</c:v>
                </c:pt>
                <c:pt idx="222">
                  <c:v>117.43</c:v>
                </c:pt>
                <c:pt idx="223">
                  <c:v>117.79</c:v>
                </c:pt>
                <c:pt idx="224">
                  <c:v>119.15</c:v>
                </c:pt>
                <c:pt idx="225">
                  <c:v>118.34</c:v>
                </c:pt>
                <c:pt idx="226">
                  <c:v>113.61</c:v>
                </c:pt>
                <c:pt idx="227">
                  <c:v>119.92</c:v>
                </c:pt>
                <c:pt idx="228">
                  <c:v>116.14</c:v>
                </c:pt>
                <c:pt idx="229">
                  <c:v>117.38</c:v>
                </c:pt>
                <c:pt idx="230">
                  <c:v>120.73</c:v>
                </c:pt>
                <c:pt idx="231">
                  <c:v>114.49</c:v>
                </c:pt>
                <c:pt idx="232">
                  <c:v>118.94</c:v>
                </c:pt>
                <c:pt idx="233">
                  <c:v>120.79</c:v>
                </c:pt>
                <c:pt idx="234">
                  <c:v>118.98</c:v>
                </c:pt>
                <c:pt idx="235">
                  <c:v>115.19</c:v>
                </c:pt>
                <c:pt idx="236">
                  <c:v>121.11</c:v>
                </c:pt>
                <c:pt idx="237">
                  <c:v>112.39</c:v>
                </c:pt>
                <c:pt idx="238">
                  <c:v>122.2</c:v>
                </c:pt>
                <c:pt idx="239">
                  <c:v>120.05</c:v>
                </c:pt>
                <c:pt idx="240">
                  <c:v>113.86</c:v>
                </c:pt>
                <c:pt idx="241">
                  <c:v>116.67</c:v>
                </c:pt>
                <c:pt idx="242">
                  <c:v>119.07</c:v>
                </c:pt>
                <c:pt idx="243">
                  <c:v>118.4</c:v>
                </c:pt>
                <c:pt idx="244">
                  <c:v>118.41</c:v>
                </c:pt>
                <c:pt idx="245">
                  <c:v>120.41</c:v>
                </c:pt>
                <c:pt idx="246">
                  <c:v>116.41</c:v>
                </c:pt>
                <c:pt idx="247">
                  <c:v>116.37</c:v>
                </c:pt>
                <c:pt idx="248">
                  <c:v>118.54</c:v>
                </c:pt>
                <c:pt idx="249">
                  <c:v>120.3</c:v>
                </c:pt>
                <c:pt idx="250">
                  <c:v>122.8</c:v>
                </c:pt>
                <c:pt idx="251">
                  <c:v>119.26</c:v>
                </c:pt>
                <c:pt idx="252">
                  <c:v>118.93</c:v>
                </c:pt>
                <c:pt idx="253">
                  <c:v>117.88</c:v>
                </c:pt>
                <c:pt idx="254">
                  <c:v>116.89</c:v>
                </c:pt>
                <c:pt idx="255">
                  <c:v>121.36</c:v>
                </c:pt>
                <c:pt idx="256">
                  <c:v>120.05</c:v>
                </c:pt>
                <c:pt idx="257">
                  <c:v>118</c:v>
                </c:pt>
                <c:pt idx="258">
                  <c:v>118.01</c:v>
                </c:pt>
                <c:pt idx="259">
                  <c:v>124.95</c:v>
                </c:pt>
                <c:pt idx="260">
                  <c:v>120.04</c:v>
                </c:pt>
                <c:pt idx="261">
                  <c:v>119.19</c:v>
                </c:pt>
                <c:pt idx="262">
                  <c:v>107.75</c:v>
                </c:pt>
                <c:pt idx="263">
                  <c:v>118.25</c:v>
                </c:pt>
                <c:pt idx="264">
                  <c:v>118.45</c:v>
                </c:pt>
                <c:pt idx="265">
                  <c:v>121.44</c:v>
                </c:pt>
                <c:pt idx="266">
                  <c:v>121.56</c:v>
                </c:pt>
                <c:pt idx="267">
                  <c:v>122.7</c:v>
                </c:pt>
                <c:pt idx="268">
                  <c:v>119.96</c:v>
                </c:pt>
                <c:pt idx="269">
                  <c:v>121.63</c:v>
                </c:pt>
                <c:pt idx="270">
                  <c:v>108.28</c:v>
                </c:pt>
                <c:pt idx="271">
                  <c:v>117.06</c:v>
                </c:pt>
                <c:pt idx="272">
                  <c:v>116.9</c:v>
                </c:pt>
                <c:pt idx="273">
                  <c:v>122.9</c:v>
                </c:pt>
                <c:pt idx="274">
                  <c:v>121.13</c:v>
                </c:pt>
                <c:pt idx="275">
                  <c:v>113.86</c:v>
                </c:pt>
                <c:pt idx="276">
                  <c:v>115.95</c:v>
                </c:pt>
                <c:pt idx="277">
                  <c:v>119.58</c:v>
                </c:pt>
                <c:pt idx="278">
                  <c:v>115.3</c:v>
                </c:pt>
                <c:pt idx="279">
                  <c:v>119.22</c:v>
                </c:pt>
                <c:pt idx="280">
                  <c:v>121.89</c:v>
                </c:pt>
                <c:pt idx="281">
                  <c:v>115.53</c:v>
                </c:pt>
                <c:pt idx="282">
                  <c:v>120.19</c:v>
                </c:pt>
                <c:pt idx="283">
                  <c:v>120.14</c:v>
                </c:pt>
                <c:pt idx="284">
                  <c:v>119.14</c:v>
                </c:pt>
                <c:pt idx="285">
                  <c:v>116</c:v>
                </c:pt>
                <c:pt idx="286">
                  <c:v>118.13</c:v>
                </c:pt>
                <c:pt idx="287">
                  <c:v>118.69</c:v>
                </c:pt>
                <c:pt idx="288">
                  <c:v>119.15</c:v>
                </c:pt>
                <c:pt idx="289">
                  <c:v>121.96</c:v>
                </c:pt>
                <c:pt idx="290">
                  <c:v>118.65</c:v>
                </c:pt>
                <c:pt idx="291">
                  <c:v>116.37</c:v>
                </c:pt>
                <c:pt idx="292">
                  <c:v>117.41</c:v>
                </c:pt>
                <c:pt idx="293">
                  <c:v>122.61</c:v>
                </c:pt>
                <c:pt idx="294">
                  <c:v>125.13</c:v>
                </c:pt>
                <c:pt idx="295">
                  <c:v>120.02</c:v>
                </c:pt>
                <c:pt idx="296">
                  <c:v>118.18</c:v>
                </c:pt>
                <c:pt idx="297">
                  <c:v>117.81</c:v>
                </c:pt>
                <c:pt idx="298">
                  <c:v>119.91</c:v>
                </c:pt>
                <c:pt idx="299">
                  <c:v>113.81</c:v>
                </c:pt>
                <c:pt idx="300">
                  <c:v>120.37</c:v>
                </c:pt>
                <c:pt idx="301">
                  <c:v>114.88</c:v>
                </c:pt>
                <c:pt idx="302">
                  <c:v>125.98</c:v>
                </c:pt>
                <c:pt idx="303">
                  <c:v>122.45</c:v>
                </c:pt>
                <c:pt idx="304">
                  <c:v>116.59</c:v>
                </c:pt>
                <c:pt idx="305">
                  <c:v>120.45</c:v>
                </c:pt>
                <c:pt idx="306">
                  <c:v>116.68</c:v>
                </c:pt>
                <c:pt idx="307">
                  <c:v>116.34</c:v>
                </c:pt>
                <c:pt idx="308">
                  <c:v>115.3</c:v>
                </c:pt>
                <c:pt idx="309">
                  <c:v>120.79</c:v>
                </c:pt>
                <c:pt idx="310">
                  <c:v>120.77</c:v>
                </c:pt>
                <c:pt idx="311">
                  <c:v>118.52</c:v>
                </c:pt>
                <c:pt idx="312">
                  <c:v>118.98</c:v>
                </c:pt>
                <c:pt idx="313">
                  <c:v>115.09</c:v>
                </c:pt>
                <c:pt idx="314">
                  <c:v>120.46</c:v>
                </c:pt>
                <c:pt idx="315">
                  <c:v>121.74</c:v>
                </c:pt>
                <c:pt idx="316">
                  <c:v>121.16</c:v>
                </c:pt>
                <c:pt idx="317">
                  <c:v>122.64</c:v>
                </c:pt>
                <c:pt idx="318">
                  <c:v>116.61</c:v>
                </c:pt>
                <c:pt idx="319">
                  <c:v>116.35</c:v>
                </c:pt>
                <c:pt idx="320">
                  <c:v>117.83</c:v>
                </c:pt>
                <c:pt idx="321">
                  <c:v>115.25</c:v>
                </c:pt>
                <c:pt idx="322">
                  <c:v>116.98</c:v>
                </c:pt>
                <c:pt idx="323">
                  <c:v>119.46</c:v>
                </c:pt>
                <c:pt idx="324">
                  <c:v>115.89</c:v>
                </c:pt>
                <c:pt idx="325">
                  <c:v>114.99</c:v>
                </c:pt>
                <c:pt idx="326">
                  <c:v>120.86</c:v>
                </c:pt>
                <c:pt idx="327">
                  <c:v>123.95</c:v>
                </c:pt>
                <c:pt idx="328">
                  <c:v>122.59</c:v>
                </c:pt>
                <c:pt idx="329">
                  <c:v>117.07</c:v>
                </c:pt>
                <c:pt idx="330">
                  <c:v>125.42</c:v>
                </c:pt>
                <c:pt idx="331">
                  <c:v>123.41</c:v>
                </c:pt>
                <c:pt idx="332">
                  <c:v>116.11</c:v>
                </c:pt>
                <c:pt idx="333">
                  <c:v>119.34</c:v>
                </c:pt>
                <c:pt idx="334">
                  <c:v>118.08</c:v>
                </c:pt>
                <c:pt idx="335">
                  <c:v>120.02</c:v>
                </c:pt>
                <c:pt idx="336">
                  <c:v>117.12</c:v>
                </c:pt>
                <c:pt idx="337">
                  <c:v>117.2</c:v>
                </c:pt>
                <c:pt idx="338">
                  <c:v>115.23</c:v>
                </c:pt>
                <c:pt idx="339">
                  <c:v>115.81</c:v>
                </c:pt>
                <c:pt idx="340">
                  <c:v>114.59</c:v>
                </c:pt>
                <c:pt idx="341">
                  <c:v>120.56</c:v>
                </c:pt>
                <c:pt idx="342">
                  <c:v>119.72</c:v>
                </c:pt>
                <c:pt idx="343">
                  <c:v>115.86</c:v>
                </c:pt>
                <c:pt idx="344">
                  <c:v>122.29</c:v>
                </c:pt>
                <c:pt idx="345">
                  <c:v>119.9</c:v>
                </c:pt>
                <c:pt idx="346">
                  <c:v>116.96</c:v>
                </c:pt>
                <c:pt idx="347">
                  <c:v>120.19</c:v>
                </c:pt>
                <c:pt idx="348">
                  <c:v>118.23</c:v>
                </c:pt>
                <c:pt idx="349">
                  <c:v>118.28</c:v>
                </c:pt>
                <c:pt idx="350">
                  <c:v>118.64</c:v>
                </c:pt>
                <c:pt idx="351">
                  <c:v>114.25</c:v>
                </c:pt>
                <c:pt idx="352">
                  <c:v>119.9</c:v>
                </c:pt>
                <c:pt idx="353">
                  <c:v>118.49</c:v>
                </c:pt>
                <c:pt idx="354">
                  <c:v>117.13</c:v>
                </c:pt>
                <c:pt idx="355">
                  <c:v>118.64</c:v>
                </c:pt>
                <c:pt idx="356">
                  <c:v>115.58</c:v>
                </c:pt>
                <c:pt idx="357">
                  <c:v>115.13</c:v>
                </c:pt>
                <c:pt idx="358">
                  <c:v>120.03</c:v>
                </c:pt>
                <c:pt idx="359">
                  <c:v>114.78</c:v>
                </c:pt>
                <c:pt idx="360">
                  <c:v>118.15</c:v>
                </c:pt>
                <c:pt idx="361">
                  <c:v>118.18</c:v>
                </c:pt>
                <c:pt idx="362">
                  <c:v>121.51</c:v>
                </c:pt>
                <c:pt idx="363">
                  <c:v>113.32</c:v>
                </c:pt>
                <c:pt idx="364">
                  <c:v>118.98</c:v>
                </c:pt>
                <c:pt idx="365">
                  <c:v>123</c:v>
                </c:pt>
                <c:pt idx="366">
                  <c:v>117.23</c:v>
                </c:pt>
                <c:pt idx="367">
                  <c:v>118.47</c:v>
                </c:pt>
                <c:pt idx="368">
                  <c:v>121.36</c:v>
                </c:pt>
                <c:pt idx="369">
                  <c:v>114.74</c:v>
                </c:pt>
                <c:pt idx="370">
                  <c:v>119.72</c:v>
                </c:pt>
                <c:pt idx="371">
                  <c:v>117.27</c:v>
                </c:pt>
                <c:pt idx="372">
                  <c:v>119.03</c:v>
                </c:pt>
                <c:pt idx="373">
                  <c:v>120.82</c:v>
                </c:pt>
                <c:pt idx="374">
                  <c:v>119.7</c:v>
                </c:pt>
                <c:pt idx="375">
                  <c:v>116.49</c:v>
                </c:pt>
                <c:pt idx="376">
                  <c:v>116.99</c:v>
                </c:pt>
                <c:pt idx="377">
                  <c:v>112.58</c:v>
                </c:pt>
                <c:pt idx="378">
                  <c:v>113.94</c:v>
                </c:pt>
                <c:pt idx="379">
                  <c:v>117.76</c:v>
                </c:pt>
                <c:pt idx="380">
                  <c:v>120.56</c:v>
                </c:pt>
                <c:pt idx="381">
                  <c:v>119.3</c:v>
                </c:pt>
                <c:pt idx="382">
                  <c:v>117.57</c:v>
                </c:pt>
                <c:pt idx="383">
                  <c:v>117.5</c:v>
                </c:pt>
                <c:pt idx="384">
                  <c:v>113.56</c:v>
                </c:pt>
                <c:pt idx="385">
                  <c:v>121.17</c:v>
                </c:pt>
                <c:pt idx="386">
                  <c:v>118.92</c:v>
                </c:pt>
                <c:pt idx="387">
                  <c:v>119.79</c:v>
                </c:pt>
                <c:pt idx="388">
                  <c:v>124.32</c:v>
                </c:pt>
                <c:pt idx="389">
                  <c:v>123.28</c:v>
                </c:pt>
                <c:pt idx="390">
                  <c:v>117.07</c:v>
                </c:pt>
                <c:pt idx="391">
                  <c:v>118.81</c:v>
                </c:pt>
                <c:pt idx="392">
                  <c:v>117.35</c:v>
                </c:pt>
                <c:pt idx="393">
                  <c:v>121.17</c:v>
                </c:pt>
                <c:pt idx="394">
                  <c:v>112.71</c:v>
                </c:pt>
                <c:pt idx="395">
                  <c:v>115.2</c:v>
                </c:pt>
                <c:pt idx="396">
                  <c:v>117.14</c:v>
                </c:pt>
                <c:pt idx="397">
                  <c:v>117.06</c:v>
                </c:pt>
                <c:pt idx="398">
                  <c:v>116.09</c:v>
                </c:pt>
                <c:pt idx="399">
                  <c:v>116.51</c:v>
                </c:pt>
                <c:pt idx="400">
                  <c:v>123.35</c:v>
                </c:pt>
                <c:pt idx="401">
                  <c:v>118.95</c:v>
                </c:pt>
                <c:pt idx="402">
                  <c:v>120.1</c:v>
                </c:pt>
                <c:pt idx="403">
                  <c:v>115.88</c:v>
                </c:pt>
                <c:pt idx="404">
                  <c:v>121.19</c:v>
                </c:pt>
                <c:pt idx="405">
                  <c:v>119.5</c:v>
                </c:pt>
                <c:pt idx="406">
                  <c:v>118.9</c:v>
                </c:pt>
                <c:pt idx="407">
                  <c:v>118.23</c:v>
                </c:pt>
                <c:pt idx="408">
                  <c:v>117.36</c:v>
                </c:pt>
                <c:pt idx="409">
                  <c:v>120.76</c:v>
                </c:pt>
                <c:pt idx="410">
                  <c:v>119.94</c:v>
                </c:pt>
                <c:pt idx="411">
                  <c:v>116.5</c:v>
                </c:pt>
                <c:pt idx="412">
                  <c:v>120.3</c:v>
                </c:pt>
                <c:pt idx="413">
                  <c:v>119.34</c:v>
                </c:pt>
                <c:pt idx="414">
                  <c:v>118.61</c:v>
                </c:pt>
                <c:pt idx="415">
                  <c:v>115.88</c:v>
                </c:pt>
                <c:pt idx="416">
                  <c:v>120.32</c:v>
                </c:pt>
                <c:pt idx="417">
                  <c:v>115.49</c:v>
                </c:pt>
                <c:pt idx="418">
                  <c:v>114.86</c:v>
                </c:pt>
                <c:pt idx="419">
                  <c:v>115.52</c:v>
                </c:pt>
                <c:pt idx="420">
                  <c:v>123.21</c:v>
                </c:pt>
                <c:pt idx="421">
                  <c:v>118.14</c:v>
                </c:pt>
                <c:pt idx="422">
                  <c:v>117.02</c:v>
                </c:pt>
                <c:pt idx="423">
                  <c:v>115.52</c:v>
                </c:pt>
                <c:pt idx="424">
                  <c:v>117.35</c:v>
                </c:pt>
                <c:pt idx="425">
                  <c:v>120.81</c:v>
                </c:pt>
                <c:pt idx="426">
                  <c:v>118.42</c:v>
                </c:pt>
                <c:pt idx="427">
                  <c:v>117.04</c:v>
                </c:pt>
                <c:pt idx="428">
                  <c:v>114.8</c:v>
                </c:pt>
                <c:pt idx="429">
                  <c:v>122.26</c:v>
                </c:pt>
                <c:pt idx="430">
                  <c:v>115.13</c:v>
                </c:pt>
                <c:pt idx="431">
                  <c:v>117.95</c:v>
                </c:pt>
                <c:pt idx="432">
                  <c:v>118.83</c:v>
                </c:pt>
                <c:pt idx="433">
                  <c:v>116.27</c:v>
                </c:pt>
                <c:pt idx="434">
                  <c:v>121.64</c:v>
                </c:pt>
                <c:pt idx="435">
                  <c:v>119.53</c:v>
                </c:pt>
                <c:pt idx="436">
                  <c:v>117.33</c:v>
                </c:pt>
                <c:pt idx="437">
                  <c:v>118.64</c:v>
                </c:pt>
                <c:pt idx="438">
                  <c:v>118.89</c:v>
                </c:pt>
                <c:pt idx="439">
                  <c:v>117.76</c:v>
                </c:pt>
                <c:pt idx="440">
                  <c:v>121.15</c:v>
                </c:pt>
                <c:pt idx="441">
                  <c:v>117.09</c:v>
                </c:pt>
                <c:pt idx="442">
                  <c:v>122.62</c:v>
                </c:pt>
                <c:pt idx="443">
                  <c:v>117.24</c:v>
                </c:pt>
                <c:pt idx="444">
                  <c:v>120.71</c:v>
                </c:pt>
                <c:pt idx="445">
                  <c:v>120.55</c:v>
                </c:pt>
                <c:pt idx="446">
                  <c:v>119.68</c:v>
                </c:pt>
                <c:pt idx="447">
                  <c:v>121.47</c:v>
                </c:pt>
                <c:pt idx="448">
                  <c:v>119.27</c:v>
                </c:pt>
                <c:pt idx="449">
                  <c:v>120.13</c:v>
                </c:pt>
                <c:pt idx="450">
                  <c:v>123.1</c:v>
                </c:pt>
                <c:pt idx="451">
                  <c:v>118.14</c:v>
                </c:pt>
                <c:pt idx="452">
                  <c:v>117.92</c:v>
                </c:pt>
                <c:pt idx="453">
                  <c:v>116.82</c:v>
                </c:pt>
                <c:pt idx="454">
                  <c:v>120.24</c:v>
                </c:pt>
                <c:pt idx="455">
                  <c:v>119.52</c:v>
                </c:pt>
                <c:pt idx="456">
                  <c:v>118.98</c:v>
                </c:pt>
                <c:pt idx="457">
                  <c:v>119.64</c:v>
                </c:pt>
                <c:pt idx="458">
                  <c:v>121.64</c:v>
                </c:pt>
                <c:pt idx="459">
                  <c:v>115.65</c:v>
                </c:pt>
                <c:pt idx="460">
                  <c:v>121.47</c:v>
                </c:pt>
                <c:pt idx="461">
                  <c:v>118.91</c:v>
                </c:pt>
                <c:pt idx="462">
                  <c:v>119</c:v>
                </c:pt>
                <c:pt idx="463">
                  <c:v>115.4</c:v>
                </c:pt>
                <c:pt idx="464">
                  <c:v>119.4</c:v>
                </c:pt>
                <c:pt idx="465">
                  <c:v>118.23</c:v>
                </c:pt>
                <c:pt idx="466">
                  <c:v>118.42</c:v>
                </c:pt>
                <c:pt idx="467">
                  <c:v>119.98</c:v>
                </c:pt>
                <c:pt idx="468">
                  <c:v>116.26</c:v>
                </c:pt>
                <c:pt idx="469">
                  <c:v>118.39</c:v>
                </c:pt>
                <c:pt idx="470">
                  <c:v>118.29</c:v>
                </c:pt>
                <c:pt idx="471">
                  <c:v>120.1</c:v>
                </c:pt>
                <c:pt idx="472">
                  <c:v>119.22</c:v>
                </c:pt>
                <c:pt idx="473">
                  <c:v>118.29</c:v>
                </c:pt>
                <c:pt idx="474">
                  <c:v>118.11</c:v>
                </c:pt>
                <c:pt idx="475">
                  <c:v>120.17</c:v>
                </c:pt>
                <c:pt idx="476">
                  <c:v>116.54</c:v>
                </c:pt>
                <c:pt idx="477">
                  <c:v>117.6</c:v>
                </c:pt>
                <c:pt idx="478">
                  <c:v>114.39</c:v>
                </c:pt>
                <c:pt idx="479">
                  <c:v>119.41</c:v>
                </c:pt>
                <c:pt idx="480">
                  <c:v>118.02</c:v>
                </c:pt>
                <c:pt idx="481">
                  <c:v>117.77</c:v>
                </c:pt>
                <c:pt idx="482">
                  <c:v>119.47</c:v>
                </c:pt>
                <c:pt idx="483">
                  <c:v>119.69</c:v>
                </c:pt>
                <c:pt idx="484">
                  <c:v>112.09</c:v>
                </c:pt>
                <c:pt idx="485">
                  <c:v>121.08</c:v>
                </c:pt>
                <c:pt idx="486">
                  <c:v>118.52</c:v>
                </c:pt>
                <c:pt idx="487">
                  <c:v>117.35</c:v>
                </c:pt>
                <c:pt idx="488">
                  <c:v>115.27</c:v>
                </c:pt>
                <c:pt idx="489">
                  <c:v>114.71</c:v>
                </c:pt>
                <c:pt idx="490">
                  <c:v>120.32</c:v>
                </c:pt>
                <c:pt idx="491">
                  <c:v>123.4</c:v>
                </c:pt>
                <c:pt idx="492">
                  <c:v>122.59</c:v>
                </c:pt>
                <c:pt idx="493">
                  <c:v>120.39</c:v>
                </c:pt>
                <c:pt idx="494">
                  <c:v>118.29</c:v>
                </c:pt>
                <c:pt idx="495">
                  <c:v>121.73</c:v>
                </c:pt>
                <c:pt idx="496">
                  <c:v>120.83</c:v>
                </c:pt>
                <c:pt idx="497">
                  <c:v>117.33</c:v>
                </c:pt>
                <c:pt idx="498">
                  <c:v>116.23</c:v>
                </c:pt>
                <c:pt idx="499">
                  <c:v>116.21</c:v>
                </c:pt>
                <c:pt idx="500">
                  <c:v>122.27</c:v>
                </c:pt>
                <c:pt idx="501">
                  <c:v>118.29</c:v>
                </c:pt>
                <c:pt idx="502">
                  <c:v>118.04</c:v>
                </c:pt>
                <c:pt idx="503">
                  <c:v>113.82</c:v>
                </c:pt>
                <c:pt idx="504">
                  <c:v>116.77</c:v>
                </c:pt>
                <c:pt idx="505">
                  <c:v>118.37</c:v>
                </c:pt>
                <c:pt idx="506">
                  <c:v>113.99</c:v>
                </c:pt>
                <c:pt idx="507">
                  <c:v>117.53</c:v>
                </c:pt>
                <c:pt idx="508">
                  <c:v>117.88</c:v>
                </c:pt>
                <c:pt idx="509">
                  <c:v>119.5</c:v>
                </c:pt>
                <c:pt idx="510">
                  <c:v>120.23</c:v>
                </c:pt>
                <c:pt idx="511">
                  <c:v>117.23</c:v>
                </c:pt>
                <c:pt idx="512">
                  <c:v>119.18</c:v>
                </c:pt>
                <c:pt idx="513">
                  <c:v>117.32</c:v>
                </c:pt>
                <c:pt idx="514">
                  <c:v>118.82</c:v>
                </c:pt>
                <c:pt idx="515">
                  <c:v>118.45</c:v>
                </c:pt>
                <c:pt idx="516">
                  <c:v>118.58</c:v>
                </c:pt>
                <c:pt idx="517">
                  <c:v>118.04</c:v>
                </c:pt>
                <c:pt idx="518">
                  <c:v>117.43</c:v>
                </c:pt>
                <c:pt idx="519">
                  <c:v>122.82</c:v>
                </c:pt>
                <c:pt idx="520">
                  <c:v>117.39</c:v>
                </c:pt>
                <c:pt idx="521">
                  <c:v>118.78</c:v>
                </c:pt>
                <c:pt idx="522">
                  <c:v>117.46</c:v>
                </c:pt>
                <c:pt idx="523">
                  <c:v>120.53</c:v>
                </c:pt>
                <c:pt idx="524">
                  <c:v>118.28</c:v>
                </c:pt>
                <c:pt idx="525">
                  <c:v>119.3</c:v>
                </c:pt>
                <c:pt idx="526">
                  <c:v>119.42</c:v>
                </c:pt>
                <c:pt idx="527">
                  <c:v>117.6</c:v>
                </c:pt>
                <c:pt idx="528">
                  <c:v>118.02</c:v>
                </c:pt>
                <c:pt idx="529">
                  <c:v>112.34</c:v>
                </c:pt>
                <c:pt idx="530">
                  <c:v>116.83</c:v>
                </c:pt>
                <c:pt idx="531">
                  <c:v>118.32</c:v>
                </c:pt>
                <c:pt idx="532">
                  <c:v>119.2</c:v>
                </c:pt>
                <c:pt idx="533">
                  <c:v>122.15</c:v>
                </c:pt>
                <c:pt idx="534">
                  <c:v>120.78</c:v>
                </c:pt>
                <c:pt idx="535">
                  <c:v>119.8</c:v>
                </c:pt>
                <c:pt idx="536">
                  <c:v>120.24</c:v>
                </c:pt>
                <c:pt idx="537">
                  <c:v>118.97</c:v>
                </c:pt>
                <c:pt idx="538">
                  <c:v>118.77</c:v>
                </c:pt>
                <c:pt idx="539">
                  <c:v>118.59</c:v>
                </c:pt>
                <c:pt idx="540">
                  <c:v>119.6</c:v>
                </c:pt>
                <c:pt idx="541">
                  <c:v>121.41</c:v>
                </c:pt>
                <c:pt idx="542">
                  <c:v>117.17</c:v>
                </c:pt>
                <c:pt idx="543">
                  <c:v>118.84</c:v>
                </c:pt>
                <c:pt idx="544">
                  <c:v>116.6</c:v>
                </c:pt>
                <c:pt idx="545">
                  <c:v>118.94</c:v>
                </c:pt>
                <c:pt idx="546">
                  <c:v>119.1</c:v>
                </c:pt>
                <c:pt idx="547">
                  <c:v>119.66</c:v>
                </c:pt>
                <c:pt idx="548">
                  <c:v>123.55</c:v>
                </c:pt>
                <c:pt idx="549">
                  <c:v>117.34</c:v>
                </c:pt>
                <c:pt idx="550">
                  <c:v>115.83</c:v>
                </c:pt>
                <c:pt idx="551">
                  <c:v>118.13</c:v>
                </c:pt>
                <c:pt idx="552">
                  <c:v>114.79</c:v>
                </c:pt>
                <c:pt idx="553">
                  <c:v>116.22</c:v>
                </c:pt>
                <c:pt idx="554">
                  <c:v>121.77</c:v>
                </c:pt>
                <c:pt idx="555">
                  <c:v>119.73</c:v>
                </c:pt>
                <c:pt idx="556">
                  <c:v>123.16</c:v>
                </c:pt>
                <c:pt idx="557">
                  <c:v>118.54</c:v>
                </c:pt>
                <c:pt idx="558">
                  <c:v>115.13</c:v>
                </c:pt>
                <c:pt idx="559">
                  <c:v>120.19</c:v>
                </c:pt>
                <c:pt idx="560">
                  <c:v>116.7</c:v>
                </c:pt>
                <c:pt idx="561">
                  <c:v>117.21</c:v>
                </c:pt>
                <c:pt idx="562">
                  <c:v>120.78</c:v>
                </c:pt>
                <c:pt idx="563">
                  <c:v>119.67</c:v>
                </c:pt>
                <c:pt idx="564">
                  <c:v>120.7</c:v>
                </c:pt>
                <c:pt idx="565">
                  <c:v>119.38</c:v>
                </c:pt>
                <c:pt idx="566">
                  <c:v>117.54</c:v>
                </c:pt>
                <c:pt idx="567">
                  <c:v>114.27</c:v>
                </c:pt>
                <c:pt idx="568">
                  <c:v>120.37</c:v>
                </c:pt>
                <c:pt idx="569">
                  <c:v>120.56</c:v>
                </c:pt>
                <c:pt idx="570">
                  <c:v>119.49</c:v>
                </c:pt>
                <c:pt idx="571">
                  <c:v>115.39</c:v>
                </c:pt>
                <c:pt idx="572">
                  <c:v>123.03</c:v>
                </c:pt>
                <c:pt idx="573">
                  <c:v>118.91</c:v>
                </c:pt>
                <c:pt idx="574">
                  <c:v>121.13</c:v>
                </c:pt>
                <c:pt idx="575">
                  <c:v>116.9</c:v>
                </c:pt>
                <c:pt idx="576">
                  <c:v>120.89</c:v>
                </c:pt>
                <c:pt idx="577">
                  <c:v>120.88</c:v>
                </c:pt>
                <c:pt idx="578">
                  <c:v>118.41</c:v>
                </c:pt>
                <c:pt idx="579">
                  <c:v>116.38</c:v>
                </c:pt>
                <c:pt idx="580">
                  <c:v>120.34</c:v>
                </c:pt>
                <c:pt idx="581">
                  <c:v>122.46</c:v>
                </c:pt>
                <c:pt idx="582">
                  <c:v>118.67</c:v>
                </c:pt>
                <c:pt idx="583">
                  <c:v>116.65</c:v>
                </c:pt>
                <c:pt idx="584">
                  <c:v>117.67</c:v>
                </c:pt>
                <c:pt idx="585">
                  <c:v>113.12</c:v>
                </c:pt>
                <c:pt idx="586">
                  <c:v>116.31</c:v>
                </c:pt>
                <c:pt idx="587">
                  <c:v>117.62</c:v>
                </c:pt>
                <c:pt idx="588">
                  <c:v>119.99</c:v>
                </c:pt>
                <c:pt idx="589">
                  <c:v>122.07</c:v>
                </c:pt>
                <c:pt idx="590">
                  <c:v>120.38</c:v>
                </c:pt>
                <c:pt idx="591">
                  <c:v>119.98</c:v>
                </c:pt>
                <c:pt idx="592">
                  <c:v>110.82</c:v>
                </c:pt>
                <c:pt idx="593">
                  <c:v>124.17</c:v>
                </c:pt>
                <c:pt idx="594">
                  <c:v>118.77</c:v>
                </c:pt>
                <c:pt idx="595">
                  <c:v>120.26</c:v>
                </c:pt>
                <c:pt idx="596">
                  <c:v>118.01</c:v>
                </c:pt>
                <c:pt idx="597">
                  <c:v>119.16</c:v>
                </c:pt>
                <c:pt idx="598">
                  <c:v>120.2</c:v>
                </c:pt>
                <c:pt idx="599">
                  <c:v>114.75</c:v>
                </c:pt>
                <c:pt idx="600">
                  <c:v>118.48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5-46E5-A08E-053F20A2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4904"/>
        <c:axId val="703315264"/>
      </c:lineChart>
      <c:catAx>
        <c:axId val="7033149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03315264"/>
        <c:crosses val="autoZero"/>
        <c:auto val="1"/>
        <c:lblAlgn val="ctr"/>
        <c:lblOffset val="100"/>
        <c:noMultiLvlLbl val="0"/>
      </c:catAx>
      <c:valAx>
        <c:axId val="703315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0331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'Level 5'!$F$1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'Level 5'!$F$2:$F$602</c:f>
              <c:numCache>
                <c:formatCode>General</c:formatCode>
                <c:ptCount val="601"/>
                <c:pt idx="0">
                  <c:v>0</c:v>
                </c:pt>
                <c:pt idx="1">
                  <c:v>116.03</c:v>
                </c:pt>
                <c:pt idx="2">
                  <c:v>113.7</c:v>
                </c:pt>
                <c:pt idx="3">
                  <c:v>114.27</c:v>
                </c:pt>
                <c:pt idx="4">
                  <c:v>111.29</c:v>
                </c:pt>
                <c:pt idx="5">
                  <c:v>95.02</c:v>
                </c:pt>
                <c:pt idx="6">
                  <c:v>94.29</c:v>
                </c:pt>
                <c:pt idx="7">
                  <c:v>86.85</c:v>
                </c:pt>
                <c:pt idx="8">
                  <c:v>103.5</c:v>
                </c:pt>
                <c:pt idx="9">
                  <c:v>119.41</c:v>
                </c:pt>
                <c:pt idx="10">
                  <c:v>114.16</c:v>
                </c:pt>
                <c:pt idx="11">
                  <c:v>115.2</c:v>
                </c:pt>
                <c:pt idx="12">
                  <c:v>102.55</c:v>
                </c:pt>
                <c:pt idx="13">
                  <c:v>103.77</c:v>
                </c:pt>
                <c:pt idx="14">
                  <c:v>118.82</c:v>
                </c:pt>
                <c:pt idx="15">
                  <c:v>120.49</c:v>
                </c:pt>
                <c:pt idx="16">
                  <c:v>114.36</c:v>
                </c:pt>
                <c:pt idx="17">
                  <c:v>119.27</c:v>
                </c:pt>
                <c:pt idx="18">
                  <c:v>115.89</c:v>
                </c:pt>
                <c:pt idx="19">
                  <c:v>117.36</c:v>
                </c:pt>
                <c:pt idx="20">
                  <c:v>108.87</c:v>
                </c:pt>
                <c:pt idx="21">
                  <c:v>92.96</c:v>
                </c:pt>
                <c:pt idx="22">
                  <c:v>103.49</c:v>
                </c:pt>
                <c:pt idx="23">
                  <c:v>93.56</c:v>
                </c:pt>
                <c:pt idx="24">
                  <c:v>100.57</c:v>
                </c:pt>
                <c:pt idx="25">
                  <c:v>116.62</c:v>
                </c:pt>
                <c:pt idx="26">
                  <c:v>116.8</c:v>
                </c:pt>
                <c:pt idx="27">
                  <c:v>113.1</c:v>
                </c:pt>
                <c:pt idx="28">
                  <c:v>111.39</c:v>
                </c:pt>
                <c:pt idx="29">
                  <c:v>94.13</c:v>
                </c:pt>
                <c:pt idx="30">
                  <c:v>71.099999999999994</c:v>
                </c:pt>
                <c:pt idx="31">
                  <c:v>71.28</c:v>
                </c:pt>
                <c:pt idx="32">
                  <c:v>54.57</c:v>
                </c:pt>
                <c:pt idx="33">
                  <c:v>79.67</c:v>
                </c:pt>
                <c:pt idx="34">
                  <c:v>86.84</c:v>
                </c:pt>
                <c:pt idx="35">
                  <c:v>96.39</c:v>
                </c:pt>
                <c:pt idx="36">
                  <c:v>69.28</c:v>
                </c:pt>
                <c:pt idx="37">
                  <c:v>66.400000000000006</c:v>
                </c:pt>
                <c:pt idx="38">
                  <c:v>88.22</c:v>
                </c:pt>
                <c:pt idx="39">
                  <c:v>115.16</c:v>
                </c:pt>
                <c:pt idx="40">
                  <c:v>118.63</c:v>
                </c:pt>
                <c:pt idx="41">
                  <c:v>55.95</c:v>
                </c:pt>
                <c:pt idx="42">
                  <c:v>51.83</c:v>
                </c:pt>
                <c:pt idx="43">
                  <c:v>58.48</c:v>
                </c:pt>
                <c:pt idx="44">
                  <c:v>86.98</c:v>
                </c:pt>
                <c:pt idx="45">
                  <c:v>88.25</c:v>
                </c:pt>
                <c:pt idx="46">
                  <c:v>85.63</c:v>
                </c:pt>
                <c:pt idx="47">
                  <c:v>84.43</c:v>
                </c:pt>
                <c:pt idx="48">
                  <c:v>66.08</c:v>
                </c:pt>
                <c:pt idx="49">
                  <c:v>72.760000000000005</c:v>
                </c:pt>
                <c:pt idx="50">
                  <c:v>95.12</c:v>
                </c:pt>
                <c:pt idx="51">
                  <c:v>75.89</c:v>
                </c:pt>
                <c:pt idx="52">
                  <c:v>77.099999999999994</c:v>
                </c:pt>
                <c:pt idx="53">
                  <c:v>38.56</c:v>
                </c:pt>
                <c:pt idx="54">
                  <c:v>52.88</c:v>
                </c:pt>
                <c:pt idx="55">
                  <c:v>56.52</c:v>
                </c:pt>
                <c:pt idx="56">
                  <c:v>58.92</c:v>
                </c:pt>
                <c:pt idx="57">
                  <c:v>54.72</c:v>
                </c:pt>
                <c:pt idx="58">
                  <c:v>50.72</c:v>
                </c:pt>
                <c:pt idx="59">
                  <c:v>46.41</c:v>
                </c:pt>
                <c:pt idx="60">
                  <c:v>51.77</c:v>
                </c:pt>
                <c:pt idx="61">
                  <c:v>63.4</c:v>
                </c:pt>
                <c:pt idx="62">
                  <c:v>49.02</c:v>
                </c:pt>
                <c:pt idx="63">
                  <c:v>41.34</c:v>
                </c:pt>
                <c:pt idx="64">
                  <c:v>61.17</c:v>
                </c:pt>
                <c:pt idx="65">
                  <c:v>55.64</c:v>
                </c:pt>
                <c:pt idx="66">
                  <c:v>48.61</c:v>
                </c:pt>
                <c:pt idx="67">
                  <c:v>59.21</c:v>
                </c:pt>
                <c:pt idx="68">
                  <c:v>81.83</c:v>
                </c:pt>
                <c:pt idx="69">
                  <c:v>47.82</c:v>
                </c:pt>
                <c:pt idx="70">
                  <c:v>70.209999999999994</c:v>
                </c:pt>
                <c:pt idx="71">
                  <c:v>94.12</c:v>
                </c:pt>
                <c:pt idx="72">
                  <c:v>66.17</c:v>
                </c:pt>
                <c:pt idx="73">
                  <c:v>54.09</c:v>
                </c:pt>
                <c:pt idx="74">
                  <c:v>38.53</c:v>
                </c:pt>
                <c:pt idx="75">
                  <c:v>52.49</c:v>
                </c:pt>
                <c:pt idx="76">
                  <c:v>75.62</c:v>
                </c:pt>
                <c:pt idx="77">
                  <c:v>83.36</c:v>
                </c:pt>
                <c:pt idx="78">
                  <c:v>91.75</c:v>
                </c:pt>
                <c:pt idx="79">
                  <c:v>106.4</c:v>
                </c:pt>
                <c:pt idx="80">
                  <c:v>90.94</c:v>
                </c:pt>
                <c:pt idx="81">
                  <c:v>120.43</c:v>
                </c:pt>
                <c:pt idx="82">
                  <c:v>114.94</c:v>
                </c:pt>
                <c:pt idx="83">
                  <c:v>98.47</c:v>
                </c:pt>
                <c:pt idx="84">
                  <c:v>91.74</c:v>
                </c:pt>
                <c:pt idx="85">
                  <c:v>90.99</c:v>
                </c:pt>
                <c:pt idx="86">
                  <c:v>86.73</c:v>
                </c:pt>
                <c:pt idx="87">
                  <c:v>121.86</c:v>
                </c:pt>
                <c:pt idx="88">
                  <c:v>117.34</c:v>
                </c:pt>
                <c:pt idx="89">
                  <c:v>116.99</c:v>
                </c:pt>
                <c:pt idx="90">
                  <c:v>112.16</c:v>
                </c:pt>
                <c:pt idx="91">
                  <c:v>114.32</c:v>
                </c:pt>
                <c:pt idx="92">
                  <c:v>118.04</c:v>
                </c:pt>
                <c:pt idx="93">
                  <c:v>109.06</c:v>
                </c:pt>
                <c:pt idx="94">
                  <c:v>105.14</c:v>
                </c:pt>
                <c:pt idx="95">
                  <c:v>109.11</c:v>
                </c:pt>
                <c:pt idx="96">
                  <c:v>115.61</c:v>
                </c:pt>
                <c:pt idx="97">
                  <c:v>94.82</c:v>
                </c:pt>
                <c:pt idx="98">
                  <c:v>100.53</c:v>
                </c:pt>
                <c:pt idx="99">
                  <c:v>84.13</c:v>
                </c:pt>
                <c:pt idx="100">
                  <c:v>101.52</c:v>
                </c:pt>
                <c:pt idx="101">
                  <c:v>71.67</c:v>
                </c:pt>
                <c:pt idx="102">
                  <c:v>68.349999999999994</c:v>
                </c:pt>
                <c:pt idx="103">
                  <c:v>56.98</c:v>
                </c:pt>
                <c:pt idx="104">
                  <c:v>48.87</c:v>
                </c:pt>
                <c:pt idx="105">
                  <c:v>58.43</c:v>
                </c:pt>
                <c:pt idx="106">
                  <c:v>36.32</c:v>
                </c:pt>
                <c:pt idx="107">
                  <c:v>46.15</c:v>
                </c:pt>
                <c:pt idx="108">
                  <c:v>37.08</c:v>
                </c:pt>
                <c:pt idx="109">
                  <c:v>52</c:v>
                </c:pt>
                <c:pt idx="110">
                  <c:v>44.8</c:v>
                </c:pt>
                <c:pt idx="111">
                  <c:v>60.7</c:v>
                </c:pt>
                <c:pt idx="112">
                  <c:v>51.61</c:v>
                </c:pt>
                <c:pt idx="113">
                  <c:v>54.9</c:v>
                </c:pt>
                <c:pt idx="114">
                  <c:v>86.05</c:v>
                </c:pt>
                <c:pt idx="115">
                  <c:v>48.05</c:v>
                </c:pt>
                <c:pt idx="116">
                  <c:v>57.12</c:v>
                </c:pt>
                <c:pt idx="117">
                  <c:v>69.099999999999994</c:v>
                </c:pt>
                <c:pt idx="118">
                  <c:v>47.8</c:v>
                </c:pt>
                <c:pt idx="119">
                  <c:v>59.76</c:v>
                </c:pt>
                <c:pt idx="120">
                  <c:v>75.709999999999994</c:v>
                </c:pt>
                <c:pt idx="121">
                  <c:v>95.07</c:v>
                </c:pt>
                <c:pt idx="122">
                  <c:v>112.75</c:v>
                </c:pt>
                <c:pt idx="123">
                  <c:v>115.72</c:v>
                </c:pt>
                <c:pt idx="124">
                  <c:v>118.63</c:v>
                </c:pt>
                <c:pt idx="125">
                  <c:v>119.32</c:v>
                </c:pt>
                <c:pt idx="126">
                  <c:v>116.73</c:v>
                </c:pt>
                <c:pt idx="127">
                  <c:v>115.87</c:v>
                </c:pt>
                <c:pt idx="128">
                  <c:v>76.22</c:v>
                </c:pt>
                <c:pt idx="129">
                  <c:v>58.41</c:v>
                </c:pt>
                <c:pt idx="130">
                  <c:v>57.78</c:v>
                </c:pt>
                <c:pt idx="131">
                  <c:v>63.8</c:v>
                </c:pt>
                <c:pt idx="132">
                  <c:v>82.5</c:v>
                </c:pt>
                <c:pt idx="133">
                  <c:v>110.94</c:v>
                </c:pt>
                <c:pt idx="134">
                  <c:v>117.73</c:v>
                </c:pt>
                <c:pt idx="135">
                  <c:v>118.73</c:v>
                </c:pt>
                <c:pt idx="136">
                  <c:v>115.25</c:v>
                </c:pt>
                <c:pt idx="137">
                  <c:v>115.52</c:v>
                </c:pt>
                <c:pt idx="138">
                  <c:v>114.67</c:v>
                </c:pt>
                <c:pt idx="139">
                  <c:v>114.62</c:v>
                </c:pt>
                <c:pt idx="140">
                  <c:v>115.35</c:v>
                </c:pt>
                <c:pt idx="141">
                  <c:v>116.87</c:v>
                </c:pt>
                <c:pt idx="142">
                  <c:v>114.48</c:v>
                </c:pt>
                <c:pt idx="143">
                  <c:v>121.23</c:v>
                </c:pt>
                <c:pt idx="144">
                  <c:v>119.44</c:v>
                </c:pt>
                <c:pt idx="145">
                  <c:v>118.87</c:v>
                </c:pt>
                <c:pt idx="146">
                  <c:v>116.43</c:v>
                </c:pt>
                <c:pt idx="147">
                  <c:v>114.15</c:v>
                </c:pt>
                <c:pt idx="148">
                  <c:v>114.21</c:v>
                </c:pt>
                <c:pt idx="149">
                  <c:v>97.79</c:v>
                </c:pt>
                <c:pt idx="150">
                  <c:v>115.29</c:v>
                </c:pt>
                <c:pt idx="151">
                  <c:v>113.44</c:v>
                </c:pt>
                <c:pt idx="152">
                  <c:v>106.15</c:v>
                </c:pt>
                <c:pt idx="153">
                  <c:v>89.33</c:v>
                </c:pt>
                <c:pt idx="154">
                  <c:v>98.85</c:v>
                </c:pt>
                <c:pt idx="155">
                  <c:v>107.9</c:v>
                </c:pt>
                <c:pt idx="156">
                  <c:v>115.65</c:v>
                </c:pt>
                <c:pt idx="157">
                  <c:v>117.94</c:v>
                </c:pt>
                <c:pt idx="158">
                  <c:v>120.79</c:v>
                </c:pt>
                <c:pt idx="159">
                  <c:v>117.8</c:v>
                </c:pt>
                <c:pt idx="160">
                  <c:v>117.65</c:v>
                </c:pt>
                <c:pt idx="161">
                  <c:v>116.8</c:v>
                </c:pt>
                <c:pt idx="162">
                  <c:v>117.81</c:v>
                </c:pt>
                <c:pt idx="163">
                  <c:v>113.04</c:v>
                </c:pt>
                <c:pt idx="164">
                  <c:v>112.04</c:v>
                </c:pt>
                <c:pt idx="165">
                  <c:v>111.66</c:v>
                </c:pt>
                <c:pt idx="166">
                  <c:v>112.41</c:v>
                </c:pt>
                <c:pt idx="167">
                  <c:v>111.49</c:v>
                </c:pt>
                <c:pt idx="168">
                  <c:v>119.08</c:v>
                </c:pt>
                <c:pt idx="169">
                  <c:v>114.77</c:v>
                </c:pt>
                <c:pt idx="170">
                  <c:v>114.48</c:v>
                </c:pt>
                <c:pt idx="171">
                  <c:v>118.26</c:v>
                </c:pt>
                <c:pt idx="172">
                  <c:v>118.69</c:v>
                </c:pt>
                <c:pt idx="173">
                  <c:v>118.06</c:v>
                </c:pt>
                <c:pt idx="174">
                  <c:v>118.87</c:v>
                </c:pt>
                <c:pt idx="175">
                  <c:v>120.75</c:v>
                </c:pt>
                <c:pt idx="176">
                  <c:v>119.92</c:v>
                </c:pt>
                <c:pt idx="177">
                  <c:v>116.73</c:v>
                </c:pt>
                <c:pt idx="178">
                  <c:v>104.95</c:v>
                </c:pt>
                <c:pt idx="179">
                  <c:v>115.02</c:v>
                </c:pt>
                <c:pt idx="180">
                  <c:v>117.01</c:v>
                </c:pt>
                <c:pt idx="181">
                  <c:v>118.99</c:v>
                </c:pt>
                <c:pt idx="182">
                  <c:v>114.31</c:v>
                </c:pt>
                <c:pt idx="183">
                  <c:v>118.7</c:v>
                </c:pt>
                <c:pt idx="184">
                  <c:v>118.31</c:v>
                </c:pt>
                <c:pt idx="185">
                  <c:v>109.48</c:v>
                </c:pt>
                <c:pt idx="186">
                  <c:v>109.68</c:v>
                </c:pt>
                <c:pt idx="187">
                  <c:v>116.01</c:v>
                </c:pt>
                <c:pt idx="188">
                  <c:v>120.93</c:v>
                </c:pt>
                <c:pt idx="189">
                  <c:v>119.73</c:v>
                </c:pt>
                <c:pt idx="190">
                  <c:v>121.04</c:v>
                </c:pt>
                <c:pt idx="191">
                  <c:v>112.79</c:v>
                </c:pt>
                <c:pt idx="192">
                  <c:v>118.14</c:v>
                </c:pt>
                <c:pt idx="193">
                  <c:v>119.91</c:v>
                </c:pt>
                <c:pt idx="194">
                  <c:v>118.13</c:v>
                </c:pt>
                <c:pt idx="195">
                  <c:v>115.59</c:v>
                </c:pt>
                <c:pt idx="196">
                  <c:v>120.36</c:v>
                </c:pt>
                <c:pt idx="197">
                  <c:v>121.69</c:v>
                </c:pt>
                <c:pt idx="198">
                  <c:v>119.36</c:v>
                </c:pt>
                <c:pt idx="199">
                  <c:v>114.8</c:v>
                </c:pt>
                <c:pt idx="200">
                  <c:v>119.23</c:v>
                </c:pt>
                <c:pt idx="201">
                  <c:v>117.96</c:v>
                </c:pt>
                <c:pt idx="202">
                  <c:v>114.8</c:v>
                </c:pt>
                <c:pt idx="203">
                  <c:v>115.4</c:v>
                </c:pt>
                <c:pt idx="204">
                  <c:v>119.17</c:v>
                </c:pt>
                <c:pt idx="205">
                  <c:v>118.19</c:v>
                </c:pt>
                <c:pt idx="206">
                  <c:v>115.23</c:v>
                </c:pt>
                <c:pt idx="207">
                  <c:v>120.49</c:v>
                </c:pt>
                <c:pt idx="208">
                  <c:v>115.25</c:v>
                </c:pt>
                <c:pt idx="209">
                  <c:v>114.8</c:v>
                </c:pt>
                <c:pt idx="210">
                  <c:v>120.27</c:v>
                </c:pt>
                <c:pt idx="211">
                  <c:v>115.89</c:v>
                </c:pt>
                <c:pt idx="212">
                  <c:v>116.6</c:v>
                </c:pt>
                <c:pt idx="213">
                  <c:v>115.91</c:v>
                </c:pt>
                <c:pt idx="214">
                  <c:v>122.37</c:v>
                </c:pt>
                <c:pt idx="215">
                  <c:v>115.64</c:v>
                </c:pt>
                <c:pt idx="216">
                  <c:v>119.88</c:v>
                </c:pt>
                <c:pt idx="217">
                  <c:v>116.62</c:v>
                </c:pt>
                <c:pt idx="218">
                  <c:v>118.09</c:v>
                </c:pt>
                <c:pt idx="219">
                  <c:v>115.82</c:v>
                </c:pt>
                <c:pt idx="220">
                  <c:v>120.27</c:v>
                </c:pt>
                <c:pt idx="221">
                  <c:v>121.19</c:v>
                </c:pt>
                <c:pt idx="222">
                  <c:v>117.97</c:v>
                </c:pt>
                <c:pt idx="223">
                  <c:v>119.58</c:v>
                </c:pt>
                <c:pt idx="224">
                  <c:v>116.56</c:v>
                </c:pt>
                <c:pt idx="225">
                  <c:v>110.88</c:v>
                </c:pt>
                <c:pt idx="226">
                  <c:v>121.38</c:v>
                </c:pt>
                <c:pt idx="227">
                  <c:v>116.15</c:v>
                </c:pt>
                <c:pt idx="228">
                  <c:v>119.03</c:v>
                </c:pt>
                <c:pt idx="229">
                  <c:v>115.8</c:v>
                </c:pt>
                <c:pt idx="230">
                  <c:v>117.04</c:v>
                </c:pt>
                <c:pt idx="231">
                  <c:v>117.11</c:v>
                </c:pt>
                <c:pt idx="232">
                  <c:v>113.65</c:v>
                </c:pt>
                <c:pt idx="233">
                  <c:v>119.94</c:v>
                </c:pt>
                <c:pt idx="234">
                  <c:v>118.8</c:v>
                </c:pt>
                <c:pt idx="235">
                  <c:v>115.55</c:v>
                </c:pt>
                <c:pt idx="236">
                  <c:v>112.76</c:v>
                </c:pt>
                <c:pt idx="237">
                  <c:v>116.18</c:v>
                </c:pt>
                <c:pt idx="238">
                  <c:v>120.16</c:v>
                </c:pt>
                <c:pt idx="239">
                  <c:v>119.7</c:v>
                </c:pt>
                <c:pt idx="240">
                  <c:v>117.96</c:v>
                </c:pt>
                <c:pt idx="241">
                  <c:v>117.08</c:v>
                </c:pt>
                <c:pt idx="242">
                  <c:v>118.99</c:v>
                </c:pt>
                <c:pt idx="243">
                  <c:v>116.53</c:v>
                </c:pt>
                <c:pt idx="244">
                  <c:v>120.17</c:v>
                </c:pt>
                <c:pt idx="245">
                  <c:v>114.71</c:v>
                </c:pt>
                <c:pt idx="246">
                  <c:v>112.85</c:v>
                </c:pt>
                <c:pt idx="247">
                  <c:v>118.25</c:v>
                </c:pt>
                <c:pt idx="248">
                  <c:v>117.02</c:v>
                </c:pt>
                <c:pt idx="249">
                  <c:v>115.76</c:v>
                </c:pt>
                <c:pt idx="250">
                  <c:v>123.96</c:v>
                </c:pt>
                <c:pt idx="251">
                  <c:v>118.47</c:v>
                </c:pt>
                <c:pt idx="252">
                  <c:v>116.37</c:v>
                </c:pt>
                <c:pt idx="253">
                  <c:v>118.66</c:v>
                </c:pt>
                <c:pt idx="254">
                  <c:v>118.03</c:v>
                </c:pt>
                <c:pt idx="255">
                  <c:v>117.74</c:v>
                </c:pt>
                <c:pt idx="256">
                  <c:v>117.17</c:v>
                </c:pt>
                <c:pt idx="257">
                  <c:v>120.11</c:v>
                </c:pt>
                <c:pt idx="258">
                  <c:v>118.26</c:v>
                </c:pt>
                <c:pt idx="259">
                  <c:v>118.74</c:v>
                </c:pt>
                <c:pt idx="260">
                  <c:v>118.35</c:v>
                </c:pt>
                <c:pt idx="261">
                  <c:v>112.51</c:v>
                </c:pt>
                <c:pt idx="262">
                  <c:v>117.51</c:v>
                </c:pt>
                <c:pt idx="263">
                  <c:v>122.56</c:v>
                </c:pt>
                <c:pt idx="264">
                  <c:v>120.95</c:v>
                </c:pt>
                <c:pt idx="265">
                  <c:v>119.05</c:v>
                </c:pt>
                <c:pt idx="266">
                  <c:v>117.85</c:v>
                </c:pt>
                <c:pt idx="267">
                  <c:v>118.25</c:v>
                </c:pt>
                <c:pt idx="268">
                  <c:v>115.85</c:v>
                </c:pt>
                <c:pt idx="269">
                  <c:v>114.96</c:v>
                </c:pt>
                <c:pt idx="270">
                  <c:v>116.63</c:v>
                </c:pt>
                <c:pt idx="271">
                  <c:v>116.77</c:v>
                </c:pt>
                <c:pt idx="272">
                  <c:v>121.64</c:v>
                </c:pt>
                <c:pt idx="273">
                  <c:v>117.89</c:v>
                </c:pt>
                <c:pt idx="274">
                  <c:v>113.19</c:v>
                </c:pt>
                <c:pt idx="275">
                  <c:v>114.66</c:v>
                </c:pt>
                <c:pt idx="276">
                  <c:v>117.95</c:v>
                </c:pt>
                <c:pt idx="277">
                  <c:v>114.04</c:v>
                </c:pt>
                <c:pt idx="278">
                  <c:v>116.27</c:v>
                </c:pt>
                <c:pt idx="279">
                  <c:v>117.8</c:v>
                </c:pt>
                <c:pt idx="280">
                  <c:v>116.32</c:v>
                </c:pt>
                <c:pt idx="281">
                  <c:v>117.12</c:v>
                </c:pt>
                <c:pt idx="282">
                  <c:v>114.83</c:v>
                </c:pt>
                <c:pt idx="283">
                  <c:v>116.24</c:v>
                </c:pt>
                <c:pt idx="284">
                  <c:v>117.41</c:v>
                </c:pt>
                <c:pt idx="285">
                  <c:v>120.24</c:v>
                </c:pt>
                <c:pt idx="286">
                  <c:v>113.66</c:v>
                </c:pt>
                <c:pt idx="287">
                  <c:v>117.66</c:v>
                </c:pt>
                <c:pt idx="288">
                  <c:v>117.42</c:v>
                </c:pt>
                <c:pt idx="289">
                  <c:v>120.39</c:v>
                </c:pt>
                <c:pt idx="290">
                  <c:v>123.5</c:v>
                </c:pt>
                <c:pt idx="291">
                  <c:v>120.01</c:v>
                </c:pt>
                <c:pt idx="292">
                  <c:v>114.74</c:v>
                </c:pt>
                <c:pt idx="293">
                  <c:v>121.88</c:v>
                </c:pt>
                <c:pt idx="294">
                  <c:v>113.28</c:v>
                </c:pt>
                <c:pt idx="295">
                  <c:v>116.53</c:v>
                </c:pt>
                <c:pt idx="296">
                  <c:v>118.04</c:v>
                </c:pt>
                <c:pt idx="297">
                  <c:v>116.91</c:v>
                </c:pt>
                <c:pt idx="298">
                  <c:v>118.97</c:v>
                </c:pt>
                <c:pt idx="299">
                  <c:v>117.23</c:v>
                </c:pt>
                <c:pt idx="300">
                  <c:v>117.55</c:v>
                </c:pt>
                <c:pt idx="301">
                  <c:v>117.07</c:v>
                </c:pt>
                <c:pt idx="302">
                  <c:v>122.54</c:v>
                </c:pt>
                <c:pt idx="303">
                  <c:v>116.74</c:v>
                </c:pt>
                <c:pt idx="304">
                  <c:v>120.56</c:v>
                </c:pt>
                <c:pt idx="305">
                  <c:v>121.42</c:v>
                </c:pt>
                <c:pt idx="306">
                  <c:v>119.71</c:v>
                </c:pt>
                <c:pt idx="307">
                  <c:v>118.32</c:v>
                </c:pt>
                <c:pt idx="308">
                  <c:v>120.23</c:v>
                </c:pt>
                <c:pt idx="309">
                  <c:v>114.21</c:v>
                </c:pt>
                <c:pt idx="310">
                  <c:v>123.29</c:v>
                </c:pt>
                <c:pt idx="311">
                  <c:v>118.9</c:v>
                </c:pt>
                <c:pt idx="312">
                  <c:v>117.55</c:v>
                </c:pt>
                <c:pt idx="313">
                  <c:v>120.11</c:v>
                </c:pt>
                <c:pt idx="314">
                  <c:v>119.45</c:v>
                </c:pt>
                <c:pt idx="315">
                  <c:v>115.34</c:v>
                </c:pt>
                <c:pt idx="316">
                  <c:v>122</c:v>
                </c:pt>
                <c:pt idx="317">
                  <c:v>119.65</c:v>
                </c:pt>
                <c:pt idx="318">
                  <c:v>121.99</c:v>
                </c:pt>
                <c:pt idx="319">
                  <c:v>116.84</c:v>
                </c:pt>
                <c:pt idx="320">
                  <c:v>119.84</c:v>
                </c:pt>
                <c:pt idx="321">
                  <c:v>117.37</c:v>
                </c:pt>
                <c:pt idx="322">
                  <c:v>122.45</c:v>
                </c:pt>
                <c:pt idx="323">
                  <c:v>114.86</c:v>
                </c:pt>
                <c:pt idx="324">
                  <c:v>118.61</c:v>
                </c:pt>
                <c:pt idx="325">
                  <c:v>119.91</c:v>
                </c:pt>
                <c:pt idx="326">
                  <c:v>115.16</c:v>
                </c:pt>
                <c:pt idx="327">
                  <c:v>115.37</c:v>
                </c:pt>
                <c:pt idx="328">
                  <c:v>118.16</c:v>
                </c:pt>
                <c:pt idx="329">
                  <c:v>116.85</c:v>
                </c:pt>
                <c:pt idx="330">
                  <c:v>122.84</c:v>
                </c:pt>
                <c:pt idx="331">
                  <c:v>118.13</c:v>
                </c:pt>
                <c:pt idx="332">
                  <c:v>119.21</c:v>
                </c:pt>
                <c:pt idx="333">
                  <c:v>117.2</c:v>
                </c:pt>
                <c:pt idx="334">
                  <c:v>122.53</c:v>
                </c:pt>
                <c:pt idx="335">
                  <c:v>116.12</c:v>
                </c:pt>
                <c:pt idx="336">
                  <c:v>121.2</c:v>
                </c:pt>
                <c:pt idx="337">
                  <c:v>115.89</c:v>
                </c:pt>
                <c:pt idx="338">
                  <c:v>115.86</c:v>
                </c:pt>
                <c:pt idx="339">
                  <c:v>121.69</c:v>
                </c:pt>
                <c:pt idx="340">
                  <c:v>117.65</c:v>
                </c:pt>
                <c:pt idx="341">
                  <c:v>121.87</c:v>
                </c:pt>
                <c:pt idx="342">
                  <c:v>118.33</c:v>
                </c:pt>
                <c:pt idx="343">
                  <c:v>119.96</c:v>
                </c:pt>
                <c:pt idx="344">
                  <c:v>118.64</c:v>
                </c:pt>
                <c:pt idx="345">
                  <c:v>119.2</c:v>
                </c:pt>
                <c:pt idx="346">
                  <c:v>118.45</c:v>
                </c:pt>
                <c:pt idx="347">
                  <c:v>112.42</c:v>
                </c:pt>
                <c:pt idx="348">
                  <c:v>114.47</c:v>
                </c:pt>
                <c:pt idx="349">
                  <c:v>116.23</c:v>
                </c:pt>
                <c:pt idx="350">
                  <c:v>116.84</c:v>
                </c:pt>
                <c:pt idx="351">
                  <c:v>117.84</c:v>
                </c:pt>
                <c:pt idx="352">
                  <c:v>116.01</c:v>
                </c:pt>
                <c:pt idx="353">
                  <c:v>123.16</c:v>
                </c:pt>
                <c:pt idx="354">
                  <c:v>121.84</c:v>
                </c:pt>
                <c:pt idx="355">
                  <c:v>115.32</c:v>
                </c:pt>
                <c:pt idx="356">
                  <c:v>117.62</c:v>
                </c:pt>
                <c:pt idx="357">
                  <c:v>114.23</c:v>
                </c:pt>
                <c:pt idx="358">
                  <c:v>119.3</c:v>
                </c:pt>
                <c:pt idx="359">
                  <c:v>115.63</c:v>
                </c:pt>
                <c:pt idx="360">
                  <c:v>115.41</c:v>
                </c:pt>
                <c:pt idx="361">
                  <c:v>122.2</c:v>
                </c:pt>
                <c:pt idx="362">
                  <c:v>118.01</c:v>
                </c:pt>
                <c:pt idx="363">
                  <c:v>115.02</c:v>
                </c:pt>
                <c:pt idx="364">
                  <c:v>116.25</c:v>
                </c:pt>
                <c:pt idx="365">
                  <c:v>116</c:v>
                </c:pt>
                <c:pt idx="366">
                  <c:v>119.28</c:v>
                </c:pt>
                <c:pt idx="367">
                  <c:v>116.52</c:v>
                </c:pt>
                <c:pt idx="368">
                  <c:v>113.33</c:v>
                </c:pt>
                <c:pt idx="369">
                  <c:v>118.46</c:v>
                </c:pt>
                <c:pt idx="370">
                  <c:v>119</c:v>
                </c:pt>
                <c:pt idx="371">
                  <c:v>117.24</c:v>
                </c:pt>
                <c:pt idx="372">
                  <c:v>113.34</c:v>
                </c:pt>
                <c:pt idx="373">
                  <c:v>120.73</c:v>
                </c:pt>
                <c:pt idx="374">
                  <c:v>120.83</c:v>
                </c:pt>
                <c:pt idx="375">
                  <c:v>116.98</c:v>
                </c:pt>
                <c:pt idx="376">
                  <c:v>119.04</c:v>
                </c:pt>
                <c:pt idx="377">
                  <c:v>118.49</c:v>
                </c:pt>
                <c:pt idx="378">
                  <c:v>116.89</c:v>
                </c:pt>
                <c:pt idx="379">
                  <c:v>115.55</c:v>
                </c:pt>
                <c:pt idx="380">
                  <c:v>117.5</c:v>
                </c:pt>
                <c:pt idx="381">
                  <c:v>116.99</c:v>
                </c:pt>
                <c:pt idx="382">
                  <c:v>115.85</c:v>
                </c:pt>
                <c:pt idx="383">
                  <c:v>118.55</c:v>
                </c:pt>
                <c:pt idx="384">
                  <c:v>121.7</c:v>
                </c:pt>
                <c:pt idx="385">
                  <c:v>116.51</c:v>
                </c:pt>
                <c:pt idx="386">
                  <c:v>119.36</c:v>
                </c:pt>
                <c:pt idx="387">
                  <c:v>111.08</c:v>
                </c:pt>
                <c:pt idx="388">
                  <c:v>117.45</c:v>
                </c:pt>
                <c:pt idx="389">
                  <c:v>113.29</c:v>
                </c:pt>
                <c:pt idx="390">
                  <c:v>116.76</c:v>
                </c:pt>
                <c:pt idx="391">
                  <c:v>117.6</c:v>
                </c:pt>
                <c:pt idx="392">
                  <c:v>115.52</c:v>
                </c:pt>
                <c:pt idx="393">
                  <c:v>117.45</c:v>
                </c:pt>
                <c:pt idx="394">
                  <c:v>114.56</c:v>
                </c:pt>
                <c:pt idx="395">
                  <c:v>119.93</c:v>
                </c:pt>
                <c:pt idx="396">
                  <c:v>121.47</c:v>
                </c:pt>
                <c:pt idx="397">
                  <c:v>119.75</c:v>
                </c:pt>
                <c:pt idx="398">
                  <c:v>118.15</c:v>
                </c:pt>
                <c:pt idx="399">
                  <c:v>123.49</c:v>
                </c:pt>
                <c:pt idx="400">
                  <c:v>118.53</c:v>
                </c:pt>
                <c:pt idx="401">
                  <c:v>117.12</c:v>
                </c:pt>
                <c:pt idx="402">
                  <c:v>118.97</c:v>
                </c:pt>
                <c:pt idx="403">
                  <c:v>121.36</c:v>
                </c:pt>
                <c:pt idx="404">
                  <c:v>116.22</c:v>
                </c:pt>
                <c:pt idx="405">
                  <c:v>115.52</c:v>
                </c:pt>
                <c:pt idx="406">
                  <c:v>115.39</c:v>
                </c:pt>
                <c:pt idx="407">
                  <c:v>116.79</c:v>
                </c:pt>
                <c:pt idx="408">
                  <c:v>115.09</c:v>
                </c:pt>
                <c:pt idx="409">
                  <c:v>122.98</c:v>
                </c:pt>
                <c:pt idx="410">
                  <c:v>113.86</c:v>
                </c:pt>
                <c:pt idx="411">
                  <c:v>109.33</c:v>
                </c:pt>
                <c:pt idx="412">
                  <c:v>116.51</c:v>
                </c:pt>
                <c:pt idx="413">
                  <c:v>119.91</c:v>
                </c:pt>
                <c:pt idx="414">
                  <c:v>113.66</c:v>
                </c:pt>
                <c:pt idx="415">
                  <c:v>119.03</c:v>
                </c:pt>
                <c:pt idx="416">
                  <c:v>115.97</c:v>
                </c:pt>
                <c:pt idx="417">
                  <c:v>122.68</c:v>
                </c:pt>
                <c:pt idx="418">
                  <c:v>121.55</c:v>
                </c:pt>
                <c:pt idx="419">
                  <c:v>118.47</c:v>
                </c:pt>
                <c:pt idx="420">
                  <c:v>118.04</c:v>
                </c:pt>
                <c:pt idx="421">
                  <c:v>116.18</c:v>
                </c:pt>
                <c:pt idx="422">
                  <c:v>118.59</c:v>
                </c:pt>
                <c:pt idx="423">
                  <c:v>119.57</c:v>
                </c:pt>
                <c:pt idx="424">
                  <c:v>118.75</c:v>
                </c:pt>
                <c:pt idx="425">
                  <c:v>117.83</c:v>
                </c:pt>
                <c:pt idx="426">
                  <c:v>117.32</c:v>
                </c:pt>
                <c:pt idx="427">
                  <c:v>116.39</c:v>
                </c:pt>
                <c:pt idx="428">
                  <c:v>116.67</c:v>
                </c:pt>
                <c:pt idx="429">
                  <c:v>114.93</c:v>
                </c:pt>
                <c:pt idx="430">
                  <c:v>118.17</c:v>
                </c:pt>
                <c:pt idx="431">
                  <c:v>118.16</c:v>
                </c:pt>
                <c:pt idx="432">
                  <c:v>113.51</c:v>
                </c:pt>
                <c:pt idx="433">
                  <c:v>117.95</c:v>
                </c:pt>
                <c:pt idx="434">
                  <c:v>114.78</c:v>
                </c:pt>
                <c:pt idx="435">
                  <c:v>117.18</c:v>
                </c:pt>
                <c:pt idx="436">
                  <c:v>119.4</c:v>
                </c:pt>
                <c:pt idx="437">
                  <c:v>120.17</c:v>
                </c:pt>
                <c:pt idx="438">
                  <c:v>117.07</c:v>
                </c:pt>
                <c:pt idx="439">
                  <c:v>118.98</c:v>
                </c:pt>
                <c:pt idx="440">
                  <c:v>116.43</c:v>
                </c:pt>
                <c:pt idx="441">
                  <c:v>117.06</c:v>
                </c:pt>
                <c:pt idx="442">
                  <c:v>122.59</c:v>
                </c:pt>
                <c:pt idx="443">
                  <c:v>115.39</c:v>
                </c:pt>
                <c:pt idx="444">
                  <c:v>113.45</c:v>
                </c:pt>
                <c:pt idx="445">
                  <c:v>111.99</c:v>
                </c:pt>
                <c:pt idx="446">
                  <c:v>121.94</c:v>
                </c:pt>
                <c:pt idx="447">
                  <c:v>115.46</c:v>
                </c:pt>
                <c:pt idx="448">
                  <c:v>117.67</c:v>
                </c:pt>
                <c:pt idx="449">
                  <c:v>118.52</c:v>
                </c:pt>
                <c:pt idx="450">
                  <c:v>117.75</c:v>
                </c:pt>
                <c:pt idx="451">
                  <c:v>118.9</c:v>
                </c:pt>
                <c:pt idx="452">
                  <c:v>119.94</c:v>
                </c:pt>
                <c:pt idx="453">
                  <c:v>120.21</c:v>
                </c:pt>
                <c:pt idx="454">
                  <c:v>114.31</c:v>
                </c:pt>
                <c:pt idx="455">
                  <c:v>118.84</c:v>
                </c:pt>
                <c:pt idx="456">
                  <c:v>117</c:v>
                </c:pt>
                <c:pt idx="457">
                  <c:v>112.7</c:v>
                </c:pt>
                <c:pt idx="458">
                  <c:v>117.75</c:v>
                </c:pt>
                <c:pt idx="459">
                  <c:v>119</c:v>
                </c:pt>
                <c:pt idx="460">
                  <c:v>116.31</c:v>
                </c:pt>
                <c:pt idx="461">
                  <c:v>115.42</c:v>
                </c:pt>
                <c:pt idx="462">
                  <c:v>122.37</c:v>
                </c:pt>
                <c:pt idx="463">
                  <c:v>119.07</c:v>
                </c:pt>
                <c:pt idx="464">
                  <c:v>115.35</c:v>
                </c:pt>
                <c:pt idx="465">
                  <c:v>118.33</c:v>
                </c:pt>
                <c:pt idx="466">
                  <c:v>118.01</c:v>
                </c:pt>
                <c:pt idx="467">
                  <c:v>118.24</c:v>
                </c:pt>
                <c:pt idx="468">
                  <c:v>117.93</c:v>
                </c:pt>
                <c:pt idx="469">
                  <c:v>115</c:v>
                </c:pt>
                <c:pt idx="470">
                  <c:v>116.67</c:v>
                </c:pt>
                <c:pt idx="471">
                  <c:v>116.75</c:v>
                </c:pt>
                <c:pt idx="472">
                  <c:v>115.94</c:v>
                </c:pt>
                <c:pt idx="473">
                  <c:v>117.02</c:v>
                </c:pt>
                <c:pt idx="474">
                  <c:v>115.95</c:v>
                </c:pt>
                <c:pt idx="475">
                  <c:v>114.38</c:v>
                </c:pt>
                <c:pt idx="476">
                  <c:v>116.15</c:v>
                </c:pt>
                <c:pt idx="477">
                  <c:v>112.72</c:v>
                </c:pt>
                <c:pt idx="478">
                  <c:v>115.17</c:v>
                </c:pt>
                <c:pt idx="479">
                  <c:v>117.74</c:v>
                </c:pt>
                <c:pt idx="480">
                  <c:v>116.84</c:v>
                </c:pt>
                <c:pt idx="481">
                  <c:v>117.31</c:v>
                </c:pt>
                <c:pt idx="482">
                  <c:v>112.96</c:v>
                </c:pt>
                <c:pt idx="483">
                  <c:v>119.95</c:v>
                </c:pt>
                <c:pt idx="484">
                  <c:v>117.31</c:v>
                </c:pt>
                <c:pt idx="485">
                  <c:v>117.36</c:v>
                </c:pt>
                <c:pt idx="486">
                  <c:v>116.25</c:v>
                </c:pt>
                <c:pt idx="487">
                  <c:v>115.95</c:v>
                </c:pt>
                <c:pt idx="488">
                  <c:v>117.12</c:v>
                </c:pt>
                <c:pt idx="489">
                  <c:v>114.4</c:v>
                </c:pt>
                <c:pt idx="490">
                  <c:v>115.58</c:v>
                </c:pt>
                <c:pt idx="491">
                  <c:v>119.23</c:v>
                </c:pt>
                <c:pt idx="492">
                  <c:v>120.23</c:v>
                </c:pt>
                <c:pt idx="493">
                  <c:v>119.82</c:v>
                </c:pt>
                <c:pt idx="494">
                  <c:v>115.36</c:v>
                </c:pt>
                <c:pt idx="495">
                  <c:v>119.96</c:v>
                </c:pt>
                <c:pt idx="496">
                  <c:v>114.17</c:v>
                </c:pt>
                <c:pt idx="497">
                  <c:v>116.93</c:v>
                </c:pt>
                <c:pt idx="498">
                  <c:v>116.52</c:v>
                </c:pt>
                <c:pt idx="499">
                  <c:v>116.02</c:v>
                </c:pt>
                <c:pt idx="500">
                  <c:v>118.49</c:v>
                </c:pt>
                <c:pt idx="501">
                  <c:v>124.26</c:v>
                </c:pt>
                <c:pt idx="502">
                  <c:v>114.99</c:v>
                </c:pt>
                <c:pt idx="503">
                  <c:v>122.88</c:v>
                </c:pt>
                <c:pt idx="504">
                  <c:v>113.29</c:v>
                </c:pt>
                <c:pt idx="505">
                  <c:v>122.82</c:v>
                </c:pt>
                <c:pt idx="506">
                  <c:v>120.18</c:v>
                </c:pt>
                <c:pt idx="507">
                  <c:v>116.84</c:v>
                </c:pt>
                <c:pt idx="508">
                  <c:v>116.94</c:v>
                </c:pt>
                <c:pt idx="509">
                  <c:v>118.8</c:v>
                </c:pt>
                <c:pt idx="510">
                  <c:v>114.83</c:v>
                </c:pt>
                <c:pt idx="511">
                  <c:v>116.39</c:v>
                </c:pt>
                <c:pt idx="512">
                  <c:v>117.1</c:v>
                </c:pt>
                <c:pt idx="513">
                  <c:v>121.36</c:v>
                </c:pt>
                <c:pt idx="514">
                  <c:v>115.93</c:v>
                </c:pt>
                <c:pt idx="515">
                  <c:v>115.81</c:v>
                </c:pt>
                <c:pt idx="516">
                  <c:v>114.08</c:v>
                </c:pt>
                <c:pt idx="517">
                  <c:v>114.57</c:v>
                </c:pt>
                <c:pt idx="518">
                  <c:v>117.59</c:v>
                </c:pt>
                <c:pt idx="519">
                  <c:v>115.99</c:v>
                </c:pt>
                <c:pt idx="520">
                  <c:v>119.57</c:v>
                </c:pt>
                <c:pt idx="521">
                  <c:v>114.82</c:v>
                </c:pt>
                <c:pt idx="522">
                  <c:v>118.42</c:v>
                </c:pt>
                <c:pt idx="523">
                  <c:v>119.41</c:v>
                </c:pt>
                <c:pt idx="524">
                  <c:v>113.46</c:v>
                </c:pt>
                <c:pt idx="525">
                  <c:v>119.14</c:v>
                </c:pt>
                <c:pt idx="526">
                  <c:v>115.23</c:v>
                </c:pt>
                <c:pt idx="527">
                  <c:v>118.33</c:v>
                </c:pt>
                <c:pt idx="528">
                  <c:v>121.15</c:v>
                </c:pt>
                <c:pt idx="529">
                  <c:v>117.05</c:v>
                </c:pt>
                <c:pt idx="530">
                  <c:v>117.11</c:v>
                </c:pt>
                <c:pt idx="531">
                  <c:v>115.23</c:v>
                </c:pt>
                <c:pt idx="532">
                  <c:v>116.21</c:v>
                </c:pt>
                <c:pt idx="533">
                  <c:v>117.55</c:v>
                </c:pt>
                <c:pt idx="534">
                  <c:v>120.54</c:v>
                </c:pt>
                <c:pt idx="535">
                  <c:v>117.7</c:v>
                </c:pt>
                <c:pt idx="536">
                  <c:v>120.27</c:v>
                </c:pt>
                <c:pt idx="537">
                  <c:v>119.37</c:v>
                </c:pt>
                <c:pt idx="538">
                  <c:v>118.29</c:v>
                </c:pt>
                <c:pt idx="539">
                  <c:v>114.43</c:v>
                </c:pt>
                <c:pt idx="540">
                  <c:v>116.52</c:v>
                </c:pt>
                <c:pt idx="541">
                  <c:v>115.66</c:v>
                </c:pt>
                <c:pt idx="542">
                  <c:v>117.43</c:v>
                </c:pt>
                <c:pt idx="543">
                  <c:v>115.91</c:v>
                </c:pt>
                <c:pt idx="544">
                  <c:v>119.92</c:v>
                </c:pt>
                <c:pt idx="545">
                  <c:v>113.55</c:v>
                </c:pt>
                <c:pt idx="546">
                  <c:v>122.65</c:v>
                </c:pt>
                <c:pt idx="547">
                  <c:v>116.6</c:v>
                </c:pt>
                <c:pt idx="548">
                  <c:v>119.07</c:v>
                </c:pt>
                <c:pt idx="549">
                  <c:v>118.57</c:v>
                </c:pt>
                <c:pt idx="550">
                  <c:v>118.07</c:v>
                </c:pt>
                <c:pt idx="551">
                  <c:v>111.75</c:v>
                </c:pt>
                <c:pt idx="552">
                  <c:v>118.64</c:v>
                </c:pt>
                <c:pt idx="553">
                  <c:v>109.98</c:v>
                </c:pt>
                <c:pt idx="554">
                  <c:v>117.58</c:v>
                </c:pt>
                <c:pt idx="555">
                  <c:v>115.62</c:v>
                </c:pt>
                <c:pt idx="556">
                  <c:v>117.76</c:v>
                </c:pt>
                <c:pt idx="557">
                  <c:v>116.09</c:v>
                </c:pt>
                <c:pt idx="558">
                  <c:v>113.92</c:v>
                </c:pt>
                <c:pt idx="559">
                  <c:v>114.89</c:v>
                </c:pt>
                <c:pt idx="560">
                  <c:v>117.02</c:v>
                </c:pt>
                <c:pt idx="561">
                  <c:v>118.98</c:v>
                </c:pt>
                <c:pt idx="562">
                  <c:v>118.3</c:v>
                </c:pt>
                <c:pt idx="563">
                  <c:v>119.49</c:v>
                </c:pt>
                <c:pt idx="564">
                  <c:v>115.73</c:v>
                </c:pt>
                <c:pt idx="565">
                  <c:v>112.75</c:v>
                </c:pt>
                <c:pt idx="566">
                  <c:v>115.78</c:v>
                </c:pt>
                <c:pt idx="567">
                  <c:v>116.68</c:v>
                </c:pt>
                <c:pt idx="568">
                  <c:v>120.22</c:v>
                </c:pt>
                <c:pt idx="569">
                  <c:v>120.07</c:v>
                </c:pt>
                <c:pt idx="570">
                  <c:v>116.83</c:v>
                </c:pt>
                <c:pt idx="571">
                  <c:v>117.19</c:v>
                </c:pt>
                <c:pt idx="572">
                  <c:v>118.94</c:v>
                </c:pt>
                <c:pt idx="573">
                  <c:v>118.08</c:v>
                </c:pt>
                <c:pt idx="574">
                  <c:v>115.36</c:v>
                </c:pt>
                <c:pt idx="575">
                  <c:v>114.19</c:v>
                </c:pt>
                <c:pt idx="576">
                  <c:v>114.4</c:v>
                </c:pt>
                <c:pt idx="577">
                  <c:v>116.21</c:v>
                </c:pt>
                <c:pt idx="578">
                  <c:v>117.94</c:v>
                </c:pt>
                <c:pt idx="579">
                  <c:v>118.92</c:v>
                </c:pt>
                <c:pt idx="580">
                  <c:v>120.25</c:v>
                </c:pt>
                <c:pt idx="581">
                  <c:v>116.25</c:v>
                </c:pt>
                <c:pt idx="582">
                  <c:v>116.61</c:v>
                </c:pt>
                <c:pt idx="583">
                  <c:v>119.82</c:v>
                </c:pt>
                <c:pt idx="584">
                  <c:v>117.97</c:v>
                </c:pt>
                <c:pt idx="585">
                  <c:v>118.35</c:v>
                </c:pt>
                <c:pt idx="586">
                  <c:v>117.03</c:v>
                </c:pt>
                <c:pt idx="587">
                  <c:v>121.11</c:v>
                </c:pt>
                <c:pt idx="588">
                  <c:v>117</c:v>
                </c:pt>
                <c:pt idx="589">
                  <c:v>121.57</c:v>
                </c:pt>
                <c:pt idx="590">
                  <c:v>119.49</c:v>
                </c:pt>
                <c:pt idx="591">
                  <c:v>118.93</c:v>
                </c:pt>
                <c:pt idx="592">
                  <c:v>121.4</c:v>
                </c:pt>
                <c:pt idx="593">
                  <c:v>122.57</c:v>
                </c:pt>
                <c:pt idx="594">
                  <c:v>118.21</c:v>
                </c:pt>
                <c:pt idx="595">
                  <c:v>115.22</c:v>
                </c:pt>
                <c:pt idx="596">
                  <c:v>116.39</c:v>
                </c:pt>
                <c:pt idx="597">
                  <c:v>116.75</c:v>
                </c:pt>
                <c:pt idx="598">
                  <c:v>112.42</c:v>
                </c:pt>
                <c:pt idx="599">
                  <c:v>115.11</c:v>
                </c:pt>
                <c:pt idx="600">
                  <c:v>113.79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3-4423-997F-4A7B3CB5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60816"/>
        <c:axId val="428664056"/>
      </c:lineChart>
      <c:catAx>
        <c:axId val="42866081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28664056"/>
        <c:crosses val="autoZero"/>
        <c:auto val="1"/>
        <c:lblAlgn val="ctr"/>
        <c:lblOffset val="100"/>
        <c:noMultiLvlLbl val="0"/>
      </c:catAx>
      <c:valAx>
        <c:axId val="428664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286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68792</xdr:colOff>
      <xdr:row>16</xdr:row>
      <xdr:rowOff>0</xdr:rowOff>
    </xdr:from>
    <xdr:to>
      <xdr:col>42</xdr:col>
      <xdr:colOff>455084</xdr:colOff>
      <xdr:row>57</xdr:row>
      <xdr:rowOff>1058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C7CA0266-651B-4252-709F-4CD1F5E53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15</xdr:row>
      <xdr:rowOff>82550</xdr:rowOff>
    </xdr:from>
    <xdr:to>
      <xdr:col>25</xdr:col>
      <xdr:colOff>412750</xdr:colOff>
      <xdr:row>42</xdr:row>
      <xdr:rowOff>44450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C923EBCD-EFB7-13BA-8ADB-1CB2785B1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19</xdr:row>
      <xdr:rowOff>19050</xdr:rowOff>
    </xdr:from>
    <xdr:to>
      <xdr:col>29</xdr:col>
      <xdr:colOff>571500</xdr:colOff>
      <xdr:row>54</xdr:row>
      <xdr:rowOff>120650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DCF54574-DF4F-1D4B-6962-9A1DFE32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392C-8E5A-40F2-8B37-736F4FCF9456}">
  <dimension ref="A1:G6"/>
  <sheetViews>
    <sheetView zoomScale="332" zoomScaleNormal="332" workbookViewId="0">
      <selection activeCell="G7" sqref="G7"/>
    </sheetView>
  </sheetViews>
  <sheetFormatPr defaultRowHeight="14" x14ac:dyDescent="0.3"/>
  <cols>
    <col min="1" max="1" width="12.6640625" bestFit="1" customWidth="1"/>
    <col min="2" max="2" width="13.5" bestFit="1" customWidth="1"/>
    <col min="3" max="3" width="18.75" bestFit="1" customWidth="1"/>
    <col min="4" max="4" width="9.75" bestFit="1" customWidth="1"/>
    <col min="5" max="5" width="10.58203125" bestFit="1" customWidth="1"/>
    <col min="6" max="6" width="23.9140625" bestFit="1" customWidth="1"/>
  </cols>
  <sheetData>
    <row r="1" spans="1:7" ht="14.5" thickTop="1" x14ac:dyDescent="0.3">
      <c r="A1" s="5" t="s">
        <v>0</v>
      </c>
      <c r="B1" s="5" t="s">
        <v>2</v>
      </c>
      <c r="C1" s="5" t="s">
        <v>3</v>
      </c>
      <c r="D1" s="5" t="s">
        <v>1</v>
      </c>
      <c r="E1" s="5" t="s">
        <v>616</v>
      </c>
      <c r="F1" s="5" t="s">
        <v>675</v>
      </c>
      <c r="G1" s="5" t="s">
        <v>613</v>
      </c>
    </row>
    <row r="2" spans="1:7" x14ac:dyDescent="0.3">
      <c r="A2" s="1">
        <v>1</v>
      </c>
      <c r="B2" s="1"/>
      <c r="C2" s="2"/>
      <c r="D2" s="2"/>
      <c r="E2" s="2"/>
      <c r="F2" s="2"/>
      <c r="G2" s="2"/>
    </row>
    <row r="3" spans="1:7" x14ac:dyDescent="0.3">
      <c r="A3" s="6">
        <v>2</v>
      </c>
      <c r="B3" s="6"/>
      <c r="C3" s="2"/>
      <c r="D3" s="2"/>
      <c r="E3" s="2"/>
      <c r="F3" s="2"/>
      <c r="G3" s="2"/>
    </row>
    <row r="4" spans="1:7" x14ac:dyDescent="0.3">
      <c r="A4" s="7">
        <v>3</v>
      </c>
      <c r="B4" s="7">
        <v>50.933958333333344</v>
      </c>
      <c r="C4" s="2">
        <v>6</v>
      </c>
      <c r="D4" s="3">
        <v>4</v>
      </c>
      <c r="E4" s="3">
        <v>64.225208333333356</v>
      </c>
      <c r="F4" s="2">
        <v>14</v>
      </c>
      <c r="G4" s="2">
        <f>7200/3600</f>
        <v>2</v>
      </c>
    </row>
    <row r="5" spans="1:7" x14ac:dyDescent="0.3">
      <c r="A5" s="3">
        <v>4</v>
      </c>
      <c r="B5" s="3">
        <v>62.857057326530622</v>
      </c>
      <c r="C5" s="2">
        <v>1</v>
      </c>
      <c r="D5" s="2"/>
      <c r="E5" s="2"/>
      <c r="F5" s="2"/>
      <c r="G5" s="2">
        <f>5900/3600</f>
        <v>1.6388888888888888</v>
      </c>
    </row>
    <row r="6" spans="1:7" x14ac:dyDescent="0.3">
      <c r="A6" s="4">
        <v>5</v>
      </c>
      <c r="B6" s="4">
        <v>91.002291666666693</v>
      </c>
      <c r="C6" s="2">
        <v>0</v>
      </c>
      <c r="D6" s="4">
        <v>5</v>
      </c>
      <c r="E6" s="4">
        <v>109.911116666667</v>
      </c>
      <c r="F6" s="2">
        <v>600</v>
      </c>
      <c r="G6" s="2">
        <f>5700/3600</f>
        <v>1.5833333333333333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92FF-2103-4594-809A-23B43B1A0176}">
  <dimension ref="A1"/>
  <sheetViews>
    <sheetView workbookViewId="0">
      <selection activeCell="E53" sqref="E53"/>
    </sheetView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1542-90AC-46C9-9A87-6D9EE46E3161}">
  <dimension ref="A1:I602"/>
  <sheetViews>
    <sheetView tabSelected="1" topLeftCell="A551" workbookViewId="0">
      <selection activeCell="E1" sqref="E1:E1048576"/>
    </sheetView>
  </sheetViews>
  <sheetFormatPr defaultRowHeight="14" x14ac:dyDescent="0.3"/>
  <sheetData>
    <row r="1" spans="1:9" x14ac:dyDescent="0.3">
      <c r="A1" t="s">
        <v>4</v>
      </c>
    </row>
    <row r="2" spans="1:9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614</v>
      </c>
    </row>
    <row r="3" spans="1:9" x14ac:dyDescent="0.3">
      <c r="A3">
        <v>1</v>
      </c>
      <c r="B3" t="s">
        <v>13</v>
      </c>
      <c r="C3">
        <v>1</v>
      </c>
      <c r="D3">
        <v>-0.43</v>
      </c>
      <c r="E3">
        <v>45</v>
      </c>
      <c r="F3">
        <v>100.84</v>
      </c>
      <c r="G3">
        <v>82.22</v>
      </c>
      <c r="H3" s="8">
        <v>0.29420000000000002</v>
      </c>
      <c r="I3" t="s">
        <v>615</v>
      </c>
    </row>
    <row r="4" spans="1:9" x14ac:dyDescent="0.3">
      <c r="A4">
        <v>1</v>
      </c>
      <c r="B4" t="s">
        <v>14</v>
      </c>
      <c r="C4">
        <v>1</v>
      </c>
      <c r="E4">
        <v>0</v>
      </c>
      <c r="H4" s="8">
        <v>1</v>
      </c>
      <c r="I4" t="s">
        <v>615</v>
      </c>
    </row>
    <row r="5" spans="1:9" x14ac:dyDescent="0.3">
      <c r="A5">
        <v>1</v>
      </c>
      <c r="B5" t="s">
        <v>15</v>
      </c>
      <c r="C5">
        <v>1</v>
      </c>
      <c r="D5">
        <v>0.54</v>
      </c>
      <c r="E5">
        <v>20</v>
      </c>
      <c r="F5">
        <v>31.67</v>
      </c>
      <c r="G5">
        <v>22.06</v>
      </c>
      <c r="H5" s="8">
        <v>0.29730000000000001</v>
      </c>
      <c r="I5" t="s">
        <v>615</v>
      </c>
    </row>
    <row r="6" spans="1:9" x14ac:dyDescent="0.3">
      <c r="A6">
        <v>1</v>
      </c>
      <c r="B6" t="s">
        <v>16</v>
      </c>
      <c r="C6">
        <v>1</v>
      </c>
      <c r="D6">
        <v>0.34</v>
      </c>
      <c r="E6">
        <v>26</v>
      </c>
      <c r="F6">
        <v>32.47</v>
      </c>
      <c r="G6">
        <v>25.29</v>
      </c>
      <c r="H6" s="8">
        <v>0.27179999999999999</v>
      </c>
      <c r="I6" t="s">
        <v>615</v>
      </c>
    </row>
    <row r="7" spans="1:9" x14ac:dyDescent="0.3">
      <c r="A7">
        <v>1</v>
      </c>
      <c r="B7" t="s">
        <v>17</v>
      </c>
      <c r="C7">
        <v>1</v>
      </c>
      <c r="D7">
        <v>0.39</v>
      </c>
      <c r="E7">
        <v>23</v>
      </c>
      <c r="F7">
        <v>32.36</v>
      </c>
      <c r="G7">
        <v>23.61</v>
      </c>
      <c r="H7" s="8">
        <v>0.26090000000000002</v>
      </c>
      <c r="I7" t="s">
        <v>615</v>
      </c>
    </row>
    <row r="8" spans="1:9" x14ac:dyDescent="0.3">
      <c r="A8">
        <v>1</v>
      </c>
      <c r="B8" t="s">
        <v>18</v>
      </c>
      <c r="C8">
        <v>1</v>
      </c>
      <c r="D8">
        <v>0.95</v>
      </c>
      <c r="E8">
        <v>21</v>
      </c>
      <c r="F8">
        <v>33.25</v>
      </c>
      <c r="G8">
        <v>24.38</v>
      </c>
      <c r="H8" s="8">
        <v>0.23580000000000001</v>
      </c>
      <c r="I8" t="s">
        <v>615</v>
      </c>
    </row>
    <row r="9" spans="1:9" x14ac:dyDescent="0.3">
      <c r="A9">
        <v>1</v>
      </c>
      <c r="B9" t="s">
        <v>19</v>
      </c>
      <c r="C9">
        <v>1</v>
      </c>
      <c r="D9">
        <v>1.17</v>
      </c>
      <c r="E9">
        <v>21</v>
      </c>
      <c r="F9">
        <v>36.409999999999997</v>
      </c>
      <c r="G9">
        <v>21.83</v>
      </c>
      <c r="H9" s="8">
        <v>0.22420000000000001</v>
      </c>
      <c r="I9" t="s">
        <v>615</v>
      </c>
    </row>
    <row r="10" spans="1:9" x14ac:dyDescent="0.3">
      <c r="A10">
        <v>1</v>
      </c>
      <c r="B10" t="s">
        <v>20</v>
      </c>
      <c r="C10">
        <v>1</v>
      </c>
      <c r="D10">
        <v>-0.06</v>
      </c>
      <c r="E10">
        <v>21</v>
      </c>
      <c r="F10">
        <v>34.51</v>
      </c>
      <c r="G10">
        <v>21.16</v>
      </c>
      <c r="H10" s="8">
        <v>0.3019</v>
      </c>
      <c r="I10" t="s">
        <v>615</v>
      </c>
    </row>
    <row r="11" spans="1:9" x14ac:dyDescent="0.3">
      <c r="A11">
        <v>1</v>
      </c>
      <c r="B11" t="s">
        <v>21</v>
      </c>
      <c r="C11">
        <v>1</v>
      </c>
      <c r="D11">
        <v>0.51</v>
      </c>
      <c r="E11">
        <v>23</v>
      </c>
      <c r="F11">
        <v>34.549999999999997</v>
      </c>
      <c r="G11">
        <v>27.06</v>
      </c>
      <c r="H11" s="8">
        <v>0.24660000000000001</v>
      </c>
      <c r="I11" t="s">
        <v>615</v>
      </c>
    </row>
    <row r="12" spans="1:9" x14ac:dyDescent="0.3">
      <c r="A12">
        <v>1</v>
      </c>
      <c r="B12" t="s">
        <v>22</v>
      </c>
      <c r="C12">
        <v>1</v>
      </c>
      <c r="D12">
        <v>0.49</v>
      </c>
      <c r="E12">
        <v>24</v>
      </c>
      <c r="F12">
        <v>33.15</v>
      </c>
      <c r="G12">
        <v>26.33</v>
      </c>
      <c r="H12" s="8">
        <v>0.24640000000000001</v>
      </c>
      <c r="I12" t="s">
        <v>615</v>
      </c>
    </row>
    <row r="13" spans="1:9" x14ac:dyDescent="0.3">
      <c r="A13">
        <v>1</v>
      </c>
      <c r="B13" t="s">
        <v>23</v>
      </c>
      <c r="C13">
        <v>1</v>
      </c>
      <c r="D13">
        <v>0.28000000000000003</v>
      </c>
      <c r="E13">
        <v>26</v>
      </c>
      <c r="F13">
        <v>33.1</v>
      </c>
      <c r="G13">
        <v>31.33</v>
      </c>
      <c r="H13" s="8">
        <v>0.223</v>
      </c>
      <c r="I13" t="s">
        <v>615</v>
      </c>
    </row>
    <row r="14" spans="1:9" x14ac:dyDescent="0.3">
      <c r="A14">
        <v>1</v>
      </c>
      <c r="B14" t="s">
        <v>24</v>
      </c>
      <c r="C14">
        <v>1</v>
      </c>
      <c r="D14">
        <v>0.56999999999999995</v>
      </c>
      <c r="E14">
        <v>24</v>
      </c>
      <c r="F14">
        <v>36.49</v>
      </c>
      <c r="G14">
        <v>26.13</v>
      </c>
      <c r="H14" s="8">
        <v>0.23219999999999999</v>
      </c>
      <c r="I14" t="s">
        <v>615</v>
      </c>
    </row>
    <row r="15" spans="1:9" x14ac:dyDescent="0.3">
      <c r="A15">
        <v>1</v>
      </c>
      <c r="B15" t="s">
        <v>25</v>
      </c>
      <c r="C15">
        <v>1</v>
      </c>
      <c r="D15">
        <v>1.35</v>
      </c>
      <c r="E15">
        <v>26</v>
      </c>
      <c r="F15">
        <v>43.93</v>
      </c>
      <c r="G15">
        <v>33.369999999999997</v>
      </c>
      <c r="H15" s="8">
        <v>0.19869999999999999</v>
      </c>
      <c r="I15" t="s">
        <v>615</v>
      </c>
    </row>
    <row r="16" spans="1:9" x14ac:dyDescent="0.3">
      <c r="A16">
        <v>1</v>
      </c>
      <c r="B16" t="s">
        <v>26</v>
      </c>
      <c r="C16">
        <v>1</v>
      </c>
      <c r="D16">
        <v>0.56000000000000005</v>
      </c>
      <c r="E16">
        <v>18</v>
      </c>
      <c r="F16">
        <v>23.51</v>
      </c>
      <c r="G16">
        <v>16.149999999999999</v>
      </c>
      <c r="H16" s="8">
        <v>0.28189999999999998</v>
      </c>
      <c r="I16" t="s">
        <v>615</v>
      </c>
    </row>
    <row r="17" spans="1:9" x14ac:dyDescent="0.3">
      <c r="A17">
        <v>1</v>
      </c>
      <c r="B17" t="s">
        <v>27</v>
      </c>
      <c r="C17">
        <v>1</v>
      </c>
      <c r="D17">
        <v>0.22</v>
      </c>
      <c r="E17">
        <v>29</v>
      </c>
      <c r="F17">
        <v>45.99</v>
      </c>
      <c r="G17">
        <v>33.799999999999997</v>
      </c>
      <c r="H17" s="8">
        <v>0.23799999999999999</v>
      </c>
      <c r="I17" t="s">
        <v>615</v>
      </c>
    </row>
    <row r="18" spans="1:9" x14ac:dyDescent="0.3">
      <c r="A18">
        <v>1</v>
      </c>
      <c r="B18" t="s">
        <v>28</v>
      </c>
      <c r="C18">
        <v>1</v>
      </c>
      <c r="D18">
        <v>0.22</v>
      </c>
      <c r="E18">
        <v>20</v>
      </c>
      <c r="F18">
        <v>27.19</v>
      </c>
      <c r="G18">
        <v>20.82</v>
      </c>
      <c r="H18" s="8">
        <v>0.23499999999999999</v>
      </c>
      <c r="I18" t="s">
        <v>615</v>
      </c>
    </row>
    <row r="19" spans="1:9" x14ac:dyDescent="0.3">
      <c r="A19">
        <v>1</v>
      </c>
      <c r="B19" t="s">
        <v>29</v>
      </c>
      <c r="C19">
        <v>1</v>
      </c>
      <c r="D19">
        <v>0.02</v>
      </c>
      <c r="E19">
        <v>25</v>
      </c>
      <c r="F19">
        <v>38.619999999999997</v>
      </c>
      <c r="G19">
        <v>24.95</v>
      </c>
      <c r="H19" s="8">
        <v>0.26929999999999998</v>
      </c>
      <c r="I19" t="s">
        <v>615</v>
      </c>
    </row>
    <row r="20" spans="1:9" x14ac:dyDescent="0.3">
      <c r="A20">
        <v>1</v>
      </c>
      <c r="B20" t="s">
        <v>30</v>
      </c>
      <c r="C20">
        <v>1</v>
      </c>
      <c r="D20">
        <v>0.71</v>
      </c>
      <c r="E20">
        <v>24</v>
      </c>
      <c r="F20">
        <v>33.85</v>
      </c>
      <c r="G20">
        <v>23.09</v>
      </c>
      <c r="H20" s="8">
        <v>0.27039999999999997</v>
      </c>
      <c r="I20" t="s">
        <v>615</v>
      </c>
    </row>
    <row r="21" spans="1:9" x14ac:dyDescent="0.3">
      <c r="A21">
        <v>1</v>
      </c>
      <c r="B21" t="s">
        <v>31</v>
      </c>
      <c r="C21">
        <v>1</v>
      </c>
      <c r="D21">
        <v>0.44</v>
      </c>
      <c r="E21">
        <v>19</v>
      </c>
      <c r="F21">
        <v>29.96</v>
      </c>
      <c r="G21">
        <v>17.45</v>
      </c>
      <c r="H21" s="8">
        <v>0.36759999999999998</v>
      </c>
      <c r="I21" t="s">
        <v>615</v>
      </c>
    </row>
    <row r="22" spans="1:9" x14ac:dyDescent="0.3">
      <c r="A22">
        <v>1</v>
      </c>
      <c r="B22" t="s">
        <v>32</v>
      </c>
      <c r="C22">
        <v>1</v>
      </c>
      <c r="D22">
        <v>0.96</v>
      </c>
      <c r="E22">
        <v>26</v>
      </c>
      <c r="F22">
        <v>38.69</v>
      </c>
      <c r="G22">
        <v>31.82</v>
      </c>
      <c r="H22" s="8">
        <v>0.21740000000000001</v>
      </c>
      <c r="I22" t="s">
        <v>615</v>
      </c>
    </row>
    <row r="23" spans="1:9" x14ac:dyDescent="0.3">
      <c r="A23">
        <v>1</v>
      </c>
      <c r="B23" t="s">
        <v>33</v>
      </c>
      <c r="C23">
        <v>1</v>
      </c>
      <c r="D23">
        <v>0.72</v>
      </c>
      <c r="E23">
        <v>25</v>
      </c>
      <c r="F23">
        <v>42.96</v>
      </c>
      <c r="G23">
        <v>30.89</v>
      </c>
      <c r="H23" s="8">
        <v>0.23730000000000001</v>
      </c>
      <c r="I23" t="s">
        <v>615</v>
      </c>
    </row>
    <row r="24" spans="1:9" x14ac:dyDescent="0.3">
      <c r="A24">
        <v>1</v>
      </c>
      <c r="B24" t="s">
        <v>34</v>
      </c>
      <c r="C24">
        <v>1</v>
      </c>
      <c r="D24">
        <v>0.46</v>
      </c>
      <c r="E24">
        <v>25</v>
      </c>
      <c r="F24">
        <v>35.700000000000003</v>
      </c>
      <c r="G24">
        <v>28.45</v>
      </c>
      <c r="H24" s="8">
        <v>0.23769999999999999</v>
      </c>
      <c r="I24" t="s">
        <v>615</v>
      </c>
    </row>
    <row r="25" spans="1:9" x14ac:dyDescent="0.3">
      <c r="A25">
        <v>1</v>
      </c>
      <c r="B25" t="s">
        <v>35</v>
      </c>
      <c r="C25">
        <v>1</v>
      </c>
      <c r="D25">
        <v>0.53</v>
      </c>
      <c r="E25">
        <v>28</v>
      </c>
      <c r="F25">
        <v>43.17</v>
      </c>
      <c r="G25">
        <v>32.700000000000003</v>
      </c>
      <c r="H25" s="8">
        <v>0.22570000000000001</v>
      </c>
      <c r="I25" t="s">
        <v>615</v>
      </c>
    </row>
    <row r="26" spans="1:9" x14ac:dyDescent="0.3">
      <c r="A26">
        <v>1</v>
      </c>
      <c r="B26" t="s">
        <v>36</v>
      </c>
      <c r="C26">
        <v>1</v>
      </c>
      <c r="D26">
        <v>-0.14000000000000001</v>
      </c>
      <c r="E26">
        <v>26</v>
      </c>
      <c r="F26">
        <v>39.4</v>
      </c>
      <c r="G26">
        <v>26.33</v>
      </c>
      <c r="H26" s="8">
        <v>0.309</v>
      </c>
      <c r="I26" t="s">
        <v>615</v>
      </c>
    </row>
    <row r="27" spans="1:9" x14ac:dyDescent="0.3">
      <c r="A27">
        <v>1</v>
      </c>
      <c r="B27" t="s">
        <v>37</v>
      </c>
      <c r="C27">
        <v>1</v>
      </c>
      <c r="D27">
        <v>0.94</v>
      </c>
      <c r="E27">
        <v>22</v>
      </c>
      <c r="F27">
        <v>33.6</v>
      </c>
      <c r="G27">
        <v>26.16</v>
      </c>
      <c r="H27" s="8">
        <v>0.2303</v>
      </c>
      <c r="I27" t="s">
        <v>615</v>
      </c>
    </row>
    <row r="28" spans="1:9" x14ac:dyDescent="0.3">
      <c r="A28">
        <v>1</v>
      </c>
      <c r="B28" t="s">
        <v>38</v>
      </c>
      <c r="C28">
        <v>1</v>
      </c>
      <c r="D28">
        <v>1.38</v>
      </c>
      <c r="E28">
        <v>23</v>
      </c>
      <c r="F28">
        <v>41.61</v>
      </c>
      <c r="G28">
        <v>26.15</v>
      </c>
      <c r="H28" s="8">
        <v>0.29670000000000002</v>
      </c>
      <c r="I28" t="s">
        <v>615</v>
      </c>
    </row>
    <row r="29" spans="1:9" x14ac:dyDescent="0.3">
      <c r="A29">
        <v>1</v>
      </c>
      <c r="B29" t="s">
        <v>39</v>
      </c>
      <c r="C29">
        <v>1</v>
      </c>
      <c r="D29">
        <v>0.86</v>
      </c>
      <c r="E29">
        <v>23</v>
      </c>
      <c r="F29">
        <v>32.69</v>
      </c>
      <c r="G29">
        <v>24.44</v>
      </c>
      <c r="H29" s="8">
        <v>0.2472</v>
      </c>
      <c r="I29" t="s">
        <v>615</v>
      </c>
    </row>
    <row r="30" spans="1:9" x14ac:dyDescent="0.3">
      <c r="A30">
        <v>1</v>
      </c>
      <c r="B30" t="s">
        <v>40</v>
      </c>
      <c r="C30">
        <v>1</v>
      </c>
      <c r="D30">
        <v>0.98</v>
      </c>
      <c r="E30">
        <v>25</v>
      </c>
      <c r="F30">
        <v>32.96</v>
      </c>
      <c r="G30">
        <v>23.73</v>
      </c>
      <c r="H30" s="8">
        <v>0.2797</v>
      </c>
      <c r="I30" t="s">
        <v>615</v>
      </c>
    </row>
    <row r="31" spans="1:9" x14ac:dyDescent="0.3">
      <c r="A31">
        <v>1</v>
      </c>
      <c r="B31" t="s">
        <v>41</v>
      </c>
      <c r="C31">
        <v>1</v>
      </c>
      <c r="D31">
        <v>0.28999999999999998</v>
      </c>
      <c r="E31">
        <v>23</v>
      </c>
      <c r="F31">
        <v>30.87</v>
      </c>
      <c r="G31">
        <v>24.51</v>
      </c>
      <c r="H31" s="8">
        <v>0.2737</v>
      </c>
      <c r="I31" t="s">
        <v>615</v>
      </c>
    </row>
    <row r="32" spans="1:9" x14ac:dyDescent="0.3">
      <c r="A32">
        <v>1</v>
      </c>
      <c r="B32" t="s">
        <v>42</v>
      </c>
      <c r="C32">
        <v>1</v>
      </c>
      <c r="D32">
        <v>0.52</v>
      </c>
      <c r="E32">
        <v>24</v>
      </c>
      <c r="F32">
        <v>33.79</v>
      </c>
      <c r="G32">
        <v>29.07</v>
      </c>
      <c r="H32" s="8">
        <v>0.21199999999999999</v>
      </c>
      <c r="I32" t="s">
        <v>615</v>
      </c>
    </row>
    <row r="33" spans="1:9" x14ac:dyDescent="0.3">
      <c r="A33">
        <v>1</v>
      </c>
      <c r="B33" t="s">
        <v>43</v>
      </c>
      <c r="C33">
        <v>1</v>
      </c>
      <c r="D33">
        <v>0.6</v>
      </c>
      <c r="E33">
        <v>25</v>
      </c>
      <c r="F33">
        <v>40.619999999999997</v>
      </c>
      <c r="G33">
        <v>30.64</v>
      </c>
      <c r="H33" s="8">
        <v>0.2177</v>
      </c>
      <c r="I33" t="s">
        <v>615</v>
      </c>
    </row>
    <row r="34" spans="1:9" x14ac:dyDescent="0.3">
      <c r="A34">
        <v>1</v>
      </c>
      <c r="B34" t="s">
        <v>44</v>
      </c>
      <c r="C34">
        <v>1</v>
      </c>
      <c r="D34">
        <v>0.77</v>
      </c>
      <c r="E34">
        <v>19</v>
      </c>
      <c r="F34">
        <v>23.96</v>
      </c>
      <c r="G34">
        <v>19.510000000000002</v>
      </c>
      <c r="H34" s="8">
        <v>0.27010000000000001</v>
      </c>
      <c r="I34" t="s">
        <v>615</v>
      </c>
    </row>
    <row r="35" spans="1:9" x14ac:dyDescent="0.3">
      <c r="A35">
        <v>1</v>
      </c>
      <c r="B35" t="s">
        <v>45</v>
      </c>
      <c r="C35">
        <v>1</v>
      </c>
      <c r="D35">
        <v>0.8</v>
      </c>
      <c r="E35">
        <v>21</v>
      </c>
      <c r="F35">
        <v>37.75</v>
      </c>
      <c r="G35">
        <v>24.08</v>
      </c>
      <c r="H35" s="8">
        <v>0.33079999999999998</v>
      </c>
      <c r="I35" t="s">
        <v>615</v>
      </c>
    </row>
    <row r="36" spans="1:9" x14ac:dyDescent="0.3">
      <c r="A36">
        <v>1</v>
      </c>
      <c r="B36" t="s">
        <v>46</v>
      </c>
      <c r="C36">
        <v>1</v>
      </c>
      <c r="D36">
        <v>0.15</v>
      </c>
      <c r="E36">
        <v>21</v>
      </c>
      <c r="F36">
        <v>29.53</v>
      </c>
      <c r="G36">
        <v>22.22</v>
      </c>
      <c r="H36" s="8">
        <v>0.39689999999999998</v>
      </c>
      <c r="I36" t="s">
        <v>615</v>
      </c>
    </row>
    <row r="37" spans="1:9" x14ac:dyDescent="0.3">
      <c r="A37">
        <v>1</v>
      </c>
      <c r="B37" t="s">
        <v>47</v>
      </c>
      <c r="C37">
        <v>1</v>
      </c>
      <c r="D37">
        <v>0.28999999999999998</v>
      </c>
      <c r="E37">
        <v>21</v>
      </c>
      <c r="F37">
        <v>27.03</v>
      </c>
      <c r="G37">
        <v>19.84</v>
      </c>
      <c r="H37" s="8">
        <v>0.25140000000000001</v>
      </c>
      <c r="I37" t="s">
        <v>615</v>
      </c>
    </row>
    <row r="38" spans="1:9" x14ac:dyDescent="0.3">
      <c r="A38">
        <v>1</v>
      </c>
      <c r="B38" t="s">
        <v>48</v>
      </c>
      <c r="C38">
        <v>1</v>
      </c>
      <c r="D38">
        <v>0.31</v>
      </c>
      <c r="E38">
        <v>24</v>
      </c>
      <c r="F38">
        <v>39.549999999999997</v>
      </c>
      <c r="G38">
        <v>23.08</v>
      </c>
      <c r="H38" s="8">
        <v>0.30359999999999998</v>
      </c>
      <c r="I38" t="s">
        <v>615</v>
      </c>
    </row>
    <row r="39" spans="1:9" x14ac:dyDescent="0.3">
      <c r="A39">
        <v>1</v>
      </c>
      <c r="B39" t="s">
        <v>49</v>
      </c>
      <c r="C39">
        <v>1</v>
      </c>
      <c r="D39">
        <v>0.48</v>
      </c>
      <c r="E39">
        <v>23</v>
      </c>
      <c r="F39">
        <v>33.659999999999997</v>
      </c>
      <c r="G39">
        <v>26.54</v>
      </c>
      <c r="H39" s="8">
        <v>0.29909999999999998</v>
      </c>
      <c r="I39" t="s">
        <v>615</v>
      </c>
    </row>
    <row r="40" spans="1:9" x14ac:dyDescent="0.3">
      <c r="A40">
        <v>1</v>
      </c>
      <c r="B40" t="s">
        <v>50</v>
      </c>
      <c r="C40">
        <v>1</v>
      </c>
      <c r="D40">
        <v>-0.05</v>
      </c>
      <c r="E40">
        <v>26</v>
      </c>
      <c r="F40">
        <v>33.54</v>
      </c>
      <c r="G40">
        <v>28.95</v>
      </c>
      <c r="H40" s="8">
        <v>0.24249999999999999</v>
      </c>
      <c r="I40" t="s">
        <v>615</v>
      </c>
    </row>
    <row r="41" spans="1:9" x14ac:dyDescent="0.3">
      <c r="A41">
        <v>1</v>
      </c>
      <c r="B41" t="s">
        <v>51</v>
      </c>
      <c r="C41">
        <v>1</v>
      </c>
      <c r="D41">
        <v>0.64</v>
      </c>
      <c r="E41">
        <v>23</v>
      </c>
      <c r="F41">
        <v>36.46</v>
      </c>
      <c r="G41">
        <v>28.68</v>
      </c>
      <c r="H41" s="8">
        <v>0.21149999999999999</v>
      </c>
      <c r="I41" t="s">
        <v>615</v>
      </c>
    </row>
    <row r="42" spans="1:9" x14ac:dyDescent="0.3">
      <c r="A42">
        <v>1</v>
      </c>
      <c r="B42" t="s">
        <v>52</v>
      </c>
      <c r="C42">
        <v>1</v>
      </c>
      <c r="D42">
        <v>1.2</v>
      </c>
      <c r="E42">
        <v>28</v>
      </c>
      <c r="F42">
        <v>49.5</v>
      </c>
      <c r="G42">
        <v>38.74</v>
      </c>
      <c r="H42" s="8">
        <v>0.193</v>
      </c>
      <c r="I42" t="s">
        <v>615</v>
      </c>
    </row>
    <row r="43" spans="1:9" x14ac:dyDescent="0.3">
      <c r="A43">
        <v>1</v>
      </c>
      <c r="B43" t="s">
        <v>53</v>
      </c>
      <c r="C43">
        <v>1</v>
      </c>
      <c r="D43">
        <v>0.8</v>
      </c>
      <c r="E43">
        <v>20</v>
      </c>
      <c r="F43">
        <v>31.81</v>
      </c>
      <c r="G43">
        <v>22.77</v>
      </c>
      <c r="H43" s="8">
        <v>0.2797</v>
      </c>
      <c r="I43" t="s">
        <v>615</v>
      </c>
    </row>
    <row r="44" spans="1:9" x14ac:dyDescent="0.3">
      <c r="A44">
        <v>1</v>
      </c>
      <c r="B44" t="s">
        <v>54</v>
      </c>
      <c r="C44">
        <v>1</v>
      </c>
      <c r="D44">
        <v>0.33</v>
      </c>
      <c r="E44">
        <v>27</v>
      </c>
      <c r="F44">
        <v>48.14</v>
      </c>
      <c r="G44">
        <v>38.880000000000003</v>
      </c>
      <c r="H44" s="8">
        <v>0.2</v>
      </c>
      <c r="I44" t="s">
        <v>615</v>
      </c>
    </row>
    <row r="45" spans="1:9" x14ac:dyDescent="0.3">
      <c r="A45">
        <v>1</v>
      </c>
      <c r="B45" t="s">
        <v>55</v>
      </c>
      <c r="C45">
        <v>1</v>
      </c>
      <c r="D45">
        <v>0.56999999999999995</v>
      </c>
      <c r="E45">
        <v>24</v>
      </c>
      <c r="F45">
        <v>36.03</v>
      </c>
      <c r="G45">
        <v>24.79</v>
      </c>
      <c r="H45" s="8">
        <v>0.25629999999999997</v>
      </c>
      <c r="I45" t="s">
        <v>615</v>
      </c>
    </row>
    <row r="46" spans="1:9" x14ac:dyDescent="0.3">
      <c r="A46">
        <v>1</v>
      </c>
      <c r="B46" t="s">
        <v>56</v>
      </c>
      <c r="C46">
        <v>1</v>
      </c>
      <c r="D46">
        <v>0.12</v>
      </c>
      <c r="E46">
        <v>24</v>
      </c>
      <c r="F46">
        <v>41.87</v>
      </c>
      <c r="G46">
        <v>30.19</v>
      </c>
      <c r="H46" s="8">
        <v>0.26779999999999998</v>
      </c>
      <c r="I46" t="s">
        <v>615</v>
      </c>
    </row>
    <row r="47" spans="1:9" x14ac:dyDescent="0.3">
      <c r="A47">
        <v>1</v>
      </c>
      <c r="B47" t="s">
        <v>57</v>
      </c>
      <c r="C47">
        <v>1</v>
      </c>
      <c r="D47">
        <v>0.72</v>
      </c>
      <c r="E47">
        <v>24</v>
      </c>
      <c r="F47">
        <v>36.880000000000003</v>
      </c>
      <c r="G47">
        <v>30.96</v>
      </c>
      <c r="H47" s="8">
        <v>0.22359999999999999</v>
      </c>
      <c r="I47" t="s">
        <v>615</v>
      </c>
    </row>
    <row r="48" spans="1:9" x14ac:dyDescent="0.3">
      <c r="A48">
        <v>1</v>
      </c>
      <c r="B48" t="s">
        <v>58</v>
      </c>
      <c r="C48">
        <v>1</v>
      </c>
      <c r="D48">
        <v>0.38</v>
      </c>
      <c r="E48">
        <v>23</v>
      </c>
      <c r="F48">
        <v>35.729999999999997</v>
      </c>
      <c r="G48">
        <v>24.65</v>
      </c>
      <c r="H48" s="8">
        <v>0.29139999999999999</v>
      </c>
      <c r="I48" t="s">
        <v>615</v>
      </c>
    </row>
    <row r="49" spans="1:9" x14ac:dyDescent="0.3">
      <c r="A49">
        <v>1</v>
      </c>
      <c r="B49" t="s">
        <v>59</v>
      </c>
      <c r="C49">
        <v>1</v>
      </c>
      <c r="D49">
        <v>0.38</v>
      </c>
      <c r="E49">
        <v>20</v>
      </c>
      <c r="F49">
        <v>29.04</v>
      </c>
      <c r="G49">
        <v>19.97</v>
      </c>
      <c r="H49" s="8">
        <v>0.25019999999999998</v>
      </c>
      <c r="I49" t="s">
        <v>615</v>
      </c>
    </row>
    <row r="50" spans="1:9" x14ac:dyDescent="0.3">
      <c r="A50">
        <v>1</v>
      </c>
      <c r="B50" t="s">
        <v>60</v>
      </c>
      <c r="C50">
        <v>1</v>
      </c>
      <c r="D50">
        <v>0.78</v>
      </c>
      <c r="E50">
        <v>26</v>
      </c>
      <c r="F50">
        <v>46.35</v>
      </c>
      <c r="G50">
        <v>36.46</v>
      </c>
      <c r="H50" s="8">
        <v>0.187</v>
      </c>
      <c r="I50" t="s">
        <v>615</v>
      </c>
    </row>
    <row r="51" spans="1:9" x14ac:dyDescent="0.3">
      <c r="A51">
        <v>1</v>
      </c>
      <c r="B51" t="s">
        <v>61</v>
      </c>
      <c r="C51">
        <v>1</v>
      </c>
      <c r="D51">
        <v>0.78</v>
      </c>
      <c r="E51">
        <v>26</v>
      </c>
      <c r="F51">
        <v>33.9</v>
      </c>
      <c r="G51">
        <v>27.82</v>
      </c>
      <c r="H51" s="8">
        <v>0.24310000000000001</v>
      </c>
      <c r="I51" t="s">
        <v>615</v>
      </c>
    </row>
    <row r="52" spans="1:9" x14ac:dyDescent="0.3">
      <c r="A52">
        <v>1</v>
      </c>
      <c r="B52" t="s">
        <v>62</v>
      </c>
      <c r="C52">
        <v>1</v>
      </c>
      <c r="D52">
        <v>0.82</v>
      </c>
      <c r="E52">
        <v>30</v>
      </c>
      <c r="F52">
        <v>49.78</v>
      </c>
      <c r="G52">
        <v>40.79</v>
      </c>
      <c r="H52" s="8">
        <v>0.18210000000000001</v>
      </c>
      <c r="I52" t="s">
        <v>615</v>
      </c>
    </row>
    <row r="53" spans="1:9" x14ac:dyDescent="0.3">
      <c r="A53">
        <v>1</v>
      </c>
      <c r="B53" t="s">
        <v>63</v>
      </c>
      <c r="C53">
        <v>1</v>
      </c>
      <c r="D53">
        <v>0.36</v>
      </c>
      <c r="E53">
        <v>25</v>
      </c>
      <c r="F53">
        <v>48.15</v>
      </c>
      <c r="G53">
        <v>29.4</v>
      </c>
      <c r="H53" s="8">
        <v>0.25280000000000002</v>
      </c>
      <c r="I53" t="s">
        <v>615</v>
      </c>
    </row>
    <row r="54" spans="1:9" x14ac:dyDescent="0.3">
      <c r="A54">
        <v>1</v>
      </c>
      <c r="B54" t="s">
        <v>64</v>
      </c>
      <c r="C54">
        <v>1</v>
      </c>
      <c r="D54">
        <v>0.22</v>
      </c>
      <c r="E54">
        <v>22</v>
      </c>
      <c r="F54">
        <v>32.68</v>
      </c>
      <c r="G54">
        <v>23.12</v>
      </c>
      <c r="H54" s="8">
        <v>0.36209999999999998</v>
      </c>
      <c r="I54" t="s">
        <v>615</v>
      </c>
    </row>
    <row r="55" spans="1:9" x14ac:dyDescent="0.3">
      <c r="A55">
        <v>1</v>
      </c>
      <c r="B55" t="s">
        <v>65</v>
      </c>
      <c r="C55">
        <v>1</v>
      </c>
      <c r="D55">
        <v>1.37</v>
      </c>
      <c r="E55">
        <v>25</v>
      </c>
      <c r="F55">
        <v>41.09</v>
      </c>
      <c r="G55">
        <v>33.909999999999997</v>
      </c>
      <c r="H55" s="8">
        <v>0.19520000000000001</v>
      </c>
      <c r="I55" t="s">
        <v>615</v>
      </c>
    </row>
    <row r="56" spans="1:9" x14ac:dyDescent="0.3">
      <c r="A56">
        <v>1</v>
      </c>
      <c r="B56" t="s">
        <v>66</v>
      </c>
      <c r="C56">
        <v>1</v>
      </c>
      <c r="D56">
        <v>0.64</v>
      </c>
      <c r="E56">
        <v>25</v>
      </c>
      <c r="F56">
        <v>37.869999999999997</v>
      </c>
      <c r="G56">
        <v>26.45</v>
      </c>
      <c r="H56" s="8">
        <v>0.26390000000000002</v>
      </c>
      <c r="I56" t="s">
        <v>615</v>
      </c>
    </row>
    <row r="57" spans="1:9" x14ac:dyDescent="0.3">
      <c r="A57">
        <v>1</v>
      </c>
      <c r="B57" t="s">
        <v>67</v>
      </c>
      <c r="C57">
        <v>1</v>
      </c>
      <c r="D57">
        <v>1.06</v>
      </c>
      <c r="E57">
        <v>23</v>
      </c>
      <c r="F57">
        <v>33.57</v>
      </c>
      <c r="G57">
        <v>19.329999999999998</v>
      </c>
      <c r="H57" s="8">
        <v>0.23369999999999999</v>
      </c>
      <c r="I57" t="s">
        <v>615</v>
      </c>
    </row>
    <row r="58" spans="1:9" x14ac:dyDescent="0.3">
      <c r="A58">
        <v>1</v>
      </c>
      <c r="B58" t="s">
        <v>68</v>
      </c>
      <c r="C58">
        <v>1</v>
      </c>
      <c r="D58">
        <v>1.02</v>
      </c>
      <c r="E58">
        <v>25</v>
      </c>
      <c r="F58">
        <v>35.56</v>
      </c>
      <c r="G58">
        <v>28.36</v>
      </c>
      <c r="H58" s="8">
        <v>0.22939999999999999</v>
      </c>
      <c r="I58" t="s">
        <v>615</v>
      </c>
    </row>
    <row r="59" spans="1:9" x14ac:dyDescent="0.3">
      <c r="A59">
        <v>1</v>
      </c>
      <c r="B59" t="s">
        <v>69</v>
      </c>
      <c r="C59">
        <v>1</v>
      </c>
      <c r="D59">
        <v>0.56000000000000005</v>
      </c>
      <c r="E59">
        <v>25</v>
      </c>
      <c r="F59">
        <v>37.42</v>
      </c>
      <c r="G59">
        <v>32.880000000000003</v>
      </c>
      <c r="H59" s="8">
        <v>0.21110000000000001</v>
      </c>
      <c r="I59" t="s">
        <v>615</v>
      </c>
    </row>
    <row r="60" spans="1:9" x14ac:dyDescent="0.3">
      <c r="A60">
        <v>1</v>
      </c>
      <c r="B60" t="s">
        <v>70</v>
      </c>
      <c r="C60">
        <v>1</v>
      </c>
      <c r="D60">
        <v>0.69</v>
      </c>
      <c r="E60">
        <v>23</v>
      </c>
      <c r="F60">
        <v>30.9</v>
      </c>
      <c r="G60">
        <v>24.11</v>
      </c>
      <c r="H60" s="8">
        <v>0.23949999999999999</v>
      </c>
      <c r="I60" t="s">
        <v>615</v>
      </c>
    </row>
    <row r="61" spans="1:9" x14ac:dyDescent="0.3">
      <c r="A61">
        <v>1</v>
      </c>
      <c r="B61" t="s">
        <v>71</v>
      </c>
      <c r="C61">
        <v>1</v>
      </c>
      <c r="D61">
        <v>0.53</v>
      </c>
      <c r="E61">
        <v>20</v>
      </c>
      <c r="F61">
        <v>27.17</v>
      </c>
      <c r="G61">
        <v>22.57</v>
      </c>
      <c r="H61" s="8">
        <v>0.27600000000000002</v>
      </c>
      <c r="I61" t="s">
        <v>615</v>
      </c>
    </row>
    <row r="62" spans="1:9" x14ac:dyDescent="0.3">
      <c r="A62">
        <v>1</v>
      </c>
      <c r="B62" t="s">
        <v>72</v>
      </c>
      <c r="C62">
        <v>1</v>
      </c>
      <c r="D62">
        <v>1.1299999999999999</v>
      </c>
      <c r="E62">
        <v>27</v>
      </c>
      <c r="F62">
        <v>30.23</v>
      </c>
      <c r="G62">
        <v>26.74</v>
      </c>
      <c r="H62" s="8">
        <v>0.28499999999999998</v>
      </c>
      <c r="I62" t="s">
        <v>615</v>
      </c>
    </row>
    <row r="63" spans="1:9" x14ac:dyDescent="0.3">
      <c r="A63">
        <v>1</v>
      </c>
      <c r="B63" t="s">
        <v>73</v>
      </c>
      <c r="C63">
        <v>1</v>
      </c>
      <c r="D63">
        <v>0.33</v>
      </c>
      <c r="E63">
        <v>21</v>
      </c>
      <c r="F63">
        <v>30.41</v>
      </c>
      <c r="G63">
        <v>21.29</v>
      </c>
      <c r="H63" s="8">
        <v>0.3226</v>
      </c>
      <c r="I63" t="s">
        <v>615</v>
      </c>
    </row>
    <row r="64" spans="1:9" x14ac:dyDescent="0.3">
      <c r="A64">
        <v>1</v>
      </c>
      <c r="B64" t="s">
        <v>74</v>
      </c>
      <c r="C64">
        <v>1</v>
      </c>
      <c r="D64">
        <v>0.69</v>
      </c>
      <c r="E64">
        <v>25</v>
      </c>
      <c r="F64">
        <v>36.35</v>
      </c>
      <c r="G64">
        <v>26.71</v>
      </c>
      <c r="H64" s="8">
        <v>0.2535</v>
      </c>
      <c r="I64" t="s">
        <v>615</v>
      </c>
    </row>
    <row r="65" spans="1:9" x14ac:dyDescent="0.3">
      <c r="A65">
        <v>1</v>
      </c>
      <c r="B65" t="s">
        <v>75</v>
      </c>
      <c r="C65">
        <v>1</v>
      </c>
      <c r="D65">
        <v>0.92</v>
      </c>
      <c r="E65">
        <v>18</v>
      </c>
      <c r="F65">
        <v>20.79</v>
      </c>
      <c r="G65">
        <v>15.25</v>
      </c>
      <c r="H65" s="8">
        <v>0.29239999999999999</v>
      </c>
      <c r="I65" t="s">
        <v>615</v>
      </c>
    </row>
    <row r="66" spans="1:9" x14ac:dyDescent="0.3">
      <c r="A66">
        <v>1</v>
      </c>
      <c r="B66" t="s">
        <v>76</v>
      </c>
      <c r="C66">
        <v>1</v>
      </c>
      <c r="D66">
        <v>0.98</v>
      </c>
      <c r="E66">
        <v>26</v>
      </c>
      <c r="F66">
        <v>36.19</v>
      </c>
      <c r="G66">
        <v>31.66</v>
      </c>
      <c r="H66" s="8">
        <v>0.21820000000000001</v>
      </c>
      <c r="I66" t="s">
        <v>615</v>
      </c>
    </row>
    <row r="67" spans="1:9" x14ac:dyDescent="0.3">
      <c r="A67">
        <v>1</v>
      </c>
      <c r="B67" t="s">
        <v>77</v>
      </c>
      <c r="C67">
        <v>1</v>
      </c>
      <c r="D67">
        <v>0.62</v>
      </c>
      <c r="E67">
        <v>26</v>
      </c>
      <c r="F67">
        <v>30.13</v>
      </c>
      <c r="G67">
        <v>26.55</v>
      </c>
      <c r="H67" s="8">
        <v>0.25619999999999998</v>
      </c>
      <c r="I67" t="s">
        <v>615</v>
      </c>
    </row>
    <row r="68" spans="1:9" x14ac:dyDescent="0.3">
      <c r="A68">
        <v>1</v>
      </c>
      <c r="B68" t="s">
        <v>78</v>
      </c>
      <c r="C68">
        <v>1</v>
      </c>
      <c r="D68">
        <v>0.64</v>
      </c>
      <c r="E68">
        <v>23</v>
      </c>
      <c r="F68">
        <v>34.549999999999997</v>
      </c>
      <c r="G68">
        <v>25.24</v>
      </c>
      <c r="H68" s="8">
        <v>0.252</v>
      </c>
      <c r="I68" t="s">
        <v>615</v>
      </c>
    </row>
    <row r="69" spans="1:9" x14ac:dyDescent="0.3">
      <c r="A69">
        <v>1</v>
      </c>
      <c r="B69" t="s">
        <v>79</v>
      </c>
      <c r="C69">
        <v>1</v>
      </c>
      <c r="D69">
        <v>1.1599999999999999</v>
      </c>
      <c r="E69">
        <v>24</v>
      </c>
      <c r="F69">
        <v>31.85</v>
      </c>
      <c r="G69">
        <v>27.13</v>
      </c>
      <c r="H69" s="8">
        <v>0.23630000000000001</v>
      </c>
      <c r="I69" t="s">
        <v>615</v>
      </c>
    </row>
    <row r="70" spans="1:9" x14ac:dyDescent="0.3">
      <c r="A70">
        <v>1</v>
      </c>
      <c r="B70" t="s">
        <v>80</v>
      </c>
      <c r="C70">
        <v>1</v>
      </c>
      <c r="D70">
        <v>-0.37</v>
      </c>
      <c r="E70">
        <v>20</v>
      </c>
      <c r="F70">
        <v>33.42</v>
      </c>
      <c r="G70">
        <v>23.72</v>
      </c>
      <c r="H70" s="8">
        <v>0.34160000000000001</v>
      </c>
      <c r="I70" t="s">
        <v>615</v>
      </c>
    </row>
    <row r="71" spans="1:9" x14ac:dyDescent="0.3">
      <c r="A71">
        <v>1</v>
      </c>
      <c r="B71" t="s">
        <v>81</v>
      </c>
      <c r="C71">
        <v>1</v>
      </c>
      <c r="D71">
        <v>0.95</v>
      </c>
      <c r="E71">
        <v>19</v>
      </c>
      <c r="F71">
        <v>22.7</v>
      </c>
      <c r="G71">
        <v>13.2</v>
      </c>
      <c r="H71" s="8">
        <v>0.27960000000000002</v>
      </c>
      <c r="I71" t="s">
        <v>615</v>
      </c>
    </row>
    <row r="72" spans="1:9" x14ac:dyDescent="0.3">
      <c r="A72">
        <v>1</v>
      </c>
      <c r="B72" t="s">
        <v>82</v>
      </c>
      <c r="C72">
        <v>1</v>
      </c>
      <c r="D72">
        <v>0.63</v>
      </c>
      <c r="E72">
        <v>33</v>
      </c>
      <c r="F72">
        <v>52.35</v>
      </c>
      <c r="G72">
        <v>47.32</v>
      </c>
      <c r="H72" s="8">
        <v>0.18590000000000001</v>
      </c>
      <c r="I72" t="s">
        <v>615</v>
      </c>
    </row>
    <row r="73" spans="1:9" x14ac:dyDescent="0.3">
      <c r="A73">
        <v>1</v>
      </c>
      <c r="B73" t="s">
        <v>83</v>
      </c>
      <c r="C73">
        <v>1</v>
      </c>
      <c r="D73">
        <v>0.68</v>
      </c>
      <c r="E73">
        <v>21</v>
      </c>
      <c r="F73">
        <v>25.41</v>
      </c>
      <c r="G73">
        <v>18.489999999999998</v>
      </c>
      <c r="H73" s="8">
        <v>0.29210000000000003</v>
      </c>
      <c r="I73" t="s">
        <v>615</v>
      </c>
    </row>
    <row r="74" spans="1:9" x14ac:dyDescent="0.3">
      <c r="A74">
        <v>1</v>
      </c>
      <c r="B74" t="s">
        <v>84</v>
      </c>
      <c r="C74">
        <v>1</v>
      </c>
      <c r="D74">
        <v>0.23</v>
      </c>
      <c r="E74">
        <v>22</v>
      </c>
      <c r="F74">
        <v>33.35</v>
      </c>
      <c r="G74">
        <v>22.84</v>
      </c>
      <c r="H74" s="8">
        <v>0.25659999999999999</v>
      </c>
      <c r="I74" t="s">
        <v>615</v>
      </c>
    </row>
    <row r="75" spans="1:9" x14ac:dyDescent="0.3">
      <c r="A75">
        <v>1</v>
      </c>
      <c r="B75" t="s">
        <v>85</v>
      </c>
      <c r="C75">
        <v>1</v>
      </c>
      <c r="D75">
        <v>1.4</v>
      </c>
      <c r="E75">
        <v>27</v>
      </c>
      <c r="F75">
        <v>38.049999999999997</v>
      </c>
      <c r="G75">
        <v>33.51</v>
      </c>
      <c r="H75" s="8">
        <v>0.2084</v>
      </c>
      <c r="I75" t="s">
        <v>615</v>
      </c>
    </row>
    <row r="76" spans="1:9" x14ac:dyDescent="0.3">
      <c r="A76">
        <v>1</v>
      </c>
      <c r="B76" t="s">
        <v>86</v>
      </c>
      <c r="C76">
        <v>1</v>
      </c>
      <c r="D76">
        <v>0.9</v>
      </c>
      <c r="E76">
        <v>25</v>
      </c>
      <c r="F76">
        <v>41.57</v>
      </c>
      <c r="G76">
        <v>19.920000000000002</v>
      </c>
      <c r="H76" s="8">
        <v>0.29570000000000002</v>
      </c>
      <c r="I76" t="s">
        <v>615</v>
      </c>
    </row>
    <row r="77" spans="1:9" x14ac:dyDescent="0.3">
      <c r="A77">
        <v>1</v>
      </c>
      <c r="B77" t="s">
        <v>87</v>
      </c>
      <c r="C77">
        <v>1</v>
      </c>
      <c r="D77">
        <v>0.57999999999999996</v>
      </c>
      <c r="E77">
        <v>21</v>
      </c>
      <c r="F77">
        <v>35.869999999999997</v>
      </c>
      <c r="G77">
        <v>22.89</v>
      </c>
      <c r="H77" s="8">
        <v>0.26200000000000001</v>
      </c>
      <c r="I77" t="s">
        <v>615</v>
      </c>
    </row>
    <row r="78" spans="1:9" x14ac:dyDescent="0.3">
      <c r="A78">
        <v>1</v>
      </c>
      <c r="B78" t="s">
        <v>88</v>
      </c>
      <c r="C78">
        <v>1</v>
      </c>
      <c r="D78">
        <v>1.3</v>
      </c>
      <c r="E78">
        <v>27</v>
      </c>
      <c r="F78">
        <v>43.24</v>
      </c>
      <c r="G78">
        <v>36.82</v>
      </c>
      <c r="H78" s="8">
        <v>0.193</v>
      </c>
      <c r="I78" t="s">
        <v>615</v>
      </c>
    </row>
    <row r="79" spans="1:9" x14ac:dyDescent="0.3">
      <c r="A79">
        <v>1</v>
      </c>
      <c r="B79" t="s">
        <v>89</v>
      </c>
      <c r="C79">
        <v>1</v>
      </c>
      <c r="D79">
        <v>1.1299999999999999</v>
      </c>
      <c r="E79">
        <v>28</v>
      </c>
      <c r="F79">
        <v>43.01</v>
      </c>
      <c r="G79">
        <v>34.869999999999997</v>
      </c>
      <c r="H79" s="8">
        <v>0.22489999999999999</v>
      </c>
      <c r="I79" t="s">
        <v>615</v>
      </c>
    </row>
    <row r="80" spans="1:9" x14ac:dyDescent="0.3">
      <c r="A80">
        <v>1</v>
      </c>
      <c r="B80" t="s">
        <v>90</v>
      </c>
      <c r="C80">
        <v>1</v>
      </c>
      <c r="D80">
        <v>0.49</v>
      </c>
      <c r="E80">
        <v>23</v>
      </c>
      <c r="F80">
        <v>39.700000000000003</v>
      </c>
      <c r="G80">
        <v>27.24</v>
      </c>
      <c r="H80" s="8">
        <v>0.2626</v>
      </c>
      <c r="I80" t="s">
        <v>615</v>
      </c>
    </row>
    <row r="81" spans="1:9" x14ac:dyDescent="0.3">
      <c r="A81">
        <v>1</v>
      </c>
      <c r="B81" t="s">
        <v>91</v>
      </c>
      <c r="C81">
        <v>1</v>
      </c>
      <c r="D81">
        <v>0.7</v>
      </c>
      <c r="E81">
        <v>22</v>
      </c>
      <c r="F81">
        <v>34.869999999999997</v>
      </c>
      <c r="G81">
        <v>21.5</v>
      </c>
      <c r="H81" s="8">
        <v>0.2366</v>
      </c>
      <c r="I81" t="s">
        <v>615</v>
      </c>
    </row>
    <row r="82" spans="1:9" x14ac:dyDescent="0.3">
      <c r="A82">
        <v>1</v>
      </c>
      <c r="B82" t="s">
        <v>92</v>
      </c>
      <c r="C82">
        <v>1</v>
      </c>
      <c r="D82">
        <v>0.47</v>
      </c>
      <c r="E82">
        <v>24</v>
      </c>
      <c r="F82">
        <v>36.840000000000003</v>
      </c>
      <c r="G82">
        <v>26.98</v>
      </c>
      <c r="H82" s="8">
        <v>0.22570000000000001</v>
      </c>
      <c r="I82" t="s">
        <v>615</v>
      </c>
    </row>
    <row r="83" spans="1:9" x14ac:dyDescent="0.3">
      <c r="A83">
        <v>1</v>
      </c>
      <c r="B83" t="s">
        <v>93</v>
      </c>
      <c r="C83">
        <v>1</v>
      </c>
      <c r="D83">
        <v>1.1499999999999999</v>
      </c>
      <c r="E83">
        <v>21</v>
      </c>
      <c r="F83">
        <v>33.21</v>
      </c>
      <c r="G83">
        <v>19.39</v>
      </c>
      <c r="H83" s="8">
        <v>0.23580000000000001</v>
      </c>
      <c r="I83" t="s">
        <v>615</v>
      </c>
    </row>
    <row r="84" spans="1:9" x14ac:dyDescent="0.3">
      <c r="A84">
        <v>1</v>
      </c>
      <c r="B84" t="s">
        <v>94</v>
      </c>
      <c r="C84">
        <v>1</v>
      </c>
      <c r="D84">
        <v>0.39</v>
      </c>
      <c r="E84">
        <v>23</v>
      </c>
      <c r="F84">
        <v>42.08</v>
      </c>
      <c r="G84">
        <v>34.47</v>
      </c>
      <c r="H84" s="8">
        <v>0.2263</v>
      </c>
      <c r="I84" t="s">
        <v>615</v>
      </c>
    </row>
    <row r="85" spans="1:9" x14ac:dyDescent="0.3">
      <c r="A85">
        <v>1</v>
      </c>
      <c r="B85" t="s">
        <v>95</v>
      </c>
      <c r="C85">
        <v>1</v>
      </c>
      <c r="D85">
        <v>-0.1</v>
      </c>
      <c r="E85">
        <v>22</v>
      </c>
      <c r="F85">
        <v>29.87</v>
      </c>
      <c r="G85">
        <v>23.19</v>
      </c>
      <c r="H85" s="8">
        <v>0.28570000000000001</v>
      </c>
      <c r="I85" t="s">
        <v>615</v>
      </c>
    </row>
    <row r="86" spans="1:9" x14ac:dyDescent="0.3">
      <c r="A86">
        <v>1</v>
      </c>
      <c r="B86" t="s">
        <v>96</v>
      </c>
      <c r="C86">
        <v>1</v>
      </c>
      <c r="D86">
        <v>0.41</v>
      </c>
      <c r="E86">
        <v>23</v>
      </c>
      <c r="F86">
        <v>29.76</v>
      </c>
      <c r="G86">
        <v>22.44</v>
      </c>
      <c r="H86" s="8">
        <v>0.29399999999999998</v>
      </c>
      <c r="I86" t="s">
        <v>615</v>
      </c>
    </row>
    <row r="87" spans="1:9" x14ac:dyDescent="0.3">
      <c r="A87">
        <v>1</v>
      </c>
      <c r="B87" t="s">
        <v>97</v>
      </c>
      <c r="C87">
        <v>1</v>
      </c>
      <c r="D87">
        <v>0.98</v>
      </c>
      <c r="E87">
        <v>20</v>
      </c>
      <c r="F87">
        <v>29.75</v>
      </c>
      <c r="G87">
        <v>19.73</v>
      </c>
      <c r="H87" s="8">
        <v>0.28999999999999998</v>
      </c>
      <c r="I87" t="s">
        <v>615</v>
      </c>
    </row>
    <row r="88" spans="1:9" x14ac:dyDescent="0.3">
      <c r="A88">
        <v>1</v>
      </c>
      <c r="B88" t="s">
        <v>98</v>
      </c>
      <c r="C88">
        <v>1</v>
      </c>
      <c r="D88">
        <v>0.11</v>
      </c>
      <c r="E88">
        <v>29</v>
      </c>
      <c r="F88">
        <v>43.25</v>
      </c>
      <c r="G88">
        <v>39.74</v>
      </c>
      <c r="H88" s="8">
        <v>0.19550000000000001</v>
      </c>
      <c r="I88" t="s">
        <v>615</v>
      </c>
    </row>
    <row r="89" spans="1:9" x14ac:dyDescent="0.3">
      <c r="A89">
        <v>1</v>
      </c>
      <c r="B89" t="s">
        <v>99</v>
      </c>
      <c r="C89">
        <v>1</v>
      </c>
      <c r="D89">
        <v>0.4</v>
      </c>
      <c r="E89">
        <v>28</v>
      </c>
      <c r="F89">
        <v>32.049999999999997</v>
      </c>
      <c r="G89">
        <v>28.66</v>
      </c>
      <c r="H89" s="8">
        <v>0.26690000000000003</v>
      </c>
      <c r="I89" t="s">
        <v>615</v>
      </c>
    </row>
    <row r="90" spans="1:9" x14ac:dyDescent="0.3">
      <c r="A90">
        <v>1</v>
      </c>
      <c r="B90" t="s">
        <v>100</v>
      </c>
      <c r="C90">
        <v>1</v>
      </c>
      <c r="D90">
        <v>1.31</v>
      </c>
      <c r="E90">
        <v>22</v>
      </c>
      <c r="F90">
        <v>35.200000000000003</v>
      </c>
      <c r="G90">
        <v>22.34</v>
      </c>
      <c r="H90" s="8">
        <v>0.3276</v>
      </c>
      <c r="I90" t="s">
        <v>615</v>
      </c>
    </row>
    <row r="91" spans="1:9" x14ac:dyDescent="0.3">
      <c r="A91">
        <v>1</v>
      </c>
      <c r="B91" t="s">
        <v>101</v>
      </c>
      <c r="C91">
        <v>1</v>
      </c>
      <c r="D91">
        <v>0.35</v>
      </c>
      <c r="E91">
        <v>20</v>
      </c>
      <c r="F91">
        <v>28.2</v>
      </c>
      <c r="G91">
        <v>21.42</v>
      </c>
      <c r="H91" s="8">
        <v>0.26919999999999999</v>
      </c>
      <c r="I91" t="s">
        <v>615</v>
      </c>
    </row>
    <row r="92" spans="1:9" x14ac:dyDescent="0.3">
      <c r="A92">
        <v>1</v>
      </c>
      <c r="B92" t="s">
        <v>102</v>
      </c>
      <c r="C92">
        <v>1</v>
      </c>
      <c r="D92">
        <v>0.36</v>
      </c>
      <c r="E92">
        <v>20</v>
      </c>
      <c r="F92">
        <v>26.09</v>
      </c>
      <c r="G92">
        <v>19.600000000000001</v>
      </c>
      <c r="H92" s="8">
        <v>0.31900000000000001</v>
      </c>
      <c r="I92" t="s">
        <v>615</v>
      </c>
    </row>
    <row r="93" spans="1:9" x14ac:dyDescent="0.3">
      <c r="A93">
        <v>1</v>
      </c>
      <c r="B93" t="s">
        <v>103</v>
      </c>
      <c r="C93">
        <v>1</v>
      </c>
      <c r="D93">
        <v>0.79</v>
      </c>
      <c r="E93">
        <v>22</v>
      </c>
      <c r="F93">
        <v>33.380000000000003</v>
      </c>
      <c r="G93">
        <v>26.69</v>
      </c>
      <c r="H93" s="8">
        <v>0.23619999999999999</v>
      </c>
      <c r="I93" t="s">
        <v>615</v>
      </c>
    </row>
    <row r="94" spans="1:9" x14ac:dyDescent="0.3">
      <c r="A94">
        <v>1</v>
      </c>
      <c r="B94" t="s">
        <v>104</v>
      </c>
      <c r="C94">
        <v>1</v>
      </c>
      <c r="D94">
        <v>0.21</v>
      </c>
      <c r="E94">
        <v>25</v>
      </c>
      <c r="F94">
        <v>41.05</v>
      </c>
      <c r="G94">
        <v>27.03</v>
      </c>
      <c r="H94" s="8">
        <v>0.23949999999999999</v>
      </c>
      <c r="I94" t="s">
        <v>615</v>
      </c>
    </row>
    <row r="95" spans="1:9" x14ac:dyDescent="0.3">
      <c r="A95">
        <v>1</v>
      </c>
      <c r="B95" t="s">
        <v>105</v>
      </c>
      <c r="C95">
        <v>1</v>
      </c>
      <c r="D95">
        <v>0.47</v>
      </c>
      <c r="E95">
        <v>21</v>
      </c>
      <c r="F95">
        <v>29.42</v>
      </c>
      <c r="G95">
        <v>22.62</v>
      </c>
      <c r="H95" s="8">
        <v>0.25109999999999999</v>
      </c>
      <c r="I95" t="s">
        <v>615</v>
      </c>
    </row>
    <row r="96" spans="1:9" x14ac:dyDescent="0.3">
      <c r="A96">
        <v>1</v>
      </c>
      <c r="B96" t="s">
        <v>106</v>
      </c>
      <c r="C96">
        <v>1</v>
      </c>
      <c r="D96">
        <v>-0.03</v>
      </c>
      <c r="E96">
        <v>25</v>
      </c>
      <c r="F96">
        <v>32.369999999999997</v>
      </c>
      <c r="G96">
        <v>26.92</v>
      </c>
      <c r="H96" s="8">
        <v>0.25330000000000003</v>
      </c>
      <c r="I96" t="s">
        <v>615</v>
      </c>
    </row>
    <row r="97" spans="1:9" x14ac:dyDescent="0.3">
      <c r="A97">
        <v>1</v>
      </c>
      <c r="B97" t="s">
        <v>107</v>
      </c>
      <c r="C97">
        <v>1</v>
      </c>
      <c r="D97">
        <v>0.47</v>
      </c>
      <c r="E97">
        <v>25</v>
      </c>
      <c r="F97">
        <v>39.270000000000003</v>
      </c>
      <c r="G97">
        <v>29.37</v>
      </c>
      <c r="H97" s="8">
        <v>0.2586</v>
      </c>
      <c r="I97" t="s">
        <v>615</v>
      </c>
    </row>
    <row r="98" spans="1:9" x14ac:dyDescent="0.3">
      <c r="A98">
        <v>1</v>
      </c>
      <c r="B98" t="s">
        <v>108</v>
      </c>
      <c r="C98">
        <v>1</v>
      </c>
      <c r="D98">
        <v>0.16</v>
      </c>
      <c r="E98">
        <v>22</v>
      </c>
      <c r="F98">
        <v>30.32</v>
      </c>
      <c r="G98">
        <v>22.95</v>
      </c>
      <c r="H98" s="8">
        <v>0.25290000000000001</v>
      </c>
      <c r="I98" t="s">
        <v>615</v>
      </c>
    </row>
    <row r="99" spans="1:9" x14ac:dyDescent="0.3">
      <c r="A99">
        <v>1</v>
      </c>
      <c r="B99" t="s">
        <v>109</v>
      </c>
      <c r="C99">
        <v>1</v>
      </c>
      <c r="D99">
        <v>1.05</v>
      </c>
      <c r="E99">
        <v>21</v>
      </c>
      <c r="F99">
        <v>27.62</v>
      </c>
      <c r="G99">
        <v>22.86</v>
      </c>
      <c r="H99" s="8">
        <v>0.3175</v>
      </c>
      <c r="I99" t="s">
        <v>615</v>
      </c>
    </row>
    <row r="100" spans="1:9" x14ac:dyDescent="0.3">
      <c r="A100">
        <v>1</v>
      </c>
      <c r="B100" t="s">
        <v>110</v>
      </c>
      <c r="C100">
        <v>1</v>
      </c>
      <c r="D100">
        <v>0.11</v>
      </c>
      <c r="E100">
        <v>23</v>
      </c>
      <c r="F100">
        <v>26.87</v>
      </c>
      <c r="G100">
        <v>22.48</v>
      </c>
      <c r="H100" s="8">
        <v>0.35260000000000002</v>
      </c>
      <c r="I100" t="s">
        <v>615</v>
      </c>
    </row>
    <row r="101" spans="1:9" x14ac:dyDescent="0.3">
      <c r="A101">
        <v>1</v>
      </c>
      <c r="B101" t="s">
        <v>111</v>
      </c>
      <c r="C101">
        <v>1</v>
      </c>
      <c r="D101">
        <v>0.32</v>
      </c>
      <c r="E101">
        <v>28</v>
      </c>
      <c r="F101">
        <v>37.299999999999997</v>
      </c>
      <c r="G101">
        <v>32.700000000000003</v>
      </c>
      <c r="H101" s="8">
        <v>0.23100000000000001</v>
      </c>
      <c r="I101" t="s">
        <v>615</v>
      </c>
    </row>
    <row r="102" spans="1:9" x14ac:dyDescent="0.3">
      <c r="A102">
        <v>1</v>
      </c>
      <c r="B102" t="s">
        <v>112</v>
      </c>
      <c r="C102">
        <v>1</v>
      </c>
      <c r="D102">
        <v>1.0900000000000001</v>
      </c>
      <c r="E102">
        <v>26</v>
      </c>
      <c r="F102">
        <v>42.91</v>
      </c>
      <c r="G102">
        <v>31.56</v>
      </c>
      <c r="H102" s="8">
        <v>0.2167</v>
      </c>
      <c r="I102" t="s">
        <v>615</v>
      </c>
    </row>
    <row r="103" spans="1:9" x14ac:dyDescent="0.3">
      <c r="A103">
        <v>1</v>
      </c>
      <c r="B103" t="s">
        <v>113</v>
      </c>
      <c r="C103">
        <v>1</v>
      </c>
      <c r="D103">
        <v>1</v>
      </c>
      <c r="E103">
        <v>29</v>
      </c>
      <c r="F103">
        <v>39.69</v>
      </c>
      <c r="G103">
        <v>34.81</v>
      </c>
      <c r="H103" s="8">
        <v>0.22359999999999999</v>
      </c>
      <c r="I103" t="s">
        <v>615</v>
      </c>
    </row>
    <row r="104" spans="1:9" x14ac:dyDescent="0.3">
      <c r="A104">
        <v>1</v>
      </c>
      <c r="B104" t="s">
        <v>114</v>
      </c>
      <c r="C104">
        <v>1</v>
      </c>
      <c r="D104">
        <v>0.03</v>
      </c>
      <c r="E104">
        <v>19</v>
      </c>
      <c r="F104">
        <v>30.13</v>
      </c>
      <c r="G104">
        <v>18.66</v>
      </c>
      <c r="H104" s="8">
        <v>0.32640000000000002</v>
      </c>
      <c r="I104" t="s">
        <v>615</v>
      </c>
    </row>
    <row r="105" spans="1:9" x14ac:dyDescent="0.3">
      <c r="A105">
        <v>1</v>
      </c>
      <c r="B105" t="s">
        <v>115</v>
      </c>
      <c r="C105">
        <v>1</v>
      </c>
      <c r="D105">
        <v>0.64</v>
      </c>
      <c r="E105">
        <v>21</v>
      </c>
      <c r="F105">
        <v>24.1</v>
      </c>
      <c r="G105">
        <v>16.75</v>
      </c>
      <c r="H105" s="8">
        <v>0.31900000000000001</v>
      </c>
      <c r="I105" t="s">
        <v>615</v>
      </c>
    </row>
    <row r="106" spans="1:9" x14ac:dyDescent="0.3">
      <c r="A106">
        <v>1</v>
      </c>
      <c r="B106" t="s">
        <v>116</v>
      </c>
      <c r="C106">
        <v>1</v>
      </c>
      <c r="D106">
        <v>0.99</v>
      </c>
      <c r="E106">
        <v>24</v>
      </c>
      <c r="F106">
        <v>35.82</v>
      </c>
      <c r="G106">
        <v>26.48</v>
      </c>
      <c r="H106" s="8">
        <v>0.2261</v>
      </c>
      <c r="I106" t="s">
        <v>615</v>
      </c>
    </row>
    <row r="107" spans="1:9" x14ac:dyDescent="0.3">
      <c r="A107">
        <v>1</v>
      </c>
      <c r="B107" t="s">
        <v>117</v>
      </c>
      <c r="C107">
        <v>1</v>
      </c>
      <c r="D107">
        <v>-0.14000000000000001</v>
      </c>
      <c r="E107">
        <v>21</v>
      </c>
      <c r="F107">
        <v>35.630000000000003</v>
      </c>
      <c r="G107">
        <v>27.32</v>
      </c>
      <c r="H107" s="8">
        <v>0.2445</v>
      </c>
      <c r="I107" t="s">
        <v>615</v>
      </c>
    </row>
    <row r="108" spans="1:9" x14ac:dyDescent="0.3">
      <c r="A108">
        <v>1</v>
      </c>
      <c r="B108" t="s">
        <v>118</v>
      </c>
      <c r="C108">
        <v>1</v>
      </c>
      <c r="D108">
        <v>0.52</v>
      </c>
      <c r="E108">
        <v>25</v>
      </c>
      <c r="F108">
        <v>35.42</v>
      </c>
      <c r="G108">
        <v>29.08</v>
      </c>
      <c r="H108" s="8">
        <v>0.22509999999999999</v>
      </c>
      <c r="I108" t="s">
        <v>615</v>
      </c>
    </row>
    <row r="109" spans="1:9" x14ac:dyDescent="0.3">
      <c r="A109">
        <v>1</v>
      </c>
      <c r="B109" t="s">
        <v>119</v>
      </c>
      <c r="C109">
        <v>1</v>
      </c>
      <c r="D109">
        <v>0.04</v>
      </c>
      <c r="E109">
        <v>32</v>
      </c>
      <c r="F109">
        <v>42.6</v>
      </c>
      <c r="G109">
        <v>39.119999999999997</v>
      </c>
      <c r="H109" s="8">
        <v>0.22209999999999999</v>
      </c>
      <c r="I109" t="s">
        <v>615</v>
      </c>
    </row>
    <row r="110" spans="1:9" x14ac:dyDescent="0.3">
      <c r="A110">
        <v>1</v>
      </c>
      <c r="B110" t="s">
        <v>120</v>
      </c>
      <c r="C110">
        <v>1</v>
      </c>
      <c r="D110">
        <v>0.43</v>
      </c>
      <c r="E110">
        <v>25</v>
      </c>
      <c r="F110">
        <v>24.22</v>
      </c>
      <c r="G110">
        <v>21.69</v>
      </c>
      <c r="H110" s="8">
        <v>0.3004</v>
      </c>
      <c r="I110" t="s">
        <v>615</v>
      </c>
    </row>
    <row r="111" spans="1:9" x14ac:dyDescent="0.3">
      <c r="A111">
        <v>1</v>
      </c>
      <c r="B111" t="s">
        <v>121</v>
      </c>
      <c r="C111">
        <v>1</v>
      </c>
      <c r="D111">
        <v>0.6</v>
      </c>
      <c r="E111">
        <v>22</v>
      </c>
      <c r="F111">
        <v>31.57</v>
      </c>
      <c r="G111">
        <v>23.87</v>
      </c>
      <c r="H111" s="8">
        <v>0.3049</v>
      </c>
      <c r="I111" t="s">
        <v>615</v>
      </c>
    </row>
    <row r="112" spans="1:9" x14ac:dyDescent="0.3">
      <c r="A112">
        <v>1</v>
      </c>
      <c r="B112" t="s">
        <v>122</v>
      </c>
      <c r="C112">
        <v>1</v>
      </c>
      <c r="D112">
        <v>0.17</v>
      </c>
      <c r="E112">
        <v>27</v>
      </c>
      <c r="F112">
        <v>38.15</v>
      </c>
      <c r="G112">
        <v>30.58</v>
      </c>
      <c r="H112" s="8">
        <v>0.27310000000000001</v>
      </c>
      <c r="I112" t="s">
        <v>615</v>
      </c>
    </row>
    <row r="113" spans="1:9" x14ac:dyDescent="0.3">
      <c r="A113">
        <v>1</v>
      </c>
      <c r="B113" t="s">
        <v>123</v>
      </c>
      <c r="C113">
        <v>1</v>
      </c>
      <c r="D113">
        <v>0.43</v>
      </c>
      <c r="E113">
        <v>25</v>
      </c>
      <c r="F113">
        <v>39.46</v>
      </c>
      <c r="G113">
        <v>30.99</v>
      </c>
      <c r="H113" s="8">
        <v>0.25590000000000002</v>
      </c>
      <c r="I113" t="s">
        <v>615</v>
      </c>
    </row>
    <row r="114" spans="1:9" x14ac:dyDescent="0.3">
      <c r="A114">
        <v>1</v>
      </c>
      <c r="B114" t="s">
        <v>124</v>
      </c>
      <c r="C114">
        <v>1</v>
      </c>
      <c r="D114">
        <v>-0.49</v>
      </c>
      <c r="E114">
        <v>33</v>
      </c>
      <c r="F114">
        <v>55.52</v>
      </c>
      <c r="G114">
        <v>43.74</v>
      </c>
      <c r="H114" s="8">
        <v>0.22450000000000001</v>
      </c>
      <c r="I114" t="s">
        <v>615</v>
      </c>
    </row>
    <row r="115" spans="1:9" x14ac:dyDescent="0.3">
      <c r="A115">
        <v>1</v>
      </c>
      <c r="B115" t="s">
        <v>125</v>
      </c>
      <c r="C115">
        <v>1</v>
      </c>
      <c r="D115">
        <v>0.4</v>
      </c>
      <c r="E115">
        <v>24</v>
      </c>
      <c r="F115">
        <v>38.64</v>
      </c>
      <c r="G115">
        <v>29.84</v>
      </c>
      <c r="H115" s="8">
        <v>0.22140000000000001</v>
      </c>
      <c r="I115" t="s">
        <v>615</v>
      </c>
    </row>
    <row r="116" spans="1:9" x14ac:dyDescent="0.3">
      <c r="A116">
        <v>1</v>
      </c>
      <c r="B116" t="s">
        <v>126</v>
      </c>
      <c r="C116">
        <v>1</v>
      </c>
      <c r="D116">
        <v>1.49</v>
      </c>
      <c r="E116">
        <v>24</v>
      </c>
      <c r="F116">
        <v>36.97</v>
      </c>
      <c r="G116">
        <v>32.19</v>
      </c>
      <c r="H116" s="8">
        <v>0.1973</v>
      </c>
      <c r="I116" t="s">
        <v>615</v>
      </c>
    </row>
    <row r="117" spans="1:9" x14ac:dyDescent="0.3">
      <c r="A117">
        <v>1</v>
      </c>
      <c r="B117" t="s">
        <v>127</v>
      </c>
      <c r="C117">
        <v>1</v>
      </c>
      <c r="D117">
        <v>-0.33</v>
      </c>
      <c r="E117">
        <v>22</v>
      </c>
      <c r="F117">
        <v>25.7</v>
      </c>
      <c r="G117">
        <v>22.64</v>
      </c>
      <c r="H117" s="8">
        <v>0.26479999999999998</v>
      </c>
      <c r="I117" t="s">
        <v>615</v>
      </c>
    </row>
    <row r="118" spans="1:9" x14ac:dyDescent="0.3">
      <c r="A118">
        <v>1</v>
      </c>
      <c r="B118" t="s">
        <v>128</v>
      </c>
      <c r="C118">
        <v>1</v>
      </c>
      <c r="D118">
        <v>0.72</v>
      </c>
      <c r="E118">
        <v>25</v>
      </c>
      <c r="F118">
        <v>38.71</v>
      </c>
      <c r="G118">
        <v>31.62</v>
      </c>
      <c r="H118" s="8">
        <v>0.20960000000000001</v>
      </c>
      <c r="I118" t="s">
        <v>615</v>
      </c>
    </row>
    <row r="119" spans="1:9" x14ac:dyDescent="0.3">
      <c r="A119">
        <v>1</v>
      </c>
      <c r="B119" t="s">
        <v>129</v>
      </c>
      <c r="C119">
        <v>1</v>
      </c>
      <c r="D119">
        <v>0.34</v>
      </c>
      <c r="E119">
        <v>24</v>
      </c>
      <c r="F119">
        <v>31.45</v>
      </c>
      <c r="G119">
        <v>22.76</v>
      </c>
      <c r="H119" s="8">
        <v>0.26429999999999998</v>
      </c>
      <c r="I119" t="s">
        <v>615</v>
      </c>
    </row>
    <row r="120" spans="1:9" x14ac:dyDescent="0.3">
      <c r="A120">
        <v>1</v>
      </c>
      <c r="B120" t="s">
        <v>130</v>
      </c>
      <c r="C120">
        <v>1</v>
      </c>
      <c r="D120">
        <v>0.15</v>
      </c>
      <c r="E120">
        <v>22</v>
      </c>
      <c r="F120">
        <v>28.22</v>
      </c>
      <c r="G120">
        <v>12.02</v>
      </c>
      <c r="H120" s="8">
        <v>0.25729999999999997</v>
      </c>
      <c r="I120" t="s">
        <v>615</v>
      </c>
    </row>
    <row r="121" spans="1:9" x14ac:dyDescent="0.3">
      <c r="A121">
        <v>1</v>
      </c>
      <c r="B121" t="s">
        <v>131</v>
      </c>
      <c r="C121">
        <v>1</v>
      </c>
      <c r="D121">
        <v>0.55000000000000004</v>
      </c>
      <c r="E121">
        <v>22</v>
      </c>
      <c r="F121">
        <v>40.799999999999997</v>
      </c>
      <c r="G121">
        <v>24.52</v>
      </c>
      <c r="H121" s="8">
        <v>0.26679999999999998</v>
      </c>
      <c r="I121" t="s">
        <v>615</v>
      </c>
    </row>
    <row r="122" spans="1:9" x14ac:dyDescent="0.3">
      <c r="A122">
        <v>1</v>
      </c>
      <c r="B122" t="s">
        <v>132</v>
      </c>
      <c r="C122">
        <v>1</v>
      </c>
      <c r="D122">
        <v>1.1000000000000001</v>
      </c>
      <c r="E122">
        <v>25</v>
      </c>
      <c r="F122">
        <v>34.19</v>
      </c>
      <c r="G122">
        <v>26.62</v>
      </c>
      <c r="H122" s="8">
        <v>0.25</v>
      </c>
      <c r="I122" t="s">
        <v>615</v>
      </c>
    </row>
    <row r="123" spans="1:9" x14ac:dyDescent="0.3">
      <c r="A123">
        <v>1</v>
      </c>
      <c r="B123" t="s">
        <v>133</v>
      </c>
      <c r="C123">
        <v>1</v>
      </c>
      <c r="D123">
        <v>0.39</v>
      </c>
      <c r="E123">
        <v>21</v>
      </c>
      <c r="F123">
        <v>28.63</v>
      </c>
      <c r="G123">
        <v>19.23</v>
      </c>
      <c r="H123" s="8">
        <v>0.31580000000000003</v>
      </c>
      <c r="I123" t="s">
        <v>615</v>
      </c>
    </row>
    <row r="124" spans="1:9" x14ac:dyDescent="0.3">
      <c r="A124">
        <v>1</v>
      </c>
      <c r="B124" t="s">
        <v>134</v>
      </c>
      <c r="C124">
        <v>1</v>
      </c>
      <c r="D124">
        <v>0.34</v>
      </c>
      <c r="E124">
        <v>22</v>
      </c>
      <c r="F124">
        <v>28.04</v>
      </c>
      <c r="G124">
        <v>23.25</v>
      </c>
      <c r="H124" s="8">
        <v>0.25209999999999999</v>
      </c>
      <c r="I124" t="s">
        <v>615</v>
      </c>
    </row>
    <row r="125" spans="1:9" x14ac:dyDescent="0.3">
      <c r="A125">
        <v>1</v>
      </c>
      <c r="B125" t="s">
        <v>135</v>
      </c>
      <c r="C125">
        <v>1</v>
      </c>
      <c r="D125">
        <v>0.53</v>
      </c>
      <c r="E125">
        <v>21</v>
      </c>
      <c r="F125">
        <v>29.92</v>
      </c>
      <c r="G125">
        <v>19.86</v>
      </c>
      <c r="H125" s="8">
        <v>0.28060000000000002</v>
      </c>
      <c r="I125" t="s">
        <v>615</v>
      </c>
    </row>
    <row r="126" spans="1:9" x14ac:dyDescent="0.3">
      <c r="A126">
        <v>1</v>
      </c>
      <c r="B126" t="s">
        <v>136</v>
      </c>
      <c r="C126">
        <v>1</v>
      </c>
      <c r="D126">
        <v>0.75</v>
      </c>
      <c r="E126">
        <v>23</v>
      </c>
      <c r="F126">
        <v>34.97</v>
      </c>
      <c r="G126">
        <v>25.81</v>
      </c>
      <c r="H126" s="8">
        <v>0.24679999999999999</v>
      </c>
      <c r="I126" t="s">
        <v>615</v>
      </c>
    </row>
    <row r="127" spans="1:9" x14ac:dyDescent="0.3">
      <c r="A127">
        <v>1</v>
      </c>
      <c r="B127" t="s">
        <v>137</v>
      </c>
      <c r="C127">
        <v>1</v>
      </c>
      <c r="D127">
        <v>0.27</v>
      </c>
      <c r="E127">
        <v>27</v>
      </c>
      <c r="F127">
        <v>50.89</v>
      </c>
      <c r="G127">
        <v>34.049999999999997</v>
      </c>
      <c r="H127" s="8">
        <v>0.23250000000000001</v>
      </c>
      <c r="I127" t="s">
        <v>615</v>
      </c>
    </row>
    <row r="128" spans="1:9" x14ac:dyDescent="0.3">
      <c r="A128">
        <v>1</v>
      </c>
      <c r="B128" t="s">
        <v>138</v>
      </c>
      <c r="C128">
        <v>1</v>
      </c>
      <c r="D128">
        <v>0.98</v>
      </c>
      <c r="E128">
        <v>23</v>
      </c>
      <c r="F128">
        <v>30.18</v>
      </c>
      <c r="G128">
        <v>21.98</v>
      </c>
      <c r="H128" s="8">
        <v>0.26800000000000002</v>
      </c>
      <c r="I128" t="s">
        <v>615</v>
      </c>
    </row>
    <row r="129" spans="1:9" x14ac:dyDescent="0.3">
      <c r="A129">
        <v>1</v>
      </c>
      <c r="B129" t="s">
        <v>139</v>
      </c>
      <c r="C129">
        <v>1</v>
      </c>
      <c r="D129">
        <v>0.74</v>
      </c>
      <c r="E129">
        <v>28</v>
      </c>
      <c r="F129">
        <v>42.26</v>
      </c>
      <c r="G129">
        <v>33.36</v>
      </c>
      <c r="H129" s="8">
        <v>0.23949999999999999</v>
      </c>
      <c r="I129" t="s">
        <v>615</v>
      </c>
    </row>
    <row r="130" spans="1:9" x14ac:dyDescent="0.3">
      <c r="A130">
        <v>1</v>
      </c>
      <c r="B130" t="s">
        <v>140</v>
      </c>
      <c r="C130">
        <v>1</v>
      </c>
      <c r="D130">
        <v>-0.12</v>
      </c>
      <c r="E130">
        <v>29</v>
      </c>
      <c r="F130">
        <v>40.869999999999997</v>
      </c>
      <c r="G130">
        <v>30.97</v>
      </c>
      <c r="H130" s="8">
        <v>0.2641</v>
      </c>
      <c r="I130" t="s">
        <v>615</v>
      </c>
    </row>
    <row r="131" spans="1:9" x14ac:dyDescent="0.3">
      <c r="A131">
        <v>1</v>
      </c>
      <c r="B131" t="s">
        <v>141</v>
      </c>
      <c r="C131">
        <v>1</v>
      </c>
      <c r="D131">
        <v>0.89</v>
      </c>
      <c r="E131">
        <v>21</v>
      </c>
      <c r="F131">
        <v>30.42</v>
      </c>
      <c r="G131">
        <v>19.3</v>
      </c>
      <c r="H131" s="8">
        <v>0.25469999999999998</v>
      </c>
      <c r="I131" t="s">
        <v>615</v>
      </c>
    </row>
    <row r="132" spans="1:9" x14ac:dyDescent="0.3">
      <c r="A132">
        <v>1</v>
      </c>
      <c r="B132" t="s">
        <v>142</v>
      </c>
      <c r="C132">
        <v>1</v>
      </c>
      <c r="D132">
        <v>0.19</v>
      </c>
      <c r="E132">
        <v>17</v>
      </c>
      <c r="F132">
        <v>24.81</v>
      </c>
      <c r="G132">
        <v>17.989999999999998</v>
      </c>
      <c r="H132" s="8">
        <v>0.37069999999999997</v>
      </c>
      <c r="I132" t="s">
        <v>615</v>
      </c>
    </row>
    <row r="133" spans="1:9" x14ac:dyDescent="0.3">
      <c r="A133">
        <v>1</v>
      </c>
      <c r="B133" t="s">
        <v>143</v>
      </c>
      <c r="C133">
        <v>1</v>
      </c>
      <c r="D133">
        <v>1.0900000000000001</v>
      </c>
      <c r="E133">
        <v>27</v>
      </c>
      <c r="F133">
        <v>49.03</v>
      </c>
      <c r="G133">
        <v>30.08</v>
      </c>
      <c r="H133" s="8">
        <v>0.2031</v>
      </c>
      <c r="I133" t="s">
        <v>615</v>
      </c>
    </row>
    <row r="134" spans="1:9" x14ac:dyDescent="0.3">
      <c r="A134">
        <v>1</v>
      </c>
      <c r="B134" t="s">
        <v>144</v>
      </c>
      <c r="C134">
        <v>1</v>
      </c>
      <c r="D134">
        <v>0.61</v>
      </c>
      <c r="E134">
        <v>27</v>
      </c>
      <c r="F134">
        <v>44.11</v>
      </c>
      <c r="G134">
        <v>35.5</v>
      </c>
      <c r="H134" s="8">
        <v>0.19650000000000001</v>
      </c>
      <c r="I134" t="s">
        <v>615</v>
      </c>
    </row>
    <row r="135" spans="1:9" x14ac:dyDescent="0.3">
      <c r="A135">
        <v>1</v>
      </c>
      <c r="B135" t="s">
        <v>145</v>
      </c>
      <c r="C135">
        <v>1</v>
      </c>
      <c r="D135">
        <v>0.28999999999999998</v>
      </c>
      <c r="E135">
        <v>22</v>
      </c>
      <c r="F135">
        <v>33.64</v>
      </c>
      <c r="G135">
        <v>23.45</v>
      </c>
      <c r="H135" s="8">
        <v>0.2802</v>
      </c>
      <c r="I135" t="s">
        <v>615</v>
      </c>
    </row>
    <row r="136" spans="1:9" x14ac:dyDescent="0.3">
      <c r="A136">
        <v>1</v>
      </c>
      <c r="B136" t="s">
        <v>146</v>
      </c>
      <c r="C136">
        <v>1</v>
      </c>
      <c r="D136">
        <v>1.1499999999999999</v>
      </c>
      <c r="E136">
        <v>26</v>
      </c>
      <c r="F136">
        <v>39.229999999999997</v>
      </c>
      <c r="G136">
        <v>29.67</v>
      </c>
      <c r="H136" s="8">
        <v>0.23699999999999999</v>
      </c>
      <c r="I136" t="s">
        <v>615</v>
      </c>
    </row>
    <row r="137" spans="1:9" x14ac:dyDescent="0.3">
      <c r="A137">
        <v>1</v>
      </c>
      <c r="B137" t="s">
        <v>147</v>
      </c>
      <c r="C137">
        <v>1</v>
      </c>
      <c r="D137">
        <v>0.68</v>
      </c>
      <c r="E137">
        <v>27</v>
      </c>
      <c r="F137">
        <v>43.59</v>
      </c>
      <c r="G137">
        <v>33.270000000000003</v>
      </c>
      <c r="H137" s="8">
        <v>0.22040000000000001</v>
      </c>
      <c r="I137" t="s">
        <v>615</v>
      </c>
    </row>
    <row r="138" spans="1:9" x14ac:dyDescent="0.3">
      <c r="A138">
        <v>1</v>
      </c>
      <c r="B138" t="s">
        <v>148</v>
      </c>
      <c r="C138">
        <v>1</v>
      </c>
      <c r="D138">
        <v>0.79</v>
      </c>
      <c r="E138">
        <v>22</v>
      </c>
      <c r="F138">
        <v>33.86</v>
      </c>
      <c r="G138">
        <v>24.89</v>
      </c>
      <c r="H138" s="8">
        <v>0.22009999999999999</v>
      </c>
      <c r="I138" t="s">
        <v>615</v>
      </c>
    </row>
    <row r="139" spans="1:9" x14ac:dyDescent="0.3">
      <c r="A139">
        <v>1</v>
      </c>
      <c r="B139" t="s">
        <v>149</v>
      </c>
      <c r="C139">
        <v>1</v>
      </c>
      <c r="D139">
        <v>1.37</v>
      </c>
      <c r="E139">
        <v>26</v>
      </c>
      <c r="F139">
        <v>37.9</v>
      </c>
      <c r="G139">
        <v>32.03</v>
      </c>
      <c r="H139" s="8">
        <v>0.21229999999999999</v>
      </c>
      <c r="I139" t="s">
        <v>615</v>
      </c>
    </row>
    <row r="140" spans="1:9" x14ac:dyDescent="0.3">
      <c r="A140">
        <v>1</v>
      </c>
      <c r="B140" t="s">
        <v>150</v>
      </c>
      <c r="C140">
        <v>1</v>
      </c>
      <c r="D140">
        <v>0.38</v>
      </c>
      <c r="E140">
        <v>25</v>
      </c>
      <c r="F140">
        <v>38.159999999999997</v>
      </c>
      <c r="G140">
        <v>28.6</v>
      </c>
      <c r="H140" s="8">
        <v>0.2893</v>
      </c>
      <c r="I140" t="s">
        <v>615</v>
      </c>
    </row>
    <row r="141" spans="1:9" x14ac:dyDescent="0.3">
      <c r="A141">
        <v>1</v>
      </c>
      <c r="B141" t="s">
        <v>151</v>
      </c>
      <c r="C141">
        <v>1</v>
      </c>
      <c r="D141">
        <v>0.23</v>
      </c>
      <c r="E141">
        <v>28</v>
      </c>
      <c r="F141">
        <v>30.42</v>
      </c>
      <c r="G141">
        <v>28.63</v>
      </c>
      <c r="H141" s="8">
        <v>0.26869999999999999</v>
      </c>
      <c r="I141" t="s">
        <v>615</v>
      </c>
    </row>
    <row r="142" spans="1:9" x14ac:dyDescent="0.3">
      <c r="A142">
        <v>1</v>
      </c>
      <c r="B142" t="s">
        <v>152</v>
      </c>
      <c r="C142">
        <v>1</v>
      </c>
      <c r="D142">
        <v>0.24</v>
      </c>
      <c r="E142">
        <v>24</v>
      </c>
      <c r="F142">
        <v>34.799999999999997</v>
      </c>
      <c r="G142">
        <v>20.68</v>
      </c>
      <c r="H142" s="8">
        <v>0.30420000000000003</v>
      </c>
      <c r="I142" t="s">
        <v>615</v>
      </c>
    </row>
    <row r="143" spans="1:9" x14ac:dyDescent="0.3">
      <c r="A143">
        <v>1</v>
      </c>
      <c r="B143" t="s">
        <v>153</v>
      </c>
      <c r="C143">
        <v>1</v>
      </c>
      <c r="D143">
        <v>0.1</v>
      </c>
      <c r="E143">
        <v>21</v>
      </c>
      <c r="F143">
        <v>27.04</v>
      </c>
      <c r="G143">
        <v>21.91</v>
      </c>
      <c r="H143" s="8">
        <v>0.3493</v>
      </c>
      <c r="I143" t="s">
        <v>615</v>
      </c>
    </row>
    <row r="144" spans="1:9" x14ac:dyDescent="0.3">
      <c r="A144">
        <v>1</v>
      </c>
      <c r="B144" t="s">
        <v>154</v>
      </c>
      <c r="C144">
        <v>1</v>
      </c>
      <c r="D144">
        <v>0.15</v>
      </c>
      <c r="E144">
        <v>22</v>
      </c>
      <c r="F144">
        <v>37.82</v>
      </c>
      <c r="G144">
        <v>27.12</v>
      </c>
      <c r="H144" s="8">
        <v>0.2591</v>
      </c>
      <c r="I144" t="s">
        <v>615</v>
      </c>
    </row>
    <row r="145" spans="1:9" x14ac:dyDescent="0.3">
      <c r="A145">
        <v>1</v>
      </c>
      <c r="B145" t="s">
        <v>155</v>
      </c>
      <c r="C145">
        <v>1</v>
      </c>
      <c r="D145">
        <v>0.56000000000000005</v>
      </c>
      <c r="E145">
        <v>21</v>
      </c>
      <c r="F145">
        <v>29.34</v>
      </c>
      <c r="G145">
        <v>21.03</v>
      </c>
      <c r="H145" s="8">
        <v>0.29389999999999999</v>
      </c>
      <c r="I145" t="s">
        <v>615</v>
      </c>
    </row>
    <row r="146" spans="1:9" x14ac:dyDescent="0.3">
      <c r="A146">
        <v>1</v>
      </c>
      <c r="B146" t="s">
        <v>156</v>
      </c>
      <c r="C146">
        <v>1</v>
      </c>
      <c r="D146">
        <v>0.88</v>
      </c>
      <c r="E146">
        <v>36</v>
      </c>
      <c r="F146">
        <v>66.59</v>
      </c>
      <c r="G146">
        <v>60.63</v>
      </c>
      <c r="H146" s="8">
        <v>0.15989999999999999</v>
      </c>
      <c r="I146" t="s">
        <v>615</v>
      </c>
    </row>
    <row r="147" spans="1:9" x14ac:dyDescent="0.3">
      <c r="A147">
        <v>1</v>
      </c>
      <c r="B147" t="s">
        <v>157</v>
      </c>
      <c r="C147">
        <v>1</v>
      </c>
      <c r="D147">
        <v>-0.02</v>
      </c>
      <c r="E147">
        <v>21</v>
      </c>
      <c r="F147">
        <v>26.81</v>
      </c>
      <c r="G147">
        <v>19.53</v>
      </c>
      <c r="H147" s="8">
        <v>0.31440000000000001</v>
      </c>
      <c r="I147" t="s">
        <v>615</v>
      </c>
    </row>
    <row r="148" spans="1:9" x14ac:dyDescent="0.3">
      <c r="A148">
        <v>1</v>
      </c>
      <c r="B148" t="s">
        <v>158</v>
      </c>
      <c r="C148">
        <v>1</v>
      </c>
      <c r="D148">
        <v>0.5</v>
      </c>
      <c r="E148">
        <v>22</v>
      </c>
      <c r="F148">
        <v>25.34</v>
      </c>
      <c r="G148">
        <v>19.899999999999999</v>
      </c>
      <c r="H148" s="8">
        <v>0.28399999999999997</v>
      </c>
      <c r="I148" t="s">
        <v>615</v>
      </c>
    </row>
    <row r="149" spans="1:9" x14ac:dyDescent="0.3">
      <c r="A149">
        <v>1</v>
      </c>
      <c r="B149" t="s">
        <v>159</v>
      </c>
      <c r="C149">
        <v>1</v>
      </c>
      <c r="D149">
        <v>1.29</v>
      </c>
      <c r="E149">
        <v>21</v>
      </c>
      <c r="F149">
        <v>29.58</v>
      </c>
      <c r="G149">
        <v>19.690000000000001</v>
      </c>
      <c r="H149" s="8">
        <v>0.31340000000000001</v>
      </c>
      <c r="I149" t="s">
        <v>615</v>
      </c>
    </row>
    <row r="150" spans="1:9" x14ac:dyDescent="0.3">
      <c r="A150">
        <v>1</v>
      </c>
      <c r="B150" t="s">
        <v>160</v>
      </c>
      <c r="C150">
        <v>1</v>
      </c>
      <c r="D150">
        <v>0.56999999999999995</v>
      </c>
      <c r="E150">
        <v>22</v>
      </c>
      <c r="F150">
        <v>26.76</v>
      </c>
      <c r="G150">
        <v>23.79</v>
      </c>
      <c r="H150" s="8">
        <v>0.2437</v>
      </c>
      <c r="I150" t="s">
        <v>615</v>
      </c>
    </row>
    <row r="151" spans="1:9" x14ac:dyDescent="0.3">
      <c r="A151">
        <v>1</v>
      </c>
      <c r="B151" t="s">
        <v>161</v>
      </c>
      <c r="C151">
        <v>1</v>
      </c>
      <c r="D151">
        <v>0.36</v>
      </c>
      <c r="E151">
        <v>20</v>
      </c>
      <c r="F151">
        <v>31.64</v>
      </c>
      <c r="G151">
        <v>24.95</v>
      </c>
      <c r="H151" s="8">
        <v>0.30859999999999999</v>
      </c>
      <c r="I151" t="s">
        <v>615</v>
      </c>
    </row>
    <row r="152" spans="1:9" x14ac:dyDescent="0.3">
      <c r="A152">
        <v>1</v>
      </c>
      <c r="B152" t="s">
        <v>162</v>
      </c>
      <c r="C152">
        <v>1</v>
      </c>
      <c r="D152">
        <v>0.78</v>
      </c>
      <c r="E152">
        <v>28</v>
      </c>
      <c r="F152">
        <v>46.98</v>
      </c>
      <c r="G152">
        <v>40.799999999999997</v>
      </c>
      <c r="H152" s="8">
        <v>0.18410000000000001</v>
      </c>
      <c r="I152" t="s">
        <v>615</v>
      </c>
    </row>
    <row r="153" spans="1:9" x14ac:dyDescent="0.3">
      <c r="A153">
        <v>1</v>
      </c>
      <c r="B153" t="s">
        <v>163</v>
      </c>
      <c r="C153">
        <v>1</v>
      </c>
      <c r="D153">
        <v>-0.04</v>
      </c>
      <c r="E153">
        <v>24</v>
      </c>
      <c r="F153">
        <v>36.590000000000003</v>
      </c>
      <c r="G153">
        <v>26.34</v>
      </c>
      <c r="H153" s="8">
        <v>0.30199999999999999</v>
      </c>
      <c r="I153" t="s">
        <v>615</v>
      </c>
    </row>
    <row r="154" spans="1:9" x14ac:dyDescent="0.3">
      <c r="A154">
        <v>1</v>
      </c>
      <c r="B154" t="s">
        <v>164</v>
      </c>
      <c r="C154">
        <v>1</v>
      </c>
      <c r="D154">
        <v>1.35</v>
      </c>
      <c r="E154">
        <v>23</v>
      </c>
      <c r="F154">
        <v>34.47</v>
      </c>
      <c r="G154">
        <v>24.09</v>
      </c>
      <c r="H154" s="8">
        <v>0.29239999999999999</v>
      </c>
      <c r="I154" t="s">
        <v>615</v>
      </c>
    </row>
    <row r="155" spans="1:9" x14ac:dyDescent="0.3">
      <c r="A155">
        <v>1</v>
      </c>
      <c r="B155" t="s">
        <v>165</v>
      </c>
      <c r="C155">
        <v>1</v>
      </c>
      <c r="D155">
        <v>0.99</v>
      </c>
      <c r="E155">
        <v>23</v>
      </c>
      <c r="F155">
        <v>32.06</v>
      </c>
      <c r="G155">
        <v>25.03</v>
      </c>
      <c r="H155" s="8">
        <v>0.25650000000000001</v>
      </c>
      <c r="I155" t="s">
        <v>615</v>
      </c>
    </row>
    <row r="156" spans="1:9" x14ac:dyDescent="0.3">
      <c r="A156">
        <v>1</v>
      </c>
      <c r="B156" t="s">
        <v>166</v>
      </c>
      <c r="C156">
        <v>1</v>
      </c>
      <c r="D156">
        <v>0.28000000000000003</v>
      </c>
      <c r="E156">
        <v>25</v>
      </c>
      <c r="F156">
        <v>39.29</v>
      </c>
      <c r="G156">
        <v>30.82</v>
      </c>
      <c r="H156" s="8">
        <v>0.22939999999999999</v>
      </c>
      <c r="I156" t="s">
        <v>615</v>
      </c>
    </row>
    <row r="157" spans="1:9" x14ac:dyDescent="0.3">
      <c r="A157">
        <v>1</v>
      </c>
      <c r="B157" t="s">
        <v>167</v>
      </c>
      <c r="C157">
        <v>1</v>
      </c>
      <c r="D157">
        <v>1.03</v>
      </c>
      <c r="E157">
        <v>22</v>
      </c>
      <c r="F157">
        <v>29.72</v>
      </c>
      <c r="G157">
        <v>22.73</v>
      </c>
      <c r="H157" s="8">
        <v>0.28460000000000002</v>
      </c>
      <c r="I157" t="s">
        <v>615</v>
      </c>
    </row>
    <row r="158" spans="1:9" x14ac:dyDescent="0.3">
      <c r="A158">
        <v>1</v>
      </c>
      <c r="B158" t="s">
        <v>168</v>
      </c>
      <c r="C158">
        <v>1</v>
      </c>
      <c r="D158">
        <v>0.68</v>
      </c>
      <c r="E158">
        <v>22</v>
      </c>
      <c r="F158">
        <v>28.82</v>
      </c>
      <c r="G158">
        <v>24.42</v>
      </c>
      <c r="H158" s="8">
        <v>0.26529999999999998</v>
      </c>
      <c r="I158" t="s">
        <v>615</v>
      </c>
    </row>
    <row r="159" spans="1:9" x14ac:dyDescent="0.3">
      <c r="A159">
        <v>1</v>
      </c>
      <c r="B159" t="s">
        <v>169</v>
      </c>
      <c r="C159">
        <v>1</v>
      </c>
      <c r="D159">
        <v>0.31</v>
      </c>
      <c r="E159">
        <v>23</v>
      </c>
      <c r="F159">
        <v>31.65</v>
      </c>
      <c r="G159">
        <v>26.19</v>
      </c>
      <c r="H159" s="8">
        <v>0.23430000000000001</v>
      </c>
      <c r="I159" t="s">
        <v>615</v>
      </c>
    </row>
    <row r="160" spans="1:9" x14ac:dyDescent="0.3">
      <c r="A160">
        <v>1</v>
      </c>
      <c r="B160" t="s">
        <v>170</v>
      </c>
      <c r="C160">
        <v>1</v>
      </c>
      <c r="D160">
        <v>0.3</v>
      </c>
      <c r="E160">
        <v>26</v>
      </c>
      <c r="F160">
        <v>32.11</v>
      </c>
      <c r="G160">
        <v>30.15</v>
      </c>
      <c r="H160" s="8">
        <v>0.23180000000000001</v>
      </c>
      <c r="I160" t="s">
        <v>615</v>
      </c>
    </row>
    <row r="161" spans="1:9" x14ac:dyDescent="0.3">
      <c r="A161">
        <v>1</v>
      </c>
      <c r="B161" t="s">
        <v>171</v>
      </c>
      <c r="C161">
        <v>1</v>
      </c>
      <c r="D161">
        <v>0.8</v>
      </c>
      <c r="E161">
        <v>27</v>
      </c>
      <c r="F161">
        <v>45.08</v>
      </c>
      <c r="G161">
        <v>34.549999999999997</v>
      </c>
      <c r="H161" s="8">
        <v>0.2225</v>
      </c>
      <c r="I161" t="s">
        <v>615</v>
      </c>
    </row>
    <row r="162" spans="1:9" x14ac:dyDescent="0.3">
      <c r="A162">
        <v>1</v>
      </c>
      <c r="B162" t="s">
        <v>172</v>
      </c>
      <c r="C162">
        <v>1</v>
      </c>
      <c r="D162">
        <v>0.64</v>
      </c>
      <c r="E162">
        <v>21</v>
      </c>
      <c r="F162">
        <v>29.86</v>
      </c>
      <c r="G162">
        <v>19.36</v>
      </c>
      <c r="H162" s="8">
        <v>0.26850000000000002</v>
      </c>
      <c r="I162" t="s">
        <v>615</v>
      </c>
    </row>
    <row r="163" spans="1:9" x14ac:dyDescent="0.3">
      <c r="A163">
        <v>1</v>
      </c>
      <c r="B163" t="s">
        <v>173</v>
      </c>
      <c r="C163">
        <v>1</v>
      </c>
      <c r="D163">
        <v>-0.37</v>
      </c>
      <c r="E163">
        <v>24</v>
      </c>
      <c r="F163">
        <v>35.770000000000003</v>
      </c>
      <c r="G163">
        <v>25.44</v>
      </c>
      <c r="H163" s="8">
        <v>0.33129999999999998</v>
      </c>
      <c r="I163" t="s">
        <v>615</v>
      </c>
    </row>
    <row r="164" spans="1:9" x14ac:dyDescent="0.3">
      <c r="A164">
        <v>1</v>
      </c>
      <c r="B164" t="s">
        <v>174</v>
      </c>
      <c r="C164">
        <v>1</v>
      </c>
      <c r="D164">
        <v>0.77</v>
      </c>
      <c r="E164">
        <v>26</v>
      </c>
      <c r="F164">
        <v>42.1</v>
      </c>
      <c r="G164">
        <v>39.01</v>
      </c>
      <c r="H164" s="8">
        <v>0.18360000000000001</v>
      </c>
      <c r="I164" t="s">
        <v>615</v>
      </c>
    </row>
    <row r="165" spans="1:9" x14ac:dyDescent="0.3">
      <c r="A165">
        <v>1</v>
      </c>
      <c r="B165" t="s">
        <v>175</v>
      </c>
      <c r="C165">
        <v>1</v>
      </c>
      <c r="D165">
        <v>0.36</v>
      </c>
      <c r="E165">
        <v>25</v>
      </c>
      <c r="F165">
        <v>41.55</v>
      </c>
      <c r="G165">
        <v>22.83</v>
      </c>
      <c r="H165" s="8">
        <v>0.28560000000000002</v>
      </c>
      <c r="I165" t="s">
        <v>615</v>
      </c>
    </row>
    <row r="166" spans="1:9" x14ac:dyDescent="0.3">
      <c r="A166">
        <v>1</v>
      </c>
      <c r="B166" t="s">
        <v>176</v>
      </c>
      <c r="C166">
        <v>1</v>
      </c>
      <c r="D166">
        <v>0.09</v>
      </c>
      <c r="E166">
        <v>24</v>
      </c>
      <c r="F166">
        <v>19.989999999999998</v>
      </c>
      <c r="G166">
        <v>19.420000000000002</v>
      </c>
      <c r="H166" s="8">
        <v>0.34439999999999998</v>
      </c>
      <c r="I166" t="s">
        <v>615</v>
      </c>
    </row>
    <row r="167" spans="1:9" x14ac:dyDescent="0.3">
      <c r="A167">
        <v>1</v>
      </c>
      <c r="B167" t="s">
        <v>177</v>
      </c>
      <c r="C167">
        <v>1</v>
      </c>
      <c r="D167">
        <v>0.97</v>
      </c>
      <c r="E167">
        <v>23</v>
      </c>
      <c r="F167">
        <v>33.6</v>
      </c>
      <c r="G167">
        <v>28.43</v>
      </c>
      <c r="H167" s="8">
        <v>0.21909999999999999</v>
      </c>
      <c r="I167" t="s">
        <v>615</v>
      </c>
    </row>
    <row r="168" spans="1:9" x14ac:dyDescent="0.3">
      <c r="A168">
        <v>1</v>
      </c>
      <c r="B168" t="s">
        <v>178</v>
      </c>
      <c r="C168">
        <v>1</v>
      </c>
      <c r="D168">
        <v>0.47</v>
      </c>
      <c r="E168">
        <v>27</v>
      </c>
      <c r="F168">
        <v>35.78</v>
      </c>
      <c r="G168">
        <v>27.59</v>
      </c>
      <c r="H168" s="8">
        <v>0.24260000000000001</v>
      </c>
      <c r="I168" t="s">
        <v>615</v>
      </c>
    </row>
    <row r="169" spans="1:9" x14ac:dyDescent="0.3">
      <c r="A169">
        <v>1</v>
      </c>
      <c r="B169" t="s">
        <v>179</v>
      </c>
      <c r="C169">
        <v>1</v>
      </c>
      <c r="D169">
        <v>0.72</v>
      </c>
      <c r="E169">
        <v>20</v>
      </c>
      <c r="F169">
        <v>25.42</v>
      </c>
      <c r="G169">
        <v>15.99</v>
      </c>
      <c r="H169" s="8">
        <v>0.2722</v>
      </c>
      <c r="I169" t="s">
        <v>615</v>
      </c>
    </row>
    <row r="170" spans="1:9" x14ac:dyDescent="0.3">
      <c r="A170">
        <v>1</v>
      </c>
      <c r="B170" t="s">
        <v>180</v>
      </c>
      <c r="C170">
        <v>1</v>
      </c>
      <c r="D170">
        <v>0.92</v>
      </c>
      <c r="E170">
        <v>22</v>
      </c>
      <c r="F170">
        <v>42.68</v>
      </c>
      <c r="G170">
        <v>19.57</v>
      </c>
      <c r="H170" s="8">
        <v>0.2727</v>
      </c>
      <c r="I170" t="s">
        <v>615</v>
      </c>
    </row>
    <row r="171" spans="1:9" x14ac:dyDescent="0.3">
      <c r="A171">
        <v>1</v>
      </c>
      <c r="B171" t="s">
        <v>181</v>
      </c>
      <c r="C171">
        <v>1</v>
      </c>
      <c r="D171">
        <v>0.43</v>
      </c>
      <c r="E171">
        <v>24</v>
      </c>
      <c r="F171">
        <v>32.299999999999997</v>
      </c>
      <c r="G171">
        <v>28.13</v>
      </c>
      <c r="H171" s="8">
        <v>0.22159999999999999</v>
      </c>
      <c r="I171" t="s">
        <v>615</v>
      </c>
    </row>
    <row r="172" spans="1:9" x14ac:dyDescent="0.3">
      <c r="A172">
        <v>1</v>
      </c>
      <c r="B172" t="s">
        <v>182</v>
      </c>
      <c r="C172">
        <v>1</v>
      </c>
      <c r="D172">
        <v>0.49</v>
      </c>
      <c r="E172">
        <v>25</v>
      </c>
      <c r="F172">
        <v>30.04</v>
      </c>
      <c r="G172">
        <v>26.48</v>
      </c>
      <c r="H172" s="8">
        <v>0.25490000000000002</v>
      </c>
      <c r="I172" t="s">
        <v>615</v>
      </c>
    </row>
    <row r="173" spans="1:9" x14ac:dyDescent="0.3">
      <c r="A173">
        <v>1</v>
      </c>
      <c r="B173" t="s">
        <v>183</v>
      </c>
      <c r="C173">
        <v>1</v>
      </c>
      <c r="D173">
        <v>0.23</v>
      </c>
      <c r="E173">
        <v>20</v>
      </c>
      <c r="F173">
        <v>26.31</v>
      </c>
      <c r="G173">
        <v>18.670000000000002</v>
      </c>
      <c r="H173" s="8">
        <v>0.34429999999999999</v>
      </c>
      <c r="I173" t="s">
        <v>615</v>
      </c>
    </row>
    <row r="174" spans="1:9" x14ac:dyDescent="0.3">
      <c r="A174">
        <v>1</v>
      </c>
      <c r="B174" t="s">
        <v>184</v>
      </c>
      <c r="C174">
        <v>1</v>
      </c>
      <c r="D174">
        <v>0.99</v>
      </c>
      <c r="E174">
        <v>27</v>
      </c>
      <c r="F174">
        <v>44.36</v>
      </c>
      <c r="G174">
        <v>36.590000000000003</v>
      </c>
      <c r="H174" s="8">
        <v>0.18729999999999999</v>
      </c>
      <c r="I174" t="s">
        <v>615</v>
      </c>
    </row>
    <row r="175" spans="1:9" x14ac:dyDescent="0.3">
      <c r="A175">
        <v>1</v>
      </c>
      <c r="B175" t="s">
        <v>185</v>
      </c>
      <c r="C175">
        <v>1</v>
      </c>
      <c r="D175">
        <v>0.12</v>
      </c>
      <c r="E175">
        <v>27</v>
      </c>
      <c r="F175">
        <v>46.1</v>
      </c>
      <c r="G175">
        <v>37.47</v>
      </c>
      <c r="H175" s="8">
        <v>0.21579999999999999</v>
      </c>
      <c r="I175" t="s">
        <v>615</v>
      </c>
    </row>
    <row r="176" spans="1:9" x14ac:dyDescent="0.3">
      <c r="A176">
        <v>1</v>
      </c>
      <c r="B176" t="s">
        <v>186</v>
      </c>
      <c r="C176">
        <v>1</v>
      </c>
      <c r="D176">
        <v>1.1599999999999999</v>
      </c>
      <c r="E176">
        <v>24</v>
      </c>
      <c r="F176">
        <v>39.18</v>
      </c>
      <c r="G176">
        <v>27.53</v>
      </c>
      <c r="H176" s="8">
        <v>0.24579999999999999</v>
      </c>
      <c r="I176" t="s">
        <v>615</v>
      </c>
    </row>
    <row r="177" spans="1:9" x14ac:dyDescent="0.3">
      <c r="A177">
        <v>1</v>
      </c>
      <c r="B177" t="s">
        <v>187</v>
      </c>
      <c r="C177">
        <v>1</v>
      </c>
      <c r="D177">
        <v>0.32</v>
      </c>
      <c r="E177">
        <v>27</v>
      </c>
      <c r="F177">
        <v>38.99</v>
      </c>
      <c r="G177">
        <v>37.94</v>
      </c>
      <c r="H177" s="8">
        <v>0.1885</v>
      </c>
      <c r="I177" t="s">
        <v>615</v>
      </c>
    </row>
    <row r="178" spans="1:9" x14ac:dyDescent="0.3">
      <c r="A178">
        <v>1</v>
      </c>
      <c r="B178" t="s">
        <v>188</v>
      </c>
      <c r="C178">
        <v>1</v>
      </c>
      <c r="D178">
        <v>0.81</v>
      </c>
      <c r="E178">
        <v>24</v>
      </c>
      <c r="F178">
        <v>32.25</v>
      </c>
      <c r="G178">
        <v>23.81</v>
      </c>
      <c r="H178" s="8">
        <v>0.28160000000000002</v>
      </c>
      <c r="I178" t="s">
        <v>615</v>
      </c>
    </row>
    <row r="179" spans="1:9" x14ac:dyDescent="0.3">
      <c r="A179">
        <v>1</v>
      </c>
      <c r="B179" t="s">
        <v>189</v>
      </c>
      <c r="C179">
        <v>1</v>
      </c>
      <c r="D179">
        <v>0.47</v>
      </c>
      <c r="E179">
        <v>27</v>
      </c>
      <c r="F179">
        <v>42.56</v>
      </c>
      <c r="G179">
        <v>20.23</v>
      </c>
      <c r="H179" s="8">
        <v>0.31840000000000002</v>
      </c>
      <c r="I179" t="s">
        <v>615</v>
      </c>
    </row>
    <row r="180" spans="1:9" x14ac:dyDescent="0.3">
      <c r="A180">
        <v>1</v>
      </c>
      <c r="B180" t="s">
        <v>190</v>
      </c>
      <c r="C180">
        <v>1</v>
      </c>
      <c r="D180">
        <v>1.1100000000000001</v>
      </c>
      <c r="E180">
        <v>22</v>
      </c>
      <c r="F180">
        <v>28.03</v>
      </c>
      <c r="G180">
        <v>23.71</v>
      </c>
      <c r="H180" s="8">
        <v>0.2445</v>
      </c>
      <c r="I180" t="s">
        <v>615</v>
      </c>
    </row>
    <row r="181" spans="1:9" x14ac:dyDescent="0.3">
      <c r="A181">
        <v>1</v>
      </c>
      <c r="B181" t="s">
        <v>191</v>
      </c>
      <c r="C181">
        <v>1</v>
      </c>
      <c r="D181">
        <v>0.43</v>
      </c>
      <c r="E181">
        <v>27</v>
      </c>
      <c r="F181">
        <v>46.17</v>
      </c>
      <c r="G181">
        <v>35.61</v>
      </c>
      <c r="H181" s="8">
        <v>0.23549999999999999</v>
      </c>
      <c r="I181" t="s">
        <v>615</v>
      </c>
    </row>
    <row r="182" spans="1:9" x14ac:dyDescent="0.3">
      <c r="A182">
        <v>1</v>
      </c>
      <c r="B182" t="s">
        <v>192</v>
      </c>
      <c r="C182">
        <v>1</v>
      </c>
      <c r="D182">
        <v>0.73</v>
      </c>
      <c r="E182">
        <v>22</v>
      </c>
      <c r="F182">
        <v>34.71</v>
      </c>
      <c r="G182">
        <v>21.92</v>
      </c>
      <c r="H182" s="8">
        <v>0.30349999999999999</v>
      </c>
      <c r="I182" t="s">
        <v>615</v>
      </c>
    </row>
    <row r="183" spans="1:9" x14ac:dyDescent="0.3">
      <c r="A183">
        <v>1</v>
      </c>
      <c r="B183" t="s">
        <v>193</v>
      </c>
      <c r="C183">
        <v>1</v>
      </c>
      <c r="D183">
        <v>0.11</v>
      </c>
      <c r="E183">
        <v>19</v>
      </c>
      <c r="F183">
        <v>24.9</v>
      </c>
      <c r="G183">
        <v>18.86</v>
      </c>
      <c r="H183" s="8">
        <v>0.33489999999999998</v>
      </c>
      <c r="I183" t="s">
        <v>615</v>
      </c>
    </row>
    <row r="184" spans="1:9" x14ac:dyDescent="0.3">
      <c r="A184">
        <v>1</v>
      </c>
      <c r="B184" t="s">
        <v>194</v>
      </c>
      <c r="C184">
        <v>1</v>
      </c>
      <c r="D184">
        <v>0.46</v>
      </c>
      <c r="E184">
        <v>24</v>
      </c>
      <c r="F184">
        <v>37.18</v>
      </c>
      <c r="G184">
        <v>28.14</v>
      </c>
      <c r="H184" s="8">
        <v>0.2555</v>
      </c>
      <c r="I184" t="s">
        <v>615</v>
      </c>
    </row>
    <row r="185" spans="1:9" x14ac:dyDescent="0.3">
      <c r="A185">
        <v>1</v>
      </c>
      <c r="B185" t="s">
        <v>195</v>
      </c>
      <c r="C185">
        <v>1</v>
      </c>
      <c r="D185">
        <v>0.92</v>
      </c>
      <c r="E185">
        <v>24</v>
      </c>
      <c r="F185">
        <v>35.65</v>
      </c>
      <c r="G185">
        <v>30.16</v>
      </c>
      <c r="H185" s="8">
        <v>0.219</v>
      </c>
      <c r="I185" t="s">
        <v>615</v>
      </c>
    </row>
    <row r="186" spans="1:9" x14ac:dyDescent="0.3">
      <c r="A186">
        <v>1</v>
      </c>
      <c r="B186" t="s">
        <v>196</v>
      </c>
      <c r="C186">
        <v>1</v>
      </c>
      <c r="D186">
        <v>0.23</v>
      </c>
      <c r="E186">
        <v>29</v>
      </c>
      <c r="F186">
        <v>51.04</v>
      </c>
      <c r="G186">
        <v>46.14</v>
      </c>
      <c r="H186" s="8">
        <v>0.16450000000000001</v>
      </c>
      <c r="I186" t="s">
        <v>615</v>
      </c>
    </row>
    <row r="187" spans="1:9" x14ac:dyDescent="0.3">
      <c r="A187">
        <v>1</v>
      </c>
      <c r="B187" t="s">
        <v>197</v>
      </c>
      <c r="C187">
        <v>1</v>
      </c>
      <c r="D187">
        <v>1.1599999999999999</v>
      </c>
      <c r="E187">
        <v>21</v>
      </c>
      <c r="F187">
        <v>33.93</v>
      </c>
      <c r="G187">
        <v>11.53</v>
      </c>
      <c r="H187" s="8">
        <v>0.26479999999999998</v>
      </c>
      <c r="I187" t="s">
        <v>615</v>
      </c>
    </row>
    <row r="188" spans="1:9" x14ac:dyDescent="0.3">
      <c r="A188">
        <v>1</v>
      </c>
      <c r="B188" t="s">
        <v>198</v>
      </c>
      <c r="C188">
        <v>1</v>
      </c>
      <c r="D188">
        <v>-0.05</v>
      </c>
      <c r="E188">
        <v>19</v>
      </c>
      <c r="F188">
        <v>29.93</v>
      </c>
      <c r="G188">
        <v>19.29</v>
      </c>
      <c r="H188" s="8">
        <v>0.29520000000000002</v>
      </c>
      <c r="I188" t="s">
        <v>615</v>
      </c>
    </row>
    <row r="189" spans="1:9" x14ac:dyDescent="0.3">
      <c r="A189">
        <v>1</v>
      </c>
      <c r="B189" t="s">
        <v>199</v>
      </c>
      <c r="C189">
        <v>1</v>
      </c>
      <c r="D189">
        <v>0.92</v>
      </c>
      <c r="E189">
        <v>23</v>
      </c>
      <c r="F189">
        <v>35.61</v>
      </c>
      <c r="G189">
        <v>24.47</v>
      </c>
      <c r="H189" s="8">
        <v>0.2477</v>
      </c>
      <c r="I189" t="s">
        <v>615</v>
      </c>
    </row>
    <row r="190" spans="1:9" x14ac:dyDescent="0.3">
      <c r="A190">
        <v>1</v>
      </c>
      <c r="B190" t="s">
        <v>200</v>
      </c>
      <c r="C190">
        <v>1</v>
      </c>
      <c r="D190">
        <v>0.9</v>
      </c>
      <c r="E190">
        <v>25</v>
      </c>
      <c r="F190">
        <v>38.06</v>
      </c>
      <c r="G190">
        <v>28.6</v>
      </c>
      <c r="H190" s="8">
        <v>0.21379999999999999</v>
      </c>
      <c r="I190" t="s">
        <v>615</v>
      </c>
    </row>
    <row r="191" spans="1:9" x14ac:dyDescent="0.3">
      <c r="A191">
        <v>1</v>
      </c>
      <c r="B191" t="s">
        <v>201</v>
      </c>
      <c r="C191">
        <v>1</v>
      </c>
      <c r="D191">
        <v>1.1299999999999999</v>
      </c>
      <c r="E191">
        <v>22</v>
      </c>
      <c r="F191">
        <v>31.1</v>
      </c>
      <c r="G191">
        <v>22.07</v>
      </c>
      <c r="H191" s="8">
        <v>0.25340000000000001</v>
      </c>
      <c r="I191" t="s">
        <v>615</v>
      </c>
    </row>
    <row r="192" spans="1:9" x14ac:dyDescent="0.3">
      <c r="A192">
        <v>1</v>
      </c>
      <c r="B192" t="s">
        <v>202</v>
      </c>
      <c r="C192">
        <v>1</v>
      </c>
      <c r="D192">
        <v>0.97</v>
      </c>
      <c r="E192">
        <v>23</v>
      </c>
      <c r="F192">
        <v>36.380000000000003</v>
      </c>
      <c r="G192">
        <v>23.13</v>
      </c>
      <c r="H192" s="8">
        <v>0.2452</v>
      </c>
      <c r="I192" t="s">
        <v>615</v>
      </c>
    </row>
    <row r="193" spans="1:9" x14ac:dyDescent="0.3">
      <c r="A193">
        <v>1</v>
      </c>
      <c r="B193" t="s">
        <v>203</v>
      </c>
      <c r="C193">
        <v>1</v>
      </c>
      <c r="D193">
        <v>0.23</v>
      </c>
      <c r="E193">
        <v>26</v>
      </c>
      <c r="F193">
        <v>39.93</v>
      </c>
      <c r="G193">
        <v>32.71</v>
      </c>
      <c r="H193" s="8">
        <v>0.22309999999999999</v>
      </c>
      <c r="I193" t="s">
        <v>615</v>
      </c>
    </row>
    <row r="194" spans="1:9" x14ac:dyDescent="0.3">
      <c r="A194">
        <v>1</v>
      </c>
      <c r="B194" t="s">
        <v>204</v>
      </c>
      <c r="C194">
        <v>1</v>
      </c>
      <c r="D194">
        <v>-0.04</v>
      </c>
      <c r="E194">
        <v>23</v>
      </c>
      <c r="F194">
        <v>42.55</v>
      </c>
      <c r="G194">
        <v>31.65</v>
      </c>
      <c r="H194" s="8">
        <v>0.189</v>
      </c>
      <c r="I194" t="s">
        <v>615</v>
      </c>
    </row>
    <row r="195" spans="1:9" x14ac:dyDescent="0.3">
      <c r="A195">
        <v>1</v>
      </c>
      <c r="B195" t="s">
        <v>205</v>
      </c>
      <c r="C195">
        <v>1</v>
      </c>
      <c r="D195">
        <v>0.38</v>
      </c>
      <c r="E195">
        <v>26</v>
      </c>
      <c r="F195">
        <v>45.13</v>
      </c>
      <c r="G195">
        <v>37.619999999999997</v>
      </c>
      <c r="H195" s="8">
        <v>0.21940000000000001</v>
      </c>
      <c r="I195" t="s">
        <v>615</v>
      </c>
    </row>
    <row r="196" spans="1:9" x14ac:dyDescent="0.3">
      <c r="A196">
        <v>1</v>
      </c>
      <c r="B196" t="s">
        <v>206</v>
      </c>
      <c r="C196">
        <v>1</v>
      </c>
      <c r="D196">
        <v>0.67</v>
      </c>
      <c r="E196">
        <v>23</v>
      </c>
      <c r="F196">
        <v>37.090000000000003</v>
      </c>
      <c r="G196">
        <v>30.78</v>
      </c>
      <c r="H196" s="8">
        <v>0.20480000000000001</v>
      </c>
      <c r="I196" t="s">
        <v>615</v>
      </c>
    </row>
    <row r="197" spans="1:9" x14ac:dyDescent="0.3">
      <c r="A197">
        <v>1</v>
      </c>
      <c r="B197" t="s">
        <v>207</v>
      </c>
      <c r="C197">
        <v>1</v>
      </c>
      <c r="D197">
        <v>0.39</v>
      </c>
      <c r="E197">
        <v>22</v>
      </c>
      <c r="F197">
        <v>35.92</v>
      </c>
      <c r="G197">
        <v>22.66</v>
      </c>
      <c r="H197" s="8">
        <v>0.23569999999999999</v>
      </c>
      <c r="I197" t="s">
        <v>615</v>
      </c>
    </row>
    <row r="198" spans="1:9" x14ac:dyDescent="0.3">
      <c r="A198">
        <v>1</v>
      </c>
      <c r="B198" t="s">
        <v>208</v>
      </c>
      <c r="C198">
        <v>1</v>
      </c>
      <c r="D198">
        <v>-0.06</v>
      </c>
      <c r="E198">
        <v>23</v>
      </c>
      <c r="F198">
        <v>32.06</v>
      </c>
      <c r="G198">
        <v>21.78</v>
      </c>
      <c r="H198" s="8">
        <v>0.29349999999999998</v>
      </c>
      <c r="I198" t="s">
        <v>615</v>
      </c>
    </row>
    <row r="199" spans="1:9" x14ac:dyDescent="0.3">
      <c r="A199">
        <v>1</v>
      </c>
      <c r="B199" t="s">
        <v>209</v>
      </c>
      <c r="C199">
        <v>1</v>
      </c>
      <c r="D199">
        <v>1.06</v>
      </c>
      <c r="E199">
        <v>24</v>
      </c>
      <c r="F199">
        <v>38.840000000000003</v>
      </c>
      <c r="G199">
        <v>30.6</v>
      </c>
      <c r="H199" s="8">
        <v>0.25309999999999999</v>
      </c>
      <c r="I199" t="s">
        <v>615</v>
      </c>
    </row>
    <row r="200" spans="1:9" x14ac:dyDescent="0.3">
      <c r="A200">
        <v>1</v>
      </c>
      <c r="B200" t="s">
        <v>210</v>
      </c>
      <c r="C200">
        <v>1</v>
      </c>
      <c r="D200">
        <v>0.05</v>
      </c>
      <c r="E200">
        <v>35</v>
      </c>
      <c r="F200">
        <v>58.05</v>
      </c>
      <c r="G200">
        <v>20.79</v>
      </c>
      <c r="H200" s="8">
        <v>0.2167</v>
      </c>
      <c r="I200" t="s">
        <v>615</v>
      </c>
    </row>
    <row r="201" spans="1:9" x14ac:dyDescent="0.3">
      <c r="A201">
        <v>1</v>
      </c>
      <c r="B201" t="s">
        <v>211</v>
      </c>
      <c r="C201">
        <v>1</v>
      </c>
      <c r="D201">
        <v>1.1499999999999999</v>
      </c>
      <c r="E201">
        <v>18</v>
      </c>
      <c r="F201">
        <v>24.52</v>
      </c>
      <c r="G201">
        <v>17.62</v>
      </c>
      <c r="H201" s="8">
        <v>0.33119999999999999</v>
      </c>
      <c r="I201" t="s">
        <v>615</v>
      </c>
    </row>
    <row r="202" spans="1:9" x14ac:dyDescent="0.3">
      <c r="A202">
        <v>1</v>
      </c>
      <c r="B202" t="s">
        <v>212</v>
      </c>
      <c r="C202">
        <v>1</v>
      </c>
      <c r="D202">
        <v>-0.22</v>
      </c>
      <c r="E202">
        <v>33</v>
      </c>
      <c r="F202">
        <v>40.92</v>
      </c>
      <c r="G202">
        <v>37.869999999999997</v>
      </c>
      <c r="H202" s="8">
        <v>0.23419999999999999</v>
      </c>
      <c r="I202" t="s">
        <v>615</v>
      </c>
    </row>
    <row r="203" spans="1:9" x14ac:dyDescent="0.3">
      <c r="A203">
        <v>1</v>
      </c>
      <c r="B203" t="s">
        <v>213</v>
      </c>
      <c r="C203">
        <v>1</v>
      </c>
      <c r="D203">
        <v>0.81</v>
      </c>
      <c r="E203">
        <v>26</v>
      </c>
      <c r="F203">
        <v>27.17</v>
      </c>
      <c r="G203">
        <v>25.18</v>
      </c>
      <c r="H203" s="8">
        <v>0.27889999999999998</v>
      </c>
      <c r="I203" t="s">
        <v>615</v>
      </c>
    </row>
    <row r="204" spans="1:9" x14ac:dyDescent="0.3">
      <c r="A204">
        <v>1</v>
      </c>
      <c r="B204" t="s">
        <v>214</v>
      </c>
      <c r="C204">
        <v>1</v>
      </c>
      <c r="D204">
        <v>0.33</v>
      </c>
      <c r="E204">
        <v>22</v>
      </c>
      <c r="F204">
        <v>20.3</v>
      </c>
      <c r="G204">
        <v>18.079999999999998</v>
      </c>
      <c r="H204" s="8">
        <v>0.36659999999999998</v>
      </c>
      <c r="I204" t="s">
        <v>615</v>
      </c>
    </row>
    <row r="205" spans="1:9" x14ac:dyDescent="0.3">
      <c r="A205">
        <v>1</v>
      </c>
      <c r="B205" t="s">
        <v>215</v>
      </c>
      <c r="C205">
        <v>1</v>
      </c>
      <c r="D205">
        <v>0.28000000000000003</v>
      </c>
      <c r="E205">
        <v>23</v>
      </c>
      <c r="F205">
        <v>30.07</v>
      </c>
      <c r="G205">
        <v>25.09</v>
      </c>
      <c r="H205" s="8">
        <v>0.25940000000000002</v>
      </c>
      <c r="I205" t="s">
        <v>615</v>
      </c>
    </row>
    <row r="206" spans="1:9" x14ac:dyDescent="0.3">
      <c r="A206">
        <v>1</v>
      </c>
      <c r="B206" t="s">
        <v>216</v>
      </c>
      <c r="C206">
        <v>1</v>
      </c>
      <c r="D206">
        <v>0.53</v>
      </c>
      <c r="E206">
        <v>21</v>
      </c>
      <c r="F206">
        <v>29.68</v>
      </c>
      <c r="G206">
        <v>16.93</v>
      </c>
      <c r="H206" s="8">
        <v>0.29580000000000001</v>
      </c>
      <c r="I206" t="s">
        <v>615</v>
      </c>
    </row>
    <row r="207" spans="1:9" x14ac:dyDescent="0.3">
      <c r="A207">
        <v>1</v>
      </c>
      <c r="B207" t="s">
        <v>217</v>
      </c>
      <c r="C207">
        <v>1</v>
      </c>
      <c r="D207">
        <v>0.32</v>
      </c>
      <c r="E207">
        <v>24</v>
      </c>
      <c r="F207">
        <v>30.15</v>
      </c>
      <c r="G207">
        <v>25.21</v>
      </c>
      <c r="H207" s="8">
        <v>0.2666</v>
      </c>
      <c r="I207" t="s">
        <v>615</v>
      </c>
    </row>
    <row r="208" spans="1:9" x14ac:dyDescent="0.3">
      <c r="A208">
        <v>1</v>
      </c>
      <c r="B208" t="s">
        <v>218</v>
      </c>
      <c r="C208">
        <v>1</v>
      </c>
      <c r="D208">
        <v>1.1599999999999999</v>
      </c>
      <c r="E208">
        <v>24</v>
      </c>
      <c r="F208">
        <v>37.49</v>
      </c>
      <c r="G208">
        <v>28.19</v>
      </c>
      <c r="H208" s="8">
        <v>0.23619999999999999</v>
      </c>
      <c r="I208" t="s">
        <v>615</v>
      </c>
    </row>
    <row r="209" spans="1:9" x14ac:dyDescent="0.3">
      <c r="A209">
        <v>1</v>
      </c>
      <c r="B209" t="s">
        <v>219</v>
      </c>
      <c r="C209">
        <v>1</v>
      </c>
      <c r="D209">
        <v>-0.53</v>
      </c>
      <c r="E209">
        <v>26</v>
      </c>
      <c r="F209">
        <v>43.29</v>
      </c>
      <c r="G209">
        <v>26.77</v>
      </c>
      <c r="H209" s="8">
        <v>0.29709999999999998</v>
      </c>
      <c r="I209" t="s">
        <v>615</v>
      </c>
    </row>
    <row r="210" spans="1:9" x14ac:dyDescent="0.3">
      <c r="A210">
        <v>1</v>
      </c>
      <c r="B210" t="s">
        <v>220</v>
      </c>
      <c r="C210">
        <v>1</v>
      </c>
      <c r="D210">
        <v>0.94</v>
      </c>
      <c r="E210">
        <v>29</v>
      </c>
      <c r="F210">
        <v>46.46</v>
      </c>
      <c r="G210">
        <v>39.24</v>
      </c>
      <c r="H210" s="8">
        <v>0.2097</v>
      </c>
      <c r="I210" t="s">
        <v>615</v>
      </c>
    </row>
    <row r="211" spans="1:9" x14ac:dyDescent="0.3">
      <c r="A211">
        <v>1</v>
      </c>
      <c r="B211" t="s">
        <v>221</v>
      </c>
      <c r="C211">
        <v>1</v>
      </c>
      <c r="D211">
        <v>0.3</v>
      </c>
      <c r="E211">
        <v>26</v>
      </c>
      <c r="F211">
        <v>43.93</v>
      </c>
      <c r="G211">
        <v>30.31</v>
      </c>
      <c r="H211" s="8">
        <v>0.2472</v>
      </c>
      <c r="I211" t="s">
        <v>615</v>
      </c>
    </row>
    <row r="212" spans="1:9" x14ac:dyDescent="0.3">
      <c r="A212">
        <v>1</v>
      </c>
      <c r="B212" t="s">
        <v>222</v>
      </c>
      <c r="C212">
        <v>1</v>
      </c>
      <c r="D212">
        <v>0.47</v>
      </c>
      <c r="E212">
        <v>25</v>
      </c>
      <c r="F212">
        <v>30.81</v>
      </c>
      <c r="G212">
        <v>25.97</v>
      </c>
      <c r="H212" s="8">
        <v>0.24099999999999999</v>
      </c>
      <c r="I212" t="s">
        <v>615</v>
      </c>
    </row>
    <row r="213" spans="1:9" x14ac:dyDescent="0.3">
      <c r="A213">
        <v>1</v>
      </c>
      <c r="B213" t="s">
        <v>223</v>
      </c>
      <c r="C213">
        <v>1</v>
      </c>
      <c r="D213">
        <v>1.18</v>
      </c>
      <c r="E213">
        <v>26</v>
      </c>
      <c r="F213">
        <v>36.72</v>
      </c>
      <c r="G213">
        <v>32.21</v>
      </c>
      <c r="H213" s="8">
        <v>0.21940000000000001</v>
      </c>
      <c r="I213" t="s">
        <v>615</v>
      </c>
    </row>
    <row r="214" spans="1:9" x14ac:dyDescent="0.3">
      <c r="A214">
        <v>1</v>
      </c>
      <c r="B214" t="s">
        <v>224</v>
      </c>
      <c r="C214">
        <v>1</v>
      </c>
      <c r="D214">
        <v>-0.05</v>
      </c>
      <c r="E214">
        <v>26</v>
      </c>
      <c r="F214">
        <v>35.4</v>
      </c>
      <c r="G214">
        <v>31.37</v>
      </c>
      <c r="H214" s="8">
        <v>0.24940000000000001</v>
      </c>
      <c r="I214" t="s">
        <v>615</v>
      </c>
    </row>
    <row r="215" spans="1:9" x14ac:dyDescent="0.3">
      <c r="A215">
        <v>1</v>
      </c>
      <c r="B215" t="s">
        <v>225</v>
      </c>
      <c r="C215">
        <v>1</v>
      </c>
      <c r="D215">
        <v>0.15</v>
      </c>
      <c r="E215">
        <v>26</v>
      </c>
      <c r="F215">
        <v>45.63</v>
      </c>
      <c r="G215">
        <v>31.09</v>
      </c>
      <c r="H215" s="8">
        <v>0.2893</v>
      </c>
      <c r="I215" t="s">
        <v>615</v>
      </c>
    </row>
    <row r="216" spans="1:9" x14ac:dyDescent="0.3">
      <c r="A216">
        <v>1</v>
      </c>
      <c r="B216" t="s">
        <v>226</v>
      </c>
      <c r="C216">
        <v>1</v>
      </c>
      <c r="D216">
        <v>0.37</v>
      </c>
      <c r="E216">
        <v>28</v>
      </c>
      <c r="F216">
        <v>45.32</v>
      </c>
      <c r="G216">
        <v>30.36</v>
      </c>
      <c r="H216" s="8">
        <v>0.1983</v>
      </c>
      <c r="I216" t="s">
        <v>615</v>
      </c>
    </row>
    <row r="217" spans="1:9" x14ac:dyDescent="0.3">
      <c r="A217">
        <v>1</v>
      </c>
      <c r="B217" t="s">
        <v>227</v>
      </c>
      <c r="C217">
        <v>1</v>
      </c>
      <c r="D217">
        <v>0.71</v>
      </c>
      <c r="E217">
        <v>27</v>
      </c>
      <c r="F217">
        <v>46.81</v>
      </c>
      <c r="G217">
        <v>29.92</v>
      </c>
      <c r="H217" s="8">
        <v>0.24429999999999999</v>
      </c>
      <c r="I217" t="s">
        <v>615</v>
      </c>
    </row>
    <row r="218" spans="1:9" x14ac:dyDescent="0.3">
      <c r="A218">
        <v>1</v>
      </c>
      <c r="B218" t="s">
        <v>228</v>
      </c>
      <c r="C218">
        <v>1</v>
      </c>
      <c r="D218">
        <v>0.81</v>
      </c>
      <c r="E218">
        <v>23</v>
      </c>
      <c r="F218">
        <v>36.83</v>
      </c>
      <c r="G218">
        <v>19.12</v>
      </c>
      <c r="H218" s="8">
        <v>0.253</v>
      </c>
      <c r="I218" t="s">
        <v>615</v>
      </c>
    </row>
    <row r="219" spans="1:9" x14ac:dyDescent="0.3">
      <c r="A219">
        <v>1</v>
      </c>
      <c r="B219" t="s">
        <v>229</v>
      </c>
      <c r="C219">
        <v>1</v>
      </c>
      <c r="D219">
        <v>0.6</v>
      </c>
      <c r="E219">
        <v>17</v>
      </c>
      <c r="F219">
        <v>23.61</v>
      </c>
      <c r="G219">
        <v>15.81</v>
      </c>
      <c r="H219" s="8">
        <v>0.33539999999999998</v>
      </c>
      <c r="I219" t="s">
        <v>615</v>
      </c>
    </row>
    <row r="220" spans="1:9" x14ac:dyDescent="0.3">
      <c r="A220">
        <v>1</v>
      </c>
      <c r="B220" t="s">
        <v>230</v>
      </c>
      <c r="C220">
        <v>1</v>
      </c>
      <c r="D220">
        <v>0.05</v>
      </c>
      <c r="E220">
        <v>22</v>
      </c>
      <c r="F220">
        <v>29.24</v>
      </c>
      <c r="G220">
        <v>20.55</v>
      </c>
      <c r="H220" s="8">
        <v>0.27479999999999999</v>
      </c>
      <c r="I220" t="s">
        <v>615</v>
      </c>
    </row>
    <row r="221" spans="1:9" x14ac:dyDescent="0.3">
      <c r="A221">
        <v>1</v>
      </c>
      <c r="B221" t="s">
        <v>231</v>
      </c>
      <c r="C221">
        <v>1</v>
      </c>
      <c r="D221">
        <v>0.72</v>
      </c>
      <c r="E221">
        <v>23</v>
      </c>
      <c r="F221">
        <v>34.159999999999997</v>
      </c>
      <c r="G221">
        <v>24.98</v>
      </c>
      <c r="H221" s="8">
        <v>0.28139999999999998</v>
      </c>
      <c r="I221" t="s">
        <v>615</v>
      </c>
    </row>
    <row r="222" spans="1:9" x14ac:dyDescent="0.3">
      <c r="A222">
        <v>1</v>
      </c>
      <c r="B222" t="s">
        <v>232</v>
      </c>
      <c r="C222">
        <v>1</v>
      </c>
      <c r="D222">
        <v>0.71</v>
      </c>
      <c r="E222">
        <v>23</v>
      </c>
      <c r="F222">
        <v>38.020000000000003</v>
      </c>
      <c r="G222">
        <v>22.5</v>
      </c>
      <c r="H222" s="8">
        <v>0.31859999999999999</v>
      </c>
      <c r="I222" t="s">
        <v>615</v>
      </c>
    </row>
    <row r="223" spans="1:9" x14ac:dyDescent="0.3">
      <c r="A223">
        <v>1</v>
      </c>
      <c r="B223" t="s">
        <v>233</v>
      </c>
      <c r="C223">
        <v>1</v>
      </c>
      <c r="D223">
        <v>0.5</v>
      </c>
      <c r="E223">
        <v>22</v>
      </c>
      <c r="F223">
        <v>26.01</v>
      </c>
      <c r="G223">
        <v>20.14</v>
      </c>
      <c r="H223" s="8">
        <v>0.26600000000000001</v>
      </c>
      <c r="I223" t="s">
        <v>615</v>
      </c>
    </row>
    <row r="224" spans="1:9" x14ac:dyDescent="0.3">
      <c r="A224">
        <v>1</v>
      </c>
      <c r="B224" t="s">
        <v>234</v>
      </c>
      <c r="C224">
        <v>1</v>
      </c>
      <c r="D224">
        <v>1.08</v>
      </c>
      <c r="E224">
        <v>21</v>
      </c>
      <c r="F224">
        <v>32.04</v>
      </c>
      <c r="G224">
        <v>22.35</v>
      </c>
      <c r="H224" s="8">
        <v>0.27689999999999998</v>
      </c>
      <c r="I224" t="s">
        <v>615</v>
      </c>
    </row>
    <row r="225" spans="1:9" x14ac:dyDescent="0.3">
      <c r="A225">
        <v>1</v>
      </c>
      <c r="B225" t="s">
        <v>235</v>
      </c>
      <c r="C225">
        <v>1</v>
      </c>
      <c r="D225">
        <v>0.32</v>
      </c>
      <c r="E225">
        <v>20</v>
      </c>
      <c r="F225">
        <v>29.37</v>
      </c>
      <c r="G225">
        <v>20.36</v>
      </c>
      <c r="H225" s="8">
        <v>0.2752</v>
      </c>
      <c r="I225" t="s">
        <v>615</v>
      </c>
    </row>
    <row r="226" spans="1:9" x14ac:dyDescent="0.3">
      <c r="A226">
        <v>1</v>
      </c>
      <c r="B226" t="s">
        <v>236</v>
      </c>
      <c r="C226">
        <v>1</v>
      </c>
      <c r="D226">
        <v>-0.03</v>
      </c>
      <c r="E226">
        <v>20</v>
      </c>
      <c r="F226">
        <v>30.44</v>
      </c>
      <c r="G226">
        <v>21.97</v>
      </c>
      <c r="H226" s="8">
        <v>0.30880000000000002</v>
      </c>
      <c r="I226" t="s">
        <v>615</v>
      </c>
    </row>
    <row r="227" spans="1:9" x14ac:dyDescent="0.3">
      <c r="A227">
        <v>1</v>
      </c>
      <c r="B227" t="s">
        <v>237</v>
      </c>
      <c r="C227">
        <v>1</v>
      </c>
      <c r="D227">
        <v>0.08</v>
      </c>
      <c r="E227">
        <v>29</v>
      </c>
      <c r="F227">
        <v>41.72</v>
      </c>
      <c r="G227">
        <v>37.61</v>
      </c>
      <c r="H227" s="8">
        <v>0.20050000000000001</v>
      </c>
      <c r="I227" t="s">
        <v>615</v>
      </c>
    </row>
    <row r="228" spans="1:9" x14ac:dyDescent="0.3">
      <c r="A228">
        <v>1</v>
      </c>
      <c r="B228" t="s">
        <v>238</v>
      </c>
      <c r="C228">
        <v>1</v>
      </c>
      <c r="D228">
        <v>-0.12</v>
      </c>
      <c r="E228">
        <v>20</v>
      </c>
      <c r="F228">
        <v>25.75</v>
      </c>
      <c r="G228">
        <v>17.27</v>
      </c>
      <c r="H228" s="8">
        <v>0.33439999999999998</v>
      </c>
      <c r="I228" t="s">
        <v>615</v>
      </c>
    </row>
    <row r="229" spans="1:9" x14ac:dyDescent="0.3">
      <c r="A229">
        <v>1</v>
      </c>
      <c r="B229" t="s">
        <v>239</v>
      </c>
      <c r="C229">
        <v>1</v>
      </c>
      <c r="D229">
        <v>1.06</v>
      </c>
      <c r="E229">
        <v>23</v>
      </c>
      <c r="F229">
        <v>31.24</v>
      </c>
      <c r="G229">
        <v>25.01</v>
      </c>
      <c r="H229" s="8">
        <v>0.28420000000000001</v>
      </c>
      <c r="I229" t="s">
        <v>615</v>
      </c>
    </row>
    <row r="230" spans="1:9" x14ac:dyDescent="0.3">
      <c r="A230">
        <v>1</v>
      </c>
      <c r="B230" t="s">
        <v>240</v>
      </c>
      <c r="C230">
        <v>1</v>
      </c>
      <c r="D230">
        <v>0.78</v>
      </c>
      <c r="E230">
        <v>23</v>
      </c>
      <c r="F230">
        <v>40.07</v>
      </c>
      <c r="G230">
        <v>14.81</v>
      </c>
      <c r="H230" s="8">
        <v>0.2442</v>
      </c>
      <c r="I230" t="s">
        <v>615</v>
      </c>
    </row>
    <row r="231" spans="1:9" x14ac:dyDescent="0.3">
      <c r="A231">
        <v>1</v>
      </c>
      <c r="B231" t="s">
        <v>241</v>
      </c>
      <c r="C231">
        <v>1</v>
      </c>
      <c r="D231">
        <v>0.45</v>
      </c>
      <c r="E231">
        <v>23</v>
      </c>
      <c r="F231">
        <v>30.58</v>
      </c>
      <c r="G231">
        <v>20.68</v>
      </c>
      <c r="H231" s="8">
        <v>0.30259999999999998</v>
      </c>
      <c r="I231" t="s">
        <v>615</v>
      </c>
    </row>
    <row r="232" spans="1:9" x14ac:dyDescent="0.3">
      <c r="A232">
        <v>1</v>
      </c>
      <c r="B232" t="s">
        <v>242</v>
      </c>
      <c r="C232">
        <v>1</v>
      </c>
      <c r="D232">
        <v>0.14000000000000001</v>
      </c>
      <c r="E232">
        <v>21</v>
      </c>
      <c r="F232">
        <v>25.57</v>
      </c>
      <c r="G232">
        <v>21.68</v>
      </c>
      <c r="H232" s="8">
        <v>0.26900000000000002</v>
      </c>
      <c r="I232" t="s">
        <v>615</v>
      </c>
    </row>
    <row r="233" spans="1:9" x14ac:dyDescent="0.3">
      <c r="A233">
        <v>1</v>
      </c>
      <c r="B233" t="s">
        <v>243</v>
      </c>
      <c r="C233">
        <v>1</v>
      </c>
      <c r="D233">
        <v>0.06</v>
      </c>
      <c r="E233">
        <v>22</v>
      </c>
      <c r="F233">
        <v>29.02</v>
      </c>
      <c r="G233">
        <v>24.89</v>
      </c>
      <c r="H233" s="8">
        <v>0.27450000000000002</v>
      </c>
      <c r="I233" t="s">
        <v>615</v>
      </c>
    </row>
    <row r="234" spans="1:9" x14ac:dyDescent="0.3">
      <c r="A234">
        <v>1</v>
      </c>
      <c r="B234" t="s">
        <v>244</v>
      </c>
      <c r="C234">
        <v>1</v>
      </c>
      <c r="D234">
        <v>0.2</v>
      </c>
      <c r="E234">
        <v>28</v>
      </c>
      <c r="F234">
        <v>30.31</v>
      </c>
      <c r="G234">
        <v>28.7</v>
      </c>
      <c r="H234" s="8">
        <v>0.26390000000000002</v>
      </c>
      <c r="I234" t="s">
        <v>615</v>
      </c>
    </row>
    <row r="235" spans="1:9" x14ac:dyDescent="0.3">
      <c r="A235">
        <v>1</v>
      </c>
      <c r="B235" t="s">
        <v>245</v>
      </c>
      <c r="C235">
        <v>1</v>
      </c>
      <c r="D235">
        <v>-0.5</v>
      </c>
      <c r="E235">
        <v>25</v>
      </c>
      <c r="F235">
        <v>35.14</v>
      </c>
      <c r="G235">
        <v>27.01</v>
      </c>
      <c r="H235" s="8">
        <v>0.2495</v>
      </c>
      <c r="I235" t="s">
        <v>615</v>
      </c>
    </row>
    <row r="236" spans="1:9" x14ac:dyDescent="0.3">
      <c r="A236">
        <v>1</v>
      </c>
      <c r="B236" t="s">
        <v>246</v>
      </c>
      <c r="C236">
        <v>1</v>
      </c>
      <c r="D236">
        <v>0.97</v>
      </c>
      <c r="E236">
        <v>20</v>
      </c>
      <c r="F236">
        <v>27.6</v>
      </c>
      <c r="G236">
        <v>20.72</v>
      </c>
      <c r="H236" s="8">
        <v>0.26290000000000002</v>
      </c>
      <c r="I236" t="s">
        <v>615</v>
      </c>
    </row>
    <row r="237" spans="1:9" x14ac:dyDescent="0.3">
      <c r="A237">
        <v>1</v>
      </c>
      <c r="B237" t="s">
        <v>247</v>
      </c>
      <c r="C237">
        <v>1</v>
      </c>
      <c r="D237">
        <v>0.61</v>
      </c>
      <c r="E237">
        <v>23</v>
      </c>
      <c r="F237">
        <v>38.46</v>
      </c>
      <c r="G237">
        <v>31.78</v>
      </c>
      <c r="H237" s="8">
        <v>0.21</v>
      </c>
      <c r="I237" t="s">
        <v>615</v>
      </c>
    </row>
    <row r="238" spans="1:9" x14ac:dyDescent="0.3">
      <c r="A238">
        <v>1</v>
      </c>
      <c r="B238" t="s">
        <v>248</v>
      </c>
      <c r="C238">
        <v>1</v>
      </c>
      <c r="D238">
        <v>7.0000000000000007E-2</v>
      </c>
      <c r="E238">
        <v>21</v>
      </c>
      <c r="F238">
        <v>28.64</v>
      </c>
      <c r="G238">
        <v>20.350000000000001</v>
      </c>
      <c r="H238" s="8">
        <v>0.36280000000000001</v>
      </c>
      <c r="I238" t="s">
        <v>615</v>
      </c>
    </row>
    <row r="239" spans="1:9" x14ac:dyDescent="0.3">
      <c r="A239">
        <v>1</v>
      </c>
      <c r="B239" t="s">
        <v>249</v>
      </c>
      <c r="C239">
        <v>1</v>
      </c>
      <c r="D239">
        <v>0.81</v>
      </c>
      <c r="E239">
        <v>25</v>
      </c>
      <c r="F239">
        <v>37.119999999999997</v>
      </c>
      <c r="G239">
        <v>29.7</v>
      </c>
      <c r="H239" s="8">
        <v>0.24970000000000001</v>
      </c>
      <c r="I239" t="s">
        <v>615</v>
      </c>
    </row>
    <row r="240" spans="1:9" x14ac:dyDescent="0.3">
      <c r="A240">
        <v>1</v>
      </c>
      <c r="B240" t="s">
        <v>250</v>
      </c>
      <c r="C240">
        <v>1</v>
      </c>
      <c r="D240">
        <v>0.19</v>
      </c>
      <c r="E240">
        <v>20</v>
      </c>
      <c r="F240">
        <v>33.58</v>
      </c>
      <c r="G240">
        <v>18.489999999999998</v>
      </c>
      <c r="H240" s="8">
        <v>0.30640000000000001</v>
      </c>
      <c r="I240" t="s">
        <v>615</v>
      </c>
    </row>
    <row r="241" spans="1:9" x14ac:dyDescent="0.3">
      <c r="A241">
        <v>1</v>
      </c>
      <c r="B241" t="s">
        <v>251</v>
      </c>
      <c r="C241">
        <v>1</v>
      </c>
      <c r="D241">
        <v>0.8</v>
      </c>
      <c r="E241">
        <v>26</v>
      </c>
      <c r="F241">
        <v>40.770000000000003</v>
      </c>
      <c r="G241">
        <v>28.9</v>
      </c>
      <c r="H241" s="8">
        <v>0.23719999999999999</v>
      </c>
      <c r="I241" t="s">
        <v>615</v>
      </c>
    </row>
    <row r="242" spans="1:9" x14ac:dyDescent="0.3">
      <c r="A242">
        <v>1</v>
      </c>
      <c r="B242" t="s">
        <v>252</v>
      </c>
      <c r="C242">
        <v>1</v>
      </c>
      <c r="D242">
        <v>0.65</v>
      </c>
      <c r="E242">
        <v>22</v>
      </c>
      <c r="F242">
        <v>31.11</v>
      </c>
      <c r="G242">
        <v>25.12</v>
      </c>
      <c r="H242" s="8">
        <v>0.27479999999999999</v>
      </c>
      <c r="I242" t="s">
        <v>615</v>
      </c>
    </row>
    <row r="243" spans="1:9" x14ac:dyDescent="0.3">
      <c r="A243">
        <v>1</v>
      </c>
      <c r="B243" t="s">
        <v>253</v>
      </c>
      <c r="C243">
        <v>1</v>
      </c>
      <c r="D243">
        <v>0.57999999999999996</v>
      </c>
      <c r="E243">
        <v>26</v>
      </c>
      <c r="F243">
        <v>35.9</v>
      </c>
      <c r="G243">
        <v>25.56</v>
      </c>
      <c r="H243" s="8">
        <v>0.29880000000000001</v>
      </c>
      <c r="I243" t="s">
        <v>615</v>
      </c>
    </row>
    <row r="244" spans="1:9" x14ac:dyDescent="0.3">
      <c r="A244">
        <v>1</v>
      </c>
      <c r="B244" t="s">
        <v>254</v>
      </c>
      <c r="C244">
        <v>1</v>
      </c>
      <c r="D244">
        <v>0.28000000000000003</v>
      </c>
      <c r="E244">
        <v>28</v>
      </c>
      <c r="F244">
        <v>41.98</v>
      </c>
      <c r="G244">
        <v>37.979999999999997</v>
      </c>
      <c r="H244" s="8">
        <v>0.19500000000000001</v>
      </c>
      <c r="I244" t="s">
        <v>615</v>
      </c>
    </row>
    <row r="245" spans="1:9" x14ac:dyDescent="0.3">
      <c r="A245">
        <v>1</v>
      </c>
      <c r="B245" t="s">
        <v>255</v>
      </c>
      <c r="C245">
        <v>1</v>
      </c>
      <c r="D245">
        <v>0.13</v>
      </c>
      <c r="E245">
        <v>22</v>
      </c>
      <c r="F245">
        <v>31.54</v>
      </c>
      <c r="G245">
        <v>24.58</v>
      </c>
      <c r="H245" s="8">
        <v>0.28070000000000001</v>
      </c>
      <c r="I245" t="s">
        <v>615</v>
      </c>
    </row>
    <row r="246" spans="1:9" x14ac:dyDescent="0.3">
      <c r="A246">
        <v>1</v>
      </c>
      <c r="B246" t="s">
        <v>256</v>
      </c>
      <c r="C246">
        <v>1</v>
      </c>
      <c r="D246">
        <v>0.91</v>
      </c>
      <c r="E246">
        <v>20</v>
      </c>
      <c r="F246">
        <v>37.049999999999997</v>
      </c>
      <c r="G246">
        <v>16.73</v>
      </c>
      <c r="H246" s="8">
        <v>0.20599999999999999</v>
      </c>
      <c r="I246" t="s">
        <v>615</v>
      </c>
    </row>
    <row r="247" spans="1:9" x14ac:dyDescent="0.3">
      <c r="A247">
        <v>1</v>
      </c>
      <c r="B247" t="s">
        <v>257</v>
      </c>
      <c r="C247">
        <v>1</v>
      </c>
      <c r="D247">
        <v>0.87</v>
      </c>
      <c r="E247">
        <v>25</v>
      </c>
      <c r="F247">
        <v>31.76</v>
      </c>
      <c r="G247">
        <v>27.53</v>
      </c>
      <c r="H247" s="8">
        <v>0.25469999999999998</v>
      </c>
      <c r="I247" t="s">
        <v>615</v>
      </c>
    </row>
    <row r="248" spans="1:9" x14ac:dyDescent="0.3">
      <c r="A248">
        <v>1</v>
      </c>
      <c r="B248" t="s">
        <v>258</v>
      </c>
      <c r="C248">
        <v>1</v>
      </c>
      <c r="D248">
        <v>0.51</v>
      </c>
      <c r="E248">
        <v>27</v>
      </c>
      <c r="F248">
        <v>44.07</v>
      </c>
      <c r="G248">
        <v>30.95</v>
      </c>
      <c r="H248" s="8">
        <v>0.23219999999999999</v>
      </c>
      <c r="I248" t="s">
        <v>615</v>
      </c>
    </row>
    <row r="249" spans="1:9" x14ac:dyDescent="0.3">
      <c r="A249">
        <v>1</v>
      </c>
      <c r="B249" t="s">
        <v>259</v>
      </c>
      <c r="C249">
        <v>1</v>
      </c>
      <c r="D249">
        <v>1.1100000000000001</v>
      </c>
      <c r="E249">
        <v>24</v>
      </c>
      <c r="F249">
        <v>37.94</v>
      </c>
      <c r="G249">
        <v>29.46</v>
      </c>
      <c r="H249" s="8">
        <v>0.23580000000000001</v>
      </c>
      <c r="I249" t="s">
        <v>615</v>
      </c>
    </row>
    <row r="250" spans="1:9" x14ac:dyDescent="0.3">
      <c r="A250">
        <v>1</v>
      </c>
      <c r="B250" t="s">
        <v>260</v>
      </c>
      <c r="C250">
        <v>1</v>
      </c>
      <c r="D250">
        <v>0.92</v>
      </c>
      <c r="E250">
        <v>22</v>
      </c>
      <c r="F250">
        <v>28.13</v>
      </c>
      <c r="G250">
        <v>21.66</v>
      </c>
      <c r="H250" s="8">
        <v>0.2356</v>
      </c>
      <c r="I250" t="s">
        <v>615</v>
      </c>
    </row>
    <row r="251" spans="1:9" x14ac:dyDescent="0.3">
      <c r="A251">
        <v>1</v>
      </c>
      <c r="B251" t="s">
        <v>261</v>
      </c>
      <c r="C251">
        <v>1</v>
      </c>
      <c r="D251">
        <v>0.73</v>
      </c>
      <c r="E251">
        <v>25</v>
      </c>
      <c r="F251">
        <v>44.39</v>
      </c>
      <c r="G251">
        <v>26.22</v>
      </c>
      <c r="H251" s="8">
        <v>0.25559999999999999</v>
      </c>
      <c r="I251" t="s">
        <v>615</v>
      </c>
    </row>
    <row r="252" spans="1:9" x14ac:dyDescent="0.3">
      <c r="A252">
        <v>1</v>
      </c>
      <c r="B252" t="s">
        <v>262</v>
      </c>
      <c r="C252">
        <v>1</v>
      </c>
      <c r="D252">
        <v>0.53</v>
      </c>
      <c r="E252">
        <v>27</v>
      </c>
      <c r="F252">
        <v>43.27</v>
      </c>
      <c r="G252">
        <v>39.020000000000003</v>
      </c>
      <c r="H252" s="8">
        <v>0.19520000000000001</v>
      </c>
      <c r="I252" t="s">
        <v>615</v>
      </c>
    </row>
    <row r="253" spans="1:9" x14ac:dyDescent="0.3">
      <c r="A253">
        <v>1</v>
      </c>
      <c r="B253" t="s">
        <v>263</v>
      </c>
      <c r="C253">
        <v>1</v>
      </c>
      <c r="D253">
        <v>1.01</v>
      </c>
      <c r="E253">
        <v>23</v>
      </c>
      <c r="F253">
        <v>29.32</v>
      </c>
      <c r="G253">
        <v>23.47</v>
      </c>
      <c r="H253" s="8">
        <v>0.25469999999999998</v>
      </c>
      <c r="I253" t="s">
        <v>615</v>
      </c>
    </row>
    <row r="254" spans="1:9" x14ac:dyDescent="0.3">
      <c r="A254">
        <v>1</v>
      </c>
      <c r="B254" t="s">
        <v>264</v>
      </c>
      <c r="C254">
        <v>1</v>
      </c>
      <c r="D254">
        <v>0.82</v>
      </c>
      <c r="E254">
        <v>22</v>
      </c>
      <c r="F254">
        <v>42.61</v>
      </c>
      <c r="G254">
        <v>29.67</v>
      </c>
      <c r="H254" s="8">
        <v>0.19359999999999999</v>
      </c>
      <c r="I254" t="s">
        <v>615</v>
      </c>
    </row>
    <row r="255" spans="1:9" x14ac:dyDescent="0.3">
      <c r="A255">
        <v>1</v>
      </c>
      <c r="B255" t="s">
        <v>265</v>
      </c>
      <c r="C255">
        <v>1</v>
      </c>
      <c r="D255">
        <v>0.88</v>
      </c>
      <c r="E255">
        <v>28</v>
      </c>
      <c r="F255">
        <v>36.159999999999997</v>
      </c>
      <c r="G255">
        <v>33.19</v>
      </c>
      <c r="H255" s="8">
        <v>0.2225</v>
      </c>
      <c r="I255" t="s">
        <v>615</v>
      </c>
    </row>
    <row r="256" spans="1:9" x14ac:dyDescent="0.3">
      <c r="A256">
        <v>1</v>
      </c>
      <c r="B256" t="s">
        <v>266</v>
      </c>
      <c r="C256">
        <v>1</v>
      </c>
      <c r="D256">
        <v>0.35</v>
      </c>
      <c r="E256">
        <v>23</v>
      </c>
      <c r="F256">
        <v>37.39</v>
      </c>
      <c r="G256">
        <v>26.25</v>
      </c>
      <c r="H256" s="8">
        <v>0.26379999999999998</v>
      </c>
      <c r="I256" t="s">
        <v>615</v>
      </c>
    </row>
    <row r="257" spans="1:9" x14ac:dyDescent="0.3">
      <c r="A257">
        <v>1</v>
      </c>
      <c r="B257" t="s">
        <v>267</v>
      </c>
      <c r="C257">
        <v>1</v>
      </c>
      <c r="D257">
        <v>0.51</v>
      </c>
      <c r="E257">
        <v>19</v>
      </c>
      <c r="F257">
        <v>21.3</v>
      </c>
      <c r="G257">
        <v>13.34</v>
      </c>
      <c r="H257" s="8">
        <v>0.32600000000000001</v>
      </c>
      <c r="I257" t="s">
        <v>615</v>
      </c>
    </row>
    <row r="258" spans="1:9" x14ac:dyDescent="0.3">
      <c r="A258">
        <v>1</v>
      </c>
      <c r="B258" t="s">
        <v>268</v>
      </c>
      <c r="C258">
        <v>1</v>
      </c>
      <c r="D258">
        <v>0.5</v>
      </c>
      <c r="E258">
        <v>21</v>
      </c>
      <c r="F258">
        <v>31.33</v>
      </c>
      <c r="G258">
        <v>24.11</v>
      </c>
      <c r="H258" s="8">
        <v>0.2321</v>
      </c>
      <c r="I258" t="s">
        <v>615</v>
      </c>
    </row>
    <row r="259" spans="1:9" x14ac:dyDescent="0.3">
      <c r="A259">
        <v>1</v>
      </c>
      <c r="B259" t="s">
        <v>269</v>
      </c>
      <c r="C259">
        <v>1</v>
      </c>
      <c r="D259">
        <v>0.11</v>
      </c>
      <c r="E259">
        <v>27</v>
      </c>
      <c r="F259">
        <v>36.270000000000003</v>
      </c>
      <c r="G259">
        <v>31.35</v>
      </c>
      <c r="H259" s="8">
        <v>0.23880000000000001</v>
      </c>
      <c r="I259" t="s">
        <v>615</v>
      </c>
    </row>
    <row r="260" spans="1:9" x14ac:dyDescent="0.3">
      <c r="A260">
        <v>1</v>
      </c>
      <c r="B260" t="s">
        <v>270</v>
      </c>
      <c r="C260">
        <v>1</v>
      </c>
      <c r="D260">
        <v>0.48</v>
      </c>
      <c r="E260">
        <v>26</v>
      </c>
      <c r="F260">
        <v>34.03</v>
      </c>
      <c r="G260">
        <v>28.78</v>
      </c>
      <c r="H260" s="8">
        <v>0.25190000000000001</v>
      </c>
      <c r="I260" t="s">
        <v>615</v>
      </c>
    </row>
    <row r="261" spans="1:9" x14ac:dyDescent="0.3">
      <c r="A261">
        <v>1</v>
      </c>
      <c r="B261" t="s">
        <v>271</v>
      </c>
      <c r="C261">
        <v>1</v>
      </c>
      <c r="D261">
        <v>0.48</v>
      </c>
      <c r="E261">
        <v>26</v>
      </c>
      <c r="F261">
        <v>26.22</v>
      </c>
      <c r="G261">
        <v>23.89</v>
      </c>
      <c r="H261" s="8">
        <v>0.2863</v>
      </c>
      <c r="I261" t="s">
        <v>615</v>
      </c>
    </row>
    <row r="262" spans="1:9" x14ac:dyDescent="0.3">
      <c r="A262">
        <v>1</v>
      </c>
      <c r="B262" t="s">
        <v>272</v>
      </c>
      <c r="C262">
        <v>1</v>
      </c>
      <c r="D262">
        <v>1.1399999999999999</v>
      </c>
      <c r="E262">
        <v>25</v>
      </c>
      <c r="F262">
        <v>39.43</v>
      </c>
      <c r="G262">
        <v>30.8</v>
      </c>
      <c r="H262" s="8">
        <v>0.2273</v>
      </c>
      <c r="I262" t="s">
        <v>615</v>
      </c>
    </row>
    <row r="263" spans="1:9" x14ac:dyDescent="0.3">
      <c r="A263">
        <v>1</v>
      </c>
      <c r="B263" t="s">
        <v>273</v>
      </c>
      <c r="C263">
        <v>1</v>
      </c>
      <c r="D263">
        <v>-0.09</v>
      </c>
      <c r="E263">
        <v>25</v>
      </c>
      <c r="F263">
        <v>32</v>
      </c>
      <c r="G263">
        <v>28.84</v>
      </c>
      <c r="H263" s="8">
        <v>0.24030000000000001</v>
      </c>
      <c r="I263" t="s">
        <v>615</v>
      </c>
    </row>
    <row r="264" spans="1:9" x14ac:dyDescent="0.3">
      <c r="A264">
        <v>1</v>
      </c>
      <c r="B264" t="s">
        <v>274</v>
      </c>
      <c r="C264">
        <v>1</v>
      </c>
      <c r="D264">
        <v>0.51</v>
      </c>
      <c r="E264">
        <v>22</v>
      </c>
      <c r="F264">
        <v>28.54</v>
      </c>
      <c r="G264">
        <v>22.38</v>
      </c>
      <c r="H264" s="8">
        <v>0.30990000000000001</v>
      </c>
      <c r="I264" t="s">
        <v>615</v>
      </c>
    </row>
    <row r="265" spans="1:9" x14ac:dyDescent="0.3">
      <c r="A265">
        <v>1</v>
      </c>
      <c r="B265" t="s">
        <v>275</v>
      </c>
      <c r="C265">
        <v>1</v>
      </c>
      <c r="D265">
        <v>0.09</v>
      </c>
      <c r="E265">
        <v>24</v>
      </c>
      <c r="F265">
        <v>35.369999999999997</v>
      </c>
      <c r="G265">
        <v>22.47</v>
      </c>
      <c r="H265" s="8">
        <v>0.2402</v>
      </c>
      <c r="I265" t="s">
        <v>615</v>
      </c>
    </row>
    <row r="266" spans="1:9" x14ac:dyDescent="0.3">
      <c r="A266">
        <v>1</v>
      </c>
      <c r="B266" t="s">
        <v>276</v>
      </c>
      <c r="C266">
        <v>1</v>
      </c>
      <c r="D266">
        <v>0.5</v>
      </c>
      <c r="E266">
        <v>20</v>
      </c>
      <c r="F266">
        <v>24.15</v>
      </c>
      <c r="G266">
        <v>19.29</v>
      </c>
      <c r="H266" s="8">
        <v>0.33189999999999997</v>
      </c>
      <c r="I266" t="s">
        <v>615</v>
      </c>
    </row>
    <row r="267" spans="1:9" x14ac:dyDescent="0.3">
      <c r="A267">
        <v>1</v>
      </c>
      <c r="B267" t="s">
        <v>277</v>
      </c>
      <c r="C267">
        <v>1</v>
      </c>
      <c r="D267">
        <v>0.54</v>
      </c>
      <c r="E267">
        <v>25</v>
      </c>
      <c r="F267">
        <v>39.81</v>
      </c>
      <c r="G267">
        <v>28.52</v>
      </c>
      <c r="H267" s="8">
        <v>0.25330000000000003</v>
      </c>
      <c r="I267" t="s">
        <v>615</v>
      </c>
    </row>
    <row r="268" spans="1:9" x14ac:dyDescent="0.3">
      <c r="A268">
        <v>1</v>
      </c>
      <c r="B268" t="s">
        <v>278</v>
      </c>
      <c r="C268">
        <v>1</v>
      </c>
      <c r="D268">
        <v>0.15</v>
      </c>
      <c r="E268">
        <v>25</v>
      </c>
      <c r="F268">
        <v>40.74</v>
      </c>
      <c r="G268">
        <v>27.03</v>
      </c>
      <c r="H268" s="8">
        <v>0.2485</v>
      </c>
      <c r="I268" t="s">
        <v>615</v>
      </c>
    </row>
    <row r="269" spans="1:9" x14ac:dyDescent="0.3">
      <c r="A269">
        <v>1</v>
      </c>
      <c r="B269" t="s">
        <v>279</v>
      </c>
      <c r="C269">
        <v>1</v>
      </c>
      <c r="D269">
        <v>-0.01</v>
      </c>
      <c r="E269">
        <v>24</v>
      </c>
      <c r="F269">
        <v>38.590000000000003</v>
      </c>
      <c r="G269">
        <v>31.4</v>
      </c>
      <c r="H269" s="8">
        <v>0.2442</v>
      </c>
      <c r="I269" t="s">
        <v>615</v>
      </c>
    </row>
    <row r="270" spans="1:9" x14ac:dyDescent="0.3">
      <c r="A270">
        <v>1</v>
      </c>
      <c r="B270" t="s">
        <v>280</v>
      </c>
      <c r="C270">
        <v>1</v>
      </c>
      <c r="D270">
        <v>7.0000000000000007E-2</v>
      </c>
      <c r="E270">
        <v>23</v>
      </c>
      <c r="F270">
        <v>33.65</v>
      </c>
      <c r="G270">
        <v>27</v>
      </c>
      <c r="H270" s="8">
        <v>0.2248</v>
      </c>
      <c r="I270" t="s">
        <v>615</v>
      </c>
    </row>
    <row r="271" spans="1:9" x14ac:dyDescent="0.3">
      <c r="A271">
        <v>1</v>
      </c>
      <c r="B271" t="s">
        <v>281</v>
      </c>
      <c r="C271">
        <v>1</v>
      </c>
      <c r="D271">
        <v>0.91</v>
      </c>
      <c r="E271">
        <v>28</v>
      </c>
      <c r="F271">
        <v>47.22</v>
      </c>
      <c r="G271">
        <v>38.61</v>
      </c>
      <c r="H271" s="8">
        <v>0.19089999999999999</v>
      </c>
      <c r="I271" t="s">
        <v>615</v>
      </c>
    </row>
    <row r="272" spans="1:9" x14ac:dyDescent="0.3">
      <c r="A272">
        <v>1</v>
      </c>
      <c r="B272" t="s">
        <v>282</v>
      </c>
      <c r="C272">
        <v>1</v>
      </c>
      <c r="D272">
        <v>0.74</v>
      </c>
      <c r="E272">
        <v>23</v>
      </c>
      <c r="F272">
        <v>29</v>
      </c>
      <c r="G272">
        <v>23.15</v>
      </c>
      <c r="H272" s="8">
        <v>0.25650000000000001</v>
      </c>
      <c r="I272" t="s">
        <v>615</v>
      </c>
    </row>
    <row r="273" spans="1:9" x14ac:dyDescent="0.3">
      <c r="A273">
        <v>1</v>
      </c>
      <c r="B273" t="s">
        <v>283</v>
      </c>
      <c r="C273">
        <v>1</v>
      </c>
      <c r="D273">
        <v>0.56000000000000005</v>
      </c>
      <c r="E273">
        <v>23</v>
      </c>
      <c r="F273">
        <v>34.68</v>
      </c>
      <c r="G273">
        <v>26.19</v>
      </c>
      <c r="H273" s="8">
        <v>0.2601</v>
      </c>
      <c r="I273" t="s">
        <v>615</v>
      </c>
    </row>
    <row r="274" spans="1:9" x14ac:dyDescent="0.3">
      <c r="A274">
        <v>1</v>
      </c>
      <c r="B274" t="s">
        <v>284</v>
      </c>
      <c r="C274">
        <v>1</v>
      </c>
      <c r="D274">
        <v>0.34</v>
      </c>
      <c r="E274">
        <v>25</v>
      </c>
      <c r="F274">
        <v>33.97</v>
      </c>
      <c r="G274">
        <v>26.97</v>
      </c>
      <c r="H274" s="8">
        <v>0.25969999999999999</v>
      </c>
      <c r="I274" t="s">
        <v>615</v>
      </c>
    </row>
    <row r="275" spans="1:9" x14ac:dyDescent="0.3">
      <c r="A275">
        <v>1</v>
      </c>
      <c r="B275" t="s">
        <v>285</v>
      </c>
      <c r="C275">
        <v>1</v>
      </c>
      <c r="D275">
        <v>0.06</v>
      </c>
      <c r="E275">
        <v>27</v>
      </c>
      <c r="F275">
        <v>42.29</v>
      </c>
      <c r="G275">
        <v>34.67</v>
      </c>
      <c r="H275" s="8">
        <v>0.21360000000000001</v>
      </c>
      <c r="I275" t="s">
        <v>615</v>
      </c>
    </row>
    <row r="276" spans="1:9" x14ac:dyDescent="0.3">
      <c r="A276">
        <v>1</v>
      </c>
      <c r="B276" t="s">
        <v>286</v>
      </c>
      <c r="C276">
        <v>1</v>
      </c>
      <c r="D276">
        <v>0.33</v>
      </c>
      <c r="E276">
        <v>26</v>
      </c>
      <c r="F276">
        <v>37.119999999999997</v>
      </c>
      <c r="G276">
        <v>31.39</v>
      </c>
      <c r="H276" s="8">
        <v>0.21410000000000001</v>
      </c>
      <c r="I276" t="s">
        <v>615</v>
      </c>
    </row>
    <row r="277" spans="1:9" x14ac:dyDescent="0.3">
      <c r="A277">
        <v>1</v>
      </c>
      <c r="B277" t="s">
        <v>287</v>
      </c>
      <c r="C277">
        <v>1</v>
      </c>
      <c r="D277">
        <v>0.32</v>
      </c>
      <c r="E277">
        <v>20</v>
      </c>
      <c r="F277">
        <v>27.84</v>
      </c>
      <c r="G277">
        <v>21.76</v>
      </c>
      <c r="H277" s="8">
        <v>0.27200000000000002</v>
      </c>
      <c r="I277" t="s">
        <v>615</v>
      </c>
    </row>
    <row r="278" spans="1:9" x14ac:dyDescent="0.3">
      <c r="A278">
        <v>1</v>
      </c>
      <c r="B278" t="s">
        <v>288</v>
      </c>
      <c r="C278">
        <v>1</v>
      </c>
      <c r="D278">
        <v>0.9</v>
      </c>
      <c r="E278">
        <v>31</v>
      </c>
      <c r="F278">
        <v>46.39</v>
      </c>
      <c r="G278">
        <v>43.83</v>
      </c>
      <c r="H278" s="8">
        <v>0.1865</v>
      </c>
      <c r="I278" t="s">
        <v>615</v>
      </c>
    </row>
    <row r="279" spans="1:9" x14ac:dyDescent="0.3">
      <c r="A279">
        <v>1</v>
      </c>
      <c r="B279" t="s">
        <v>289</v>
      </c>
      <c r="C279">
        <v>1</v>
      </c>
      <c r="D279">
        <v>0.34</v>
      </c>
      <c r="E279">
        <v>26</v>
      </c>
      <c r="F279">
        <v>42.67</v>
      </c>
      <c r="G279">
        <v>29.53</v>
      </c>
      <c r="H279" s="8">
        <v>0.22689999999999999</v>
      </c>
      <c r="I279" t="s">
        <v>615</v>
      </c>
    </row>
    <row r="280" spans="1:9" x14ac:dyDescent="0.3">
      <c r="A280">
        <v>1</v>
      </c>
      <c r="B280" t="s">
        <v>290</v>
      </c>
      <c r="C280">
        <v>1</v>
      </c>
      <c r="D280">
        <v>0.36</v>
      </c>
      <c r="E280">
        <v>24</v>
      </c>
      <c r="F280">
        <v>41.35</v>
      </c>
      <c r="G280">
        <v>28.93</v>
      </c>
      <c r="H280" s="8">
        <v>0.21490000000000001</v>
      </c>
      <c r="I280" t="s">
        <v>615</v>
      </c>
    </row>
    <row r="281" spans="1:9" x14ac:dyDescent="0.3">
      <c r="A281">
        <v>1</v>
      </c>
      <c r="B281" t="s">
        <v>291</v>
      </c>
      <c r="C281">
        <v>1</v>
      </c>
      <c r="D281">
        <v>0.83</v>
      </c>
      <c r="E281">
        <v>25</v>
      </c>
      <c r="F281">
        <v>39.24</v>
      </c>
      <c r="G281">
        <v>30.67</v>
      </c>
      <c r="H281" s="8">
        <v>0.22320000000000001</v>
      </c>
      <c r="I281" t="s">
        <v>615</v>
      </c>
    </row>
    <row r="282" spans="1:9" x14ac:dyDescent="0.3">
      <c r="A282">
        <v>1</v>
      </c>
      <c r="B282" t="s">
        <v>292</v>
      </c>
      <c r="C282">
        <v>1</v>
      </c>
      <c r="D282">
        <v>0.12</v>
      </c>
      <c r="E282">
        <v>22</v>
      </c>
      <c r="F282">
        <v>26.69</v>
      </c>
      <c r="G282">
        <v>14.69</v>
      </c>
      <c r="H282" s="8">
        <v>0.28620000000000001</v>
      </c>
      <c r="I282" t="s">
        <v>615</v>
      </c>
    </row>
    <row r="283" spans="1:9" x14ac:dyDescent="0.3">
      <c r="A283">
        <v>1</v>
      </c>
      <c r="B283" t="s">
        <v>293</v>
      </c>
      <c r="C283">
        <v>1</v>
      </c>
      <c r="D283">
        <v>0.77</v>
      </c>
      <c r="E283">
        <v>21</v>
      </c>
      <c r="F283">
        <v>31.37</v>
      </c>
      <c r="G283">
        <v>24.89</v>
      </c>
      <c r="H283" s="8">
        <v>0.254</v>
      </c>
      <c r="I283" t="s">
        <v>615</v>
      </c>
    </row>
    <row r="284" spans="1:9" x14ac:dyDescent="0.3">
      <c r="A284">
        <v>1</v>
      </c>
      <c r="B284" t="s">
        <v>294</v>
      </c>
      <c r="C284">
        <v>1</v>
      </c>
      <c r="D284">
        <v>0.45</v>
      </c>
      <c r="E284">
        <v>22</v>
      </c>
      <c r="F284">
        <v>32.97</v>
      </c>
      <c r="G284">
        <v>11.74</v>
      </c>
      <c r="H284" s="8">
        <v>0.26269999999999999</v>
      </c>
      <c r="I284" t="s">
        <v>615</v>
      </c>
    </row>
    <row r="285" spans="1:9" x14ac:dyDescent="0.3">
      <c r="A285">
        <v>1</v>
      </c>
      <c r="B285" t="s">
        <v>295</v>
      </c>
      <c r="C285">
        <v>1</v>
      </c>
      <c r="D285">
        <v>0.09</v>
      </c>
      <c r="E285">
        <v>21</v>
      </c>
      <c r="F285">
        <v>28.76</v>
      </c>
      <c r="G285">
        <v>19.760000000000002</v>
      </c>
      <c r="H285" s="8">
        <v>0.3135</v>
      </c>
      <c r="I285" t="s">
        <v>615</v>
      </c>
    </row>
    <row r="286" spans="1:9" x14ac:dyDescent="0.3">
      <c r="A286">
        <v>1</v>
      </c>
      <c r="B286" t="s">
        <v>296</v>
      </c>
      <c r="C286">
        <v>1</v>
      </c>
      <c r="D286">
        <v>0.61</v>
      </c>
      <c r="E286">
        <v>27</v>
      </c>
      <c r="F286">
        <v>31.51</v>
      </c>
      <c r="G286">
        <v>28.17</v>
      </c>
      <c r="H286" s="8">
        <v>0.24229999999999999</v>
      </c>
      <c r="I286" t="s">
        <v>615</v>
      </c>
    </row>
    <row r="287" spans="1:9" x14ac:dyDescent="0.3">
      <c r="A287">
        <v>1</v>
      </c>
      <c r="B287" t="s">
        <v>297</v>
      </c>
      <c r="C287">
        <v>1</v>
      </c>
      <c r="D287">
        <v>0.67</v>
      </c>
      <c r="E287">
        <v>30</v>
      </c>
      <c r="F287">
        <v>44.59</v>
      </c>
      <c r="G287">
        <v>32.340000000000003</v>
      </c>
      <c r="H287" s="8">
        <v>0.23960000000000001</v>
      </c>
      <c r="I287" t="s">
        <v>615</v>
      </c>
    </row>
    <row r="288" spans="1:9" x14ac:dyDescent="0.3">
      <c r="A288">
        <v>1</v>
      </c>
      <c r="B288" t="s">
        <v>298</v>
      </c>
      <c r="C288">
        <v>1</v>
      </c>
      <c r="D288">
        <v>-0.01</v>
      </c>
      <c r="E288">
        <v>25</v>
      </c>
      <c r="F288">
        <v>33.17</v>
      </c>
      <c r="G288">
        <v>26.92</v>
      </c>
      <c r="H288" s="8">
        <v>0.24149999999999999</v>
      </c>
      <c r="I288" t="s">
        <v>615</v>
      </c>
    </row>
    <row r="289" spans="1:9" x14ac:dyDescent="0.3">
      <c r="A289">
        <v>1</v>
      </c>
      <c r="B289" t="s">
        <v>299</v>
      </c>
      <c r="C289">
        <v>1</v>
      </c>
      <c r="D289">
        <v>0.02</v>
      </c>
      <c r="E289">
        <v>34</v>
      </c>
      <c r="F289">
        <v>44.98</v>
      </c>
      <c r="G289">
        <v>42.7</v>
      </c>
      <c r="H289" s="8">
        <v>0.218</v>
      </c>
      <c r="I289" t="s">
        <v>615</v>
      </c>
    </row>
    <row r="290" spans="1:9" x14ac:dyDescent="0.3">
      <c r="A290">
        <v>1</v>
      </c>
      <c r="B290" t="s">
        <v>300</v>
      </c>
      <c r="C290">
        <v>1</v>
      </c>
      <c r="D290">
        <v>1.1000000000000001</v>
      </c>
      <c r="E290">
        <v>32</v>
      </c>
      <c r="F290">
        <v>57.5</v>
      </c>
      <c r="G290">
        <v>36.94</v>
      </c>
      <c r="H290" s="8">
        <v>0.1971</v>
      </c>
      <c r="I290" t="s">
        <v>615</v>
      </c>
    </row>
    <row r="291" spans="1:9" x14ac:dyDescent="0.3">
      <c r="A291">
        <v>1</v>
      </c>
      <c r="B291" t="s">
        <v>301</v>
      </c>
      <c r="C291">
        <v>1</v>
      </c>
      <c r="D291">
        <v>0.45</v>
      </c>
      <c r="E291">
        <v>23</v>
      </c>
      <c r="F291">
        <v>36.19</v>
      </c>
      <c r="G291">
        <v>24.99</v>
      </c>
      <c r="H291" s="8">
        <v>0.252</v>
      </c>
      <c r="I291" t="s">
        <v>615</v>
      </c>
    </row>
    <row r="292" spans="1:9" x14ac:dyDescent="0.3">
      <c r="A292">
        <v>1</v>
      </c>
      <c r="B292" t="s">
        <v>302</v>
      </c>
      <c r="C292">
        <v>1</v>
      </c>
      <c r="D292">
        <v>0.79</v>
      </c>
      <c r="E292">
        <v>26</v>
      </c>
      <c r="F292">
        <v>34.04</v>
      </c>
      <c r="G292">
        <v>24.19</v>
      </c>
      <c r="H292" s="8">
        <v>0.25729999999999997</v>
      </c>
      <c r="I292" t="s">
        <v>615</v>
      </c>
    </row>
    <row r="293" spans="1:9" x14ac:dyDescent="0.3">
      <c r="A293">
        <v>1</v>
      </c>
      <c r="B293" t="s">
        <v>303</v>
      </c>
      <c r="C293">
        <v>1</v>
      </c>
      <c r="D293">
        <v>1.53</v>
      </c>
      <c r="E293">
        <v>21</v>
      </c>
      <c r="F293">
        <v>32.68</v>
      </c>
      <c r="G293">
        <v>19.649999999999999</v>
      </c>
      <c r="H293" s="8">
        <v>0.23280000000000001</v>
      </c>
      <c r="I293" t="s">
        <v>615</v>
      </c>
    </row>
    <row r="294" spans="1:9" x14ac:dyDescent="0.3">
      <c r="A294">
        <v>1</v>
      </c>
      <c r="B294" t="s">
        <v>304</v>
      </c>
      <c r="C294">
        <v>1</v>
      </c>
      <c r="D294">
        <v>0.05</v>
      </c>
      <c r="E294">
        <v>21</v>
      </c>
      <c r="F294">
        <v>33.28</v>
      </c>
      <c r="G294">
        <v>24.54</v>
      </c>
      <c r="H294" s="8">
        <v>0.3256</v>
      </c>
      <c r="I294" t="s">
        <v>615</v>
      </c>
    </row>
    <row r="295" spans="1:9" x14ac:dyDescent="0.3">
      <c r="A295">
        <v>1</v>
      </c>
      <c r="B295" t="s">
        <v>305</v>
      </c>
      <c r="C295">
        <v>1</v>
      </c>
      <c r="D295">
        <v>0.23</v>
      </c>
      <c r="E295">
        <v>27</v>
      </c>
      <c r="F295">
        <v>41.88</v>
      </c>
      <c r="G295">
        <v>37.200000000000003</v>
      </c>
      <c r="H295" s="8">
        <v>0.193</v>
      </c>
      <c r="I295" t="s">
        <v>615</v>
      </c>
    </row>
    <row r="296" spans="1:9" x14ac:dyDescent="0.3">
      <c r="A296">
        <v>1</v>
      </c>
      <c r="B296" t="s">
        <v>306</v>
      </c>
      <c r="C296">
        <v>1</v>
      </c>
      <c r="D296">
        <v>0.82</v>
      </c>
      <c r="E296">
        <v>34</v>
      </c>
      <c r="F296">
        <v>46.25</v>
      </c>
      <c r="G296">
        <v>44.88</v>
      </c>
      <c r="H296" s="8">
        <v>0.20419999999999999</v>
      </c>
      <c r="I296" t="s">
        <v>615</v>
      </c>
    </row>
    <row r="297" spans="1:9" x14ac:dyDescent="0.3">
      <c r="A297">
        <v>1</v>
      </c>
      <c r="B297" t="s">
        <v>307</v>
      </c>
      <c r="C297">
        <v>1</v>
      </c>
      <c r="D297">
        <v>0.7</v>
      </c>
      <c r="E297">
        <v>26</v>
      </c>
      <c r="F297">
        <v>45.06</v>
      </c>
      <c r="G297">
        <v>30.08</v>
      </c>
      <c r="H297" s="8">
        <v>0.31080000000000002</v>
      </c>
      <c r="I297" t="s">
        <v>615</v>
      </c>
    </row>
    <row r="298" spans="1:9" x14ac:dyDescent="0.3">
      <c r="A298">
        <v>1</v>
      </c>
      <c r="B298" t="s">
        <v>308</v>
      </c>
      <c r="C298">
        <v>1</v>
      </c>
      <c r="D298">
        <v>0.03</v>
      </c>
      <c r="E298">
        <v>24</v>
      </c>
      <c r="F298">
        <v>28.49</v>
      </c>
      <c r="G298">
        <v>23.34</v>
      </c>
      <c r="H298" s="8">
        <v>0.26910000000000001</v>
      </c>
      <c r="I298" t="s">
        <v>615</v>
      </c>
    </row>
    <row r="299" spans="1:9" x14ac:dyDescent="0.3">
      <c r="A299">
        <v>1</v>
      </c>
      <c r="B299" t="s">
        <v>309</v>
      </c>
      <c r="C299">
        <v>1</v>
      </c>
      <c r="D299">
        <v>0.73</v>
      </c>
      <c r="E299">
        <v>21</v>
      </c>
      <c r="F299">
        <v>30.67</v>
      </c>
      <c r="G299">
        <v>20.98</v>
      </c>
      <c r="H299" s="8">
        <v>0.2394</v>
      </c>
      <c r="I299" t="s">
        <v>615</v>
      </c>
    </row>
    <row r="300" spans="1:9" x14ac:dyDescent="0.3">
      <c r="A300">
        <v>1</v>
      </c>
      <c r="B300" t="s">
        <v>310</v>
      </c>
      <c r="C300">
        <v>1</v>
      </c>
      <c r="D300">
        <v>1.1599999999999999</v>
      </c>
      <c r="E300">
        <v>25</v>
      </c>
      <c r="F300">
        <v>31.3</v>
      </c>
      <c r="G300">
        <v>25.09</v>
      </c>
      <c r="H300" s="8">
        <v>0.25259999999999999</v>
      </c>
      <c r="I300" t="s">
        <v>615</v>
      </c>
    </row>
    <row r="301" spans="1:9" x14ac:dyDescent="0.3">
      <c r="A301">
        <v>1</v>
      </c>
      <c r="B301" t="s">
        <v>311</v>
      </c>
      <c r="C301">
        <v>1</v>
      </c>
      <c r="D301">
        <v>0.65</v>
      </c>
      <c r="E301">
        <v>25</v>
      </c>
      <c r="F301">
        <v>45.38</v>
      </c>
      <c r="G301">
        <v>34.72</v>
      </c>
      <c r="H301" s="8">
        <v>0.1638</v>
      </c>
      <c r="I301" t="s">
        <v>615</v>
      </c>
    </row>
    <row r="302" spans="1:9" x14ac:dyDescent="0.3">
      <c r="A302">
        <v>1</v>
      </c>
      <c r="B302" t="s">
        <v>312</v>
      </c>
      <c r="C302">
        <v>1</v>
      </c>
      <c r="D302">
        <v>0.42</v>
      </c>
      <c r="E302">
        <v>23</v>
      </c>
      <c r="F302">
        <v>34.04</v>
      </c>
      <c r="G302">
        <v>28.74</v>
      </c>
      <c r="H302" s="8">
        <v>0.24110000000000001</v>
      </c>
      <c r="I302" t="s">
        <v>615</v>
      </c>
    </row>
    <row r="303" spans="1:9" x14ac:dyDescent="0.3">
      <c r="A303">
        <v>1</v>
      </c>
      <c r="B303" t="s">
        <v>313</v>
      </c>
      <c r="C303">
        <v>1</v>
      </c>
      <c r="D303">
        <v>0.23</v>
      </c>
      <c r="E303">
        <v>26</v>
      </c>
      <c r="F303">
        <v>35.35</v>
      </c>
      <c r="G303">
        <v>28.07</v>
      </c>
      <c r="H303" s="8">
        <v>0.2482</v>
      </c>
      <c r="I303" t="s">
        <v>615</v>
      </c>
    </row>
    <row r="304" spans="1:9" x14ac:dyDescent="0.3">
      <c r="A304">
        <v>1</v>
      </c>
      <c r="B304" t="s">
        <v>314</v>
      </c>
      <c r="C304">
        <v>1</v>
      </c>
      <c r="D304">
        <v>0.96</v>
      </c>
      <c r="E304">
        <v>27</v>
      </c>
      <c r="F304">
        <v>51.1</v>
      </c>
      <c r="G304">
        <v>39.54</v>
      </c>
      <c r="H304" s="8">
        <v>0.17810000000000001</v>
      </c>
      <c r="I304" t="s">
        <v>615</v>
      </c>
    </row>
    <row r="305" spans="1:9" x14ac:dyDescent="0.3">
      <c r="A305">
        <v>1</v>
      </c>
      <c r="B305" t="s">
        <v>315</v>
      </c>
      <c r="C305">
        <v>1</v>
      </c>
      <c r="D305">
        <v>0.81</v>
      </c>
      <c r="E305">
        <v>20</v>
      </c>
      <c r="F305">
        <v>31.08</v>
      </c>
      <c r="G305">
        <v>23.3</v>
      </c>
      <c r="H305" s="8">
        <v>0.23019999999999999</v>
      </c>
      <c r="I305" t="s">
        <v>615</v>
      </c>
    </row>
    <row r="306" spans="1:9" x14ac:dyDescent="0.3">
      <c r="A306">
        <v>1</v>
      </c>
      <c r="B306" t="s">
        <v>316</v>
      </c>
      <c r="C306">
        <v>1</v>
      </c>
      <c r="D306">
        <v>0.91</v>
      </c>
      <c r="E306">
        <v>18</v>
      </c>
      <c r="F306">
        <v>28.01</v>
      </c>
      <c r="G306">
        <v>18.53</v>
      </c>
      <c r="H306" s="8">
        <v>0.30149999999999999</v>
      </c>
      <c r="I306" t="s">
        <v>615</v>
      </c>
    </row>
    <row r="307" spans="1:9" x14ac:dyDescent="0.3">
      <c r="A307">
        <v>1</v>
      </c>
      <c r="B307" t="s">
        <v>317</v>
      </c>
      <c r="C307">
        <v>1</v>
      </c>
      <c r="D307">
        <v>0.46</v>
      </c>
      <c r="E307">
        <v>28</v>
      </c>
      <c r="F307">
        <v>36.25</v>
      </c>
      <c r="G307">
        <v>30.85</v>
      </c>
      <c r="H307" s="8">
        <v>0.23910000000000001</v>
      </c>
      <c r="I307" t="s">
        <v>615</v>
      </c>
    </row>
    <row r="308" spans="1:9" x14ac:dyDescent="0.3">
      <c r="A308">
        <v>1</v>
      </c>
      <c r="B308" t="s">
        <v>318</v>
      </c>
      <c r="C308">
        <v>1</v>
      </c>
      <c r="D308">
        <v>0.16</v>
      </c>
      <c r="E308">
        <v>28</v>
      </c>
      <c r="F308">
        <v>46.23</v>
      </c>
      <c r="G308">
        <v>32.200000000000003</v>
      </c>
      <c r="H308" s="8">
        <v>0.24729999999999999</v>
      </c>
      <c r="I308" t="s">
        <v>615</v>
      </c>
    </row>
    <row r="309" spans="1:9" x14ac:dyDescent="0.3">
      <c r="A309">
        <v>1</v>
      </c>
      <c r="B309" t="s">
        <v>319</v>
      </c>
      <c r="C309">
        <v>1</v>
      </c>
      <c r="D309">
        <v>0.33</v>
      </c>
      <c r="E309">
        <v>25</v>
      </c>
      <c r="F309">
        <v>35.08</v>
      </c>
      <c r="G309">
        <v>28.88</v>
      </c>
      <c r="H309" s="8">
        <v>0.2429</v>
      </c>
      <c r="I309" t="s">
        <v>615</v>
      </c>
    </row>
    <row r="310" spans="1:9" x14ac:dyDescent="0.3">
      <c r="A310">
        <v>1</v>
      </c>
      <c r="B310" t="s">
        <v>320</v>
      </c>
      <c r="C310">
        <v>1</v>
      </c>
      <c r="D310">
        <v>0.24</v>
      </c>
      <c r="E310">
        <v>26</v>
      </c>
      <c r="F310">
        <v>44.2</v>
      </c>
      <c r="G310">
        <v>35.46</v>
      </c>
      <c r="H310" s="8">
        <v>0.1847</v>
      </c>
      <c r="I310" t="s">
        <v>615</v>
      </c>
    </row>
    <row r="311" spans="1:9" x14ac:dyDescent="0.3">
      <c r="A311">
        <v>1</v>
      </c>
      <c r="B311" t="s">
        <v>321</v>
      </c>
      <c r="C311">
        <v>1</v>
      </c>
      <c r="D311">
        <v>0.73</v>
      </c>
      <c r="E311">
        <v>23</v>
      </c>
      <c r="F311">
        <v>35.44</v>
      </c>
      <c r="G311">
        <v>25.64</v>
      </c>
      <c r="H311" s="8">
        <v>0.24690000000000001</v>
      </c>
      <c r="I311" t="s">
        <v>615</v>
      </c>
    </row>
    <row r="312" spans="1:9" x14ac:dyDescent="0.3">
      <c r="A312">
        <v>1</v>
      </c>
      <c r="B312" t="s">
        <v>322</v>
      </c>
      <c r="C312">
        <v>1</v>
      </c>
      <c r="D312">
        <v>0.67</v>
      </c>
      <c r="E312">
        <v>24</v>
      </c>
      <c r="F312">
        <v>38.11</v>
      </c>
      <c r="G312">
        <v>24.21</v>
      </c>
      <c r="H312" s="8">
        <v>0.26869999999999999</v>
      </c>
      <c r="I312" t="s">
        <v>615</v>
      </c>
    </row>
    <row r="313" spans="1:9" x14ac:dyDescent="0.3">
      <c r="A313">
        <v>1</v>
      </c>
      <c r="B313" t="s">
        <v>323</v>
      </c>
      <c r="C313">
        <v>1</v>
      </c>
      <c r="D313">
        <v>1.33</v>
      </c>
      <c r="E313">
        <v>21</v>
      </c>
      <c r="F313">
        <v>28.71</v>
      </c>
      <c r="G313">
        <v>19.71</v>
      </c>
      <c r="H313" s="8">
        <v>0.26569999999999999</v>
      </c>
      <c r="I313" t="s">
        <v>615</v>
      </c>
    </row>
    <row r="314" spans="1:9" x14ac:dyDescent="0.3">
      <c r="A314">
        <v>1</v>
      </c>
      <c r="B314" t="s">
        <v>324</v>
      </c>
      <c r="C314">
        <v>1</v>
      </c>
      <c r="D314">
        <v>1.06</v>
      </c>
      <c r="E314">
        <v>19</v>
      </c>
      <c r="F314">
        <v>34.31</v>
      </c>
      <c r="G314">
        <v>26.09</v>
      </c>
      <c r="H314" s="8">
        <v>0.18740000000000001</v>
      </c>
      <c r="I314" t="s">
        <v>615</v>
      </c>
    </row>
    <row r="315" spans="1:9" x14ac:dyDescent="0.3">
      <c r="A315">
        <v>1</v>
      </c>
      <c r="B315" t="s">
        <v>325</v>
      </c>
      <c r="C315">
        <v>1</v>
      </c>
      <c r="D315">
        <v>-0.2</v>
      </c>
      <c r="E315">
        <v>19</v>
      </c>
      <c r="F315">
        <v>27.87</v>
      </c>
      <c r="G315">
        <v>19.78</v>
      </c>
      <c r="H315" s="8">
        <v>0.33829999999999999</v>
      </c>
      <c r="I315" t="s">
        <v>615</v>
      </c>
    </row>
    <row r="316" spans="1:9" x14ac:dyDescent="0.3">
      <c r="A316">
        <v>1</v>
      </c>
      <c r="B316" t="s">
        <v>326</v>
      </c>
      <c r="C316">
        <v>1</v>
      </c>
      <c r="D316">
        <v>0.6</v>
      </c>
      <c r="E316">
        <v>31</v>
      </c>
      <c r="F316">
        <v>42.86</v>
      </c>
      <c r="G316">
        <v>38.119999999999997</v>
      </c>
      <c r="H316" s="8">
        <v>0.21609999999999999</v>
      </c>
      <c r="I316" t="s">
        <v>615</v>
      </c>
    </row>
    <row r="317" spans="1:9" x14ac:dyDescent="0.3">
      <c r="A317">
        <v>1</v>
      </c>
      <c r="B317" t="s">
        <v>327</v>
      </c>
      <c r="C317">
        <v>1</v>
      </c>
      <c r="D317">
        <v>0.25</v>
      </c>
      <c r="E317">
        <v>27</v>
      </c>
      <c r="F317">
        <v>33.22</v>
      </c>
      <c r="G317">
        <v>21.7</v>
      </c>
      <c r="H317" s="8">
        <v>0.29849999999999999</v>
      </c>
      <c r="I317" t="s">
        <v>615</v>
      </c>
    </row>
    <row r="318" spans="1:9" x14ac:dyDescent="0.3">
      <c r="A318">
        <v>1</v>
      </c>
      <c r="B318" t="s">
        <v>328</v>
      </c>
      <c r="C318">
        <v>1</v>
      </c>
      <c r="D318">
        <v>0.82</v>
      </c>
      <c r="E318">
        <v>22</v>
      </c>
      <c r="F318">
        <v>34.57</v>
      </c>
      <c r="G318">
        <v>30.57</v>
      </c>
      <c r="H318" s="8">
        <v>0.18</v>
      </c>
      <c r="I318" t="s">
        <v>615</v>
      </c>
    </row>
    <row r="319" spans="1:9" x14ac:dyDescent="0.3">
      <c r="A319">
        <v>1</v>
      </c>
      <c r="B319" t="s">
        <v>329</v>
      </c>
      <c r="C319">
        <v>1</v>
      </c>
      <c r="D319">
        <v>0.85</v>
      </c>
      <c r="E319">
        <v>23</v>
      </c>
      <c r="F319">
        <v>35.549999999999997</v>
      </c>
      <c r="G319">
        <v>25.06</v>
      </c>
      <c r="H319" s="8">
        <v>0.23230000000000001</v>
      </c>
      <c r="I319" t="s">
        <v>615</v>
      </c>
    </row>
    <row r="320" spans="1:9" x14ac:dyDescent="0.3">
      <c r="A320">
        <v>1</v>
      </c>
      <c r="B320" t="s">
        <v>330</v>
      </c>
      <c r="C320">
        <v>1</v>
      </c>
      <c r="D320">
        <v>0.72</v>
      </c>
      <c r="E320">
        <v>28</v>
      </c>
      <c r="F320">
        <v>40.74</v>
      </c>
      <c r="G320">
        <v>35.479999999999997</v>
      </c>
      <c r="H320" s="8">
        <v>0.20749999999999999</v>
      </c>
      <c r="I320" t="s">
        <v>615</v>
      </c>
    </row>
    <row r="321" spans="1:9" x14ac:dyDescent="0.3">
      <c r="A321">
        <v>1</v>
      </c>
      <c r="B321" t="s">
        <v>331</v>
      </c>
      <c r="C321">
        <v>1</v>
      </c>
      <c r="D321">
        <v>-0.03</v>
      </c>
      <c r="E321">
        <v>24</v>
      </c>
      <c r="F321">
        <v>37.979999999999997</v>
      </c>
      <c r="G321">
        <v>24.37</v>
      </c>
      <c r="H321" s="8">
        <v>0.25790000000000002</v>
      </c>
      <c r="I321" t="s">
        <v>615</v>
      </c>
    </row>
    <row r="322" spans="1:9" x14ac:dyDescent="0.3">
      <c r="A322">
        <v>1</v>
      </c>
      <c r="B322" t="s">
        <v>332</v>
      </c>
      <c r="C322">
        <v>1</v>
      </c>
      <c r="D322">
        <v>0.92</v>
      </c>
      <c r="E322">
        <v>24</v>
      </c>
      <c r="F322">
        <v>30.14</v>
      </c>
      <c r="G322">
        <v>26.14</v>
      </c>
      <c r="H322" s="8">
        <v>0.25230000000000002</v>
      </c>
      <c r="I322" t="s">
        <v>615</v>
      </c>
    </row>
    <row r="323" spans="1:9" x14ac:dyDescent="0.3">
      <c r="A323">
        <v>1</v>
      </c>
      <c r="B323" t="s">
        <v>333</v>
      </c>
      <c r="C323">
        <v>1</v>
      </c>
      <c r="D323">
        <v>0.18</v>
      </c>
      <c r="E323">
        <v>30</v>
      </c>
      <c r="F323">
        <v>30.93</v>
      </c>
      <c r="G323">
        <v>30.11</v>
      </c>
      <c r="H323" s="8">
        <v>0.26650000000000001</v>
      </c>
      <c r="I323" t="s">
        <v>615</v>
      </c>
    </row>
    <row r="324" spans="1:9" x14ac:dyDescent="0.3">
      <c r="A324">
        <v>1</v>
      </c>
      <c r="B324" t="s">
        <v>334</v>
      </c>
      <c r="C324">
        <v>1</v>
      </c>
      <c r="D324">
        <v>0.49</v>
      </c>
      <c r="E324">
        <v>23</v>
      </c>
      <c r="F324">
        <v>33.119999999999997</v>
      </c>
      <c r="G324">
        <v>20.92</v>
      </c>
      <c r="H324" s="8">
        <v>0.30349999999999999</v>
      </c>
      <c r="I324" t="s">
        <v>615</v>
      </c>
    </row>
    <row r="325" spans="1:9" x14ac:dyDescent="0.3">
      <c r="A325">
        <v>1</v>
      </c>
      <c r="B325" t="s">
        <v>335</v>
      </c>
      <c r="C325">
        <v>1</v>
      </c>
      <c r="D325">
        <v>0.11</v>
      </c>
      <c r="E325">
        <v>25</v>
      </c>
      <c r="F325">
        <v>45.16</v>
      </c>
      <c r="G325">
        <v>30.15</v>
      </c>
      <c r="H325" s="8">
        <v>0.2661</v>
      </c>
      <c r="I325" t="s">
        <v>615</v>
      </c>
    </row>
    <row r="326" spans="1:9" x14ac:dyDescent="0.3">
      <c r="A326">
        <v>1</v>
      </c>
      <c r="B326" t="s">
        <v>336</v>
      </c>
      <c r="C326">
        <v>1</v>
      </c>
      <c r="D326">
        <v>0.67</v>
      </c>
      <c r="E326">
        <v>26</v>
      </c>
      <c r="F326">
        <v>34.67</v>
      </c>
      <c r="G326">
        <v>27.45</v>
      </c>
      <c r="H326" s="8">
        <v>0.26340000000000002</v>
      </c>
      <c r="I326" t="s">
        <v>615</v>
      </c>
    </row>
    <row r="327" spans="1:9" x14ac:dyDescent="0.3">
      <c r="A327">
        <v>1</v>
      </c>
      <c r="B327" t="s">
        <v>337</v>
      </c>
      <c r="C327">
        <v>1</v>
      </c>
      <c r="D327">
        <v>-0.32</v>
      </c>
      <c r="E327">
        <v>26</v>
      </c>
      <c r="F327">
        <v>39.07</v>
      </c>
      <c r="G327">
        <v>31.54</v>
      </c>
      <c r="H327" s="8">
        <v>0.2616</v>
      </c>
      <c r="I327" t="s">
        <v>615</v>
      </c>
    </row>
    <row r="328" spans="1:9" x14ac:dyDescent="0.3">
      <c r="A328">
        <v>1</v>
      </c>
      <c r="B328" t="s">
        <v>338</v>
      </c>
      <c r="C328">
        <v>1</v>
      </c>
      <c r="D328">
        <v>0.68</v>
      </c>
      <c r="E328">
        <v>26</v>
      </c>
      <c r="F328">
        <v>43.48</v>
      </c>
      <c r="G328">
        <v>38.39</v>
      </c>
      <c r="H328" s="8">
        <v>0.2029</v>
      </c>
      <c r="I328" t="s">
        <v>615</v>
      </c>
    </row>
    <row r="329" spans="1:9" x14ac:dyDescent="0.3">
      <c r="A329">
        <v>1</v>
      </c>
      <c r="B329" t="s">
        <v>339</v>
      </c>
      <c r="C329">
        <v>1</v>
      </c>
      <c r="D329">
        <v>0.11</v>
      </c>
      <c r="E329">
        <v>30</v>
      </c>
      <c r="F329">
        <v>30.73</v>
      </c>
      <c r="G329">
        <v>29.87</v>
      </c>
      <c r="H329" s="8">
        <v>0.27289999999999998</v>
      </c>
      <c r="I329" t="s">
        <v>615</v>
      </c>
    </row>
    <row r="330" spans="1:9" x14ac:dyDescent="0.3">
      <c r="A330">
        <v>1</v>
      </c>
      <c r="B330" t="s">
        <v>340</v>
      </c>
      <c r="C330">
        <v>1</v>
      </c>
      <c r="D330">
        <v>0.89</v>
      </c>
      <c r="E330">
        <v>28</v>
      </c>
      <c r="F330">
        <v>45.78</v>
      </c>
      <c r="G330">
        <v>37.19</v>
      </c>
      <c r="H330" s="8">
        <v>0.19969999999999999</v>
      </c>
      <c r="I330" t="s">
        <v>615</v>
      </c>
    </row>
    <row r="331" spans="1:9" x14ac:dyDescent="0.3">
      <c r="A331">
        <v>1</v>
      </c>
      <c r="B331" t="s">
        <v>341</v>
      </c>
      <c r="C331">
        <v>1</v>
      </c>
      <c r="D331">
        <v>-0.26</v>
      </c>
      <c r="E331">
        <v>29</v>
      </c>
      <c r="F331">
        <v>49.95</v>
      </c>
      <c r="G331">
        <v>45.99</v>
      </c>
      <c r="H331" s="8">
        <v>0.16900000000000001</v>
      </c>
      <c r="I331" t="s">
        <v>615</v>
      </c>
    </row>
    <row r="332" spans="1:9" x14ac:dyDescent="0.3">
      <c r="A332">
        <v>1</v>
      </c>
      <c r="B332" t="s">
        <v>342</v>
      </c>
      <c r="C332">
        <v>1</v>
      </c>
      <c r="D332">
        <v>-0.31</v>
      </c>
      <c r="E332">
        <v>21</v>
      </c>
      <c r="F332">
        <v>32.71</v>
      </c>
      <c r="G332">
        <v>25.61</v>
      </c>
      <c r="H332" s="8">
        <v>0.2631</v>
      </c>
      <c r="I332" t="s">
        <v>615</v>
      </c>
    </row>
    <row r="333" spans="1:9" x14ac:dyDescent="0.3">
      <c r="A333">
        <v>1</v>
      </c>
      <c r="B333" t="s">
        <v>343</v>
      </c>
      <c r="C333">
        <v>1</v>
      </c>
      <c r="D333">
        <v>0.4</v>
      </c>
      <c r="E333">
        <v>26</v>
      </c>
      <c r="F333">
        <v>44.34</v>
      </c>
      <c r="G333">
        <v>28.57</v>
      </c>
      <c r="H333" s="8">
        <v>0.27410000000000001</v>
      </c>
      <c r="I333" t="s">
        <v>615</v>
      </c>
    </row>
    <row r="334" spans="1:9" x14ac:dyDescent="0.3">
      <c r="A334">
        <v>1</v>
      </c>
      <c r="B334" t="s">
        <v>344</v>
      </c>
      <c r="C334">
        <v>1</v>
      </c>
      <c r="D334">
        <v>-0.18</v>
      </c>
      <c r="E334">
        <v>31</v>
      </c>
      <c r="F334">
        <v>43.94</v>
      </c>
      <c r="G334">
        <v>43.51</v>
      </c>
      <c r="H334" s="8">
        <v>0.1951</v>
      </c>
      <c r="I334" t="s">
        <v>615</v>
      </c>
    </row>
    <row r="335" spans="1:9" x14ac:dyDescent="0.3">
      <c r="A335">
        <v>1</v>
      </c>
      <c r="B335" t="s">
        <v>345</v>
      </c>
      <c r="C335">
        <v>1</v>
      </c>
      <c r="D335">
        <v>-0.15</v>
      </c>
      <c r="E335">
        <v>25</v>
      </c>
      <c r="F335">
        <v>40.119999999999997</v>
      </c>
      <c r="G335">
        <v>31.3</v>
      </c>
      <c r="H335" s="8">
        <v>0.223</v>
      </c>
      <c r="I335" t="s">
        <v>615</v>
      </c>
    </row>
    <row r="336" spans="1:9" x14ac:dyDescent="0.3">
      <c r="A336">
        <v>1</v>
      </c>
      <c r="B336" t="s">
        <v>346</v>
      </c>
      <c r="C336">
        <v>1</v>
      </c>
      <c r="D336">
        <v>0.6</v>
      </c>
      <c r="E336">
        <v>25</v>
      </c>
      <c r="F336">
        <v>38.28</v>
      </c>
      <c r="G336">
        <v>33.57</v>
      </c>
      <c r="H336" s="8">
        <v>0.22209999999999999</v>
      </c>
      <c r="I336" t="s">
        <v>615</v>
      </c>
    </row>
    <row r="337" spans="1:9" x14ac:dyDescent="0.3">
      <c r="A337">
        <v>1</v>
      </c>
      <c r="B337" t="s">
        <v>347</v>
      </c>
      <c r="C337">
        <v>1</v>
      </c>
      <c r="D337">
        <v>0.39</v>
      </c>
      <c r="E337">
        <v>28</v>
      </c>
      <c r="F337">
        <v>42.95</v>
      </c>
      <c r="G337">
        <v>31.37</v>
      </c>
      <c r="H337" s="8">
        <v>0.25390000000000001</v>
      </c>
      <c r="I337" t="s">
        <v>615</v>
      </c>
    </row>
    <row r="338" spans="1:9" x14ac:dyDescent="0.3">
      <c r="A338">
        <v>1</v>
      </c>
      <c r="B338" t="s">
        <v>348</v>
      </c>
      <c r="C338">
        <v>1</v>
      </c>
      <c r="D338">
        <v>0.83</v>
      </c>
      <c r="E338">
        <v>21</v>
      </c>
      <c r="F338">
        <v>27.73</v>
      </c>
      <c r="G338">
        <v>13.34</v>
      </c>
      <c r="H338" s="8">
        <v>0.32619999999999999</v>
      </c>
      <c r="I338" t="s">
        <v>615</v>
      </c>
    </row>
    <row r="339" spans="1:9" x14ac:dyDescent="0.3">
      <c r="A339">
        <v>1</v>
      </c>
      <c r="B339" t="s">
        <v>349</v>
      </c>
      <c r="C339">
        <v>1</v>
      </c>
      <c r="D339">
        <v>1.1599999999999999</v>
      </c>
      <c r="E339">
        <v>30</v>
      </c>
      <c r="F339">
        <v>45.56</v>
      </c>
      <c r="G339">
        <v>38.92</v>
      </c>
      <c r="H339" s="8">
        <v>0.19420000000000001</v>
      </c>
      <c r="I339" t="s">
        <v>615</v>
      </c>
    </row>
    <row r="340" spans="1:9" x14ac:dyDescent="0.3">
      <c r="A340">
        <v>1</v>
      </c>
      <c r="B340" t="s">
        <v>350</v>
      </c>
      <c r="C340">
        <v>1</v>
      </c>
      <c r="D340">
        <v>0.4</v>
      </c>
      <c r="E340">
        <v>27</v>
      </c>
      <c r="F340">
        <v>39.369999999999997</v>
      </c>
      <c r="G340">
        <v>33.86</v>
      </c>
      <c r="H340" s="8">
        <v>0.25269999999999998</v>
      </c>
      <c r="I340" t="s">
        <v>615</v>
      </c>
    </row>
    <row r="341" spans="1:9" x14ac:dyDescent="0.3">
      <c r="A341">
        <v>1</v>
      </c>
      <c r="B341" t="s">
        <v>351</v>
      </c>
      <c r="C341">
        <v>1</v>
      </c>
      <c r="D341">
        <v>-0.5</v>
      </c>
      <c r="E341">
        <v>21</v>
      </c>
      <c r="F341">
        <v>34.06</v>
      </c>
      <c r="G341">
        <v>22.29</v>
      </c>
      <c r="H341" s="8">
        <v>0.3261</v>
      </c>
      <c r="I341" t="s">
        <v>615</v>
      </c>
    </row>
    <row r="342" spans="1:9" x14ac:dyDescent="0.3">
      <c r="A342">
        <v>1</v>
      </c>
      <c r="B342" t="s">
        <v>352</v>
      </c>
      <c r="C342">
        <v>1</v>
      </c>
      <c r="D342">
        <v>0.38</v>
      </c>
      <c r="E342">
        <v>27</v>
      </c>
      <c r="F342">
        <v>39.53</v>
      </c>
      <c r="G342">
        <v>32.72</v>
      </c>
      <c r="H342" s="8">
        <v>0.20830000000000001</v>
      </c>
      <c r="I342" t="s">
        <v>615</v>
      </c>
    </row>
    <row r="343" spans="1:9" x14ac:dyDescent="0.3">
      <c r="A343">
        <v>1</v>
      </c>
      <c r="B343" t="s">
        <v>353</v>
      </c>
      <c r="C343">
        <v>1</v>
      </c>
      <c r="D343">
        <v>0.86</v>
      </c>
      <c r="E343">
        <v>23</v>
      </c>
      <c r="F343">
        <v>33.369999999999997</v>
      </c>
      <c r="G343">
        <v>23.6</v>
      </c>
      <c r="H343" s="8">
        <v>0.252</v>
      </c>
      <c r="I343" t="s">
        <v>615</v>
      </c>
    </row>
    <row r="344" spans="1:9" x14ac:dyDescent="0.3">
      <c r="A344">
        <v>1</v>
      </c>
      <c r="B344" t="s">
        <v>354</v>
      </c>
      <c r="C344">
        <v>1</v>
      </c>
      <c r="D344">
        <v>1.02</v>
      </c>
      <c r="E344">
        <v>26</v>
      </c>
      <c r="F344">
        <v>39.89</v>
      </c>
      <c r="G344">
        <v>32.74</v>
      </c>
      <c r="H344" s="8">
        <v>0.21390000000000001</v>
      </c>
      <c r="I344" t="s">
        <v>615</v>
      </c>
    </row>
    <row r="345" spans="1:9" x14ac:dyDescent="0.3">
      <c r="A345">
        <v>1</v>
      </c>
      <c r="B345" t="s">
        <v>355</v>
      </c>
      <c r="C345">
        <v>1</v>
      </c>
      <c r="D345">
        <v>0.43</v>
      </c>
      <c r="E345">
        <v>23</v>
      </c>
      <c r="F345">
        <v>32.76</v>
      </c>
      <c r="G345">
        <v>23.45</v>
      </c>
      <c r="H345" s="8">
        <v>0.2797</v>
      </c>
      <c r="I345" t="s">
        <v>615</v>
      </c>
    </row>
    <row r="346" spans="1:9" x14ac:dyDescent="0.3">
      <c r="A346">
        <v>1</v>
      </c>
      <c r="B346" t="s">
        <v>356</v>
      </c>
      <c r="C346">
        <v>1</v>
      </c>
      <c r="D346">
        <v>0.13</v>
      </c>
      <c r="E346">
        <v>23</v>
      </c>
      <c r="F346">
        <v>41.83</v>
      </c>
      <c r="G346">
        <v>25.01</v>
      </c>
      <c r="H346" s="8">
        <v>0.28460000000000002</v>
      </c>
      <c r="I346" t="s">
        <v>615</v>
      </c>
    </row>
    <row r="347" spans="1:9" x14ac:dyDescent="0.3">
      <c r="A347">
        <v>1</v>
      </c>
      <c r="B347" t="s">
        <v>357</v>
      </c>
      <c r="C347">
        <v>1</v>
      </c>
      <c r="D347">
        <v>0.92</v>
      </c>
      <c r="E347">
        <v>23</v>
      </c>
      <c r="F347">
        <v>27.68</v>
      </c>
      <c r="G347">
        <v>23.74</v>
      </c>
      <c r="H347" s="8">
        <v>0.26350000000000001</v>
      </c>
      <c r="I347" t="s">
        <v>615</v>
      </c>
    </row>
    <row r="348" spans="1:9" x14ac:dyDescent="0.3">
      <c r="A348">
        <v>1</v>
      </c>
      <c r="B348" t="s">
        <v>358</v>
      </c>
      <c r="C348">
        <v>1</v>
      </c>
      <c r="D348">
        <v>0.18</v>
      </c>
      <c r="E348">
        <v>32</v>
      </c>
      <c r="F348">
        <v>43.32</v>
      </c>
      <c r="G348">
        <v>41.68</v>
      </c>
      <c r="H348" s="8">
        <v>0.20880000000000001</v>
      </c>
      <c r="I348" t="s">
        <v>615</v>
      </c>
    </row>
    <row r="349" spans="1:9" x14ac:dyDescent="0.3">
      <c r="A349">
        <v>1</v>
      </c>
      <c r="B349" t="s">
        <v>359</v>
      </c>
      <c r="C349">
        <v>1</v>
      </c>
      <c r="D349">
        <v>0.2</v>
      </c>
      <c r="E349">
        <v>26</v>
      </c>
      <c r="F349">
        <v>34.22</v>
      </c>
      <c r="G349">
        <v>30.84</v>
      </c>
      <c r="H349" s="8">
        <v>0.22500000000000001</v>
      </c>
      <c r="I349" t="s">
        <v>615</v>
      </c>
    </row>
    <row r="350" spans="1:9" x14ac:dyDescent="0.3">
      <c r="A350">
        <v>1</v>
      </c>
      <c r="B350" t="s">
        <v>360</v>
      </c>
      <c r="C350">
        <v>1</v>
      </c>
      <c r="D350">
        <v>0.95</v>
      </c>
      <c r="E350">
        <v>33</v>
      </c>
      <c r="F350">
        <v>45.65</v>
      </c>
      <c r="G350">
        <v>41.36</v>
      </c>
      <c r="H350" s="8">
        <v>0.20419999999999999</v>
      </c>
      <c r="I350" t="s">
        <v>615</v>
      </c>
    </row>
    <row r="351" spans="1:9" x14ac:dyDescent="0.3">
      <c r="A351">
        <v>1</v>
      </c>
      <c r="B351" t="s">
        <v>361</v>
      </c>
      <c r="C351">
        <v>1</v>
      </c>
      <c r="D351">
        <v>0.78</v>
      </c>
      <c r="E351">
        <v>36</v>
      </c>
      <c r="F351">
        <v>64.17</v>
      </c>
      <c r="G351">
        <v>58.54</v>
      </c>
      <c r="H351" s="8">
        <v>0.16850000000000001</v>
      </c>
      <c r="I351" t="s">
        <v>615</v>
      </c>
    </row>
    <row r="352" spans="1:9" x14ac:dyDescent="0.3">
      <c r="A352">
        <v>1</v>
      </c>
      <c r="B352" t="s">
        <v>362</v>
      </c>
      <c r="C352">
        <v>1</v>
      </c>
      <c r="D352">
        <v>-0.28999999999999998</v>
      </c>
      <c r="E352">
        <v>24</v>
      </c>
      <c r="F352">
        <v>39.29</v>
      </c>
      <c r="G352">
        <v>25.16</v>
      </c>
      <c r="H352" s="8">
        <v>0.2344</v>
      </c>
      <c r="I352" t="s">
        <v>615</v>
      </c>
    </row>
    <row r="353" spans="1:9" x14ac:dyDescent="0.3">
      <c r="A353">
        <v>1</v>
      </c>
      <c r="B353" t="s">
        <v>363</v>
      </c>
      <c r="C353">
        <v>1</v>
      </c>
      <c r="D353">
        <v>0.24</v>
      </c>
      <c r="E353">
        <v>27</v>
      </c>
      <c r="F353">
        <v>40.82</v>
      </c>
      <c r="G353">
        <v>32</v>
      </c>
      <c r="H353" s="8">
        <v>0.24660000000000001</v>
      </c>
      <c r="I353" t="s">
        <v>615</v>
      </c>
    </row>
    <row r="354" spans="1:9" x14ac:dyDescent="0.3">
      <c r="A354">
        <v>1</v>
      </c>
      <c r="B354" t="s">
        <v>364</v>
      </c>
      <c r="C354">
        <v>1</v>
      </c>
      <c r="D354">
        <v>1.2</v>
      </c>
      <c r="E354">
        <v>27</v>
      </c>
      <c r="F354">
        <v>41.04</v>
      </c>
      <c r="G354">
        <v>32.33</v>
      </c>
      <c r="H354" s="8">
        <v>0.2147</v>
      </c>
      <c r="I354" t="s">
        <v>615</v>
      </c>
    </row>
    <row r="355" spans="1:9" x14ac:dyDescent="0.3">
      <c r="A355">
        <v>1</v>
      </c>
      <c r="B355" t="s">
        <v>365</v>
      </c>
      <c r="C355">
        <v>1</v>
      </c>
      <c r="D355">
        <v>0.7</v>
      </c>
      <c r="E355">
        <v>31</v>
      </c>
      <c r="F355">
        <v>59.53</v>
      </c>
      <c r="G355">
        <v>50.5</v>
      </c>
      <c r="H355" s="8">
        <v>0.1658</v>
      </c>
      <c r="I355" t="s">
        <v>615</v>
      </c>
    </row>
    <row r="356" spans="1:9" x14ac:dyDescent="0.3">
      <c r="A356">
        <v>1</v>
      </c>
      <c r="B356" t="s">
        <v>366</v>
      </c>
      <c r="C356">
        <v>1</v>
      </c>
      <c r="D356">
        <v>0.92</v>
      </c>
      <c r="E356">
        <v>27</v>
      </c>
      <c r="F356">
        <v>45.44</v>
      </c>
      <c r="G356">
        <v>31.37</v>
      </c>
      <c r="H356" s="8">
        <v>0.21440000000000001</v>
      </c>
      <c r="I356" t="s">
        <v>615</v>
      </c>
    </row>
    <row r="357" spans="1:9" x14ac:dyDescent="0.3">
      <c r="A357">
        <v>1</v>
      </c>
      <c r="B357" t="s">
        <v>367</v>
      </c>
      <c r="C357">
        <v>1</v>
      </c>
      <c r="D357">
        <v>-0.76</v>
      </c>
      <c r="E357">
        <v>22</v>
      </c>
      <c r="F357">
        <v>33.46</v>
      </c>
      <c r="G357">
        <v>10.57</v>
      </c>
      <c r="H357" s="8">
        <v>0.2873</v>
      </c>
      <c r="I357" t="s">
        <v>615</v>
      </c>
    </row>
    <row r="358" spans="1:9" x14ac:dyDescent="0.3">
      <c r="A358">
        <v>1</v>
      </c>
      <c r="B358" t="s">
        <v>368</v>
      </c>
      <c r="C358">
        <v>1</v>
      </c>
      <c r="D358">
        <v>0.13</v>
      </c>
      <c r="E358">
        <v>28</v>
      </c>
      <c r="F358">
        <v>31.75</v>
      </c>
      <c r="G358">
        <v>29.47</v>
      </c>
      <c r="H358" s="8">
        <v>0.24940000000000001</v>
      </c>
      <c r="I358" t="s">
        <v>615</v>
      </c>
    </row>
    <row r="359" spans="1:9" x14ac:dyDescent="0.3">
      <c r="A359">
        <v>1</v>
      </c>
      <c r="B359" t="s">
        <v>369</v>
      </c>
      <c r="C359">
        <v>1</v>
      </c>
      <c r="D359">
        <v>-0.26</v>
      </c>
      <c r="E359">
        <v>31</v>
      </c>
      <c r="F359">
        <v>42.6</v>
      </c>
      <c r="G359">
        <v>40.89</v>
      </c>
      <c r="H359" s="8">
        <v>0.20230000000000001</v>
      </c>
      <c r="I359" t="s">
        <v>615</v>
      </c>
    </row>
    <row r="360" spans="1:9" x14ac:dyDescent="0.3">
      <c r="A360">
        <v>1</v>
      </c>
      <c r="B360" t="s">
        <v>370</v>
      </c>
      <c r="C360">
        <v>1</v>
      </c>
      <c r="D360">
        <v>0.03</v>
      </c>
      <c r="E360">
        <v>25</v>
      </c>
      <c r="F360">
        <v>39.81</v>
      </c>
      <c r="G360">
        <v>32.17</v>
      </c>
      <c r="H360" s="8">
        <v>0.2021</v>
      </c>
      <c r="I360" t="s">
        <v>615</v>
      </c>
    </row>
    <row r="361" spans="1:9" x14ac:dyDescent="0.3">
      <c r="A361">
        <v>1</v>
      </c>
      <c r="B361" t="s">
        <v>371</v>
      </c>
      <c r="C361">
        <v>1</v>
      </c>
      <c r="D361">
        <v>-0.01</v>
      </c>
      <c r="E361">
        <v>37</v>
      </c>
      <c r="F361">
        <v>62.25</v>
      </c>
      <c r="G361">
        <v>50.37</v>
      </c>
      <c r="H361" s="8">
        <v>0.19040000000000001</v>
      </c>
      <c r="I361" t="s">
        <v>615</v>
      </c>
    </row>
    <row r="362" spans="1:9" x14ac:dyDescent="0.3">
      <c r="A362">
        <v>1</v>
      </c>
      <c r="B362" t="s">
        <v>372</v>
      </c>
      <c r="C362">
        <v>1</v>
      </c>
      <c r="D362">
        <v>1.38</v>
      </c>
      <c r="E362">
        <v>24</v>
      </c>
      <c r="F362">
        <v>37.76</v>
      </c>
      <c r="G362">
        <v>28.47</v>
      </c>
      <c r="H362" s="8">
        <v>0.24310000000000001</v>
      </c>
      <c r="I362" t="s">
        <v>615</v>
      </c>
    </row>
    <row r="363" spans="1:9" x14ac:dyDescent="0.3">
      <c r="A363">
        <v>1</v>
      </c>
      <c r="B363" t="s">
        <v>373</v>
      </c>
      <c r="C363">
        <v>1</v>
      </c>
      <c r="D363">
        <v>0.28999999999999998</v>
      </c>
      <c r="E363">
        <v>32</v>
      </c>
      <c r="F363">
        <v>51.74</v>
      </c>
      <c r="G363">
        <v>46.72</v>
      </c>
      <c r="H363" s="8">
        <v>0.182</v>
      </c>
      <c r="I363" t="s">
        <v>615</v>
      </c>
    </row>
    <row r="364" spans="1:9" x14ac:dyDescent="0.3">
      <c r="A364">
        <v>1</v>
      </c>
      <c r="B364" t="s">
        <v>374</v>
      </c>
      <c r="C364">
        <v>1</v>
      </c>
      <c r="D364">
        <v>0.34</v>
      </c>
      <c r="E364">
        <v>37</v>
      </c>
      <c r="F364">
        <v>75.44</v>
      </c>
      <c r="G364">
        <v>72.150000000000006</v>
      </c>
      <c r="H364" s="8">
        <v>0.1376</v>
      </c>
      <c r="I364" t="s">
        <v>615</v>
      </c>
    </row>
    <row r="365" spans="1:9" x14ac:dyDescent="0.3">
      <c r="A365">
        <v>1</v>
      </c>
      <c r="B365" t="s">
        <v>375</v>
      </c>
      <c r="C365">
        <v>1</v>
      </c>
      <c r="D365">
        <v>1.1399999999999999</v>
      </c>
      <c r="E365">
        <v>27</v>
      </c>
      <c r="F365">
        <v>49.19</v>
      </c>
      <c r="G365">
        <v>39.29</v>
      </c>
      <c r="H365" s="8">
        <v>0.18060000000000001</v>
      </c>
      <c r="I365" t="s">
        <v>615</v>
      </c>
    </row>
    <row r="366" spans="1:9" x14ac:dyDescent="0.3">
      <c r="A366">
        <v>1</v>
      </c>
      <c r="B366" t="s">
        <v>376</v>
      </c>
      <c r="C366">
        <v>1</v>
      </c>
      <c r="D366">
        <v>0.5</v>
      </c>
      <c r="E366">
        <v>29</v>
      </c>
      <c r="F366">
        <v>46.24</v>
      </c>
      <c r="G366">
        <v>39.659999999999997</v>
      </c>
      <c r="H366" s="8">
        <v>0.19620000000000001</v>
      </c>
      <c r="I366" t="s">
        <v>615</v>
      </c>
    </row>
    <row r="367" spans="1:9" x14ac:dyDescent="0.3">
      <c r="A367">
        <v>1</v>
      </c>
      <c r="B367" t="s">
        <v>377</v>
      </c>
      <c r="C367">
        <v>1</v>
      </c>
      <c r="D367">
        <v>-0.05</v>
      </c>
      <c r="E367">
        <v>30</v>
      </c>
      <c r="F367">
        <v>45.34</v>
      </c>
      <c r="G367">
        <v>33.71</v>
      </c>
      <c r="H367" s="8">
        <v>0.22900000000000001</v>
      </c>
      <c r="I367" t="s">
        <v>615</v>
      </c>
    </row>
    <row r="368" spans="1:9" x14ac:dyDescent="0.3">
      <c r="A368">
        <v>1</v>
      </c>
      <c r="B368" t="s">
        <v>378</v>
      </c>
      <c r="C368">
        <v>1</v>
      </c>
      <c r="D368">
        <v>0.63</v>
      </c>
      <c r="E368">
        <v>26</v>
      </c>
      <c r="F368">
        <v>39.31</v>
      </c>
      <c r="G368">
        <v>28.11</v>
      </c>
      <c r="H368" s="8">
        <v>0.25609999999999999</v>
      </c>
      <c r="I368" t="s">
        <v>615</v>
      </c>
    </row>
    <row r="369" spans="1:9" x14ac:dyDescent="0.3">
      <c r="A369">
        <v>1</v>
      </c>
      <c r="B369" t="s">
        <v>379</v>
      </c>
      <c r="C369">
        <v>1</v>
      </c>
      <c r="D369">
        <v>0.77</v>
      </c>
      <c r="E369">
        <v>29</v>
      </c>
      <c r="F369">
        <v>43.95</v>
      </c>
      <c r="G369">
        <v>37.68</v>
      </c>
      <c r="H369" s="8">
        <v>0.20330000000000001</v>
      </c>
      <c r="I369" t="s">
        <v>615</v>
      </c>
    </row>
    <row r="370" spans="1:9" x14ac:dyDescent="0.3">
      <c r="A370">
        <v>1</v>
      </c>
      <c r="B370" t="s">
        <v>380</v>
      </c>
      <c r="C370">
        <v>1</v>
      </c>
      <c r="D370">
        <v>0.49</v>
      </c>
      <c r="E370">
        <v>32</v>
      </c>
      <c r="F370">
        <v>49.8</v>
      </c>
      <c r="G370">
        <v>43.66</v>
      </c>
      <c r="H370" s="8">
        <v>0.1991</v>
      </c>
      <c r="I370" t="s">
        <v>615</v>
      </c>
    </row>
    <row r="371" spans="1:9" x14ac:dyDescent="0.3">
      <c r="A371">
        <v>1</v>
      </c>
      <c r="B371" t="s">
        <v>381</v>
      </c>
      <c r="C371">
        <v>1</v>
      </c>
      <c r="D371">
        <v>-0.2</v>
      </c>
      <c r="E371">
        <v>29</v>
      </c>
      <c r="F371">
        <v>48.67</v>
      </c>
      <c r="G371">
        <v>42.9</v>
      </c>
      <c r="H371" s="8">
        <v>0.2243</v>
      </c>
      <c r="I371" t="s">
        <v>615</v>
      </c>
    </row>
    <row r="372" spans="1:9" x14ac:dyDescent="0.3">
      <c r="A372">
        <v>1</v>
      </c>
      <c r="B372" t="s">
        <v>382</v>
      </c>
      <c r="C372">
        <v>1</v>
      </c>
      <c r="D372">
        <v>-0.28999999999999998</v>
      </c>
      <c r="E372">
        <v>26</v>
      </c>
      <c r="F372">
        <v>38.590000000000003</v>
      </c>
      <c r="G372">
        <v>35.880000000000003</v>
      </c>
      <c r="H372" s="8">
        <v>0.19980000000000001</v>
      </c>
      <c r="I372" t="s">
        <v>615</v>
      </c>
    </row>
    <row r="373" spans="1:9" x14ac:dyDescent="0.3">
      <c r="A373">
        <v>1</v>
      </c>
      <c r="B373" t="s">
        <v>383</v>
      </c>
      <c r="C373">
        <v>1</v>
      </c>
      <c r="D373">
        <v>0.26</v>
      </c>
      <c r="E373">
        <v>26</v>
      </c>
      <c r="F373">
        <v>34.68</v>
      </c>
      <c r="G373">
        <v>31.21</v>
      </c>
      <c r="H373" s="8">
        <v>0.215</v>
      </c>
      <c r="I373" t="s">
        <v>615</v>
      </c>
    </row>
    <row r="374" spans="1:9" x14ac:dyDescent="0.3">
      <c r="A374">
        <v>1</v>
      </c>
      <c r="B374" t="s">
        <v>384</v>
      </c>
      <c r="C374">
        <v>1</v>
      </c>
      <c r="D374">
        <v>-0.47</v>
      </c>
      <c r="E374">
        <v>33</v>
      </c>
      <c r="F374">
        <v>53.26</v>
      </c>
      <c r="G374">
        <v>49.82</v>
      </c>
      <c r="H374" s="8">
        <v>0.1772</v>
      </c>
      <c r="I374" t="s">
        <v>615</v>
      </c>
    </row>
    <row r="375" spans="1:9" x14ac:dyDescent="0.3">
      <c r="A375">
        <v>1</v>
      </c>
      <c r="B375" t="s">
        <v>385</v>
      </c>
      <c r="C375">
        <v>1</v>
      </c>
      <c r="D375">
        <v>-0.82</v>
      </c>
      <c r="E375">
        <v>36</v>
      </c>
      <c r="F375">
        <v>60.75</v>
      </c>
      <c r="G375">
        <v>55.06</v>
      </c>
      <c r="H375" s="8">
        <v>0.17560000000000001</v>
      </c>
      <c r="I375" t="s">
        <v>615</v>
      </c>
    </row>
    <row r="376" spans="1:9" x14ac:dyDescent="0.3">
      <c r="A376">
        <v>1</v>
      </c>
      <c r="B376" t="s">
        <v>386</v>
      </c>
      <c r="C376">
        <v>1</v>
      </c>
      <c r="D376">
        <v>0.45</v>
      </c>
      <c r="E376">
        <v>30</v>
      </c>
      <c r="F376">
        <v>48.48</v>
      </c>
      <c r="G376">
        <v>42.16</v>
      </c>
      <c r="H376" s="8">
        <v>0.2014</v>
      </c>
      <c r="I376" t="s">
        <v>615</v>
      </c>
    </row>
    <row r="377" spans="1:9" x14ac:dyDescent="0.3">
      <c r="A377">
        <v>1</v>
      </c>
      <c r="B377" t="s">
        <v>387</v>
      </c>
      <c r="C377">
        <v>1</v>
      </c>
      <c r="D377">
        <v>0.01</v>
      </c>
      <c r="E377">
        <v>29</v>
      </c>
      <c r="F377">
        <v>36.79</v>
      </c>
      <c r="G377">
        <v>27.61</v>
      </c>
      <c r="H377" s="8">
        <v>0.2853</v>
      </c>
      <c r="I377" t="s">
        <v>615</v>
      </c>
    </row>
    <row r="378" spans="1:9" x14ac:dyDescent="0.3">
      <c r="A378">
        <v>1</v>
      </c>
      <c r="B378" t="s">
        <v>388</v>
      </c>
      <c r="C378">
        <v>1</v>
      </c>
      <c r="D378">
        <v>0.23</v>
      </c>
      <c r="E378">
        <v>23</v>
      </c>
      <c r="F378">
        <v>52.81</v>
      </c>
      <c r="G378">
        <v>26.85</v>
      </c>
      <c r="H378" s="8">
        <v>0.27379999999999999</v>
      </c>
      <c r="I378" t="s">
        <v>615</v>
      </c>
    </row>
    <row r="379" spans="1:9" x14ac:dyDescent="0.3">
      <c r="A379">
        <v>1</v>
      </c>
      <c r="B379" t="s">
        <v>389</v>
      </c>
      <c r="C379">
        <v>1</v>
      </c>
      <c r="D379">
        <v>0.91</v>
      </c>
      <c r="E379">
        <v>21</v>
      </c>
      <c r="F379">
        <v>32.340000000000003</v>
      </c>
      <c r="G379">
        <v>25.23</v>
      </c>
      <c r="H379" s="8">
        <v>0.28870000000000001</v>
      </c>
      <c r="I379" t="s">
        <v>615</v>
      </c>
    </row>
    <row r="380" spans="1:9" x14ac:dyDescent="0.3">
      <c r="A380">
        <v>1</v>
      </c>
      <c r="B380" t="s">
        <v>390</v>
      </c>
      <c r="C380">
        <v>1</v>
      </c>
      <c r="D380">
        <v>0.08</v>
      </c>
      <c r="E380">
        <v>30</v>
      </c>
      <c r="F380">
        <v>40.61</v>
      </c>
      <c r="G380">
        <v>38.86</v>
      </c>
      <c r="H380" s="8">
        <v>0.21</v>
      </c>
      <c r="I380" t="s">
        <v>615</v>
      </c>
    </row>
    <row r="381" spans="1:9" x14ac:dyDescent="0.3">
      <c r="A381">
        <v>1</v>
      </c>
      <c r="B381" t="s">
        <v>391</v>
      </c>
      <c r="C381">
        <v>1</v>
      </c>
      <c r="D381">
        <v>0.23</v>
      </c>
      <c r="E381">
        <v>32</v>
      </c>
      <c r="F381">
        <v>43.98</v>
      </c>
      <c r="G381">
        <v>41.08</v>
      </c>
      <c r="H381" s="8">
        <v>0.20780000000000001</v>
      </c>
      <c r="I381" t="s">
        <v>615</v>
      </c>
    </row>
    <row r="382" spans="1:9" x14ac:dyDescent="0.3">
      <c r="A382">
        <v>1</v>
      </c>
      <c r="B382" t="s">
        <v>392</v>
      </c>
      <c r="C382">
        <v>1</v>
      </c>
      <c r="D382">
        <v>0.1</v>
      </c>
      <c r="E382">
        <v>21</v>
      </c>
      <c r="F382">
        <v>40.4</v>
      </c>
      <c r="G382">
        <v>31.1</v>
      </c>
      <c r="H382" s="8">
        <v>0.20599999999999999</v>
      </c>
      <c r="I382" t="s">
        <v>615</v>
      </c>
    </row>
    <row r="383" spans="1:9" x14ac:dyDescent="0.3">
      <c r="A383">
        <v>1</v>
      </c>
      <c r="B383" t="s">
        <v>393</v>
      </c>
      <c r="C383">
        <v>1</v>
      </c>
      <c r="D383">
        <v>0.76</v>
      </c>
      <c r="E383">
        <v>21</v>
      </c>
      <c r="F383">
        <v>31.77</v>
      </c>
      <c r="G383">
        <v>23.54</v>
      </c>
      <c r="H383" s="8">
        <v>0.28910000000000002</v>
      </c>
      <c r="I383" t="s">
        <v>615</v>
      </c>
    </row>
    <row r="384" spans="1:9" x14ac:dyDescent="0.3">
      <c r="A384">
        <v>1</v>
      </c>
      <c r="B384" t="s">
        <v>394</v>
      </c>
      <c r="C384">
        <v>1</v>
      </c>
      <c r="D384">
        <v>0.22</v>
      </c>
      <c r="E384">
        <v>32</v>
      </c>
      <c r="F384">
        <v>47.15</v>
      </c>
      <c r="G384">
        <v>38.61</v>
      </c>
      <c r="H384" s="8">
        <v>0.21990000000000001</v>
      </c>
      <c r="I384" t="s">
        <v>615</v>
      </c>
    </row>
    <row r="385" spans="1:9" x14ac:dyDescent="0.3">
      <c r="A385">
        <v>1</v>
      </c>
      <c r="B385" t="s">
        <v>395</v>
      </c>
      <c r="C385">
        <v>1</v>
      </c>
      <c r="D385">
        <v>0.59</v>
      </c>
      <c r="E385">
        <v>24</v>
      </c>
      <c r="F385">
        <v>45.96</v>
      </c>
      <c r="G385">
        <v>36.299999999999997</v>
      </c>
      <c r="H385" s="8">
        <v>0.17299999999999999</v>
      </c>
      <c r="I385" t="s">
        <v>615</v>
      </c>
    </row>
    <row r="386" spans="1:9" x14ac:dyDescent="0.3">
      <c r="A386">
        <v>1</v>
      </c>
      <c r="B386" t="s">
        <v>396</v>
      </c>
      <c r="C386">
        <v>1</v>
      </c>
      <c r="D386">
        <v>-0.71</v>
      </c>
      <c r="E386">
        <v>31</v>
      </c>
      <c r="F386">
        <v>66.28</v>
      </c>
      <c r="G386">
        <v>37.46</v>
      </c>
      <c r="H386" s="8">
        <v>0.21510000000000001</v>
      </c>
      <c r="I386" t="s">
        <v>615</v>
      </c>
    </row>
    <row r="387" spans="1:9" x14ac:dyDescent="0.3">
      <c r="A387">
        <v>1</v>
      </c>
      <c r="B387" t="s">
        <v>397</v>
      </c>
      <c r="C387">
        <v>1</v>
      </c>
      <c r="D387">
        <v>0.5</v>
      </c>
      <c r="E387">
        <v>29</v>
      </c>
      <c r="F387">
        <v>42.13</v>
      </c>
      <c r="G387">
        <v>36.85</v>
      </c>
      <c r="H387" s="8">
        <v>0.20730000000000001</v>
      </c>
      <c r="I387" t="s">
        <v>615</v>
      </c>
    </row>
    <row r="388" spans="1:9" x14ac:dyDescent="0.3">
      <c r="A388">
        <v>1</v>
      </c>
      <c r="B388" t="s">
        <v>398</v>
      </c>
      <c r="C388">
        <v>1</v>
      </c>
      <c r="D388">
        <v>0.49</v>
      </c>
      <c r="E388">
        <v>31</v>
      </c>
      <c r="F388">
        <v>37.130000000000003</v>
      </c>
      <c r="G388">
        <v>35.44</v>
      </c>
      <c r="H388" s="8">
        <v>0.23119999999999999</v>
      </c>
      <c r="I388" t="s">
        <v>615</v>
      </c>
    </row>
    <row r="389" spans="1:9" x14ac:dyDescent="0.3">
      <c r="A389">
        <v>1</v>
      </c>
      <c r="B389" t="s">
        <v>399</v>
      </c>
      <c r="C389">
        <v>1</v>
      </c>
      <c r="D389">
        <v>-0.15</v>
      </c>
      <c r="E389">
        <v>32</v>
      </c>
      <c r="F389">
        <v>47.92</v>
      </c>
      <c r="G389">
        <v>40.64</v>
      </c>
      <c r="H389" s="8">
        <v>0.18479999999999999</v>
      </c>
      <c r="I389" t="s">
        <v>615</v>
      </c>
    </row>
    <row r="390" spans="1:9" x14ac:dyDescent="0.3">
      <c r="A390">
        <v>1</v>
      </c>
      <c r="B390" t="s">
        <v>400</v>
      </c>
      <c r="C390">
        <v>1</v>
      </c>
      <c r="D390">
        <v>0.42</v>
      </c>
      <c r="E390">
        <v>25</v>
      </c>
      <c r="F390">
        <v>46.78</v>
      </c>
      <c r="G390">
        <v>40.94</v>
      </c>
      <c r="H390" s="8">
        <v>0.19350000000000001</v>
      </c>
      <c r="I390" t="s">
        <v>615</v>
      </c>
    </row>
    <row r="391" spans="1:9" x14ac:dyDescent="0.3">
      <c r="A391">
        <v>1</v>
      </c>
      <c r="B391" t="s">
        <v>401</v>
      </c>
      <c r="C391">
        <v>1</v>
      </c>
      <c r="D391">
        <v>0.08</v>
      </c>
      <c r="E391">
        <v>32</v>
      </c>
      <c r="F391">
        <v>35.369999999999997</v>
      </c>
      <c r="G391">
        <v>32.770000000000003</v>
      </c>
      <c r="H391" s="8">
        <v>0.25340000000000001</v>
      </c>
      <c r="I391" t="s">
        <v>615</v>
      </c>
    </row>
    <row r="392" spans="1:9" x14ac:dyDescent="0.3">
      <c r="A392">
        <v>1</v>
      </c>
      <c r="B392" t="s">
        <v>402</v>
      </c>
      <c r="C392">
        <v>1</v>
      </c>
      <c r="D392">
        <v>0.09</v>
      </c>
      <c r="E392">
        <v>36</v>
      </c>
      <c r="F392">
        <v>45.44</v>
      </c>
      <c r="G392">
        <v>43.19</v>
      </c>
      <c r="H392" s="8">
        <v>0.2215</v>
      </c>
      <c r="I392" t="s">
        <v>615</v>
      </c>
    </row>
    <row r="393" spans="1:9" x14ac:dyDescent="0.3">
      <c r="A393">
        <v>1</v>
      </c>
      <c r="B393" t="s">
        <v>403</v>
      </c>
      <c r="C393">
        <v>1</v>
      </c>
      <c r="D393">
        <v>0.89</v>
      </c>
      <c r="E393">
        <v>27</v>
      </c>
      <c r="F393">
        <v>42.09</v>
      </c>
      <c r="G393">
        <v>32.69</v>
      </c>
      <c r="H393" s="8">
        <v>0.2046</v>
      </c>
      <c r="I393" t="s">
        <v>615</v>
      </c>
    </row>
    <row r="394" spans="1:9" x14ac:dyDescent="0.3">
      <c r="A394">
        <v>1</v>
      </c>
      <c r="B394" t="s">
        <v>404</v>
      </c>
      <c r="C394">
        <v>1</v>
      </c>
      <c r="D394">
        <v>-0.27</v>
      </c>
      <c r="E394">
        <v>27</v>
      </c>
      <c r="F394">
        <v>47.28</v>
      </c>
      <c r="G394">
        <v>34.6</v>
      </c>
      <c r="H394" s="8">
        <v>0.25319999999999998</v>
      </c>
      <c r="I394" t="s">
        <v>615</v>
      </c>
    </row>
    <row r="395" spans="1:9" x14ac:dyDescent="0.3">
      <c r="A395">
        <v>1</v>
      </c>
      <c r="B395" t="s">
        <v>405</v>
      </c>
      <c r="C395">
        <v>1</v>
      </c>
      <c r="D395">
        <v>0.43</v>
      </c>
      <c r="E395">
        <v>24</v>
      </c>
      <c r="F395">
        <v>36.79</v>
      </c>
      <c r="G395">
        <v>23.11</v>
      </c>
      <c r="H395" s="8">
        <v>0.2465</v>
      </c>
      <c r="I395" t="s">
        <v>615</v>
      </c>
    </row>
    <row r="396" spans="1:9" x14ac:dyDescent="0.3">
      <c r="A396">
        <v>1</v>
      </c>
      <c r="B396" t="s">
        <v>406</v>
      </c>
      <c r="C396">
        <v>1</v>
      </c>
      <c r="D396">
        <v>0.06</v>
      </c>
      <c r="E396">
        <v>32</v>
      </c>
      <c r="F396">
        <v>53.18</v>
      </c>
      <c r="G396">
        <v>49.3</v>
      </c>
      <c r="H396" s="8">
        <v>0.1744</v>
      </c>
      <c r="I396" t="s">
        <v>615</v>
      </c>
    </row>
    <row r="397" spans="1:9" x14ac:dyDescent="0.3">
      <c r="A397">
        <v>1</v>
      </c>
      <c r="B397" t="s">
        <v>407</v>
      </c>
      <c r="C397">
        <v>1</v>
      </c>
      <c r="D397">
        <v>0.44</v>
      </c>
      <c r="E397">
        <v>33</v>
      </c>
      <c r="F397">
        <v>71.23</v>
      </c>
      <c r="G397">
        <v>61.85</v>
      </c>
      <c r="H397" s="8">
        <v>0.14940000000000001</v>
      </c>
      <c r="I397" t="s">
        <v>615</v>
      </c>
    </row>
    <row r="398" spans="1:9" x14ac:dyDescent="0.3">
      <c r="A398">
        <v>1</v>
      </c>
      <c r="B398" t="s">
        <v>408</v>
      </c>
      <c r="C398">
        <v>1</v>
      </c>
      <c r="D398">
        <v>0.19</v>
      </c>
      <c r="E398">
        <v>34</v>
      </c>
      <c r="F398">
        <v>51.54</v>
      </c>
      <c r="G398">
        <v>49.6</v>
      </c>
      <c r="H398" s="8">
        <v>0.1845</v>
      </c>
      <c r="I398" t="s">
        <v>615</v>
      </c>
    </row>
    <row r="399" spans="1:9" x14ac:dyDescent="0.3">
      <c r="A399">
        <v>1</v>
      </c>
      <c r="B399" t="s">
        <v>409</v>
      </c>
      <c r="C399">
        <v>1</v>
      </c>
      <c r="D399">
        <v>0.09</v>
      </c>
      <c r="E399">
        <v>24</v>
      </c>
      <c r="F399">
        <v>40.65</v>
      </c>
      <c r="G399">
        <v>32.72</v>
      </c>
      <c r="H399" s="8">
        <v>0.1918</v>
      </c>
      <c r="I399" t="s">
        <v>615</v>
      </c>
    </row>
    <row r="400" spans="1:9" x14ac:dyDescent="0.3">
      <c r="A400">
        <v>1</v>
      </c>
      <c r="B400" t="s">
        <v>410</v>
      </c>
      <c r="C400">
        <v>1</v>
      </c>
      <c r="D400">
        <v>0.38</v>
      </c>
      <c r="E400">
        <v>27</v>
      </c>
      <c r="F400">
        <v>42.43</v>
      </c>
      <c r="G400">
        <v>28.71</v>
      </c>
      <c r="H400" s="8">
        <v>0.22789999999999999</v>
      </c>
      <c r="I400" t="s">
        <v>615</v>
      </c>
    </row>
    <row r="401" spans="1:9" x14ac:dyDescent="0.3">
      <c r="A401">
        <v>1</v>
      </c>
      <c r="B401" t="s">
        <v>411</v>
      </c>
      <c r="C401">
        <v>1</v>
      </c>
      <c r="D401">
        <v>-0.25</v>
      </c>
      <c r="E401">
        <v>29</v>
      </c>
      <c r="F401">
        <v>52.29</v>
      </c>
      <c r="G401">
        <v>40.68</v>
      </c>
      <c r="H401" s="8">
        <v>0.19259999999999999</v>
      </c>
      <c r="I401" t="s">
        <v>615</v>
      </c>
    </row>
    <row r="402" spans="1:9" x14ac:dyDescent="0.3">
      <c r="A402">
        <v>1</v>
      </c>
      <c r="B402" t="s">
        <v>412</v>
      </c>
      <c r="C402">
        <v>1</v>
      </c>
      <c r="D402">
        <v>0.45</v>
      </c>
      <c r="E402">
        <v>24</v>
      </c>
      <c r="F402">
        <v>34.369999999999997</v>
      </c>
      <c r="G402">
        <v>29.76</v>
      </c>
      <c r="H402" s="8">
        <v>0.22239999999999999</v>
      </c>
      <c r="I402" t="s">
        <v>615</v>
      </c>
    </row>
    <row r="403" spans="1:9" x14ac:dyDescent="0.3">
      <c r="A403">
        <v>1</v>
      </c>
      <c r="B403" t="s">
        <v>413</v>
      </c>
      <c r="C403">
        <v>1</v>
      </c>
      <c r="D403">
        <v>0.7</v>
      </c>
      <c r="E403">
        <v>28</v>
      </c>
      <c r="F403">
        <v>50.51</v>
      </c>
      <c r="G403">
        <v>42.36</v>
      </c>
      <c r="H403" s="8">
        <v>0.17960000000000001</v>
      </c>
      <c r="I403" t="s">
        <v>615</v>
      </c>
    </row>
    <row r="404" spans="1:9" x14ac:dyDescent="0.3">
      <c r="A404">
        <v>1</v>
      </c>
      <c r="B404" t="s">
        <v>414</v>
      </c>
      <c r="C404">
        <v>1</v>
      </c>
      <c r="D404">
        <v>-0.72</v>
      </c>
      <c r="E404">
        <v>32</v>
      </c>
      <c r="F404">
        <v>52.43</v>
      </c>
      <c r="G404">
        <v>43.75</v>
      </c>
      <c r="H404" s="8">
        <v>0.19819999999999999</v>
      </c>
      <c r="I404" t="s">
        <v>615</v>
      </c>
    </row>
    <row r="405" spans="1:9" x14ac:dyDescent="0.3">
      <c r="A405">
        <v>1</v>
      </c>
      <c r="B405" t="s">
        <v>415</v>
      </c>
      <c r="C405">
        <v>1</v>
      </c>
      <c r="D405">
        <v>0.22</v>
      </c>
      <c r="E405">
        <v>28</v>
      </c>
      <c r="F405">
        <v>48.02</v>
      </c>
      <c r="G405">
        <v>42.34</v>
      </c>
      <c r="H405" s="8">
        <v>0.18140000000000001</v>
      </c>
      <c r="I405" t="s">
        <v>615</v>
      </c>
    </row>
    <row r="406" spans="1:9" x14ac:dyDescent="0.3">
      <c r="A406">
        <v>1</v>
      </c>
      <c r="B406" t="s">
        <v>416</v>
      </c>
      <c r="C406">
        <v>1</v>
      </c>
      <c r="D406">
        <v>0.53</v>
      </c>
      <c r="E406">
        <v>26</v>
      </c>
      <c r="F406">
        <v>41.48</v>
      </c>
      <c r="G406">
        <v>33.44</v>
      </c>
      <c r="H406" s="8">
        <v>0.2051</v>
      </c>
      <c r="I406" t="s">
        <v>615</v>
      </c>
    </row>
    <row r="407" spans="1:9" x14ac:dyDescent="0.3">
      <c r="A407">
        <v>1</v>
      </c>
      <c r="B407" t="s">
        <v>417</v>
      </c>
      <c r="C407">
        <v>1</v>
      </c>
      <c r="D407">
        <v>-0.15</v>
      </c>
      <c r="E407">
        <v>30</v>
      </c>
      <c r="F407">
        <v>46.33</v>
      </c>
      <c r="G407">
        <v>35.97</v>
      </c>
      <c r="H407" s="8">
        <v>0.28060000000000002</v>
      </c>
      <c r="I407" t="s">
        <v>615</v>
      </c>
    </row>
    <row r="408" spans="1:9" x14ac:dyDescent="0.3">
      <c r="A408">
        <v>1</v>
      </c>
      <c r="B408" t="s">
        <v>418</v>
      </c>
      <c r="C408">
        <v>1</v>
      </c>
      <c r="D408">
        <v>0.93</v>
      </c>
      <c r="E408">
        <v>27</v>
      </c>
      <c r="F408">
        <v>41.47</v>
      </c>
      <c r="G408">
        <v>36.69</v>
      </c>
      <c r="H408" s="8">
        <v>0.21870000000000001</v>
      </c>
      <c r="I408" t="s">
        <v>615</v>
      </c>
    </row>
    <row r="409" spans="1:9" x14ac:dyDescent="0.3">
      <c r="A409">
        <v>1</v>
      </c>
      <c r="B409" t="s">
        <v>419</v>
      </c>
      <c r="C409">
        <v>1</v>
      </c>
      <c r="D409">
        <v>1.03</v>
      </c>
      <c r="E409">
        <v>29</v>
      </c>
      <c r="F409">
        <v>47.13</v>
      </c>
      <c r="G409">
        <v>34.47</v>
      </c>
      <c r="H409" s="8">
        <v>0.22409999999999999</v>
      </c>
      <c r="I409" t="s">
        <v>615</v>
      </c>
    </row>
    <row r="410" spans="1:9" x14ac:dyDescent="0.3">
      <c r="A410">
        <v>1</v>
      </c>
      <c r="B410" t="s">
        <v>420</v>
      </c>
      <c r="C410">
        <v>1</v>
      </c>
      <c r="D410">
        <v>1.07</v>
      </c>
      <c r="E410">
        <v>29</v>
      </c>
      <c r="F410">
        <v>46.98</v>
      </c>
      <c r="G410">
        <v>38.86</v>
      </c>
      <c r="H410" s="8">
        <v>0.19089999999999999</v>
      </c>
      <c r="I410" t="s">
        <v>615</v>
      </c>
    </row>
    <row r="411" spans="1:9" x14ac:dyDescent="0.3">
      <c r="A411">
        <v>1</v>
      </c>
      <c r="B411" t="s">
        <v>421</v>
      </c>
      <c r="C411">
        <v>1</v>
      </c>
      <c r="D411">
        <v>-0.67</v>
      </c>
      <c r="E411">
        <v>32</v>
      </c>
      <c r="F411">
        <v>51.74</v>
      </c>
      <c r="G411">
        <v>47.1</v>
      </c>
      <c r="H411" s="8">
        <v>0.1862</v>
      </c>
      <c r="I411" t="s">
        <v>615</v>
      </c>
    </row>
    <row r="412" spans="1:9" x14ac:dyDescent="0.3">
      <c r="A412">
        <v>1</v>
      </c>
      <c r="B412" t="s">
        <v>422</v>
      </c>
      <c r="C412">
        <v>1</v>
      </c>
      <c r="D412">
        <v>0.82</v>
      </c>
      <c r="E412">
        <v>19</v>
      </c>
      <c r="F412">
        <v>27.74</v>
      </c>
      <c r="G412">
        <v>25.09</v>
      </c>
      <c r="H412" s="8">
        <v>0.32750000000000001</v>
      </c>
      <c r="I412" t="s">
        <v>615</v>
      </c>
    </row>
    <row r="413" spans="1:9" x14ac:dyDescent="0.3">
      <c r="A413">
        <v>1</v>
      </c>
      <c r="B413" t="s">
        <v>423</v>
      </c>
      <c r="C413">
        <v>1</v>
      </c>
      <c r="D413">
        <v>0.25</v>
      </c>
      <c r="E413">
        <v>26</v>
      </c>
      <c r="F413">
        <v>44.61</v>
      </c>
      <c r="G413">
        <v>40.200000000000003</v>
      </c>
      <c r="H413" s="8">
        <v>0.17510000000000001</v>
      </c>
      <c r="I413" t="s">
        <v>615</v>
      </c>
    </row>
    <row r="414" spans="1:9" x14ac:dyDescent="0.3">
      <c r="A414">
        <v>1</v>
      </c>
      <c r="B414" t="s">
        <v>424</v>
      </c>
      <c r="C414">
        <v>1</v>
      </c>
      <c r="D414">
        <v>0.46</v>
      </c>
      <c r="E414">
        <v>29</v>
      </c>
      <c r="F414">
        <v>46.61</v>
      </c>
      <c r="G414">
        <v>42.22</v>
      </c>
      <c r="H414" s="8">
        <v>0.18360000000000001</v>
      </c>
      <c r="I414" t="s">
        <v>615</v>
      </c>
    </row>
    <row r="415" spans="1:9" x14ac:dyDescent="0.3">
      <c r="A415">
        <v>1</v>
      </c>
      <c r="B415" t="s">
        <v>425</v>
      </c>
      <c r="C415">
        <v>1</v>
      </c>
      <c r="D415">
        <v>0.89</v>
      </c>
      <c r="E415">
        <v>24</v>
      </c>
      <c r="F415">
        <v>36.6</v>
      </c>
      <c r="G415">
        <v>20.96</v>
      </c>
      <c r="H415" s="8">
        <v>0.28799999999999998</v>
      </c>
      <c r="I415" t="s">
        <v>615</v>
      </c>
    </row>
    <row r="416" spans="1:9" x14ac:dyDescent="0.3">
      <c r="A416">
        <v>1</v>
      </c>
      <c r="B416" t="s">
        <v>426</v>
      </c>
      <c r="C416">
        <v>1</v>
      </c>
      <c r="D416">
        <v>0.06</v>
      </c>
      <c r="E416">
        <v>26</v>
      </c>
      <c r="F416">
        <v>41.4</v>
      </c>
      <c r="G416">
        <v>32.39</v>
      </c>
      <c r="H416" s="8">
        <v>0.21640000000000001</v>
      </c>
      <c r="I416" t="s">
        <v>615</v>
      </c>
    </row>
    <row r="417" spans="1:9" x14ac:dyDescent="0.3">
      <c r="A417">
        <v>1</v>
      </c>
      <c r="B417" t="s">
        <v>427</v>
      </c>
      <c r="C417">
        <v>1</v>
      </c>
      <c r="D417">
        <v>0.16</v>
      </c>
      <c r="E417">
        <v>26</v>
      </c>
      <c r="F417">
        <v>43.17</v>
      </c>
      <c r="G417">
        <v>31.32</v>
      </c>
      <c r="H417" s="8">
        <v>0.28199999999999997</v>
      </c>
      <c r="I417" t="s">
        <v>615</v>
      </c>
    </row>
    <row r="418" spans="1:9" x14ac:dyDescent="0.3">
      <c r="A418">
        <v>1</v>
      </c>
      <c r="B418" t="s">
        <v>428</v>
      </c>
      <c r="C418">
        <v>1</v>
      </c>
      <c r="D418">
        <v>-0.24</v>
      </c>
      <c r="E418">
        <v>27</v>
      </c>
      <c r="F418">
        <v>35.049999999999997</v>
      </c>
      <c r="G418">
        <v>30.06</v>
      </c>
      <c r="H418" s="8">
        <v>0.24210000000000001</v>
      </c>
      <c r="I418" t="s">
        <v>615</v>
      </c>
    </row>
    <row r="419" spans="1:9" x14ac:dyDescent="0.3">
      <c r="A419">
        <v>1</v>
      </c>
      <c r="B419" t="s">
        <v>429</v>
      </c>
      <c r="C419">
        <v>1</v>
      </c>
      <c r="D419">
        <v>0.39</v>
      </c>
      <c r="E419">
        <v>29</v>
      </c>
      <c r="F419">
        <v>39.22</v>
      </c>
      <c r="G419">
        <v>31.99</v>
      </c>
      <c r="H419" s="8">
        <v>0.2621</v>
      </c>
      <c r="I419" t="s">
        <v>615</v>
      </c>
    </row>
    <row r="420" spans="1:9" x14ac:dyDescent="0.3">
      <c r="A420">
        <v>1</v>
      </c>
      <c r="B420" t="s">
        <v>430</v>
      </c>
      <c r="C420">
        <v>1</v>
      </c>
      <c r="D420">
        <v>-0.02</v>
      </c>
      <c r="E420">
        <v>30</v>
      </c>
      <c r="F420">
        <v>52.68</v>
      </c>
      <c r="G420">
        <v>44.15</v>
      </c>
      <c r="H420" s="8">
        <v>0.17899999999999999</v>
      </c>
      <c r="I420" t="s">
        <v>615</v>
      </c>
    </row>
    <row r="421" spans="1:9" x14ac:dyDescent="0.3">
      <c r="A421">
        <v>1</v>
      </c>
      <c r="B421" t="s">
        <v>431</v>
      </c>
      <c r="C421">
        <v>1</v>
      </c>
      <c r="D421">
        <v>-0.24</v>
      </c>
      <c r="E421">
        <v>29</v>
      </c>
      <c r="F421">
        <v>40.19</v>
      </c>
      <c r="G421">
        <v>34.67</v>
      </c>
      <c r="H421" s="8">
        <v>0.21290000000000001</v>
      </c>
      <c r="I421" t="s">
        <v>615</v>
      </c>
    </row>
    <row r="422" spans="1:9" x14ac:dyDescent="0.3">
      <c r="A422">
        <v>1</v>
      </c>
      <c r="B422" t="s">
        <v>432</v>
      </c>
      <c r="C422">
        <v>1</v>
      </c>
      <c r="D422">
        <v>0.46</v>
      </c>
      <c r="E422">
        <v>26</v>
      </c>
      <c r="F422">
        <v>38.380000000000003</v>
      </c>
      <c r="G422">
        <v>29.22</v>
      </c>
      <c r="H422" s="8">
        <v>0.24010000000000001</v>
      </c>
      <c r="I422" t="s">
        <v>615</v>
      </c>
    </row>
    <row r="423" spans="1:9" x14ac:dyDescent="0.3">
      <c r="A423">
        <v>1</v>
      </c>
      <c r="B423" t="s">
        <v>433</v>
      </c>
      <c r="C423">
        <v>1</v>
      </c>
      <c r="D423">
        <v>0.7</v>
      </c>
      <c r="E423">
        <v>28</v>
      </c>
      <c r="F423">
        <v>46.7</v>
      </c>
      <c r="G423">
        <v>41.59</v>
      </c>
      <c r="H423" s="8">
        <v>0.1842</v>
      </c>
      <c r="I423" t="s">
        <v>615</v>
      </c>
    </row>
    <row r="424" spans="1:9" x14ac:dyDescent="0.3">
      <c r="A424">
        <v>1</v>
      </c>
      <c r="B424" t="s">
        <v>434</v>
      </c>
      <c r="C424">
        <v>1</v>
      </c>
      <c r="D424">
        <v>7.0000000000000007E-2</v>
      </c>
      <c r="E424">
        <v>26</v>
      </c>
      <c r="F424">
        <v>44.72</v>
      </c>
      <c r="G424">
        <v>38.28</v>
      </c>
      <c r="H424" s="8">
        <v>0.1767</v>
      </c>
      <c r="I424" t="s">
        <v>615</v>
      </c>
    </row>
    <row r="425" spans="1:9" x14ac:dyDescent="0.3">
      <c r="A425">
        <v>1</v>
      </c>
      <c r="B425" t="s">
        <v>435</v>
      </c>
      <c r="C425">
        <v>1</v>
      </c>
      <c r="D425">
        <v>0.18</v>
      </c>
      <c r="E425">
        <v>28</v>
      </c>
      <c r="F425">
        <v>52.58</v>
      </c>
      <c r="G425">
        <v>39.6</v>
      </c>
      <c r="H425" s="8">
        <v>0.19139999999999999</v>
      </c>
      <c r="I425" t="s">
        <v>615</v>
      </c>
    </row>
    <row r="426" spans="1:9" x14ac:dyDescent="0.3">
      <c r="A426">
        <v>1</v>
      </c>
      <c r="B426" t="s">
        <v>436</v>
      </c>
      <c r="C426">
        <v>1</v>
      </c>
      <c r="D426">
        <v>0.04</v>
      </c>
      <c r="E426">
        <v>28</v>
      </c>
      <c r="F426">
        <v>49.15</v>
      </c>
      <c r="G426">
        <v>36.76</v>
      </c>
      <c r="H426" s="8">
        <v>0.21909999999999999</v>
      </c>
      <c r="I426" t="s">
        <v>615</v>
      </c>
    </row>
    <row r="427" spans="1:9" x14ac:dyDescent="0.3">
      <c r="A427">
        <v>1</v>
      </c>
      <c r="B427" t="s">
        <v>437</v>
      </c>
      <c r="C427">
        <v>1</v>
      </c>
      <c r="D427">
        <v>0.75</v>
      </c>
      <c r="E427">
        <v>28</v>
      </c>
      <c r="F427">
        <v>45.43</v>
      </c>
      <c r="G427">
        <v>39.9</v>
      </c>
      <c r="H427" s="8">
        <v>0.18179999999999999</v>
      </c>
      <c r="I427" t="s">
        <v>615</v>
      </c>
    </row>
    <row r="428" spans="1:9" x14ac:dyDescent="0.3">
      <c r="A428">
        <v>1</v>
      </c>
      <c r="B428" t="s">
        <v>438</v>
      </c>
      <c r="C428">
        <v>1</v>
      </c>
      <c r="D428">
        <v>0.54</v>
      </c>
      <c r="E428">
        <v>24</v>
      </c>
      <c r="F428">
        <v>36.94</v>
      </c>
      <c r="G428">
        <v>31.93</v>
      </c>
      <c r="H428" s="8">
        <v>0.18720000000000001</v>
      </c>
      <c r="I428" t="s">
        <v>615</v>
      </c>
    </row>
    <row r="429" spans="1:9" x14ac:dyDescent="0.3">
      <c r="A429">
        <v>1</v>
      </c>
      <c r="B429" t="s">
        <v>439</v>
      </c>
      <c r="C429">
        <v>1</v>
      </c>
      <c r="D429">
        <v>1.1299999999999999</v>
      </c>
      <c r="E429">
        <v>33</v>
      </c>
      <c r="F429">
        <v>50.69</v>
      </c>
      <c r="G429">
        <v>46.49</v>
      </c>
      <c r="H429" s="8">
        <v>0.18659999999999999</v>
      </c>
      <c r="I429" t="s">
        <v>615</v>
      </c>
    </row>
    <row r="430" spans="1:9" x14ac:dyDescent="0.3">
      <c r="A430">
        <v>1</v>
      </c>
      <c r="B430" t="s">
        <v>440</v>
      </c>
      <c r="C430">
        <v>1</v>
      </c>
      <c r="D430">
        <v>-0.51</v>
      </c>
      <c r="E430">
        <v>34</v>
      </c>
      <c r="F430">
        <v>65.760000000000005</v>
      </c>
      <c r="G430">
        <v>64.78</v>
      </c>
      <c r="H430" s="8">
        <v>0.13689999999999999</v>
      </c>
      <c r="I430" t="s">
        <v>615</v>
      </c>
    </row>
    <row r="431" spans="1:9" x14ac:dyDescent="0.3">
      <c r="A431">
        <v>1</v>
      </c>
      <c r="B431" t="s">
        <v>441</v>
      </c>
      <c r="C431">
        <v>1</v>
      </c>
      <c r="D431">
        <v>0.86</v>
      </c>
      <c r="E431">
        <v>27</v>
      </c>
      <c r="F431">
        <v>44.62</v>
      </c>
      <c r="G431">
        <v>35.450000000000003</v>
      </c>
      <c r="H431" s="8">
        <v>0.20930000000000001</v>
      </c>
      <c r="I431" t="s">
        <v>615</v>
      </c>
    </row>
    <row r="432" spans="1:9" x14ac:dyDescent="0.3">
      <c r="A432">
        <v>1</v>
      </c>
      <c r="B432" t="s">
        <v>442</v>
      </c>
      <c r="C432">
        <v>1</v>
      </c>
      <c r="D432">
        <v>0.28999999999999998</v>
      </c>
      <c r="E432">
        <v>36</v>
      </c>
      <c r="F432">
        <v>67.5</v>
      </c>
      <c r="G432">
        <v>61.68</v>
      </c>
      <c r="H432" s="8">
        <v>0.15540000000000001</v>
      </c>
      <c r="I432" t="s">
        <v>615</v>
      </c>
    </row>
    <row r="433" spans="1:9" x14ac:dyDescent="0.3">
      <c r="A433">
        <v>1</v>
      </c>
      <c r="B433" t="s">
        <v>443</v>
      </c>
      <c r="C433">
        <v>1</v>
      </c>
      <c r="D433">
        <v>0.08</v>
      </c>
      <c r="E433">
        <v>35</v>
      </c>
      <c r="F433">
        <v>54.59</v>
      </c>
      <c r="G433">
        <v>45.76</v>
      </c>
      <c r="H433" s="8">
        <v>0.19400000000000001</v>
      </c>
      <c r="I433" t="s">
        <v>615</v>
      </c>
    </row>
    <row r="434" spans="1:9" x14ac:dyDescent="0.3">
      <c r="A434">
        <v>1</v>
      </c>
      <c r="B434" t="s">
        <v>444</v>
      </c>
      <c r="C434">
        <v>1</v>
      </c>
      <c r="D434">
        <v>0.68</v>
      </c>
      <c r="E434">
        <v>26</v>
      </c>
      <c r="F434">
        <v>44.37</v>
      </c>
      <c r="G434">
        <v>29.58</v>
      </c>
      <c r="H434" s="8">
        <v>0.24410000000000001</v>
      </c>
      <c r="I434" t="s">
        <v>615</v>
      </c>
    </row>
    <row r="435" spans="1:9" x14ac:dyDescent="0.3">
      <c r="A435">
        <v>1</v>
      </c>
      <c r="B435" t="s">
        <v>445</v>
      </c>
      <c r="C435">
        <v>1</v>
      </c>
      <c r="D435">
        <v>0.26</v>
      </c>
      <c r="E435">
        <v>31</v>
      </c>
      <c r="F435">
        <v>47.74</v>
      </c>
      <c r="G435">
        <v>46.06</v>
      </c>
      <c r="H435" s="8">
        <v>0.17460000000000001</v>
      </c>
      <c r="I435" t="s">
        <v>615</v>
      </c>
    </row>
    <row r="436" spans="1:9" x14ac:dyDescent="0.3">
      <c r="A436">
        <v>1</v>
      </c>
      <c r="B436" t="s">
        <v>446</v>
      </c>
      <c r="C436">
        <v>1</v>
      </c>
      <c r="D436">
        <v>0.17</v>
      </c>
      <c r="E436">
        <v>26</v>
      </c>
      <c r="F436">
        <v>46.11</v>
      </c>
      <c r="G436">
        <v>34.479999999999997</v>
      </c>
      <c r="H436" s="8">
        <v>0.21329999999999999</v>
      </c>
      <c r="I436" t="s">
        <v>615</v>
      </c>
    </row>
    <row r="437" spans="1:9" x14ac:dyDescent="0.3">
      <c r="A437">
        <v>1</v>
      </c>
      <c r="B437" t="s">
        <v>447</v>
      </c>
      <c r="C437">
        <v>1</v>
      </c>
      <c r="D437">
        <v>0.45</v>
      </c>
      <c r="E437">
        <v>31</v>
      </c>
      <c r="F437">
        <v>53.75</v>
      </c>
      <c r="G437">
        <v>45.24</v>
      </c>
      <c r="H437" s="8">
        <v>0.20330000000000001</v>
      </c>
      <c r="I437" t="s">
        <v>615</v>
      </c>
    </row>
    <row r="438" spans="1:9" x14ac:dyDescent="0.3">
      <c r="A438">
        <v>1</v>
      </c>
      <c r="B438" t="s">
        <v>448</v>
      </c>
      <c r="C438">
        <v>1</v>
      </c>
      <c r="D438">
        <v>0.87</v>
      </c>
      <c r="E438">
        <v>25</v>
      </c>
      <c r="F438">
        <v>49.67</v>
      </c>
      <c r="G438">
        <v>36.049999999999997</v>
      </c>
      <c r="H438" s="8">
        <v>0.16500000000000001</v>
      </c>
      <c r="I438" t="s">
        <v>615</v>
      </c>
    </row>
    <row r="439" spans="1:9" x14ac:dyDescent="0.3">
      <c r="A439">
        <v>1</v>
      </c>
      <c r="B439" t="s">
        <v>449</v>
      </c>
      <c r="C439">
        <v>1</v>
      </c>
      <c r="D439">
        <v>-0.02</v>
      </c>
      <c r="E439">
        <v>30</v>
      </c>
      <c r="F439">
        <v>59.8</v>
      </c>
      <c r="G439">
        <v>53.57</v>
      </c>
      <c r="H439" s="8">
        <v>0.14610000000000001</v>
      </c>
      <c r="I439" t="s">
        <v>615</v>
      </c>
    </row>
    <row r="440" spans="1:9" x14ac:dyDescent="0.3">
      <c r="A440">
        <v>1</v>
      </c>
      <c r="B440" t="s">
        <v>450</v>
      </c>
      <c r="C440">
        <v>1</v>
      </c>
      <c r="D440">
        <v>-0.66</v>
      </c>
      <c r="E440">
        <v>30</v>
      </c>
      <c r="F440">
        <v>53.93</v>
      </c>
      <c r="G440">
        <v>45.8</v>
      </c>
      <c r="H440" s="8">
        <v>0.184</v>
      </c>
      <c r="I440" t="s">
        <v>615</v>
      </c>
    </row>
    <row r="441" spans="1:9" x14ac:dyDescent="0.3">
      <c r="A441">
        <v>1</v>
      </c>
      <c r="B441" t="s">
        <v>451</v>
      </c>
      <c r="C441">
        <v>1</v>
      </c>
      <c r="D441">
        <v>0.39</v>
      </c>
      <c r="E441">
        <v>30</v>
      </c>
      <c r="F441">
        <v>41.65</v>
      </c>
      <c r="G441">
        <v>38.58</v>
      </c>
      <c r="H441" s="8">
        <v>0.2049</v>
      </c>
      <c r="I441" t="s">
        <v>615</v>
      </c>
    </row>
    <row r="442" spans="1:9" x14ac:dyDescent="0.3">
      <c r="A442">
        <v>1</v>
      </c>
      <c r="B442" t="s">
        <v>452</v>
      </c>
      <c r="C442">
        <v>1</v>
      </c>
      <c r="D442">
        <v>0.54</v>
      </c>
      <c r="E442">
        <v>26</v>
      </c>
      <c r="F442">
        <v>51.94</v>
      </c>
      <c r="G442">
        <v>46.3</v>
      </c>
      <c r="H442" s="8">
        <v>0.1507</v>
      </c>
      <c r="I442" t="s">
        <v>615</v>
      </c>
    </row>
    <row r="443" spans="1:9" x14ac:dyDescent="0.3">
      <c r="A443">
        <v>1</v>
      </c>
      <c r="B443" t="s">
        <v>453</v>
      </c>
      <c r="C443">
        <v>1</v>
      </c>
      <c r="D443">
        <v>-0.87</v>
      </c>
      <c r="E443">
        <v>37</v>
      </c>
      <c r="F443">
        <v>65.31</v>
      </c>
      <c r="G443">
        <v>64.19</v>
      </c>
      <c r="H443" s="8">
        <v>0.1578</v>
      </c>
      <c r="I443" t="s">
        <v>615</v>
      </c>
    </row>
    <row r="444" spans="1:9" x14ac:dyDescent="0.3">
      <c r="A444">
        <v>1</v>
      </c>
      <c r="B444" t="s">
        <v>454</v>
      </c>
      <c r="C444">
        <v>1</v>
      </c>
      <c r="D444">
        <v>-0.05</v>
      </c>
      <c r="E444">
        <v>29</v>
      </c>
      <c r="F444">
        <v>56.33</v>
      </c>
      <c r="G444">
        <v>54.29</v>
      </c>
      <c r="H444" s="8">
        <v>0.14280000000000001</v>
      </c>
      <c r="I444" t="s">
        <v>615</v>
      </c>
    </row>
    <row r="445" spans="1:9" x14ac:dyDescent="0.3">
      <c r="A445">
        <v>1</v>
      </c>
      <c r="B445" t="s">
        <v>455</v>
      </c>
      <c r="C445">
        <v>1</v>
      </c>
      <c r="D445">
        <v>-7.0000000000000007E-2</v>
      </c>
      <c r="E445">
        <v>27</v>
      </c>
      <c r="F445">
        <v>41.31</v>
      </c>
      <c r="G445">
        <v>31.8</v>
      </c>
      <c r="H445" s="8">
        <v>0.2135</v>
      </c>
      <c r="I445" t="s">
        <v>615</v>
      </c>
    </row>
    <row r="446" spans="1:9" x14ac:dyDescent="0.3">
      <c r="A446">
        <v>1</v>
      </c>
      <c r="B446" t="s">
        <v>456</v>
      </c>
      <c r="C446">
        <v>1</v>
      </c>
      <c r="D446">
        <v>0.69</v>
      </c>
      <c r="E446">
        <v>36</v>
      </c>
      <c r="F446">
        <v>68.47</v>
      </c>
      <c r="G446">
        <v>56.05</v>
      </c>
      <c r="H446" s="8">
        <v>0.17549999999999999</v>
      </c>
      <c r="I446" t="s">
        <v>615</v>
      </c>
    </row>
    <row r="447" spans="1:9" x14ac:dyDescent="0.3">
      <c r="A447">
        <v>1</v>
      </c>
      <c r="B447" t="s">
        <v>457</v>
      </c>
      <c r="C447">
        <v>1</v>
      </c>
      <c r="D447">
        <v>-1.1599999999999999</v>
      </c>
      <c r="E447">
        <v>24</v>
      </c>
      <c r="F447">
        <v>34.96</v>
      </c>
      <c r="G447">
        <v>20.63</v>
      </c>
      <c r="H447" s="8">
        <v>0.2787</v>
      </c>
      <c r="I447" t="s">
        <v>615</v>
      </c>
    </row>
    <row r="448" spans="1:9" x14ac:dyDescent="0.3">
      <c r="A448">
        <v>1</v>
      </c>
      <c r="B448" t="s">
        <v>458</v>
      </c>
      <c r="C448">
        <v>1</v>
      </c>
      <c r="D448">
        <v>0.92</v>
      </c>
      <c r="E448">
        <v>25</v>
      </c>
      <c r="F448">
        <v>40.869999999999997</v>
      </c>
      <c r="G448">
        <v>30.48</v>
      </c>
      <c r="H448" s="8">
        <v>0.2445</v>
      </c>
      <c r="I448" t="s">
        <v>615</v>
      </c>
    </row>
    <row r="449" spans="1:9" x14ac:dyDescent="0.3">
      <c r="A449">
        <v>1</v>
      </c>
      <c r="B449" t="s">
        <v>459</v>
      </c>
      <c r="C449">
        <v>1</v>
      </c>
      <c r="D449">
        <v>0.53</v>
      </c>
      <c r="E449">
        <v>30</v>
      </c>
      <c r="F449">
        <v>69.430000000000007</v>
      </c>
      <c r="G449">
        <v>64.84</v>
      </c>
      <c r="H449" s="8">
        <v>0.1249</v>
      </c>
      <c r="I449" t="s">
        <v>615</v>
      </c>
    </row>
    <row r="450" spans="1:9" x14ac:dyDescent="0.3">
      <c r="A450">
        <v>1</v>
      </c>
      <c r="B450" t="s">
        <v>460</v>
      </c>
      <c r="C450">
        <v>1</v>
      </c>
      <c r="D450">
        <v>0.49</v>
      </c>
      <c r="E450">
        <v>36</v>
      </c>
      <c r="F450">
        <v>81.25</v>
      </c>
      <c r="G450">
        <v>78.84</v>
      </c>
      <c r="H450" s="8">
        <v>0.1235</v>
      </c>
      <c r="I450" t="s">
        <v>615</v>
      </c>
    </row>
    <row r="451" spans="1:9" x14ac:dyDescent="0.3">
      <c r="A451">
        <v>1</v>
      </c>
      <c r="B451" t="s">
        <v>461</v>
      </c>
      <c r="C451">
        <v>1</v>
      </c>
      <c r="D451">
        <v>0.45</v>
      </c>
      <c r="E451">
        <v>26</v>
      </c>
      <c r="F451">
        <v>44.17</v>
      </c>
      <c r="G451">
        <v>30.4</v>
      </c>
      <c r="H451" s="8">
        <v>0.23230000000000001</v>
      </c>
      <c r="I451" t="s">
        <v>615</v>
      </c>
    </row>
    <row r="452" spans="1:9" x14ac:dyDescent="0.3">
      <c r="A452">
        <v>1</v>
      </c>
      <c r="B452" t="s">
        <v>462</v>
      </c>
      <c r="C452">
        <v>1</v>
      </c>
      <c r="D452">
        <v>0.28000000000000003</v>
      </c>
      <c r="E452">
        <v>32</v>
      </c>
      <c r="F452">
        <v>54.95</v>
      </c>
      <c r="G452">
        <v>48.67</v>
      </c>
      <c r="H452" s="8">
        <v>0.17760000000000001</v>
      </c>
      <c r="I452" t="s">
        <v>615</v>
      </c>
    </row>
    <row r="453" spans="1:9" x14ac:dyDescent="0.3">
      <c r="A453">
        <v>1</v>
      </c>
      <c r="B453" t="s">
        <v>463</v>
      </c>
      <c r="C453">
        <v>1</v>
      </c>
      <c r="D453">
        <v>-0.94</v>
      </c>
      <c r="E453">
        <v>30</v>
      </c>
      <c r="F453">
        <v>54.47</v>
      </c>
      <c r="G453">
        <v>47.21</v>
      </c>
      <c r="H453" s="8">
        <v>0.17399999999999999</v>
      </c>
      <c r="I453" t="s">
        <v>615</v>
      </c>
    </row>
    <row r="454" spans="1:9" x14ac:dyDescent="0.3">
      <c r="A454">
        <v>1</v>
      </c>
      <c r="B454" t="s">
        <v>464</v>
      </c>
      <c r="C454">
        <v>1</v>
      </c>
      <c r="D454">
        <v>0.57999999999999996</v>
      </c>
      <c r="E454">
        <v>31</v>
      </c>
      <c r="F454">
        <v>52.87</v>
      </c>
      <c r="G454">
        <v>42.89</v>
      </c>
      <c r="H454" s="8">
        <v>0.18390000000000001</v>
      </c>
      <c r="I454" t="s">
        <v>615</v>
      </c>
    </row>
    <row r="455" spans="1:9" x14ac:dyDescent="0.3">
      <c r="A455">
        <v>1</v>
      </c>
      <c r="B455" t="s">
        <v>465</v>
      </c>
      <c r="C455">
        <v>1</v>
      </c>
      <c r="D455">
        <v>-0.2</v>
      </c>
      <c r="E455">
        <v>29</v>
      </c>
      <c r="F455">
        <v>42.96</v>
      </c>
      <c r="G455">
        <v>39.29</v>
      </c>
      <c r="H455" s="8">
        <v>0.19689999999999999</v>
      </c>
      <c r="I455" t="s">
        <v>615</v>
      </c>
    </row>
    <row r="456" spans="1:9" x14ac:dyDescent="0.3">
      <c r="A456">
        <v>1</v>
      </c>
      <c r="B456" t="s">
        <v>466</v>
      </c>
      <c r="C456">
        <v>1</v>
      </c>
      <c r="D456">
        <v>0.08</v>
      </c>
      <c r="E456">
        <v>24</v>
      </c>
      <c r="F456">
        <v>43.41</v>
      </c>
      <c r="G456">
        <v>31.12</v>
      </c>
      <c r="H456" s="8">
        <v>0.24060000000000001</v>
      </c>
      <c r="I456" t="s">
        <v>615</v>
      </c>
    </row>
    <row r="457" spans="1:9" x14ac:dyDescent="0.3">
      <c r="A457">
        <v>1</v>
      </c>
      <c r="B457" t="s">
        <v>467</v>
      </c>
      <c r="C457">
        <v>1</v>
      </c>
      <c r="D457">
        <v>1.01</v>
      </c>
      <c r="E457">
        <v>26</v>
      </c>
      <c r="F457">
        <v>41.6</v>
      </c>
      <c r="G457">
        <v>36.520000000000003</v>
      </c>
      <c r="H457" s="8">
        <v>0.1908</v>
      </c>
      <c r="I457" t="s">
        <v>615</v>
      </c>
    </row>
    <row r="458" spans="1:9" x14ac:dyDescent="0.3">
      <c r="A458">
        <v>1</v>
      </c>
      <c r="B458" t="s">
        <v>468</v>
      </c>
      <c r="C458">
        <v>1</v>
      </c>
      <c r="D458">
        <v>0.68</v>
      </c>
      <c r="E458">
        <v>25</v>
      </c>
      <c r="F458">
        <v>56.14</v>
      </c>
      <c r="G458">
        <v>40.700000000000003</v>
      </c>
      <c r="H458" s="8">
        <v>0.21840000000000001</v>
      </c>
      <c r="I458" t="s">
        <v>615</v>
      </c>
    </row>
    <row r="459" spans="1:9" x14ac:dyDescent="0.3">
      <c r="A459">
        <v>1</v>
      </c>
      <c r="B459" t="s">
        <v>469</v>
      </c>
      <c r="C459">
        <v>1</v>
      </c>
      <c r="D459">
        <v>-0.41</v>
      </c>
      <c r="E459">
        <v>33</v>
      </c>
      <c r="F459">
        <v>72.709999999999994</v>
      </c>
      <c r="G459">
        <v>71.13</v>
      </c>
      <c r="H459" s="8">
        <v>0.12839999999999999</v>
      </c>
      <c r="I459" t="s">
        <v>615</v>
      </c>
    </row>
    <row r="460" spans="1:9" x14ac:dyDescent="0.3">
      <c r="A460">
        <v>1</v>
      </c>
      <c r="B460" t="s">
        <v>470</v>
      </c>
      <c r="C460">
        <v>1</v>
      </c>
      <c r="D460">
        <v>-0.4</v>
      </c>
      <c r="E460">
        <v>35</v>
      </c>
      <c r="F460">
        <v>48.94</v>
      </c>
      <c r="G460">
        <v>44.34</v>
      </c>
      <c r="H460" s="8">
        <v>0.2278</v>
      </c>
      <c r="I460" t="s">
        <v>615</v>
      </c>
    </row>
    <row r="461" spans="1:9" x14ac:dyDescent="0.3">
      <c r="A461">
        <v>1</v>
      </c>
      <c r="B461" t="s">
        <v>471</v>
      </c>
      <c r="C461">
        <v>1</v>
      </c>
      <c r="D461">
        <v>0.23</v>
      </c>
      <c r="E461">
        <v>27</v>
      </c>
      <c r="F461">
        <v>48.2</v>
      </c>
      <c r="G461">
        <v>46.26</v>
      </c>
      <c r="H461" s="8">
        <v>0.186</v>
      </c>
      <c r="I461" t="s">
        <v>615</v>
      </c>
    </row>
    <row r="462" spans="1:9" x14ac:dyDescent="0.3">
      <c r="A462">
        <v>1</v>
      </c>
      <c r="B462" t="s">
        <v>472</v>
      </c>
      <c r="C462">
        <v>1</v>
      </c>
      <c r="D462">
        <v>0.79</v>
      </c>
      <c r="E462">
        <v>30</v>
      </c>
      <c r="F462">
        <v>53.22</v>
      </c>
      <c r="G462">
        <v>11.28</v>
      </c>
      <c r="H462" s="8">
        <v>0.20849999999999999</v>
      </c>
      <c r="I462" t="s">
        <v>615</v>
      </c>
    </row>
    <row r="463" spans="1:9" x14ac:dyDescent="0.3">
      <c r="A463">
        <v>1</v>
      </c>
      <c r="B463" t="s">
        <v>473</v>
      </c>
      <c r="C463">
        <v>1</v>
      </c>
      <c r="D463">
        <v>-0.16</v>
      </c>
      <c r="E463">
        <v>36</v>
      </c>
      <c r="F463">
        <v>67.56</v>
      </c>
      <c r="G463">
        <v>64.12</v>
      </c>
      <c r="H463" s="8">
        <v>0.1515</v>
      </c>
      <c r="I463" t="s">
        <v>615</v>
      </c>
    </row>
    <row r="464" spans="1:9" x14ac:dyDescent="0.3">
      <c r="A464">
        <v>1</v>
      </c>
      <c r="B464" t="s">
        <v>474</v>
      </c>
      <c r="C464">
        <v>1</v>
      </c>
      <c r="D464">
        <v>0.26</v>
      </c>
      <c r="E464">
        <v>27</v>
      </c>
      <c r="F464">
        <v>44</v>
      </c>
      <c r="G464">
        <v>34.950000000000003</v>
      </c>
      <c r="H464" s="8">
        <v>0.22309999999999999</v>
      </c>
      <c r="I464" t="s">
        <v>615</v>
      </c>
    </row>
    <row r="465" spans="1:9" x14ac:dyDescent="0.3">
      <c r="A465">
        <v>1</v>
      </c>
      <c r="B465" t="s">
        <v>475</v>
      </c>
      <c r="C465">
        <v>1</v>
      </c>
      <c r="D465">
        <v>-0.21</v>
      </c>
      <c r="E465">
        <v>27</v>
      </c>
      <c r="F465">
        <v>45.07</v>
      </c>
      <c r="G465">
        <v>42.49</v>
      </c>
      <c r="H465" s="8">
        <v>0.17130000000000001</v>
      </c>
      <c r="I465" t="s">
        <v>615</v>
      </c>
    </row>
    <row r="466" spans="1:9" x14ac:dyDescent="0.3">
      <c r="A466">
        <v>1</v>
      </c>
      <c r="B466" t="s">
        <v>476</v>
      </c>
      <c r="C466">
        <v>1</v>
      </c>
      <c r="D466">
        <v>0.57999999999999996</v>
      </c>
      <c r="E466">
        <v>24</v>
      </c>
      <c r="F466">
        <v>33.51</v>
      </c>
      <c r="G466">
        <v>29.85</v>
      </c>
      <c r="H466" s="8">
        <v>0.31690000000000002</v>
      </c>
      <c r="I466" t="s">
        <v>615</v>
      </c>
    </row>
    <row r="467" spans="1:9" x14ac:dyDescent="0.3">
      <c r="A467">
        <v>1</v>
      </c>
      <c r="B467" t="s">
        <v>477</v>
      </c>
      <c r="C467">
        <v>1</v>
      </c>
      <c r="D467">
        <v>-0.21</v>
      </c>
      <c r="E467">
        <v>26</v>
      </c>
      <c r="F467">
        <v>45.37</v>
      </c>
      <c r="G467">
        <v>26.45</v>
      </c>
      <c r="H467" s="8">
        <v>0.19939999999999999</v>
      </c>
      <c r="I467" t="s">
        <v>615</v>
      </c>
    </row>
    <row r="468" spans="1:9" x14ac:dyDescent="0.3">
      <c r="A468">
        <v>1</v>
      </c>
      <c r="B468" t="s">
        <v>478</v>
      </c>
      <c r="C468">
        <v>1</v>
      </c>
      <c r="D468">
        <v>-0.11</v>
      </c>
      <c r="E468">
        <v>28</v>
      </c>
      <c r="F468">
        <v>41.77</v>
      </c>
      <c r="G468">
        <v>26.47</v>
      </c>
      <c r="H468" s="8">
        <v>0.26219999999999999</v>
      </c>
      <c r="I468" t="s">
        <v>615</v>
      </c>
    </row>
    <row r="469" spans="1:9" x14ac:dyDescent="0.3">
      <c r="A469">
        <v>1</v>
      </c>
      <c r="B469" t="s">
        <v>479</v>
      </c>
      <c r="C469">
        <v>1</v>
      </c>
      <c r="D469">
        <v>1.22</v>
      </c>
      <c r="E469">
        <v>30</v>
      </c>
      <c r="F469">
        <v>42.86</v>
      </c>
      <c r="G469">
        <v>39.83</v>
      </c>
      <c r="H469" s="8">
        <v>0.2056</v>
      </c>
      <c r="I469" t="s">
        <v>615</v>
      </c>
    </row>
    <row r="470" spans="1:9" x14ac:dyDescent="0.3">
      <c r="A470">
        <v>1</v>
      </c>
      <c r="B470" t="s">
        <v>480</v>
      </c>
      <c r="C470">
        <v>1</v>
      </c>
      <c r="D470">
        <v>-1.01</v>
      </c>
      <c r="E470">
        <v>34</v>
      </c>
      <c r="F470">
        <v>44.32</v>
      </c>
      <c r="G470">
        <v>38.409999999999997</v>
      </c>
      <c r="H470" s="8">
        <v>0.25390000000000001</v>
      </c>
      <c r="I470" t="s">
        <v>615</v>
      </c>
    </row>
    <row r="471" spans="1:9" x14ac:dyDescent="0.3">
      <c r="A471">
        <v>1</v>
      </c>
      <c r="B471" t="s">
        <v>481</v>
      </c>
      <c r="C471">
        <v>1</v>
      </c>
      <c r="D471">
        <v>-7.0000000000000007E-2</v>
      </c>
      <c r="E471">
        <v>32</v>
      </c>
      <c r="F471">
        <v>62.63</v>
      </c>
      <c r="G471">
        <v>59.66</v>
      </c>
      <c r="H471" s="8">
        <v>0.14460000000000001</v>
      </c>
      <c r="I471" t="s">
        <v>615</v>
      </c>
    </row>
    <row r="472" spans="1:9" x14ac:dyDescent="0.3">
      <c r="A472">
        <v>1</v>
      </c>
      <c r="B472" t="s">
        <v>482</v>
      </c>
      <c r="C472">
        <v>1</v>
      </c>
      <c r="D472">
        <v>0.72</v>
      </c>
      <c r="E472">
        <v>35</v>
      </c>
      <c r="F472">
        <v>70.97</v>
      </c>
      <c r="G472">
        <v>62.31</v>
      </c>
      <c r="H472" s="8">
        <v>0.1356</v>
      </c>
      <c r="I472" t="s">
        <v>615</v>
      </c>
    </row>
    <row r="473" spans="1:9" x14ac:dyDescent="0.3">
      <c r="A473">
        <v>1</v>
      </c>
      <c r="B473" t="s">
        <v>483</v>
      </c>
      <c r="C473">
        <v>1</v>
      </c>
      <c r="D473">
        <v>0.45</v>
      </c>
      <c r="E473">
        <v>30</v>
      </c>
      <c r="F473">
        <v>46.15</v>
      </c>
      <c r="G473">
        <v>40.090000000000003</v>
      </c>
      <c r="H473" s="8">
        <v>0.19289999999999999</v>
      </c>
      <c r="I473" t="s">
        <v>615</v>
      </c>
    </row>
    <row r="474" spans="1:9" x14ac:dyDescent="0.3">
      <c r="A474">
        <v>1</v>
      </c>
      <c r="B474" t="s">
        <v>484</v>
      </c>
      <c r="C474">
        <v>1</v>
      </c>
      <c r="D474">
        <v>0.3</v>
      </c>
      <c r="E474">
        <v>28</v>
      </c>
      <c r="F474">
        <v>51.22</v>
      </c>
      <c r="G474">
        <v>38.89</v>
      </c>
      <c r="H474" s="8">
        <v>0.18479999999999999</v>
      </c>
      <c r="I474" t="s">
        <v>615</v>
      </c>
    </row>
    <row r="475" spans="1:9" x14ac:dyDescent="0.3">
      <c r="A475">
        <v>1</v>
      </c>
      <c r="B475" t="s">
        <v>485</v>
      </c>
      <c r="C475">
        <v>1</v>
      </c>
      <c r="D475">
        <v>0.18</v>
      </c>
      <c r="E475">
        <v>33</v>
      </c>
      <c r="F475">
        <v>66.66</v>
      </c>
      <c r="G475">
        <v>62.48</v>
      </c>
      <c r="H475" s="8">
        <v>0.14080000000000001</v>
      </c>
      <c r="I475" t="s">
        <v>615</v>
      </c>
    </row>
    <row r="476" spans="1:9" x14ac:dyDescent="0.3">
      <c r="A476">
        <v>1</v>
      </c>
      <c r="B476" t="s">
        <v>486</v>
      </c>
      <c r="C476">
        <v>1</v>
      </c>
      <c r="D476">
        <v>0.24</v>
      </c>
      <c r="E476">
        <v>22</v>
      </c>
      <c r="F476">
        <v>28.79</v>
      </c>
      <c r="G476">
        <v>22.12</v>
      </c>
      <c r="H476" s="8">
        <v>0.26029999999999998</v>
      </c>
      <c r="I476" t="s">
        <v>615</v>
      </c>
    </row>
    <row r="477" spans="1:9" x14ac:dyDescent="0.3">
      <c r="A477">
        <v>1</v>
      </c>
      <c r="B477" t="s">
        <v>487</v>
      </c>
      <c r="C477">
        <v>1</v>
      </c>
      <c r="D477">
        <v>0.98</v>
      </c>
      <c r="E477">
        <v>29</v>
      </c>
      <c r="F477">
        <v>50.28</v>
      </c>
      <c r="G477">
        <v>40.89</v>
      </c>
      <c r="H477" s="8">
        <v>0.19209999999999999</v>
      </c>
      <c r="I477" t="s">
        <v>615</v>
      </c>
    </row>
    <row r="478" spans="1:9" x14ac:dyDescent="0.3">
      <c r="A478">
        <v>1</v>
      </c>
      <c r="B478" t="s">
        <v>488</v>
      </c>
      <c r="C478">
        <v>1</v>
      </c>
      <c r="D478">
        <v>0.78</v>
      </c>
      <c r="E478">
        <v>33</v>
      </c>
      <c r="F478">
        <v>68.03</v>
      </c>
      <c r="G478">
        <v>66.86</v>
      </c>
      <c r="H478" s="8">
        <v>0.1321</v>
      </c>
      <c r="I478" t="s">
        <v>615</v>
      </c>
    </row>
    <row r="479" spans="1:9" x14ac:dyDescent="0.3">
      <c r="A479">
        <v>1</v>
      </c>
      <c r="B479" t="s">
        <v>489</v>
      </c>
      <c r="C479">
        <v>1</v>
      </c>
      <c r="D479">
        <v>0.42</v>
      </c>
      <c r="E479">
        <v>37</v>
      </c>
      <c r="F479">
        <v>85.52</v>
      </c>
      <c r="G479">
        <v>84.56</v>
      </c>
      <c r="H479" s="8">
        <v>0.1173</v>
      </c>
      <c r="I479" t="s">
        <v>615</v>
      </c>
    </row>
    <row r="480" spans="1:9" x14ac:dyDescent="0.3">
      <c r="A480">
        <v>1</v>
      </c>
      <c r="B480" t="s">
        <v>490</v>
      </c>
      <c r="C480">
        <v>1</v>
      </c>
      <c r="D480">
        <v>-0.6</v>
      </c>
      <c r="E480">
        <v>29</v>
      </c>
      <c r="F480">
        <v>57.74</v>
      </c>
      <c r="G480">
        <v>51.43</v>
      </c>
      <c r="H480" s="8">
        <v>0.15759999999999999</v>
      </c>
      <c r="I480" t="s">
        <v>615</v>
      </c>
    </row>
    <row r="481" spans="1:9" x14ac:dyDescent="0.3">
      <c r="A481">
        <v>1</v>
      </c>
      <c r="B481" t="s">
        <v>491</v>
      </c>
      <c r="C481">
        <v>1</v>
      </c>
      <c r="D481">
        <v>0.14000000000000001</v>
      </c>
      <c r="E481">
        <v>30</v>
      </c>
      <c r="F481">
        <v>52.76</v>
      </c>
      <c r="G481">
        <v>50.57</v>
      </c>
      <c r="H481" s="8">
        <v>0.15870000000000001</v>
      </c>
      <c r="I481" t="s">
        <v>615</v>
      </c>
    </row>
    <row r="482" spans="1:9" x14ac:dyDescent="0.3">
      <c r="A482">
        <v>1</v>
      </c>
      <c r="B482" t="s">
        <v>492</v>
      </c>
      <c r="C482">
        <v>1</v>
      </c>
      <c r="D482">
        <v>0.34</v>
      </c>
      <c r="E482">
        <v>28</v>
      </c>
      <c r="F482">
        <v>46.86</v>
      </c>
      <c r="G482">
        <v>43.13</v>
      </c>
      <c r="H482" s="8">
        <v>0.1671</v>
      </c>
      <c r="I482" t="s">
        <v>615</v>
      </c>
    </row>
    <row r="483" spans="1:9" x14ac:dyDescent="0.3">
      <c r="A483">
        <v>1</v>
      </c>
      <c r="B483" t="s">
        <v>493</v>
      </c>
      <c r="C483">
        <v>1</v>
      </c>
      <c r="D483">
        <v>0.18</v>
      </c>
      <c r="E483">
        <v>30</v>
      </c>
      <c r="F483">
        <v>53.87</v>
      </c>
      <c r="G483">
        <v>52.18</v>
      </c>
      <c r="H483" s="8">
        <v>0.15570000000000001</v>
      </c>
      <c r="I483" t="s">
        <v>615</v>
      </c>
    </row>
    <row r="484" spans="1:9" x14ac:dyDescent="0.3">
      <c r="A484">
        <v>1</v>
      </c>
      <c r="B484" t="s">
        <v>494</v>
      </c>
      <c r="C484">
        <v>1</v>
      </c>
      <c r="D484">
        <v>0.27</v>
      </c>
      <c r="E484">
        <v>24</v>
      </c>
      <c r="F484">
        <v>40.25</v>
      </c>
      <c r="G484">
        <v>30.33</v>
      </c>
      <c r="H484" s="8">
        <v>0.21709999999999999</v>
      </c>
      <c r="I484" t="s">
        <v>615</v>
      </c>
    </row>
    <row r="485" spans="1:9" x14ac:dyDescent="0.3">
      <c r="A485">
        <v>1</v>
      </c>
      <c r="B485" t="s">
        <v>495</v>
      </c>
      <c r="C485">
        <v>1</v>
      </c>
      <c r="D485">
        <v>0.47</v>
      </c>
      <c r="E485">
        <v>31</v>
      </c>
      <c r="F485">
        <v>48.66</v>
      </c>
      <c r="G485">
        <v>46.04</v>
      </c>
      <c r="H485" s="8">
        <v>0.17780000000000001</v>
      </c>
      <c r="I485" t="s">
        <v>615</v>
      </c>
    </row>
    <row r="486" spans="1:9" x14ac:dyDescent="0.3">
      <c r="A486">
        <v>1</v>
      </c>
      <c r="B486" t="s">
        <v>496</v>
      </c>
      <c r="C486">
        <v>1</v>
      </c>
      <c r="D486">
        <v>0.73</v>
      </c>
      <c r="E486">
        <v>34</v>
      </c>
      <c r="F486">
        <v>50.78</v>
      </c>
      <c r="G486">
        <v>46.69</v>
      </c>
      <c r="H486" s="8">
        <v>0.18970000000000001</v>
      </c>
      <c r="I486" t="s">
        <v>615</v>
      </c>
    </row>
    <row r="487" spans="1:9" x14ac:dyDescent="0.3">
      <c r="A487">
        <v>1</v>
      </c>
      <c r="B487" t="s">
        <v>497</v>
      </c>
      <c r="C487">
        <v>1</v>
      </c>
      <c r="D487">
        <v>-0.08</v>
      </c>
      <c r="E487">
        <v>36</v>
      </c>
      <c r="F487">
        <v>80.38</v>
      </c>
      <c r="G487">
        <v>79.010000000000005</v>
      </c>
      <c r="H487" s="8">
        <v>0.12520000000000001</v>
      </c>
      <c r="I487" t="s">
        <v>615</v>
      </c>
    </row>
    <row r="488" spans="1:9" x14ac:dyDescent="0.3">
      <c r="A488">
        <v>1</v>
      </c>
      <c r="B488" t="s">
        <v>498</v>
      </c>
      <c r="C488">
        <v>1</v>
      </c>
      <c r="D488">
        <v>0.37</v>
      </c>
      <c r="E488">
        <v>28</v>
      </c>
      <c r="F488">
        <v>52.7</v>
      </c>
      <c r="G488">
        <v>31.48</v>
      </c>
      <c r="H488" s="8">
        <v>0.18129999999999999</v>
      </c>
      <c r="I488" t="s">
        <v>615</v>
      </c>
    </row>
    <row r="489" spans="1:9" x14ac:dyDescent="0.3">
      <c r="A489">
        <v>1</v>
      </c>
      <c r="B489" t="s">
        <v>499</v>
      </c>
      <c r="C489">
        <v>1</v>
      </c>
      <c r="D489">
        <v>-0.01</v>
      </c>
      <c r="E489">
        <v>31</v>
      </c>
      <c r="F489">
        <v>42.18</v>
      </c>
      <c r="G489">
        <v>36.29</v>
      </c>
      <c r="H489" s="8">
        <v>0.2233</v>
      </c>
      <c r="I489" t="s">
        <v>615</v>
      </c>
    </row>
    <row r="490" spans="1:9" x14ac:dyDescent="0.3">
      <c r="A490">
        <v>1</v>
      </c>
      <c r="B490" t="s">
        <v>500</v>
      </c>
      <c r="C490">
        <v>1</v>
      </c>
      <c r="D490">
        <v>0.45</v>
      </c>
      <c r="E490">
        <v>31</v>
      </c>
      <c r="F490">
        <v>41.54</v>
      </c>
      <c r="G490">
        <v>37</v>
      </c>
      <c r="H490" s="8">
        <v>0.22770000000000001</v>
      </c>
      <c r="I490" t="s">
        <v>615</v>
      </c>
    </row>
    <row r="491" spans="1:9" x14ac:dyDescent="0.3">
      <c r="A491">
        <v>1</v>
      </c>
      <c r="B491" t="s">
        <v>501</v>
      </c>
      <c r="C491">
        <v>1</v>
      </c>
      <c r="D491">
        <v>0.8</v>
      </c>
      <c r="E491">
        <v>26</v>
      </c>
      <c r="F491">
        <v>37.08</v>
      </c>
      <c r="G491">
        <v>28.86</v>
      </c>
      <c r="H491" s="8">
        <v>0.24060000000000001</v>
      </c>
      <c r="I491" t="s">
        <v>615</v>
      </c>
    </row>
    <row r="492" spans="1:9" x14ac:dyDescent="0.3">
      <c r="A492">
        <v>1</v>
      </c>
      <c r="B492" t="s">
        <v>502</v>
      </c>
      <c r="C492">
        <v>1</v>
      </c>
      <c r="D492">
        <v>-0.15</v>
      </c>
      <c r="E492">
        <v>30</v>
      </c>
      <c r="F492">
        <v>46.75</v>
      </c>
      <c r="G492">
        <v>44.4</v>
      </c>
      <c r="H492" s="8">
        <v>0.19439999999999999</v>
      </c>
      <c r="I492" t="s">
        <v>615</v>
      </c>
    </row>
    <row r="493" spans="1:9" x14ac:dyDescent="0.3">
      <c r="A493">
        <v>1</v>
      </c>
      <c r="B493" t="s">
        <v>503</v>
      </c>
      <c r="C493">
        <v>1</v>
      </c>
      <c r="D493">
        <v>0.32</v>
      </c>
      <c r="E493">
        <v>25</v>
      </c>
      <c r="F493">
        <v>41.37</v>
      </c>
      <c r="G493">
        <v>36.380000000000003</v>
      </c>
      <c r="H493" s="8">
        <v>0.18479999999999999</v>
      </c>
      <c r="I493" t="s">
        <v>615</v>
      </c>
    </row>
    <row r="494" spans="1:9" x14ac:dyDescent="0.3">
      <c r="A494">
        <v>1</v>
      </c>
      <c r="B494" t="s">
        <v>504</v>
      </c>
      <c r="C494">
        <v>1</v>
      </c>
      <c r="D494">
        <v>-0.66</v>
      </c>
      <c r="E494">
        <v>30</v>
      </c>
      <c r="F494">
        <v>46.5</v>
      </c>
      <c r="G494">
        <v>42.02</v>
      </c>
      <c r="H494" s="8">
        <v>0.20810000000000001</v>
      </c>
      <c r="I494" t="s">
        <v>615</v>
      </c>
    </row>
    <row r="495" spans="1:9" x14ac:dyDescent="0.3">
      <c r="A495">
        <v>1</v>
      </c>
      <c r="B495" t="s">
        <v>505</v>
      </c>
      <c r="C495">
        <v>1</v>
      </c>
      <c r="D495">
        <v>0.53</v>
      </c>
      <c r="E495">
        <v>27</v>
      </c>
      <c r="F495">
        <v>44.41</v>
      </c>
      <c r="G495">
        <v>39.19</v>
      </c>
      <c r="H495" s="8">
        <v>0.18579999999999999</v>
      </c>
      <c r="I495" t="s">
        <v>615</v>
      </c>
    </row>
    <row r="496" spans="1:9" x14ac:dyDescent="0.3">
      <c r="A496">
        <v>1</v>
      </c>
      <c r="B496" t="s">
        <v>506</v>
      </c>
      <c r="C496">
        <v>1</v>
      </c>
      <c r="D496">
        <v>0.27</v>
      </c>
      <c r="E496">
        <v>27</v>
      </c>
      <c r="F496">
        <v>56.37</v>
      </c>
      <c r="G496">
        <v>37.17</v>
      </c>
      <c r="H496" s="8">
        <v>0.1905</v>
      </c>
      <c r="I496" t="s">
        <v>615</v>
      </c>
    </row>
    <row r="497" spans="1:9" x14ac:dyDescent="0.3">
      <c r="A497">
        <v>1</v>
      </c>
      <c r="B497" t="s">
        <v>507</v>
      </c>
      <c r="C497">
        <v>1</v>
      </c>
      <c r="D497">
        <v>0.66</v>
      </c>
      <c r="E497">
        <v>31</v>
      </c>
      <c r="F497">
        <v>66.92</v>
      </c>
      <c r="G497">
        <v>64.59</v>
      </c>
      <c r="H497" s="8">
        <v>0.12889999999999999</v>
      </c>
      <c r="I497" t="s">
        <v>615</v>
      </c>
    </row>
    <row r="498" spans="1:9" x14ac:dyDescent="0.3">
      <c r="A498">
        <v>1</v>
      </c>
      <c r="B498" t="s">
        <v>508</v>
      </c>
      <c r="C498">
        <v>1</v>
      </c>
      <c r="D498">
        <v>0.41</v>
      </c>
      <c r="E498">
        <v>38</v>
      </c>
      <c r="F498">
        <v>78.25</v>
      </c>
      <c r="G498">
        <v>76.42</v>
      </c>
      <c r="H498" s="8">
        <v>0.13339999999999999</v>
      </c>
      <c r="I498" t="s">
        <v>615</v>
      </c>
    </row>
    <row r="499" spans="1:9" x14ac:dyDescent="0.3">
      <c r="A499">
        <v>1</v>
      </c>
      <c r="B499" t="s">
        <v>509</v>
      </c>
      <c r="C499">
        <v>1</v>
      </c>
      <c r="D499">
        <v>1.1299999999999999</v>
      </c>
      <c r="E499">
        <v>32</v>
      </c>
      <c r="F499">
        <v>55.53</v>
      </c>
      <c r="G499">
        <v>45.71</v>
      </c>
      <c r="H499" s="8">
        <v>0.2341</v>
      </c>
      <c r="I499" t="s">
        <v>615</v>
      </c>
    </row>
    <row r="500" spans="1:9" x14ac:dyDescent="0.3">
      <c r="A500">
        <v>1</v>
      </c>
      <c r="B500" t="s">
        <v>510</v>
      </c>
      <c r="C500">
        <v>1</v>
      </c>
      <c r="D500">
        <v>-0.26</v>
      </c>
      <c r="E500">
        <v>30</v>
      </c>
      <c r="F500">
        <v>39.03</v>
      </c>
      <c r="G500">
        <v>32.21</v>
      </c>
      <c r="H500" s="8">
        <v>0.25430000000000003</v>
      </c>
      <c r="I500" t="s">
        <v>615</v>
      </c>
    </row>
    <row r="501" spans="1:9" x14ac:dyDescent="0.3">
      <c r="A501">
        <v>1</v>
      </c>
      <c r="B501" t="s">
        <v>511</v>
      </c>
      <c r="C501">
        <v>1</v>
      </c>
      <c r="D501">
        <v>0.8</v>
      </c>
      <c r="E501">
        <v>27</v>
      </c>
      <c r="F501">
        <v>42.56</v>
      </c>
      <c r="G501">
        <v>37.15</v>
      </c>
      <c r="H501" s="8">
        <v>0.21060000000000001</v>
      </c>
      <c r="I501" t="s">
        <v>615</v>
      </c>
    </row>
    <row r="502" spans="1:9" x14ac:dyDescent="0.3">
      <c r="A502">
        <v>1</v>
      </c>
      <c r="B502" t="s">
        <v>512</v>
      </c>
      <c r="C502">
        <v>1</v>
      </c>
      <c r="D502">
        <v>-0.2</v>
      </c>
      <c r="E502">
        <v>30</v>
      </c>
      <c r="F502">
        <v>47.72</v>
      </c>
      <c r="G502">
        <v>36.409999999999997</v>
      </c>
      <c r="H502" s="8">
        <v>0.21290000000000001</v>
      </c>
      <c r="I502" t="s">
        <v>615</v>
      </c>
    </row>
    <row r="503" spans="1:9" x14ac:dyDescent="0.3">
      <c r="A503">
        <v>1</v>
      </c>
      <c r="B503" t="s">
        <v>513</v>
      </c>
      <c r="C503">
        <v>1</v>
      </c>
      <c r="D503">
        <v>-0.09</v>
      </c>
      <c r="E503">
        <v>31</v>
      </c>
      <c r="F503">
        <v>58.67</v>
      </c>
      <c r="G503">
        <v>53.61</v>
      </c>
      <c r="H503" s="8">
        <v>0.16139999999999999</v>
      </c>
      <c r="I503" t="s">
        <v>615</v>
      </c>
    </row>
    <row r="504" spans="1:9" x14ac:dyDescent="0.3">
      <c r="A504">
        <v>1</v>
      </c>
      <c r="B504" t="s">
        <v>514</v>
      </c>
      <c r="C504">
        <v>1</v>
      </c>
      <c r="D504">
        <v>-0.02</v>
      </c>
      <c r="E504">
        <v>29</v>
      </c>
      <c r="F504">
        <v>48.96</v>
      </c>
      <c r="G504">
        <v>40.31</v>
      </c>
      <c r="H504" s="8">
        <v>0.18759999999999999</v>
      </c>
      <c r="I504" t="s">
        <v>615</v>
      </c>
    </row>
    <row r="505" spans="1:9" x14ac:dyDescent="0.3">
      <c r="A505">
        <v>1</v>
      </c>
      <c r="B505" t="s">
        <v>515</v>
      </c>
      <c r="C505">
        <v>1</v>
      </c>
      <c r="D505">
        <v>0.21</v>
      </c>
      <c r="E505">
        <v>26</v>
      </c>
      <c r="F505">
        <v>43.07</v>
      </c>
      <c r="G505">
        <v>34.130000000000003</v>
      </c>
      <c r="H505" s="8">
        <v>0.21529999999999999</v>
      </c>
      <c r="I505" t="s">
        <v>615</v>
      </c>
    </row>
    <row r="506" spans="1:9" x14ac:dyDescent="0.3">
      <c r="A506">
        <v>1</v>
      </c>
      <c r="B506" t="s">
        <v>516</v>
      </c>
      <c r="C506">
        <v>1</v>
      </c>
      <c r="D506">
        <v>0.28999999999999998</v>
      </c>
      <c r="E506">
        <v>28</v>
      </c>
      <c r="F506">
        <v>53.67</v>
      </c>
      <c r="G506">
        <v>46.08</v>
      </c>
      <c r="H506" s="8">
        <v>0.1643</v>
      </c>
      <c r="I506" t="s">
        <v>615</v>
      </c>
    </row>
    <row r="507" spans="1:9" x14ac:dyDescent="0.3">
      <c r="A507">
        <v>1</v>
      </c>
      <c r="B507" t="s">
        <v>517</v>
      </c>
      <c r="C507">
        <v>1</v>
      </c>
      <c r="D507">
        <v>-0.92</v>
      </c>
      <c r="E507">
        <v>35</v>
      </c>
      <c r="F507">
        <v>46.83</v>
      </c>
      <c r="G507">
        <v>44.12</v>
      </c>
      <c r="H507" s="8">
        <v>0.2097</v>
      </c>
      <c r="I507" t="s">
        <v>615</v>
      </c>
    </row>
    <row r="508" spans="1:9" x14ac:dyDescent="0.3">
      <c r="A508">
        <v>1</v>
      </c>
      <c r="B508" t="s">
        <v>518</v>
      </c>
      <c r="C508">
        <v>1</v>
      </c>
      <c r="D508">
        <v>-0.53</v>
      </c>
      <c r="E508">
        <v>31</v>
      </c>
      <c r="F508">
        <v>69.09</v>
      </c>
      <c r="G508">
        <v>65.61</v>
      </c>
      <c r="H508" s="8">
        <v>0.12659999999999999</v>
      </c>
      <c r="I508" t="s">
        <v>615</v>
      </c>
    </row>
    <row r="509" spans="1:9" x14ac:dyDescent="0.3">
      <c r="A509">
        <v>1</v>
      </c>
      <c r="B509" t="s">
        <v>519</v>
      </c>
      <c r="C509">
        <v>1</v>
      </c>
      <c r="D509">
        <v>-0.11</v>
      </c>
      <c r="E509">
        <v>28</v>
      </c>
      <c r="F509">
        <v>38.36</v>
      </c>
      <c r="G509">
        <v>30.55</v>
      </c>
      <c r="H509" s="8">
        <v>0.26190000000000002</v>
      </c>
      <c r="I509" t="s">
        <v>615</v>
      </c>
    </row>
    <row r="510" spans="1:9" x14ac:dyDescent="0.3">
      <c r="A510">
        <v>1</v>
      </c>
      <c r="B510" t="s">
        <v>520</v>
      </c>
      <c r="C510">
        <v>1</v>
      </c>
      <c r="D510">
        <v>0.55000000000000004</v>
      </c>
      <c r="E510">
        <v>30</v>
      </c>
      <c r="F510">
        <v>42.1</v>
      </c>
      <c r="G510">
        <v>38.17</v>
      </c>
      <c r="H510" s="8">
        <v>0.21049999999999999</v>
      </c>
      <c r="I510" t="s">
        <v>615</v>
      </c>
    </row>
    <row r="511" spans="1:9" x14ac:dyDescent="0.3">
      <c r="A511">
        <v>1</v>
      </c>
      <c r="B511" t="s">
        <v>521</v>
      </c>
      <c r="C511">
        <v>1</v>
      </c>
      <c r="D511">
        <v>0.02</v>
      </c>
      <c r="E511">
        <v>31</v>
      </c>
      <c r="F511">
        <v>66.31</v>
      </c>
      <c r="G511">
        <v>63.7</v>
      </c>
      <c r="H511" s="8">
        <v>0.12839999999999999</v>
      </c>
      <c r="I511" t="s">
        <v>615</v>
      </c>
    </row>
    <row r="512" spans="1:9" x14ac:dyDescent="0.3">
      <c r="A512">
        <v>1</v>
      </c>
      <c r="B512" t="s">
        <v>522</v>
      </c>
      <c r="C512">
        <v>1</v>
      </c>
      <c r="D512">
        <v>-0.32</v>
      </c>
      <c r="E512">
        <v>19</v>
      </c>
      <c r="F512">
        <v>29.59</v>
      </c>
      <c r="G512">
        <v>17.920000000000002</v>
      </c>
      <c r="H512" s="8">
        <v>0.31369999999999998</v>
      </c>
      <c r="I512" t="s">
        <v>615</v>
      </c>
    </row>
    <row r="513" spans="1:9" x14ac:dyDescent="0.3">
      <c r="A513">
        <v>1</v>
      </c>
      <c r="B513" t="s">
        <v>523</v>
      </c>
      <c r="C513">
        <v>1</v>
      </c>
      <c r="D513">
        <v>0.68</v>
      </c>
      <c r="E513">
        <v>26</v>
      </c>
      <c r="F513">
        <v>40.35</v>
      </c>
      <c r="G513">
        <v>30.53</v>
      </c>
      <c r="H513" s="8">
        <v>0.24410000000000001</v>
      </c>
      <c r="I513" t="s">
        <v>615</v>
      </c>
    </row>
    <row r="514" spans="1:9" x14ac:dyDescent="0.3">
      <c r="A514">
        <v>1</v>
      </c>
      <c r="B514" t="s">
        <v>524</v>
      </c>
      <c r="C514">
        <v>1</v>
      </c>
      <c r="D514">
        <v>0.39</v>
      </c>
      <c r="E514">
        <v>27</v>
      </c>
      <c r="F514">
        <v>39.82</v>
      </c>
      <c r="G514">
        <v>29.98</v>
      </c>
      <c r="H514" s="8">
        <v>0.23960000000000001</v>
      </c>
      <c r="I514" t="s">
        <v>615</v>
      </c>
    </row>
    <row r="515" spans="1:9" x14ac:dyDescent="0.3">
      <c r="A515">
        <v>1</v>
      </c>
      <c r="B515" t="s">
        <v>525</v>
      </c>
      <c r="C515">
        <v>1</v>
      </c>
      <c r="D515">
        <v>0.37</v>
      </c>
      <c r="E515">
        <v>34</v>
      </c>
      <c r="F515">
        <v>63.35</v>
      </c>
      <c r="G515">
        <v>58.08</v>
      </c>
      <c r="H515" s="8">
        <v>0.1583</v>
      </c>
      <c r="I515" t="s">
        <v>615</v>
      </c>
    </row>
    <row r="516" spans="1:9" x14ac:dyDescent="0.3">
      <c r="A516">
        <v>1</v>
      </c>
      <c r="B516" t="s">
        <v>526</v>
      </c>
      <c r="C516">
        <v>1</v>
      </c>
      <c r="D516">
        <v>1.0900000000000001</v>
      </c>
      <c r="E516">
        <v>24</v>
      </c>
      <c r="F516">
        <v>41.11</v>
      </c>
      <c r="G516">
        <v>28.35</v>
      </c>
      <c r="H516" s="8">
        <v>0.18360000000000001</v>
      </c>
      <c r="I516" t="s">
        <v>615</v>
      </c>
    </row>
    <row r="517" spans="1:9" x14ac:dyDescent="0.3">
      <c r="A517">
        <v>1</v>
      </c>
      <c r="B517" t="s">
        <v>527</v>
      </c>
      <c r="C517">
        <v>1</v>
      </c>
      <c r="D517">
        <v>0.25</v>
      </c>
      <c r="E517">
        <v>26</v>
      </c>
      <c r="F517">
        <v>43.62</v>
      </c>
      <c r="G517">
        <v>30.81</v>
      </c>
      <c r="H517" s="8">
        <v>0.21840000000000001</v>
      </c>
      <c r="I517" t="s">
        <v>615</v>
      </c>
    </row>
    <row r="518" spans="1:9" x14ac:dyDescent="0.3">
      <c r="A518">
        <v>1</v>
      </c>
      <c r="B518" t="s">
        <v>528</v>
      </c>
      <c r="C518">
        <v>1</v>
      </c>
      <c r="D518">
        <v>-0.12</v>
      </c>
      <c r="E518">
        <v>28</v>
      </c>
      <c r="F518">
        <v>48.11</v>
      </c>
      <c r="G518">
        <v>38.4</v>
      </c>
      <c r="H518" s="8">
        <v>0.20730000000000001</v>
      </c>
      <c r="I518" t="s">
        <v>615</v>
      </c>
    </row>
    <row r="519" spans="1:9" x14ac:dyDescent="0.3">
      <c r="A519">
        <v>1</v>
      </c>
      <c r="B519" t="s">
        <v>529</v>
      </c>
      <c r="C519">
        <v>1</v>
      </c>
      <c r="D519">
        <v>0.59</v>
      </c>
      <c r="E519">
        <v>27</v>
      </c>
      <c r="F519">
        <v>48.24</v>
      </c>
      <c r="G519">
        <v>40.64</v>
      </c>
      <c r="H519" s="8">
        <v>0.1782</v>
      </c>
      <c r="I519" t="s">
        <v>615</v>
      </c>
    </row>
    <row r="520" spans="1:9" x14ac:dyDescent="0.3">
      <c r="A520">
        <v>1</v>
      </c>
      <c r="B520" t="s">
        <v>530</v>
      </c>
      <c r="C520">
        <v>1</v>
      </c>
      <c r="D520">
        <v>-0.09</v>
      </c>
      <c r="E520">
        <v>23</v>
      </c>
      <c r="F520">
        <v>36.590000000000003</v>
      </c>
      <c r="G520">
        <v>31.29</v>
      </c>
      <c r="H520" s="8">
        <v>0.20130000000000001</v>
      </c>
      <c r="I520" t="s">
        <v>615</v>
      </c>
    </row>
    <row r="521" spans="1:9" x14ac:dyDescent="0.3">
      <c r="A521">
        <v>1</v>
      </c>
      <c r="B521" t="s">
        <v>531</v>
      </c>
      <c r="C521">
        <v>1</v>
      </c>
      <c r="D521">
        <v>0.92</v>
      </c>
      <c r="E521">
        <v>28</v>
      </c>
      <c r="F521">
        <v>47.02</v>
      </c>
      <c r="G521">
        <v>41.76</v>
      </c>
      <c r="H521" s="8">
        <v>0.18210000000000001</v>
      </c>
      <c r="I521" t="s">
        <v>615</v>
      </c>
    </row>
    <row r="522" spans="1:9" x14ac:dyDescent="0.3">
      <c r="A522">
        <v>1</v>
      </c>
      <c r="B522" t="s">
        <v>532</v>
      </c>
      <c r="C522">
        <v>1</v>
      </c>
      <c r="D522">
        <v>0.9</v>
      </c>
      <c r="E522">
        <v>23</v>
      </c>
      <c r="F522">
        <v>43.82</v>
      </c>
      <c r="G522">
        <v>23.14</v>
      </c>
      <c r="H522" s="8">
        <v>0.2394</v>
      </c>
      <c r="I522" t="s">
        <v>615</v>
      </c>
    </row>
    <row r="523" spans="1:9" x14ac:dyDescent="0.3">
      <c r="A523">
        <v>1</v>
      </c>
      <c r="B523" t="s">
        <v>533</v>
      </c>
      <c r="C523">
        <v>1</v>
      </c>
      <c r="D523">
        <v>0.26</v>
      </c>
      <c r="E523">
        <v>29</v>
      </c>
      <c r="F523">
        <v>49.23</v>
      </c>
      <c r="G523">
        <v>40.36</v>
      </c>
      <c r="H523" s="8">
        <v>0.21160000000000001</v>
      </c>
      <c r="I523" t="s">
        <v>615</v>
      </c>
    </row>
    <row r="524" spans="1:9" x14ac:dyDescent="0.3">
      <c r="A524">
        <v>1</v>
      </c>
      <c r="B524" t="s">
        <v>534</v>
      </c>
      <c r="C524">
        <v>1</v>
      </c>
      <c r="D524">
        <v>0.14000000000000001</v>
      </c>
      <c r="E524">
        <v>28</v>
      </c>
      <c r="F524">
        <v>48.81</v>
      </c>
      <c r="G524">
        <v>27.65</v>
      </c>
      <c r="H524" s="8">
        <v>0.25530000000000003</v>
      </c>
      <c r="I524" t="s">
        <v>615</v>
      </c>
    </row>
    <row r="525" spans="1:9" x14ac:dyDescent="0.3">
      <c r="A525">
        <v>1</v>
      </c>
      <c r="B525" t="s">
        <v>535</v>
      </c>
      <c r="C525">
        <v>1</v>
      </c>
      <c r="D525">
        <v>-0.11</v>
      </c>
      <c r="E525">
        <v>29</v>
      </c>
      <c r="F525">
        <v>48.57</v>
      </c>
      <c r="G525">
        <v>37.74</v>
      </c>
      <c r="H525" s="8">
        <v>0.20660000000000001</v>
      </c>
      <c r="I525" t="s">
        <v>615</v>
      </c>
    </row>
    <row r="526" spans="1:9" x14ac:dyDescent="0.3">
      <c r="A526">
        <v>1</v>
      </c>
      <c r="B526" t="s">
        <v>536</v>
      </c>
      <c r="C526">
        <v>1</v>
      </c>
      <c r="D526">
        <v>-0.66</v>
      </c>
      <c r="E526">
        <v>32</v>
      </c>
      <c r="F526">
        <v>74.37</v>
      </c>
      <c r="G526">
        <v>56.85</v>
      </c>
      <c r="H526" s="8">
        <v>0.13700000000000001</v>
      </c>
      <c r="I526" t="s">
        <v>615</v>
      </c>
    </row>
    <row r="527" spans="1:9" x14ac:dyDescent="0.3">
      <c r="A527">
        <v>1</v>
      </c>
      <c r="B527" t="s">
        <v>537</v>
      </c>
      <c r="C527">
        <v>1</v>
      </c>
      <c r="D527">
        <v>0.98</v>
      </c>
      <c r="E527">
        <v>27</v>
      </c>
      <c r="F527">
        <v>39.42</v>
      </c>
      <c r="G527">
        <v>33.299999999999997</v>
      </c>
      <c r="H527" s="8">
        <v>0.2099</v>
      </c>
      <c r="I527" t="s">
        <v>615</v>
      </c>
    </row>
    <row r="528" spans="1:9" x14ac:dyDescent="0.3">
      <c r="A528">
        <v>1</v>
      </c>
      <c r="B528" t="s">
        <v>538</v>
      </c>
      <c r="C528">
        <v>1</v>
      </c>
      <c r="D528">
        <v>0.45</v>
      </c>
      <c r="E528">
        <v>30</v>
      </c>
      <c r="F528">
        <v>43.62</v>
      </c>
      <c r="G528">
        <v>40.67</v>
      </c>
      <c r="H528" s="8">
        <v>0.19470000000000001</v>
      </c>
      <c r="I528" t="s">
        <v>615</v>
      </c>
    </row>
    <row r="529" spans="1:9" x14ac:dyDescent="0.3">
      <c r="A529">
        <v>1</v>
      </c>
      <c r="B529" t="s">
        <v>539</v>
      </c>
      <c r="C529">
        <v>1</v>
      </c>
      <c r="D529">
        <v>-0.1</v>
      </c>
      <c r="E529">
        <v>30</v>
      </c>
      <c r="F529">
        <v>49.81</v>
      </c>
      <c r="G529">
        <v>46.99</v>
      </c>
      <c r="H529" s="8">
        <v>0.19650000000000001</v>
      </c>
      <c r="I529" t="s">
        <v>615</v>
      </c>
    </row>
    <row r="530" spans="1:9" x14ac:dyDescent="0.3">
      <c r="A530">
        <v>1</v>
      </c>
      <c r="B530" t="s">
        <v>540</v>
      </c>
      <c r="C530">
        <v>1</v>
      </c>
      <c r="D530">
        <v>0.79</v>
      </c>
      <c r="E530">
        <v>28</v>
      </c>
      <c r="F530">
        <v>42.44</v>
      </c>
      <c r="G530">
        <v>30.97</v>
      </c>
      <c r="H530" s="8">
        <v>0.22969999999999999</v>
      </c>
      <c r="I530" t="s">
        <v>615</v>
      </c>
    </row>
    <row r="531" spans="1:9" x14ac:dyDescent="0.3">
      <c r="A531">
        <v>1</v>
      </c>
      <c r="B531" t="s">
        <v>541</v>
      </c>
      <c r="C531">
        <v>1</v>
      </c>
      <c r="D531">
        <v>0.28000000000000003</v>
      </c>
      <c r="E531">
        <v>22</v>
      </c>
      <c r="F531">
        <v>37.04</v>
      </c>
      <c r="G531">
        <v>27.38</v>
      </c>
      <c r="H531" s="8">
        <v>0.22459999999999999</v>
      </c>
      <c r="I531" t="s">
        <v>615</v>
      </c>
    </row>
    <row r="532" spans="1:9" x14ac:dyDescent="0.3">
      <c r="A532">
        <v>1</v>
      </c>
      <c r="B532" t="s">
        <v>542</v>
      </c>
      <c r="C532">
        <v>1</v>
      </c>
      <c r="D532">
        <v>1</v>
      </c>
      <c r="E532">
        <v>36</v>
      </c>
      <c r="F532">
        <v>63.52</v>
      </c>
      <c r="G532">
        <v>52.8</v>
      </c>
      <c r="H532" s="8">
        <v>0.17549999999999999</v>
      </c>
      <c r="I532" t="s">
        <v>615</v>
      </c>
    </row>
    <row r="533" spans="1:9" x14ac:dyDescent="0.3">
      <c r="A533">
        <v>1</v>
      </c>
      <c r="B533" t="s">
        <v>543</v>
      </c>
      <c r="C533">
        <v>1</v>
      </c>
      <c r="D533">
        <v>0.04</v>
      </c>
      <c r="E533">
        <v>24</v>
      </c>
      <c r="F533">
        <v>31.83</v>
      </c>
      <c r="G533">
        <v>21.56</v>
      </c>
      <c r="H533" s="8">
        <v>0.3085</v>
      </c>
      <c r="I533" t="s">
        <v>615</v>
      </c>
    </row>
    <row r="534" spans="1:9" x14ac:dyDescent="0.3">
      <c r="A534">
        <v>1</v>
      </c>
      <c r="B534" t="s">
        <v>544</v>
      </c>
      <c r="C534">
        <v>1</v>
      </c>
      <c r="D534">
        <v>0.17</v>
      </c>
      <c r="E534">
        <v>34</v>
      </c>
      <c r="F534">
        <v>66.099999999999994</v>
      </c>
      <c r="G534">
        <v>63.01</v>
      </c>
      <c r="H534" s="8">
        <v>0.14749999999999999</v>
      </c>
      <c r="I534" t="s">
        <v>615</v>
      </c>
    </row>
    <row r="535" spans="1:9" x14ac:dyDescent="0.3">
      <c r="A535">
        <v>1</v>
      </c>
      <c r="B535" t="s">
        <v>545</v>
      </c>
      <c r="C535">
        <v>1</v>
      </c>
      <c r="D535">
        <v>0.45</v>
      </c>
      <c r="E535">
        <v>27</v>
      </c>
      <c r="F535">
        <v>36.07</v>
      </c>
      <c r="G535">
        <v>24.03</v>
      </c>
      <c r="H535" s="8">
        <v>0.2843</v>
      </c>
      <c r="I535" t="s">
        <v>615</v>
      </c>
    </row>
    <row r="536" spans="1:9" x14ac:dyDescent="0.3">
      <c r="A536">
        <v>1</v>
      </c>
      <c r="B536" t="s">
        <v>546</v>
      </c>
      <c r="C536">
        <v>1</v>
      </c>
      <c r="D536">
        <v>0.76</v>
      </c>
      <c r="E536">
        <v>28</v>
      </c>
      <c r="F536">
        <v>50.96</v>
      </c>
      <c r="G536">
        <v>49.05</v>
      </c>
      <c r="H536" s="8">
        <v>0.15290000000000001</v>
      </c>
      <c r="I536" t="s">
        <v>615</v>
      </c>
    </row>
    <row r="537" spans="1:9" x14ac:dyDescent="0.3">
      <c r="A537">
        <v>1</v>
      </c>
      <c r="B537" t="s">
        <v>547</v>
      </c>
      <c r="C537">
        <v>1</v>
      </c>
      <c r="D537">
        <v>0.24</v>
      </c>
      <c r="E537">
        <v>37</v>
      </c>
      <c r="F537">
        <v>70.64</v>
      </c>
      <c r="G537">
        <v>67.489999999999995</v>
      </c>
      <c r="H537" s="8">
        <v>0.1477</v>
      </c>
      <c r="I537" t="s">
        <v>615</v>
      </c>
    </row>
    <row r="538" spans="1:9" x14ac:dyDescent="0.3">
      <c r="A538">
        <v>1</v>
      </c>
      <c r="B538" t="s">
        <v>548</v>
      </c>
      <c r="C538">
        <v>1</v>
      </c>
      <c r="D538">
        <v>0.01</v>
      </c>
      <c r="E538">
        <v>34</v>
      </c>
      <c r="F538">
        <v>62.67</v>
      </c>
      <c r="G538">
        <v>58.89</v>
      </c>
      <c r="H538" s="8">
        <v>0.155</v>
      </c>
      <c r="I538" t="s">
        <v>615</v>
      </c>
    </row>
    <row r="539" spans="1:9" x14ac:dyDescent="0.3">
      <c r="A539">
        <v>1</v>
      </c>
      <c r="B539" t="s">
        <v>549</v>
      </c>
      <c r="C539">
        <v>1</v>
      </c>
      <c r="D539">
        <v>-0.34</v>
      </c>
      <c r="E539">
        <v>32</v>
      </c>
      <c r="F539">
        <v>56.22</v>
      </c>
      <c r="G539">
        <v>49.72</v>
      </c>
      <c r="H539" s="8">
        <v>0.1777</v>
      </c>
      <c r="I539" t="s">
        <v>615</v>
      </c>
    </row>
    <row r="540" spans="1:9" x14ac:dyDescent="0.3">
      <c r="A540">
        <v>1</v>
      </c>
      <c r="B540" t="s">
        <v>550</v>
      </c>
      <c r="C540">
        <v>1</v>
      </c>
      <c r="D540">
        <v>0.51</v>
      </c>
      <c r="E540">
        <v>25</v>
      </c>
      <c r="F540">
        <v>49.06</v>
      </c>
      <c r="G540">
        <v>32.909999999999997</v>
      </c>
      <c r="H540" s="8">
        <v>0.20949999999999999</v>
      </c>
      <c r="I540" t="s">
        <v>615</v>
      </c>
    </row>
    <row r="541" spans="1:9" x14ac:dyDescent="0.3">
      <c r="A541">
        <v>1</v>
      </c>
      <c r="B541" t="s">
        <v>551</v>
      </c>
      <c r="C541">
        <v>1</v>
      </c>
      <c r="D541">
        <v>1.1200000000000001</v>
      </c>
      <c r="E541">
        <v>27</v>
      </c>
      <c r="F541">
        <v>40.700000000000003</v>
      </c>
      <c r="G541">
        <v>30.42</v>
      </c>
      <c r="H541" s="8">
        <v>0.21329999999999999</v>
      </c>
      <c r="I541" t="s">
        <v>615</v>
      </c>
    </row>
    <row r="542" spans="1:9" x14ac:dyDescent="0.3">
      <c r="A542">
        <v>1</v>
      </c>
      <c r="B542" t="s">
        <v>552</v>
      </c>
      <c r="C542">
        <v>1</v>
      </c>
      <c r="D542">
        <v>-0.14000000000000001</v>
      </c>
      <c r="E542">
        <v>38</v>
      </c>
      <c r="F542">
        <v>67.06</v>
      </c>
      <c r="G542">
        <v>65.760000000000005</v>
      </c>
      <c r="H542" s="8">
        <v>0.1542</v>
      </c>
      <c r="I542" t="s">
        <v>615</v>
      </c>
    </row>
    <row r="543" spans="1:9" x14ac:dyDescent="0.3">
      <c r="A543">
        <v>1</v>
      </c>
      <c r="B543" t="s">
        <v>553</v>
      </c>
      <c r="C543">
        <v>1</v>
      </c>
      <c r="D543">
        <v>0.54</v>
      </c>
      <c r="E543">
        <v>35</v>
      </c>
      <c r="F543">
        <v>60.85</v>
      </c>
      <c r="G543">
        <v>50.78</v>
      </c>
      <c r="H543" s="8">
        <v>0.1827</v>
      </c>
      <c r="I543" t="s">
        <v>615</v>
      </c>
    </row>
    <row r="544" spans="1:9" x14ac:dyDescent="0.3">
      <c r="A544">
        <v>1</v>
      </c>
      <c r="B544" t="s">
        <v>554</v>
      </c>
      <c r="C544">
        <v>1</v>
      </c>
      <c r="D544">
        <v>-0.24</v>
      </c>
      <c r="E544">
        <v>33</v>
      </c>
      <c r="F544">
        <v>55.93</v>
      </c>
      <c r="G544">
        <v>49.22</v>
      </c>
      <c r="H544" s="8">
        <v>0.1847</v>
      </c>
      <c r="I544" t="s">
        <v>615</v>
      </c>
    </row>
    <row r="545" spans="1:9" x14ac:dyDescent="0.3">
      <c r="A545">
        <v>1</v>
      </c>
      <c r="B545" t="s">
        <v>555</v>
      </c>
      <c r="C545">
        <v>1</v>
      </c>
      <c r="D545">
        <v>-0.11</v>
      </c>
      <c r="E545">
        <v>25</v>
      </c>
      <c r="F545">
        <v>44.82</v>
      </c>
      <c r="G545">
        <v>33.869999999999997</v>
      </c>
      <c r="H545" s="8">
        <v>0.251</v>
      </c>
      <c r="I545" t="s">
        <v>615</v>
      </c>
    </row>
    <row r="546" spans="1:9" x14ac:dyDescent="0.3">
      <c r="A546">
        <v>1</v>
      </c>
      <c r="B546" t="s">
        <v>556</v>
      </c>
      <c r="C546">
        <v>1</v>
      </c>
      <c r="D546">
        <v>-0.48</v>
      </c>
      <c r="E546">
        <v>33</v>
      </c>
      <c r="F546">
        <v>70.099999999999994</v>
      </c>
      <c r="G546">
        <v>67.45</v>
      </c>
      <c r="H546" s="8">
        <v>0.1346</v>
      </c>
      <c r="I546" t="s">
        <v>615</v>
      </c>
    </row>
    <row r="547" spans="1:9" x14ac:dyDescent="0.3">
      <c r="A547">
        <v>1</v>
      </c>
      <c r="B547" t="s">
        <v>557</v>
      </c>
      <c r="C547">
        <v>1</v>
      </c>
      <c r="D547">
        <v>0.48</v>
      </c>
      <c r="E547">
        <v>25</v>
      </c>
      <c r="F547">
        <v>34.18</v>
      </c>
      <c r="G547">
        <v>26.77</v>
      </c>
      <c r="H547" s="8">
        <v>0.27729999999999999</v>
      </c>
      <c r="I547" t="s">
        <v>615</v>
      </c>
    </row>
    <row r="548" spans="1:9" x14ac:dyDescent="0.3">
      <c r="A548">
        <v>1</v>
      </c>
      <c r="B548" t="s">
        <v>558</v>
      </c>
      <c r="C548">
        <v>1</v>
      </c>
      <c r="D548">
        <v>0.39</v>
      </c>
      <c r="E548">
        <v>32</v>
      </c>
      <c r="F548">
        <v>47.24</v>
      </c>
      <c r="G548">
        <v>44.59</v>
      </c>
      <c r="H548" s="8">
        <v>0.18290000000000001</v>
      </c>
      <c r="I548" t="s">
        <v>615</v>
      </c>
    </row>
    <row r="549" spans="1:9" x14ac:dyDescent="0.3">
      <c r="A549">
        <v>1</v>
      </c>
      <c r="B549" t="s">
        <v>559</v>
      </c>
      <c r="C549">
        <v>1</v>
      </c>
      <c r="D549">
        <v>1.17</v>
      </c>
      <c r="E549">
        <v>26</v>
      </c>
      <c r="F549">
        <v>39.03</v>
      </c>
      <c r="G549">
        <v>32.01</v>
      </c>
      <c r="H549" s="8">
        <v>0.20150000000000001</v>
      </c>
      <c r="I549" t="s">
        <v>615</v>
      </c>
    </row>
    <row r="550" spans="1:9" x14ac:dyDescent="0.3">
      <c r="A550">
        <v>1</v>
      </c>
      <c r="B550" t="s">
        <v>560</v>
      </c>
      <c r="C550">
        <v>1</v>
      </c>
      <c r="D550">
        <v>0.3</v>
      </c>
      <c r="E550">
        <v>30</v>
      </c>
      <c r="F550">
        <v>63.07</v>
      </c>
      <c r="G550">
        <v>59.55</v>
      </c>
      <c r="H550" s="8">
        <v>0.1348</v>
      </c>
      <c r="I550" t="s">
        <v>615</v>
      </c>
    </row>
    <row r="551" spans="1:9" x14ac:dyDescent="0.3">
      <c r="A551">
        <v>1</v>
      </c>
      <c r="B551" t="s">
        <v>561</v>
      </c>
      <c r="C551">
        <v>1</v>
      </c>
      <c r="D551">
        <v>-0.13</v>
      </c>
      <c r="E551">
        <v>29</v>
      </c>
      <c r="F551">
        <v>48.88</v>
      </c>
      <c r="G551">
        <v>46.41</v>
      </c>
      <c r="H551" s="8">
        <v>0.16689999999999999</v>
      </c>
      <c r="I551" t="s">
        <v>615</v>
      </c>
    </row>
    <row r="552" spans="1:9" x14ac:dyDescent="0.3">
      <c r="A552">
        <v>1</v>
      </c>
      <c r="B552" t="s">
        <v>562</v>
      </c>
      <c r="C552">
        <v>1</v>
      </c>
      <c r="D552">
        <v>0.31</v>
      </c>
      <c r="E552">
        <v>32</v>
      </c>
      <c r="F552">
        <v>70.569999999999993</v>
      </c>
      <c r="G552">
        <v>66.209999999999994</v>
      </c>
      <c r="H552" s="8">
        <v>0.13139999999999999</v>
      </c>
      <c r="I552" t="s">
        <v>615</v>
      </c>
    </row>
    <row r="553" spans="1:9" x14ac:dyDescent="0.3">
      <c r="A553">
        <v>1</v>
      </c>
      <c r="B553" t="s">
        <v>563</v>
      </c>
      <c r="C553">
        <v>1</v>
      </c>
      <c r="D553">
        <v>-0.38</v>
      </c>
      <c r="E553">
        <v>25</v>
      </c>
      <c r="F553">
        <v>31.01</v>
      </c>
      <c r="G553">
        <v>24.28</v>
      </c>
      <c r="H553" s="8">
        <v>0.28839999999999999</v>
      </c>
      <c r="I553" t="s">
        <v>615</v>
      </c>
    </row>
    <row r="554" spans="1:9" x14ac:dyDescent="0.3">
      <c r="A554">
        <v>1</v>
      </c>
      <c r="B554" t="s">
        <v>564</v>
      </c>
      <c r="C554">
        <v>1</v>
      </c>
      <c r="D554">
        <v>0.68</v>
      </c>
      <c r="E554">
        <v>28</v>
      </c>
      <c r="F554">
        <v>42.29</v>
      </c>
      <c r="G554">
        <v>35.82</v>
      </c>
      <c r="H554" s="8">
        <v>0.2137</v>
      </c>
      <c r="I554" t="s">
        <v>615</v>
      </c>
    </row>
    <row r="555" spans="1:9" x14ac:dyDescent="0.3">
      <c r="A555">
        <v>1</v>
      </c>
      <c r="B555" t="s">
        <v>565</v>
      </c>
      <c r="C555">
        <v>1</v>
      </c>
      <c r="D555">
        <v>-0.15</v>
      </c>
      <c r="E555">
        <v>27</v>
      </c>
      <c r="F555">
        <v>47.56</v>
      </c>
      <c r="G555">
        <v>45.72</v>
      </c>
      <c r="H555" s="8">
        <v>0.15959999999999999</v>
      </c>
      <c r="I555" t="s">
        <v>615</v>
      </c>
    </row>
    <row r="556" spans="1:9" x14ac:dyDescent="0.3">
      <c r="A556">
        <v>1</v>
      </c>
      <c r="B556" t="s">
        <v>566</v>
      </c>
      <c r="C556">
        <v>1</v>
      </c>
      <c r="D556">
        <v>-0.48</v>
      </c>
      <c r="E556">
        <v>28</v>
      </c>
      <c r="F556">
        <v>42.59</v>
      </c>
      <c r="G556">
        <v>37.950000000000003</v>
      </c>
      <c r="H556" s="8">
        <v>0.19939999999999999</v>
      </c>
      <c r="I556" t="s">
        <v>615</v>
      </c>
    </row>
    <row r="557" spans="1:9" x14ac:dyDescent="0.3">
      <c r="A557">
        <v>1</v>
      </c>
      <c r="B557" t="s">
        <v>567</v>
      </c>
      <c r="C557">
        <v>1</v>
      </c>
      <c r="D557">
        <v>0.92</v>
      </c>
      <c r="E557">
        <v>27</v>
      </c>
      <c r="F557">
        <v>46.3</v>
      </c>
      <c r="G557">
        <v>40.08</v>
      </c>
      <c r="H557" s="8">
        <v>0.17849999999999999</v>
      </c>
      <c r="I557" t="s">
        <v>615</v>
      </c>
    </row>
    <row r="558" spans="1:9" x14ac:dyDescent="0.3">
      <c r="A558">
        <v>1</v>
      </c>
      <c r="B558" t="s">
        <v>568</v>
      </c>
      <c r="C558">
        <v>1</v>
      </c>
      <c r="D558">
        <v>0.27</v>
      </c>
      <c r="E558">
        <v>23</v>
      </c>
      <c r="F558">
        <v>34.07</v>
      </c>
      <c r="G558">
        <v>27.8</v>
      </c>
      <c r="H558" s="8">
        <v>0.21210000000000001</v>
      </c>
      <c r="I558" t="s">
        <v>615</v>
      </c>
    </row>
    <row r="559" spans="1:9" x14ac:dyDescent="0.3">
      <c r="A559">
        <v>1</v>
      </c>
      <c r="B559" t="s">
        <v>569</v>
      </c>
      <c r="C559">
        <v>1</v>
      </c>
      <c r="D559">
        <v>0.92</v>
      </c>
      <c r="E559">
        <v>29</v>
      </c>
      <c r="F559">
        <v>60.8</v>
      </c>
      <c r="G559">
        <v>51.19</v>
      </c>
      <c r="H559" s="8">
        <v>0.15620000000000001</v>
      </c>
      <c r="I559" t="s">
        <v>615</v>
      </c>
    </row>
    <row r="560" spans="1:9" x14ac:dyDescent="0.3">
      <c r="A560">
        <v>1</v>
      </c>
      <c r="B560" t="s">
        <v>570</v>
      </c>
      <c r="C560">
        <v>1</v>
      </c>
      <c r="D560">
        <v>-0.33</v>
      </c>
      <c r="E560">
        <v>34</v>
      </c>
      <c r="F560">
        <v>72.05</v>
      </c>
      <c r="G560">
        <v>67.12</v>
      </c>
      <c r="H560" s="8">
        <v>0.13780000000000001</v>
      </c>
      <c r="I560" t="s">
        <v>615</v>
      </c>
    </row>
    <row r="561" spans="1:9" x14ac:dyDescent="0.3">
      <c r="A561">
        <v>1</v>
      </c>
      <c r="B561" t="s">
        <v>571</v>
      </c>
      <c r="C561">
        <v>1</v>
      </c>
      <c r="D561">
        <v>1.3</v>
      </c>
      <c r="E561">
        <v>31</v>
      </c>
      <c r="F561">
        <v>50.27</v>
      </c>
      <c r="G561">
        <v>47.95</v>
      </c>
      <c r="H561" s="8">
        <v>0.1694</v>
      </c>
      <c r="I561" t="s">
        <v>615</v>
      </c>
    </row>
    <row r="562" spans="1:9" x14ac:dyDescent="0.3">
      <c r="A562">
        <v>1</v>
      </c>
      <c r="B562" t="s">
        <v>572</v>
      </c>
      <c r="C562">
        <v>1</v>
      </c>
      <c r="D562">
        <v>0.04</v>
      </c>
      <c r="E562">
        <v>30</v>
      </c>
      <c r="F562">
        <v>48.7</v>
      </c>
      <c r="G562">
        <v>42.13</v>
      </c>
      <c r="H562" s="8">
        <v>0.18959999999999999</v>
      </c>
      <c r="I562" t="s">
        <v>615</v>
      </c>
    </row>
    <row r="563" spans="1:9" x14ac:dyDescent="0.3">
      <c r="A563">
        <v>1</v>
      </c>
      <c r="B563" t="s">
        <v>573</v>
      </c>
      <c r="C563">
        <v>1</v>
      </c>
      <c r="D563">
        <v>0.15</v>
      </c>
      <c r="E563">
        <v>26</v>
      </c>
      <c r="F563">
        <v>43.65</v>
      </c>
      <c r="G563">
        <v>31.89</v>
      </c>
      <c r="H563" s="8">
        <v>0.19839999999999999</v>
      </c>
      <c r="I563" t="s">
        <v>615</v>
      </c>
    </row>
    <row r="564" spans="1:9" x14ac:dyDescent="0.3">
      <c r="A564">
        <v>1</v>
      </c>
      <c r="B564" t="s">
        <v>574</v>
      </c>
      <c r="C564">
        <v>1</v>
      </c>
      <c r="D564">
        <v>0.76</v>
      </c>
      <c r="E564">
        <v>28</v>
      </c>
      <c r="F564">
        <v>46.2</v>
      </c>
      <c r="G564">
        <v>42.61</v>
      </c>
      <c r="H564" s="8">
        <v>0.17749999999999999</v>
      </c>
      <c r="I564" t="s">
        <v>615</v>
      </c>
    </row>
    <row r="565" spans="1:9" x14ac:dyDescent="0.3">
      <c r="A565">
        <v>1</v>
      </c>
      <c r="B565" t="s">
        <v>575</v>
      </c>
      <c r="C565">
        <v>1</v>
      </c>
      <c r="D565">
        <v>-1.26</v>
      </c>
      <c r="E565">
        <v>32</v>
      </c>
      <c r="F565">
        <v>53.2</v>
      </c>
      <c r="G565">
        <v>51.69</v>
      </c>
      <c r="H565" s="8">
        <v>0.17230000000000001</v>
      </c>
      <c r="I565" t="s">
        <v>615</v>
      </c>
    </row>
    <row r="566" spans="1:9" x14ac:dyDescent="0.3">
      <c r="A566">
        <v>1</v>
      </c>
      <c r="B566" t="s">
        <v>576</v>
      </c>
      <c r="C566">
        <v>1</v>
      </c>
      <c r="D566">
        <v>0.44</v>
      </c>
      <c r="E566">
        <v>22</v>
      </c>
      <c r="F566">
        <v>35.69</v>
      </c>
      <c r="G566">
        <v>23.55</v>
      </c>
      <c r="H566" s="8">
        <v>0.24970000000000001</v>
      </c>
      <c r="I566" t="s">
        <v>615</v>
      </c>
    </row>
    <row r="567" spans="1:9" x14ac:dyDescent="0.3">
      <c r="A567">
        <v>1</v>
      </c>
      <c r="B567" t="s">
        <v>577</v>
      </c>
      <c r="C567">
        <v>1</v>
      </c>
      <c r="D567">
        <v>1.51</v>
      </c>
      <c r="E567">
        <v>35</v>
      </c>
      <c r="F567">
        <v>44.98</v>
      </c>
      <c r="G567">
        <v>44.32</v>
      </c>
      <c r="H567" s="8">
        <v>0.2039</v>
      </c>
      <c r="I567" t="s">
        <v>615</v>
      </c>
    </row>
    <row r="568" spans="1:9" x14ac:dyDescent="0.3">
      <c r="A568">
        <v>1</v>
      </c>
      <c r="B568" t="s">
        <v>578</v>
      </c>
      <c r="C568">
        <v>1</v>
      </c>
      <c r="D568">
        <v>-0.26</v>
      </c>
      <c r="E568">
        <v>32</v>
      </c>
      <c r="F568">
        <v>60.88</v>
      </c>
      <c r="G568">
        <v>57.34</v>
      </c>
      <c r="H568" s="8">
        <v>0.15479999999999999</v>
      </c>
      <c r="I568" t="s">
        <v>615</v>
      </c>
    </row>
    <row r="569" spans="1:9" x14ac:dyDescent="0.3">
      <c r="A569">
        <v>1</v>
      </c>
      <c r="B569" t="s">
        <v>579</v>
      </c>
      <c r="C569">
        <v>1</v>
      </c>
      <c r="D569">
        <v>-0.38</v>
      </c>
      <c r="E569">
        <v>28</v>
      </c>
      <c r="F569">
        <v>50.16</v>
      </c>
      <c r="G569">
        <v>37.28</v>
      </c>
      <c r="H569" s="8">
        <v>0.18820000000000001</v>
      </c>
      <c r="I569" t="s">
        <v>615</v>
      </c>
    </row>
    <row r="570" spans="1:9" x14ac:dyDescent="0.3">
      <c r="A570">
        <v>1</v>
      </c>
      <c r="B570" t="s">
        <v>580</v>
      </c>
      <c r="C570">
        <v>1</v>
      </c>
      <c r="D570">
        <v>-0.15</v>
      </c>
      <c r="E570">
        <v>22</v>
      </c>
      <c r="F570">
        <v>43.13</v>
      </c>
      <c r="G570">
        <v>23.68</v>
      </c>
      <c r="H570" s="8">
        <v>0.31040000000000001</v>
      </c>
      <c r="I570" t="s">
        <v>615</v>
      </c>
    </row>
    <row r="571" spans="1:9" x14ac:dyDescent="0.3">
      <c r="A571">
        <v>1</v>
      </c>
      <c r="B571" t="s">
        <v>581</v>
      </c>
      <c r="C571">
        <v>1</v>
      </c>
      <c r="D571">
        <v>1.32</v>
      </c>
      <c r="E571">
        <v>25</v>
      </c>
      <c r="F571">
        <v>52.49</v>
      </c>
      <c r="G571">
        <v>47.21</v>
      </c>
      <c r="H571" s="8">
        <v>0.14080000000000001</v>
      </c>
      <c r="I571" t="s">
        <v>615</v>
      </c>
    </row>
    <row r="572" spans="1:9" x14ac:dyDescent="0.3">
      <c r="A572">
        <v>1</v>
      </c>
      <c r="B572" t="s">
        <v>582</v>
      </c>
      <c r="C572">
        <v>1</v>
      </c>
      <c r="D572">
        <v>-0.38</v>
      </c>
      <c r="E572">
        <v>35</v>
      </c>
      <c r="F572">
        <v>75.09</v>
      </c>
      <c r="G572">
        <v>71.64</v>
      </c>
      <c r="H572" s="8">
        <v>0.12920000000000001</v>
      </c>
      <c r="I572" t="s">
        <v>615</v>
      </c>
    </row>
    <row r="573" spans="1:9" x14ac:dyDescent="0.3">
      <c r="A573">
        <v>1</v>
      </c>
      <c r="B573" t="s">
        <v>583</v>
      </c>
      <c r="C573">
        <v>1</v>
      </c>
      <c r="D573">
        <v>0.46</v>
      </c>
      <c r="E573">
        <v>28</v>
      </c>
      <c r="F573">
        <v>38.97</v>
      </c>
      <c r="G573">
        <v>28.2</v>
      </c>
      <c r="H573" s="8">
        <v>0.23930000000000001</v>
      </c>
      <c r="I573" t="s">
        <v>615</v>
      </c>
    </row>
    <row r="574" spans="1:9" x14ac:dyDescent="0.3">
      <c r="A574">
        <v>1</v>
      </c>
      <c r="B574" t="s">
        <v>584</v>
      </c>
      <c r="C574">
        <v>1</v>
      </c>
      <c r="D574">
        <v>0.71</v>
      </c>
      <c r="E574">
        <v>29</v>
      </c>
      <c r="F574">
        <v>43.68</v>
      </c>
      <c r="G574">
        <v>35.369999999999997</v>
      </c>
      <c r="H574" s="8">
        <v>0.214</v>
      </c>
      <c r="I574" t="s">
        <v>615</v>
      </c>
    </row>
    <row r="575" spans="1:9" x14ac:dyDescent="0.3">
      <c r="A575">
        <v>1</v>
      </c>
      <c r="B575" t="s">
        <v>585</v>
      </c>
      <c r="C575">
        <v>1</v>
      </c>
      <c r="D575">
        <v>0.52</v>
      </c>
      <c r="E575">
        <v>34</v>
      </c>
      <c r="F575">
        <v>50.81</v>
      </c>
      <c r="G575">
        <v>44.16</v>
      </c>
      <c r="H575" s="8">
        <v>0.20449999999999999</v>
      </c>
      <c r="I575" t="s">
        <v>615</v>
      </c>
    </row>
    <row r="576" spans="1:9" x14ac:dyDescent="0.3">
      <c r="A576">
        <v>1</v>
      </c>
      <c r="B576" t="s">
        <v>586</v>
      </c>
      <c r="C576">
        <v>1</v>
      </c>
      <c r="D576">
        <v>0.15</v>
      </c>
      <c r="E576">
        <v>27</v>
      </c>
      <c r="F576">
        <v>38.51</v>
      </c>
      <c r="G576">
        <v>35.06</v>
      </c>
      <c r="H576" s="8">
        <v>0.22339999999999999</v>
      </c>
      <c r="I576" t="s">
        <v>615</v>
      </c>
    </row>
    <row r="577" spans="1:9" x14ac:dyDescent="0.3">
      <c r="A577">
        <v>1</v>
      </c>
      <c r="B577" t="s">
        <v>587</v>
      </c>
      <c r="C577">
        <v>1</v>
      </c>
      <c r="D577">
        <v>0.57999999999999996</v>
      </c>
      <c r="E577">
        <v>28</v>
      </c>
      <c r="F577">
        <v>38.21</v>
      </c>
      <c r="G577">
        <v>34.24</v>
      </c>
      <c r="H577" s="8">
        <v>0.2072</v>
      </c>
      <c r="I577" t="s">
        <v>615</v>
      </c>
    </row>
    <row r="578" spans="1:9" x14ac:dyDescent="0.3">
      <c r="A578">
        <v>1</v>
      </c>
      <c r="B578" t="s">
        <v>588</v>
      </c>
      <c r="C578">
        <v>1</v>
      </c>
      <c r="D578">
        <v>-0.08</v>
      </c>
      <c r="E578">
        <v>25</v>
      </c>
      <c r="F578">
        <v>39.85</v>
      </c>
      <c r="G578">
        <v>31.29</v>
      </c>
      <c r="H578" s="8">
        <v>0.24829999999999999</v>
      </c>
      <c r="I578" t="s">
        <v>615</v>
      </c>
    </row>
    <row r="579" spans="1:9" x14ac:dyDescent="0.3">
      <c r="A579">
        <v>1</v>
      </c>
      <c r="B579" t="s">
        <v>589</v>
      </c>
      <c r="C579">
        <v>1</v>
      </c>
      <c r="D579">
        <v>-0.24</v>
      </c>
      <c r="E579">
        <v>30</v>
      </c>
      <c r="F579">
        <v>52.91</v>
      </c>
      <c r="G579">
        <v>46.71</v>
      </c>
      <c r="H579" s="8">
        <v>0.17849999999999999</v>
      </c>
      <c r="I579" t="s">
        <v>615</v>
      </c>
    </row>
    <row r="580" spans="1:9" x14ac:dyDescent="0.3">
      <c r="A580">
        <v>1</v>
      </c>
      <c r="B580" t="s">
        <v>590</v>
      </c>
      <c r="C580">
        <v>1</v>
      </c>
      <c r="D580">
        <v>0.12</v>
      </c>
      <c r="E580">
        <v>25</v>
      </c>
      <c r="F580">
        <v>35.130000000000003</v>
      </c>
      <c r="G580">
        <v>31.17</v>
      </c>
      <c r="H580" s="8">
        <v>0.21759999999999999</v>
      </c>
      <c r="I580" t="s">
        <v>615</v>
      </c>
    </row>
    <row r="581" spans="1:9" x14ac:dyDescent="0.3">
      <c r="A581">
        <v>1</v>
      </c>
      <c r="B581" t="s">
        <v>591</v>
      </c>
      <c r="C581">
        <v>1</v>
      </c>
      <c r="D581">
        <v>0.63</v>
      </c>
      <c r="E581">
        <v>31</v>
      </c>
      <c r="F581">
        <v>47.88</v>
      </c>
      <c r="G581">
        <v>40.22</v>
      </c>
      <c r="H581" s="8">
        <v>0.2109</v>
      </c>
      <c r="I581" t="s">
        <v>615</v>
      </c>
    </row>
    <row r="582" spans="1:9" x14ac:dyDescent="0.3">
      <c r="A582">
        <v>1</v>
      </c>
      <c r="B582" t="s">
        <v>592</v>
      </c>
      <c r="C582">
        <v>1</v>
      </c>
      <c r="D582">
        <v>0.89</v>
      </c>
      <c r="E582">
        <v>32</v>
      </c>
      <c r="F582">
        <v>62.3</v>
      </c>
      <c r="G582">
        <v>61.43</v>
      </c>
      <c r="H582" s="8">
        <v>0.1411</v>
      </c>
      <c r="I582" t="s">
        <v>615</v>
      </c>
    </row>
    <row r="583" spans="1:9" x14ac:dyDescent="0.3">
      <c r="A583">
        <v>1</v>
      </c>
      <c r="B583" t="s">
        <v>593</v>
      </c>
      <c r="C583">
        <v>1</v>
      </c>
      <c r="D583">
        <v>-0.31</v>
      </c>
      <c r="E583">
        <v>34</v>
      </c>
      <c r="F583">
        <v>68.739999999999995</v>
      </c>
      <c r="G583">
        <v>58.24</v>
      </c>
      <c r="H583" s="8">
        <v>0.152</v>
      </c>
      <c r="I583" t="s">
        <v>615</v>
      </c>
    </row>
    <row r="584" spans="1:9" x14ac:dyDescent="0.3">
      <c r="A584">
        <v>1</v>
      </c>
      <c r="B584" t="s">
        <v>594</v>
      </c>
      <c r="C584">
        <v>1</v>
      </c>
      <c r="D584">
        <v>-0.15</v>
      </c>
      <c r="E584">
        <v>29</v>
      </c>
      <c r="F584">
        <v>48.22</v>
      </c>
      <c r="G584">
        <v>44.82</v>
      </c>
      <c r="H584" s="8">
        <v>0.17829999999999999</v>
      </c>
      <c r="I584" t="s">
        <v>615</v>
      </c>
    </row>
    <row r="585" spans="1:9" x14ac:dyDescent="0.3">
      <c r="A585">
        <v>1</v>
      </c>
      <c r="B585" t="s">
        <v>595</v>
      </c>
      <c r="C585">
        <v>1</v>
      </c>
      <c r="D585">
        <v>1.04</v>
      </c>
      <c r="E585">
        <v>25</v>
      </c>
      <c r="F585">
        <v>44.01</v>
      </c>
      <c r="G585">
        <v>38.72</v>
      </c>
      <c r="H585" s="8">
        <v>0.17369999999999999</v>
      </c>
      <c r="I585" t="s">
        <v>615</v>
      </c>
    </row>
    <row r="586" spans="1:9" x14ac:dyDescent="0.3">
      <c r="A586">
        <v>1</v>
      </c>
      <c r="B586" t="s">
        <v>596</v>
      </c>
      <c r="C586">
        <v>1</v>
      </c>
      <c r="D586">
        <v>-0.23</v>
      </c>
      <c r="E586">
        <v>30</v>
      </c>
      <c r="F586">
        <v>67.61</v>
      </c>
      <c r="G586">
        <v>65.790000000000006</v>
      </c>
      <c r="H586" s="8">
        <v>0.12239999999999999</v>
      </c>
      <c r="I586" t="s">
        <v>615</v>
      </c>
    </row>
    <row r="587" spans="1:9" x14ac:dyDescent="0.3">
      <c r="A587">
        <v>1</v>
      </c>
      <c r="B587" t="s">
        <v>597</v>
      </c>
      <c r="C587">
        <v>1</v>
      </c>
      <c r="D587">
        <v>-0.02</v>
      </c>
      <c r="E587">
        <v>32</v>
      </c>
      <c r="F587">
        <v>60.24</v>
      </c>
      <c r="G587">
        <v>54.13</v>
      </c>
      <c r="H587" s="8">
        <v>0.16250000000000001</v>
      </c>
      <c r="I587" t="s">
        <v>615</v>
      </c>
    </row>
    <row r="588" spans="1:9" x14ac:dyDescent="0.3">
      <c r="A588">
        <v>1</v>
      </c>
      <c r="B588" t="s">
        <v>598</v>
      </c>
      <c r="C588">
        <v>1</v>
      </c>
      <c r="D588">
        <v>1.05</v>
      </c>
      <c r="E588">
        <v>29</v>
      </c>
      <c r="F588">
        <v>59.61</v>
      </c>
      <c r="G588">
        <v>42.25</v>
      </c>
      <c r="H588" s="8">
        <v>0.18060000000000001</v>
      </c>
      <c r="I588" t="s">
        <v>615</v>
      </c>
    </row>
    <row r="589" spans="1:9" x14ac:dyDescent="0.3">
      <c r="A589">
        <v>1</v>
      </c>
      <c r="B589" t="s">
        <v>599</v>
      </c>
      <c r="C589">
        <v>1</v>
      </c>
      <c r="D589">
        <v>0.24</v>
      </c>
      <c r="E589">
        <v>31</v>
      </c>
      <c r="F589">
        <v>58.12</v>
      </c>
      <c r="G589">
        <v>49.98</v>
      </c>
      <c r="H589" s="8">
        <v>0.1578</v>
      </c>
      <c r="I589" t="s">
        <v>615</v>
      </c>
    </row>
    <row r="590" spans="1:9" x14ac:dyDescent="0.3">
      <c r="A590">
        <v>1</v>
      </c>
      <c r="B590" t="s">
        <v>600</v>
      </c>
      <c r="C590">
        <v>1</v>
      </c>
      <c r="D590">
        <v>0.13</v>
      </c>
      <c r="E590">
        <v>35</v>
      </c>
      <c r="F590">
        <v>73.58</v>
      </c>
      <c r="G590">
        <v>72.75</v>
      </c>
      <c r="H590" s="8">
        <v>0.13</v>
      </c>
      <c r="I590" t="s">
        <v>615</v>
      </c>
    </row>
    <row r="591" spans="1:9" x14ac:dyDescent="0.3">
      <c r="A591">
        <v>1</v>
      </c>
      <c r="B591" t="s">
        <v>601</v>
      </c>
      <c r="C591">
        <v>1</v>
      </c>
      <c r="D591">
        <v>-0.98</v>
      </c>
      <c r="E591">
        <v>28</v>
      </c>
      <c r="F591">
        <v>49.72</v>
      </c>
      <c r="G591">
        <v>30.2</v>
      </c>
      <c r="H591" s="8">
        <v>0.24460000000000001</v>
      </c>
      <c r="I591" t="s">
        <v>615</v>
      </c>
    </row>
    <row r="592" spans="1:9" x14ac:dyDescent="0.3">
      <c r="A592">
        <v>1</v>
      </c>
      <c r="B592" t="s">
        <v>602</v>
      </c>
      <c r="C592">
        <v>1</v>
      </c>
      <c r="D592">
        <v>0.94</v>
      </c>
      <c r="E592">
        <v>33</v>
      </c>
      <c r="F592">
        <v>60.5</v>
      </c>
      <c r="G592">
        <v>47.91</v>
      </c>
      <c r="H592" s="8">
        <v>0.1734</v>
      </c>
      <c r="I592" t="s">
        <v>615</v>
      </c>
    </row>
    <row r="593" spans="1:9" x14ac:dyDescent="0.3">
      <c r="A593">
        <v>1</v>
      </c>
      <c r="B593" t="s">
        <v>603</v>
      </c>
      <c r="C593">
        <v>1</v>
      </c>
      <c r="D593">
        <v>-0.88</v>
      </c>
      <c r="E593">
        <v>31</v>
      </c>
      <c r="F593">
        <v>63.67</v>
      </c>
      <c r="G593">
        <v>48.86</v>
      </c>
      <c r="H593" s="8">
        <v>0.17180000000000001</v>
      </c>
      <c r="I593" t="s">
        <v>615</v>
      </c>
    </row>
    <row r="594" spans="1:9" x14ac:dyDescent="0.3">
      <c r="A594">
        <v>1</v>
      </c>
      <c r="B594" t="s">
        <v>604</v>
      </c>
      <c r="C594">
        <v>1</v>
      </c>
      <c r="D594">
        <v>0.48</v>
      </c>
      <c r="E594">
        <v>26</v>
      </c>
      <c r="F594">
        <v>36.47</v>
      </c>
      <c r="G594">
        <v>29.27</v>
      </c>
      <c r="H594" s="8">
        <v>0.29570000000000002</v>
      </c>
      <c r="I594" t="s">
        <v>615</v>
      </c>
    </row>
    <row r="595" spans="1:9" x14ac:dyDescent="0.3">
      <c r="A595">
        <v>1</v>
      </c>
      <c r="B595" t="s">
        <v>605</v>
      </c>
      <c r="C595">
        <v>1</v>
      </c>
      <c r="D595">
        <v>0.14000000000000001</v>
      </c>
      <c r="E595">
        <v>31</v>
      </c>
      <c r="F595">
        <v>51.73</v>
      </c>
      <c r="G595">
        <v>45.05</v>
      </c>
      <c r="H595" s="8">
        <v>0.18340000000000001</v>
      </c>
      <c r="I595" t="s">
        <v>615</v>
      </c>
    </row>
    <row r="596" spans="1:9" x14ac:dyDescent="0.3">
      <c r="A596">
        <v>1</v>
      </c>
      <c r="B596" t="s">
        <v>606</v>
      </c>
      <c r="C596">
        <v>1</v>
      </c>
      <c r="D596">
        <v>0.64</v>
      </c>
      <c r="E596">
        <v>30</v>
      </c>
      <c r="F596">
        <v>49.75</v>
      </c>
      <c r="G596">
        <v>44.33</v>
      </c>
      <c r="H596" s="8">
        <v>0.17949999999999999</v>
      </c>
      <c r="I596" t="s">
        <v>615</v>
      </c>
    </row>
    <row r="597" spans="1:9" x14ac:dyDescent="0.3">
      <c r="A597">
        <v>1</v>
      </c>
      <c r="B597" t="s">
        <v>607</v>
      </c>
      <c r="C597">
        <v>1</v>
      </c>
      <c r="D597">
        <v>-0.44</v>
      </c>
      <c r="E597">
        <v>29</v>
      </c>
      <c r="F597">
        <v>55.12</v>
      </c>
      <c r="G597">
        <v>49.25</v>
      </c>
      <c r="H597" s="8">
        <v>0.15390000000000001</v>
      </c>
      <c r="I597" t="s">
        <v>615</v>
      </c>
    </row>
    <row r="598" spans="1:9" x14ac:dyDescent="0.3">
      <c r="A598">
        <v>1</v>
      </c>
      <c r="B598" t="s">
        <v>608</v>
      </c>
      <c r="C598">
        <v>1</v>
      </c>
      <c r="D598">
        <v>0.56999999999999995</v>
      </c>
      <c r="E598">
        <v>24</v>
      </c>
      <c r="F598">
        <v>65.05</v>
      </c>
      <c r="G598">
        <v>58.61</v>
      </c>
      <c r="H598" s="8">
        <v>0.1125</v>
      </c>
      <c r="I598" t="s">
        <v>615</v>
      </c>
    </row>
    <row r="599" spans="1:9" x14ac:dyDescent="0.3">
      <c r="A599">
        <v>1</v>
      </c>
      <c r="B599" t="s">
        <v>609</v>
      </c>
      <c r="C599">
        <v>1</v>
      </c>
      <c r="D599">
        <v>-1.34</v>
      </c>
      <c r="E599">
        <v>32</v>
      </c>
      <c r="F599">
        <v>62.92</v>
      </c>
      <c r="G599">
        <v>56.79</v>
      </c>
      <c r="H599" s="8">
        <v>0.15340000000000001</v>
      </c>
      <c r="I599" t="s">
        <v>615</v>
      </c>
    </row>
    <row r="600" spans="1:9" x14ac:dyDescent="0.3">
      <c r="A600">
        <v>1</v>
      </c>
      <c r="B600" t="s">
        <v>610</v>
      </c>
      <c r="C600">
        <v>1</v>
      </c>
      <c r="D600">
        <v>0.98</v>
      </c>
      <c r="E600">
        <v>29</v>
      </c>
      <c r="F600">
        <v>43.62</v>
      </c>
      <c r="G600">
        <v>41.57</v>
      </c>
      <c r="H600" s="8">
        <v>0.18410000000000001</v>
      </c>
      <c r="I600" t="s">
        <v>615</v>
      </c>
    </row>
    <row r="601" spans="1:9" x14ac:dyDescent="0.3">
      <c r="A601">
        <v>1</v>
      </c>
      <c r="B601" t="s">
        <v>611</v>
      </c>
      <c r="C601">
        <v>1</v>
      </c>
      <c r="D601">
        <v>-0.99</v>
      </c>
      <c r="E601">
        <v>34</v>
      </c>
      <c r="F601">
        <v>64.3</v>
      </c>
      <c r="G601">
        <v>62</v>
      </c>
      <c r="H601" s="8">
        <v>0.14940000000000001</v>
      </c>
      <c r="I601" t="s">
        <v>615</v>
      </c>
    </row>
    <row r="602" spans="1:9" x14ac:dyDescent="0.3">
      <c r="A602">
        <v>1</v>
      </c>
      <c r="B602" t="s">
        <v>612</v>
      </c>
      <c r="C602">
        <v>1</v>
      </c>
      <c r="D602">
        <v>0.71</v>
      </c>
      <c r="E602">
        <v>26</v>
      </c>
      <c r="F602">
        <v>37.19</v>
      </c>
      <c r="G602">
        <v>31.67</v>
      </c>
      <c r="H602" s="8">
        <v>0.22040000000000001</v>
      </c>
      <c r="I602" t="s">
        <v>615</v>
      </c>
    </row>
  </sheetData>
  <conditionalFormatting sqref="E1:E1048576">
    <cfRule type="cellIs" dxfId="0" priority="1" operator="greaterThan">
      <formula>40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4C1E-DB64-41AB-A4D5-F4C6E32BD50D}">
  <dimension ref="A1:AL602"/>
  <sheetViews>
    <sheetView topLeftCell="A344" zoomScale="60" zoomScaleNormal="60" workbookViewId="0">
      <selection activeCell="N352" sqref="N352"/>
    </sheetView>
  </sheetViews>
  <sheetFormatPr defaultRowHeight="14" x14ac:dyDescent="0.3"/>
  <cols>
    <col min="6" max="6" width="21.25" bestFit="1" customWidth="1"/>
    <col min="7" max="7" width="21.1640625" bestFit="1" customWidth="1"/>
    <col min="24" max="24" width="17.1640625" customWidth="1"/>
    <col min="30" max="30" width="15.6640625" bestFit="1" customWidth="1"/>
  </cols>
  <sheetData>
    <row r="1" spans="1:14" x14ac:dyDescent="0.3">
      <c r="A1" t="s">
        <v>4</v>
      </c>
      <c r="H1" s="8"/>
    </row>
    <row r="2" spans="1:14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 t="s">
        <v>12</v>
      </c>
      <c r="I2" t="s">
        <v>614</v>
      </c>
    </row>
    <row r="3" spans="1:14" x14ac:dyDescent="0.3">
      <c r="A3">
        <v>1</v>
      </c>
      <c r="B3" t="s">
        <v>13</v>
      </c>
      <c r="C3">
        <v>1</v>
      </c>
      <c r="D3">
        <v>-0.11</v>
      </c>
      <c r="E3">
        <v>22</v>
      </c>
      <c r="F3">
        <v>116.4</v>
      </c>
      <c r="G3">
        <v>115.55</v>
      </c>
      <c r="H3" s="8">
        <v>4.9500000000000002E-2</v>
      </c>
      <c r="I3" t="s">
        <v>615</v>
      </c>
    </row>
    <row r="4" spans="1:14" x14ac:dyDescent="0.3">
      <c r="A4">
        <v>1</v>
      </c>
      <c r="B4" t="s">
        <v>14</v>
      </c>
      <c r="C4">
        <v>1</v>
      </c>
      <c r="D4">
        <v>-0.51</v>
      </c>
      <c r="E4">
        <v>30</v>
      </c>
      <c r="F4">
        <v>99.32</v>
      </c>
      <c r="G4">
        <v>72.510000000000005</v>
      </c>
      <c r="H4" s="8">
        <v>0.11</v>
      </c>
      <c r="I4" t="s">
        <v>615</v>
      </c>
    </row>
    <row r="5" spans="1:14" x14ac:dyDescent="0.3">
      <c r="A5">
        <v>1</v>
      </c>
      <c r="B5" t="s">
        <v>15</v>
      </c>
      <c r="C5">
        <v>1</v>
      </c>
      <c r="D5">
        <v>0.76</v>
      </c>
      <c r="E5">
        <v>29</v>
      </c>
      <c r="F5">
        <v>50.75</v>
      </c>
      <c r="G5">
        <v>48.26</v>
      </c>
      <c r="H5" s="8">
        <v>0.15770000000000001</v>
      </c>
      <c r="I5" t="s">
        <v>615</v>
      </c>
    </row>
    <row r="6" spans="1:14" x14ac:dyDescent="0.3">
      <c r="A6">
        <v>1</v>
      </c>
      <c r="B6" t="s">
        <v>16</v>
      </c>
      <c r="C6">
        <v>1</v>
      </c>
      <c r="D6">
        <v>-0.11</v>
      </c>
      <c r="E6">
        <v>30</v>
      </c>
      <c r="F6">
        <v>52.89</v>
      </c>
      <c r="G6">
        <v>39.72</v>
      </c>
      <c r="H6" s="8">
        <v>0.20230000000000001</v>
      </c>
      <c r="I6" t="s">
        <v>615</v>
      </c>
    </row>
    <row r="7" spans="1:14" x14ac:dyDescent="0.3">
      <c r="A7">
        <v>1</v>
      </c>
      <c r="B7" t="s">
        <v>17</v>
      </c>
      <c r="C7">
        <v>1</v>
      </c>
      <c r="D7">
        <v>0.39</v>
      </c>
      <c r="E7">
        <v>34</v>
      </c>
      <c r="F7">
        <v>61.31</v>
      </c>
      <c r="G7">
        <v>58.19</v>
      </c>
      <c r="H7" s="8">
        <v>0.15479999999999999</v>
      </c>
      <c r="I7" t="s">
        <v>615</v>
      </c>
    </row>
    <row r="8" spans="1:14" x14ac:dyDescent="0.3">
      <c r="A8">
        <v>1</v>
      </c>
      <c r="B8" t="s">
        <v>18</v>
      </c>
      <c r="C8">
        <v>1</v>
      </c>
      <c r="D8">
        <v>0.94</v>
      </c>
      <c r="E8">
        <v>34</v>
      </c>
      <c r="F8">
        <v>58.43</v>
      </c>
      <c r="G8">
        <v>52.26</v>
      </c>
      <c r="H8" s="8">
        <v>0.17399999999999999</v>
      </c>
      <c r="I8" t="s">
        <v>615</v>
      </c>
    </row>
    <row r="9" spans="1:14" x14ac:dyDescent="0.3">
      <c r="A9">
        <v>1</v>
      </c>
      <c r="B9" t="s">
        <v>19</v>
      </c>
      <c r="C9">
        <v>1</v>
      </c>
      <c r="D9">
        <v>0.46</v>
      </c>
      <c r="E9">
        <v>30</v>
      </c>
      <c r="F9">
        <v>52.54</v>
      </c>
      <c r="G9">
        <v>46.73</v>
      </c>
      <c r="H9" s="8">
        <v>0.16880000000000001</v>
      </c>
      <c r="I9" t="s">
        <v>615</v>
      </c>
      <c r="N9">
        <f>TRIMMEAN(F5:F62,0.2)</f>
        <v>54.83854166666665</v>
      </c>
    </row>
    <row r="10" spans="1:14" x14ac:dyDescent="0.3">
      <c r="A10">
        <v>1</v>
      </c>
      <c r="B10" t="s">
        <v>20</v>
      </c>
      <c r="C10">
        <v>1</v>
      </c>
      <c r="D10">
        <v>0.89</v>
      </c>
      <c r="E10">
        <v>34</v>
      </c>
      <c r="F10">
        <v>53.07</v>
      </c>
      <c r="G10">
        <v>50.86</v>
      </c>
      <c r="H10" s="8">
        <v>0.17630000000000001</v>
      </c>
      <c r="I10" t="s">
        <v>615</v>
      </c>
    </row>
    <row r="11" spans="1:14" x14ac:dyDescent="0.3">
      <c r="A11">
        <v>1</v>
      </c>
      <c r="B11" t="s">
        <v>21</v>
      </c>
      <c r="C11">
        <v>1</v>
      </c>
      <c r="D11">
        <v>0.93</v>
      </c>
      <c r="E11">
        <v>33</v>
      </c>
      <c r="F11">
        <v>64.05</v>
      </c>
      <c r="G11">
        <v>55.59</v>
      </c>
      <c r="H11" s="8">
        <v>0.15959999999999999</v>
      </c>
      <c r="I11" t="s">
        <v>615</v>
      </c>
    </row>
    <row r="12" spans="1:14" x14ac:dyDescent="0.3">
      <c r="A12">
        <v>1</v>
      </c>
      <c r="B12" t="s">
        <v>22</v>
      </c>
      <c r="C12">
        <v>1</v>
      </c>
      <c r="D12">
        <v>0.46</v>
      </c>
      <c r="E12">
        <v>33</v>
      </c>
      <c r="F12">
        <v>57.84</v>
      </c>
      <c r="G12">
        <v>54.22</v>
      </c>
      <c r="H12" s="8">
        <v>0.16059999999999999</v>
      </c>
      <c r="I12" t="s">
        <v>615</v>
      </c>
    </row>
    <row r="13" spans="1:14" x14ac:dyDescent="0.3">
      <c r="A13">
        <v>1</v>
      </c>
      <c r="B13" t="s">
        <v>23</v>
      </c>
      <c r="C13">
        <v>1</v>
      </c>
      <c r="D13">
        <v>0.88</v>
      </c>
      <c r="E13">
        <v>29</v>
      </c>
      <c r="F13">
        <v>47.69</v>
      </c>
      <c r="G13">
        <v>38.81</v>
      </c>
      <c r="H13" s="8">
        <v>0.1991</v>
      </c>
      <c r="I13" t="s">
        <v>615</v>
      </c>
    </row>
    <row r="14" spans="1:14" x14ac:dyDescent="0.3">
      <c r="A14">
        <v>1</v>
      </c>
      <c r="B14" t="s">
        <v>24</v>
      </c>
      <c r="C14">
        <v>1</v>
      </c>
      <c r="D14">
        <v>0.23</v>
      </c>
      <c r="E14">
        <v>37</v>
      </c>
      <c r="F14">
        <v>67.489999999999995</v>
      </c>
      <c r="G14">
        <v>64.88</v>
      </c>
      <c r="H14" s="8">
        <v>0.14779999999999999</v>
      </c>
      <c r="I14" t="s">
        <v>615</v>
      </c>
    </row>
    <row r="15" spans="1:14" x14ac:dyDescent="0.3">
      <c r="A15">
        <v>1</v>
      </c>
      <c r="B15" t="s">
        <v>25</v>
      </c>
      <c r="C15">
        <v>1</v>
      </c>
      <c r="D15">
        <v>0.65</v>
      </c>
      <c r="E15">
        <v>35</v>
      </c>
      <c r="F15">
        <v>61.38</v>
      </c>
      <c r="G15">
        <v>57.4</v>
      </c>
      <c r="H15" s="8">
        <v>0.16309999999999999</v>
      </c>
      <c r="I15" t="s">
        <v>615</v>
      </c>
    </row>
    <row r="16" spans="1:14" x14ac:dyDescent="0.3">
      <c r="A16">
        <v>1</v>
      </c>
      <c r="B16" t="s">
        <v>26</v>
      </c>
      <c r="C16">
        <v>1</v>
      </c>
      <c r="D16">
        <v>0.26</v>
      </c>
      <c r="E16">
        <v>30</v>
      </c>
      <c r="F16">
        <v>49.81</v>
      </c>
      <c r="G16">
        <v>44.98</v>
      </c>
      <c r="H16" s="8">
        <v>0.18379999999999999</v>
      </c>
      <c r="I16" t="s">
        <v>615</v>
      </c>
    </row>
    <row r="17" spans="1:9" x14ac:dyDescent="0.3">
      <c r="A17">
        <v>1</v>
      </c>
      <c r="B17" t="s">
        <v>27</v>
      </c>
      <c r="C17">
        <v>1</v>
      </c>
      <c r="D17">
        <v>0.56999999999999995</v>
      </c>
      <c r="E17">
        <v>33</v>
      </c>
      <c r="F17">
        <v>63.17</v>
      </c>
      <c r="G17">
        <v>59.4</v>
      </c>
      <c r="H17" s="8">
        <v>0.1469</v>
      </c>
      <c r="I17" t="s">
        <v>615</v>
      </c>
    </row>
    <row r="18" spans="1:9" x14ac:dyDescent="0.3">
      <c r="A18">
        <v>1</v>
      </c>
      <c r="B18" t="s">
        <v>28</v>
      </c>
      <c r="C18">
        <v>1</v>
      </c>
      <c r="D18">
        <v>0.94</v>
      </c>
      <c r="E18">
        <v>33</v>
      </c>
      <c r="F18">
        <v>54.54</v>
      </c>
      <c r="G18">
        <v>51.01</v>
      </c>
      <c r="H18" s="8">
        <v>0.17349999999999999</v>
      </c>
      <c r="I18" t="s">
        <v>615</v>
      </c>
    </row>
    <row r="19" spans="1:9" x14ac:dyDescent="0.3">
      <c r="A19">
        <v>1</v>
      </c>
      <c r="B19" t="s">
        <v>29</v>
      </c>
      <c r="C19">
        <v>1</v>
      </c>
      <c r="D19">
        <v>0.67</v>
      </c>
      <c r="E19">
        <v>31</v>
      </c>
      <c r="F19">
        <v>50.17</v>
      </c>
      <c r="G19">
        <v>44</v>
      </c>
      <c r="H19" s="8">
        <v>0.18679999999999999</v>
      </c>
      <c r="I19" t="s">
        <v>615</v>
      </c>
    </row>
    <row r="20" spans="1:9" x14ac:dyDescent="0.3">
      <c r="A20">
        <v>1</v>
      </c>
      <c r="B20" t="s">
        <v>30</v>
      </c>
      <c r="C20">
        <v>1</v>
      </c>
      <c r="D20">
        <v>0.24</v>
      </c>
      <c r="E20">
        <v>29</v>
      </c>
      <c r="F20">
        <v>66.650000000000006</v>
      </c>
      <c r="G20">
        <v>53.96</v>
      </c>
      <c r="H20" s="8">
        <v>0.14219999999999999</v>
      </c>
      <c r="I20" t="s">
        <v>615</v>
      </c>
    </row>
    <row r="21" spans="1:9" x14ac:dyDescent="0.3">
      <c r="A21">
        <v>1</v>
      </c>
      <c r="B21" t="s">
        <v>31</v>
      </c>
      <c r="C21">
        <v>1</v>
      </c>
      <c r="D21">
        <v>1.04</v>
      </c>
      <c r="E21">
        <v>32</v>
      </c>
      <c r="F21">
        <v>59.38</v>
      </c>
      <c r="G21">
        <v>53.46</v>
      </c>
      <c r="H21" s="8">
        <v>0.15529999999999999</v>
      </c>
      <c r="I21" t="s">
        <v>615</v>
      </c>
    </row>
    <row r="22" spans="1:9" x14ac:dyDescent="0.3">
      <c r="A22">
        <v>1</v>
      </c>
      <c r="B22" t="s">
        <v>32</v>
      </c>
      <c r="C22">
        <v>1</v>
      </c>
      <c r="D22">
        <v>0.81</v>
      </c>
      <c r="E22">
        <v>31</v>
      </c>
      <c r="F22">
        <v>48.7</v>
      </c>
      <c r="G22">
        <v>39.94</v>
      </c>
      <c r="H22" s="8">
        <v>0.1993</v>
      </c>
      <c r="I22" t="s">
        <v>615</v>
      </c>
    </row>
    <row r="23" spans="1:9" x14ac:dyDescent="0.3">
      <c r="A23">
        <v>1</v>
      </c>
      <c r="B23" t="s">
        <v>33</v>
      </c>
      <c r="C23">
        <v>1</v>
      </c>
      <c r="D23">
        <v>1.1599999999999999</v>
      </c>
      <c r="E23">
        <v>30</v>
      </c>
      <c r="F23">
        <v>61.53</v>
      </c>
      <c r="G23">
        <v>58.31</v>
      </c>
      <c r="H23" s="8">
        <v>0.13550000000000001</v>
      </c>
      <c r="I23" t="s">
        <v>615</v>
      </c>
    </row>
    <row r="24" spans="1:9" x14ac:dyDescent="0.3">
      <c r="A24">
        <v>1</v>
      </c>
      <c r="B24" t="s">
        <v>34</v>
      </c>
      <c r="C24">
        <v>1</v>
      </c>
      <c r="D24">
        <v>0.99</v>
      </c>
      <c r="E24">
        <v>32</v>
      </c>
      <c r="F24">
        <v>49.33</v>
      </c>
      <c r="G24">
        <v>38.29</v>
      </c>
      <c r="H24" s="8">
        <v>0.216</v>
      </c>
      <c r="I24" t="s">
        <v>615</v>
      </c>
    </row>
    <row r="25" spans="1:9" x14ac:dyDescent="0.3">
      <c r="A25">
        <v>1</v>
      </c>
      <c r="B25" t="s">
        <v>35</v>
      </c>
      <c r="C25">
        <v>1</v>
      </c>
      <c r="D25">
        <v>1.05</v>
      </c>
      <c r="E25">
        <v>37</v>
      </c>
      <c r="F25">
        <v>70.17</v>
      </c>
      <c r="G25">
        <v>68.45</v>
      </c>
      <c r="H25" s="8">
        <v>0.1457</v>
      </c>
      <c r="I25" t="s">
        <v>615</v>
      </c>
    </row>
    <row r="26" spans="1:9" x14ac:dyDescent="0.3">
      <c r="A26">
        <v>1</v>
      </c>
      <c r="B26" t="s">
        <v>36</v>
      </c>
      <c r="C26">
        <v>1</v>
      </c>
      <c r="D26">
        <v>0.5</v>
      </c>
      <c r="E26">
        <v>31</v>
      </c>
      <c r="F26">
        <v>59.04</v>
      </c>
      <c r="G26">
        <v>49.83</v>
      </c>
      <c r="H26" s="8">
        <v>0.16350000000000001</v>
      </c>
      <c r="I26" t="s">
        <v>615</v>
      </c>
    </row>
    <row r="27" spans="1:9" x14ac:dyDescent="0.3">
      <c r="A27">
        <v>1</v>
      </c>
      <c r="B27" t="s">
        <v>37</v>
      </c>
      <c r="C27">
        <v>1</v>
      </c>
      <c r="D27">
        <v>0.57999999999999996</v>
      </c>
      <c r="E27">
        <v>27</v>
      </c>
      <c r="F27">
        <v>49.9</v>
      </c>
      <c r="G27">
        <v>38.04</v>
      </c>
      <c r="H27" s="8">
        <v>0.19089999999999999</v>
      </c>
      <c r="I27" t="s">
        <v>615</v>
      </c>
    </row>
    <row r="28" spans="1:9" x14ac:dyDescent="0.3">
      <c r="A28">
        <v>1</v>
      </c>
      <c r="B28" t="s">
        <v>38</v>
      </c>
      <c r="C28">
        <v>1</v>
      </c>
      <c r="D28">
        <v>0.67</v>
      </c>
      <c r="E28">
        <v>30</v>
      </c>
      <c r="F28">
        <v>49.96</v>
      </c>
      <c r="G28">
        <v>39.9</v>
      </c>
      <c r="H28" s="8">
        <v>0.19520000000000001</v>
      </c>
      <c r="I28" t="s">
        <v>615</v>
      </c>
    </row>
    <row r="29" spans="1:9" x14ac:dyDescent="0.3">
      <c r="A29">
        <v>1</v>
      </c>
      <c r="B29" t="s">
        <v>39</v>
      </c>
      <c r="C29">
        <v>1</v>
      </c>
      <c r="D29">
        <v>0.81</v>
      </c>
      <c r="E29">
        <v>26</v>
      </c>
      <c r="F29">
        <v>52.14</v>
      </c>
      <c r="G29">
        <v>34.369999999999997</v>
      </c>
      <c r="H29" s="8">
        <v>0.1774</v>
      </c>
      <c r="I29" t="s">
        <v>615</v>
      </c>
    </row>
    <row r="30" spans="1:9" x14ac:dyDescent="0.3">
      <c r="A30">
        <v>1</v>
      </c>
      <c r="B30" t="s">
        <v>40</v>
      </c>
      <c r="C30">
        <v>1</v>
      </c>
      <c r="D30">
        <v>1.02</v>
      </c>
      <c r="E30">
        <v>26</v>
      </c>
      <c r="F30">
        <v>52.78</v>
      </c>
      <c r="G30">
        <v>37.75</v>
      </c>
      <c r="H30" s="8">
        <v>0.15740000000000001</v>
      </c>
      <c r="I30" t="s">
        <v>615</v>
      </c>
    </row>
    <row r="31" spans="1:9" x14ac:dyDescent="0.3">
      <c r="A31">
        <v>1</v>
      </c>
      <c r="B31" t="s">
        <v>41</v>
      </c>
      <c r="C31">
        <v>1</v>
      </c>
      <c r="D31">
        <v>0.73</v>
      </c>
      <c r="E31">
        <v>27</v>
      </c>
      <c r="F31">
        <v>42.67</v>
      </c>
      <c r="G31">
        <v>40.409999999999997</v>
      </c>
      <c r="H31" s="8">
        <v>0.17860000000000001</v>
      </c>
      <c r="I31" t="s">
        <v>615</v>
      </c>
    </row>
    <row r="32" spans="1:9" x14ac:dyDescent="0.3">
      <c r="A32">
        <v>1</v>
      </c>
      <c r="B32" t="s">
        <v>42</v>
      </c>
      <c r="C32">
        <v>1</v>
      </c>
      <c r="D32">
        <v>0.36</v>
      </c>
      <c r="E32">
        <v>32</v>
      </c>
      <c r="F32">
        <v>73.2</v>
      </c>
      <c r="G32">
        <v>71.63</v>
      </c>
      <c r="H32" s="8">
        <v>0.1188</v>
      </c>
      <c r="I32" t="s">
        <v>615</v>
      </c>
    </row>
    <row r="33" spans="1:9" x14ac:dyDescent="0.3">
      <c r="A33">
        <v>1</v>
      </c>
      <c r="B33" t="s">
        <v>43</v>
      </c>
      <c r="C33">
        <v>1</v>
      </c>
      <c r="D33">
        <v>1.03</v>
      </c>
      <c r="E33">
        <v>26</v>
      </c>
      <c r="F33">
        <v>47.36</v>
      </c>
      <c r="G33">
        <v>12.17</v>
      </c>
      <c r="H33" s="8">
        <v>0.19739999999999999</v>
      </c>
      <c r="I33" t="s">
        <v>615</v>
      </c>
    </row>
    <row r="34" spans="1:9" x14ac:dyDescent="0.3">
      <c r="A34">
        <v>1</v>
      </c>
      <c r="B34" t="s">
        <v>44</v>
      </c>
      <c r="C34">
        <v>1</v>
      </c>
      <c r="D34">
        <v>1.3</v>
      </c>
      <c r="E34">
        <v>36</v>
      </c>
      <c r="F34">
        <v>63.2</v>
      </c>
      <c r="G34">
        <v>57.84</v>
      </c>
      <c r="H34" s="8">
        <v>0.16170000000000001</v>
      </c>
      <c r="I34" t="s">
        <v>615</v>
      </c>
    </row>
    <row r="35" spans="1:9" x14ac:dyDescent="0.3">
      <c r="A35">
        <v>1</v>
      </c>
      <c r="B35" t="s">
        <v>45</v>
      </c>
      <c r="C35">
        <v>1</v>
      </c>
      <c r="D35">
        <v>0.94</v>
      </c>
      <c r="E35">
        <v>35</v>
      </c>
      <c r="F35">
        <v>69.430000000000007</v>
      </c>
      <c r="G35">
        <v>63.83</v>
      </c>
      <c r="H35" s="8">
        <v>0.1474</v>
      </c>
      <c r="I35" t="s">
        <v>615</v>
      </c>
    </row>
    <row r="36" spans="1:9" x14ac:dyDescent="0.3">
      <c r="A36">
        <v>1</v>
      </c>
      <c r="B36" t="s">
        <v>46</v>
      </c>
      <c r="C36">
        <v>1</v>
      </c>
      <c r="D36">
        <v>0.47</v>
      </c>
      <c r="E36">
        <v>24</v>
      </c>
      <c r="F36">
        <v>33.03</v>
      </c>
      <c r="G36">
        <v>28.23</v>
      </c>
      <c r="H36" s="8">
        <v>0.22559999999999999</v>
      </c>
      <c r="I36" t="s">
        <v>615</v>
      </c>
    </row>
    <row r="37" spans="1:9" x14ac:dyDescent="0.3">
      <c r="A37">
        <v>1</v>
      </c>
      <c r="B37" t="s">
        <v>47</v>
      </c>
      <c r="C37">
        <v>1</v>
      </c>
      <c r="D37">
        <v>0.97</v>
      </c>
      <c r="E37">
        <v>28</v>
      </c>
      <c r="F37">
        <v>55.81</v>
      </c>
      <c r="G37">
        <v>47.35</v>
      </c>
      <c r="H37" s="8">
        <v>0.15989999999999999</v>
      </c>
      <c r="I37" t="s">
        <v>615</v>
      </c>
    </row>
    <row r="38" spans="1:9" x14ac:dyDescent="0.3">
      <c r="A38">
        <v>1</v>
      </c>
      <c r="B38" t="s">
        <v>48</v>
      </c>
      <c r="C38">
        <v>1</v>
      </c>
      <c r="D38">
        <v>0.75</v>
      </c>
      <c r="E38">
        <v>26</v>
      </c>
      <c r="F38">
        <v>43.03</v>
      </c>
      <c r="G38">
        <v>35.31</v>
      </c>
      <c r="H38" s="8">
        <v>0.19839999999999999</v>
      </c>
      <c r="I38" t="s">
        <v>615</v>
      </c>
    </row>
    <row r="39" spans="1:9" x14ac:dyDescent="0.3">
      <c r="A39">
        <v>1</v>
      </c>
      <c r="B39" t="s">
        <v>49</v>
      </c>
      <c r="C39">
        <v>1</v>
      </c>
      <c r="D39">
        <v>1.02</v>
      </c>
      <c r="E39">
        <v>37</v>
      </c>
      <c r="F39">
        <v>78.94</v>
      </c>
      <c r="G39">
        <v>77.209999999999994</v>
      </c>
      <c r="H39" s="8">
        <v>0.1288</v>
      </c>
      <c r="I39" t="s">
        <v>615</v>
      </c>
    </row>
    <row r="40" spans="1:9" x14ac:dyDescent="0.3">
      <c r="A40">
        <v>1</v>
      </c>
      <c r="B40" t="s">
        <v>50</v>
      </c>
      <c r="C40">
        <v>1</v>
      </c>
      <c r="D40">
        <v>1.1200000000000001</v>
      </c>
      <c r="E40">
        <v>32</v>
      </c>
      <c r="F40">
        <v>56.55</v>
      </c>
      <c r="G40">
        <v>48.76</v>
      </c>
      <c r="H40" s="8">
        <v>0.1701</v>
      </c>
      <c r="I40" t="s">
        <v>615</v>
      </c>
    </row>
    <row r="41" spans="1:9" x14ac:dyDescent="0.3">
      <c r="A41">
        <v>1</v>
      </c>
      <c r="B41" t="s">
        <v>51</v>
      </c>
      <c r="C41">
        <v>1</v>
      </c>
      <c r="D41">
        <v>0.98</v>
      </c>
      <c r="E41">
        <v>30</v>
      </c>
      <c r="F41">
        <v>55.65</v>
      </c>
      <c r="G41">
        <v>41.55</v>
      </c>
      <c r="H41" s="8">
        <v>0.182</v>
      </c>
      <c r="I41" t="s">
        <v>615</v>
      </c>
    </row>
    <row r="42" spans="1:9" x14ac:dyDescent="0.3">
      <c r="A42">
        <v>1</v>
      </c>
      <c r="B42" t="s">
        <v>52</v>
      </c>
      <c r="C42">
        <v>1</v>
      </c>
      <c r="D42">
        <v>-0.32</v>
      </c>
      <c r="E42">
        <v>33</v>
      </c>
      <c r="F42">
        <v>68.83</v>
      </c>
      <c r="G42">
        <v>64.34</v>
      </c>
      <c r="H42" s="8">
        <v>0.1429</v>
      </c>
      <c r="I42" t="s">
        <v>615</v>
      </c>
    </row>
    <row r="43" spans="1:9" x14ac:dyDescent="0.3">
      <c r="A43">
        <v>1</v>
      </c>
      <c r="B43" t="s">
        <v>53</v>
      </c>
      <c r="C43">
        <v>1</v>
      </c>
      <c r="D43">
        <v>0.21</v>
      </c>
      <c r="E43">
        <v>26</v>
      </c>
      <c r="F43">
        <v>48.83</v>
      </c>
      <c r="G43">
        <v>44.13</v>
      </c>
      <c r="H43" s="8">
        <v>0.1515</v>
      </c>
      <c r="I43" t="s">
        <v>615</v>
      </c>
    </row>
    <row r="44" spans="1:9" x14ac:dyDescent="0.3">
      <c r="A44">
        <v>1</v>
      </c>
      <c r="B44" t="s">
        <v>54</v>
      </c>
      <c r="C44">
        <v>1</v>
      </c>
      <c r="D44">
        <v>0.9</v>
      </c>
      <c r="E44">
        <v>33</v>
      </c>
      <c r="F44">
        <v>59.56</v>
      </c>
      <c r="G44">
        <v>56.63</v>
      </c>
      <c r="H44" s="8">
        <v>0.15720000000000001</v>
      </c>
      <c r="I44" t="s">
        <v>615</v>
      </c>
    </row>
    <row r="45" spans="1:9" x14ac:dyDescent="0.3">
      <c r="A45">
        <v>1</v>
      </c>
      <c r="B45" t="s">
        <v>55</v>
      </c>
      <c r="C45">
        <v>1</v>
      </c>
      <c r="D45">
        <v>0.05</v>
      </c>
      <c r="E45">
        <v>33</v>
      </c>
      <c r="F45">
        <v>52.04</v>
      </c>
      <c r="G45">
        <v>47.05</v>
      </c>
      <c r="H45" s="8">
        <v>0.192</v>
      </c>
      <c r="I45" t="s">
        <v>615</v>
      </c>
    </row>
    <row r="46" spans="1:9" x14ac:dyDescent="0.3">
      <c r="A46">
        <v>1</v>
      </c>
      <c r="B46" t="s">
        <v>56</v>
      </c>
      <c r="C46">
        <v>1</v>
      </c>
      <c r="D46">
        <v>1.32</v>
      </c>
      <c r="E46">
        <v>33</v>
      </c>
      <c r="F46">
        <v>58.13</v>
      </c>
      <c r="G46">
        <v>46.84</v>
      </c>
      <c r="H46" s="8">
        <v>0.18140000000000001</v>
      </c>
      <c r="I46" t="s">
        <v>615</v>
      </c>
    </row>
    <row r="47" spans="1:9" x14ac:dyDescent="0.3">
      <c r="A47">
        <v>1</v>
      </c>
      <c r="B47" t="s">
        <v>57</v>
      </c>
      <c r="C47">
        <v>1</v>
      </c>
      <c r="D47">
        <v>0.22</v>
      </c>
      <c r="E47">
        <v>34</v>
      </c>
      <c r="F47">
        <v>64.58</v>
      </c>
      <c r="G47">
        <v>61.25</v>
      </c>
      <c r="H47" s="8">
        <v>0.1477</v>
      </c>
      <c r="I47" t="s">
        <v>615</v>
      </c>
    </row>
    <row r="48" spans="1:9" x14ac:dyDescent="0.3">
      <c r="A48">
        <v>1</v>
      </c>
      <c r="B48" t="s">
        <v>58</v>
      </c>
      <c r="C48">
        <v>1</v>
      </c>
      <c r="D48">
        <v>0.26</v>
      </c>
      <c r="E48">
        <v>29</v>
      </c>
      <c r="F48">
        <v>49.29</v>
      </c>
      <c r="G48">
        <v>45.76</v>
      </c>
      <c r="H48" s="8">
        <v>0.1663</v>
      </c>
      <c r="I48" t="s">
        <v>615</v>
      </c>
    </row>
    <row r="49" spans="1:9" x14ac:dyDescent="0.3">
      <c r="A49">
        <v>1</v>
      </c>
      <c r="B49" t="s">
        <v>59</v>
      </c>
      <c r="C49">
        <v>1</v>
      </c>
      <c r="D49">
        <v>0.3</v>
      </c>
      <c r="E49">
        <v>30</v>
      </c>
      <c r="F49">
        <v>48.08</v>
      </c>
      <c r="G49">
        <v>42.2</v>
      </c>
      <c r="H49" s="8">
        <v>0.1996</v>
      </c>
      <c r="I49" t="s">
        <v>615</v>
      </c>
    </row>
    <row r="50" spans="1:9" x14ac:dyDescent="0.3">
      <c r="A50">
        <v>1</v>
      </c>
      <c r="B50" t="s">
        <v>60</v>
      </c>
      <c r="C50">
        <v>1</v>
      </c>
      <c r="D50">
        <v>0.27</v>
      </c>
      <c r="E50">
        <v>29</v>
      </c>
      <c r="F50">
        <v>50.41</v>
      </c>
      <c r="G50">
        <v>42.68</v>
      </c>
      <c r="H50" s="8">
        <v>0.18240000000000001</v>
      </c>
      <c r="I50" t="s">
        <v>615</v>
      </c>
    </row>
    <row r="51" spans="1:9" x14ac:dyDescent="0.3">
      <c r="A51">
        <v>1</v>
      </c>
      <c r="B51" t="s">
        <v>61</v>
      </c>
      <c r="C51">
        <v>1</v>
      </c>
      <c r="D51">
        <v>-0.46</v>
      </c>
      <c r="E51">
        <v>38</v>
      </c>
      <c r="F51">
        <v>59.06</v>
      </c>
      <c r="G51">
        <v>57.95</v>
      </c>
      <c r="H51" s="8">
        <v>0.17929999999999999</v>
      </c>
      <c r="I51" t="s">
        <v>615</v>
      </c>
    </row>
    <row r="52" spans="1:9" x14ac:dyDescent="0.3">
      <c r="A52">
        <v>1</v>
      </c>
      <c r="B52" t="s">
        <v>62</v>
      </c>
      <c r="C52">
        <v>1</v>
      </c>
      <c r="D52">
        <v>-0.22</v>
      </c>
      <c r="E52">
        <v>27</v>
      </c>
      <c r="F52">
        <v>51.97</v>
      </c>
      <c r="G52">
        <v>30.22</v>
      </c>
      <c r="H52" s="8">
        <v>0.23019999999999999</v>
      </c>
      <c r="I52" t="s">
        <v>615</v>
      </c>
    </row>
    <row r="53" spans="1:9" x14ac:dyDescent="0.3">
      <c r="A53">
        <v>1</v>
      </c>
      <c r="B53" t="s">
        <v>63</v>
      </c>
      <c r="C53">
        <v>1</v>
      </c>
      <c r="D53">
        <v>0.67</v>
      </c>
      <c r="E53">
        <v>30</v>
      </c>
      <c r="F53">
        <v>56.14</v>
      </c>
      <c r="G53">
        <v>53.36</v>
      </c>
      <c r="H53" s="8">
        <v>0.14940000000000001</v>
      </c>
      <c r="I53" t="s">
        <v>615</v>
      </c>
    </row>
    <row r="54" spans="1:9" x14ac:dyDescent="0.3">
      <c r="A54">
        <v>1</v>
      </c>
      <c r="B54" t="s">
        <v>64</v>
      </c>
      <c r="C54">
        <v>1</v>
      </c>
      <c r="D54">
        <v>-0.14000000000000001</v>
      </c>
      <c r="E54">
        <v>28</v>
      </c>
      <c r="F54">
        <v>53.25</v>
      </c>
      <c r="G54">
        <v>39.479999999999997</v>
      </c>
      <c r="H54" s="8">
        <v>0.2218</v>
      </c>
      <c r="I54" t="s">
        <v>615</v>
      </c>
    </row>
    <row r="55" spans="1:9" x14ac:dyDescent="0.3">
      <c r="A55">
        <v>1</v>
      </c>
      <c r="B55" t="s">
        <v>65</v>
      </c>
      <c r="C55">
        <v>1</v>
      </c>
      <c r="D55">
        <v>0.39</v>
      </c>
      <c r="E55">
        <v>27</v>
      </c>
      <c r="F55">
        <v>51.7</v>
      </c>
      <c r="G55">
        <v>38.07</v>
      </c>
      <c r="H55" s="8">
        <v>0.2046</v>
      </c>
      <c r="I55" t="s">
        <v>615</v>
      </c>
    </row>
    <row r="56" spans="1:9" x14ac:dyDescent="0.3">
      <c r="A56">
        <v>1</v>
      </c>
      <c r="B56" t="s">
        <v>66</v>
      </c>
      <c r="C56">
        <v>1</v>
      </c>
      <c r="D56">
        <v>1.36</v>
      </c>
      <c r="E56">
        <v>25</v>
      </c>
      <c r="F56">
        <v>31.71</v>
      </c>
      <c r="G56">
        <v>21.83</v>
      </c>
      <c r="H56" s="8">
        <v>0.2631</v>
      </c>
      <c r="I56" t="s">
        <v>615</v>
      </c>
    </row>
    <row r="57" spans="1:9" x14ac:dyDescent="0.3">
      <c r="A57">
        <v>1</v>
      </c>
      <c r="B57" t="s">
        <v>67</v>
      </c>
      <c r="C57">
        <v>1</v>
      </c>
      <c r="D57">
        <v>0.55000000000000004</v>
      </c>
      <c r="E57">
        <v>27</v>
      </c>
      <c r="F57">
        <v>43.19</v>
      </c>
      <c r="G57">
        <v>29.56</v>
      </c>
      <c r="H57" s="8">
        <v>0.27139999999999997</v>
      </c>
      <c r="I57" t="s">
        <v>615</v>
      </c>
    </row>
    <row r="58" spans="1:9" x14ac:dyDescent="0.3">
      <c r="A58">
        <v>1</v>
      </c>
      <c r="B58" t="s">
        <v>68</v>
      </c>
      <c r="C58">
        <v>1</v>
      </c>
      <c r="D58">
        <v>0.87</v>
      </c>
      <c r="E58">
        <v>31</v>
      </c>
      <c r="F58">
        <v>53.38</v>
      </c>
      <c r="G58">
        <v>47.81</v>
      </c>
      <c r="H58" s="8">
        <v>0.17560000000000001</v>
      </c>
      <c r="I58" t="s">
        <v>615</v>
      </c>
    </row>
    <row r="59" spans="1:9" x14ac:dyDescent="0.3">
      <c r="A59">
        <v>1</v>
      </c>
      <c r="B59" t="s">
        <v>69</v>
      </c>
      <c r="C59">
        <v>1</v>
      </c>
      <c r="D59">
        <v>0.59</v>
      </c>
      <c r="E59">
        <v>36</v>
      </c>
      <c r="F59">
        <v>43.24</v>
      </c>
      <c r="G59">
        <v>40.659999999999997</v>
      </c>
      <c r="H59" s="8">
        <v>0.23910000000000001</v>
      </c>
      <c r="I59" t="s">
        <v>615</v>
      </c>
    </row>
    <row r="60" spans="1:9" x14ac:dyDescent="0.3">
      <c r="A60">
        <v>1</v>
      </c>
      <c r="B60" t="s">
        <v>70</v>
      </c>
      <c r="C60">
        <v>1</v>
      </c>
      <c r="D60">
        <v>0.55000000000000004</v>
      </c>
      <c r="E60">
        <v>33</v>
      </c>
      <c r="F60">
        <v>56.54</v>
      </c>
      <c r="G60">
        <v>49.25</v>
      </c>
      <c r="H60" s="8">
        <v>0.1784</v>
      </c>
      <c r="I60" t="s">
        <v>615</v>
      </c>
    </row>
    <row r="61" spans="1:9" x14ac:dyDescent="0.3">
      <c r="A61">
        <v>1</v>
      </c>
      <c r="B61" t="s">
        <v>71</v>
      </c>
      <c r="C61">
        <v>1</v>
      </c>
      <c r="D61">
        <v>0.43</v>
      </c>
      <c r="E61">
        <v>30</v>
      </c>
      <c r="F61">
        <v>46.5</v>
      </c>
      <c r="G61">
        <v>43.72</v>
      </c>
      <c r="H61" s="8">
        <v>0.1875</v>
      </c>
      <c r="I61" t="s">
        <v>615</v>
      </c>
    </row>
    <row r="62" spans="1:9" x14ac:dyDescent="0.3">
      <c r="A62">
        <v>1</v>
      </c>
      <c r="B62" t="s">
        <v>72</v>
      </c>
      <c r="C62">
        <v>1</v>
      </c>
      <c r="D62">
        <v>0.6</v>
      </c>
      <c r="E62">
        <v>31</v>
      </c>
      <c r="F62">
        <v>56.44</v>
      </c>
      <c r="G62">
        <v>51.72</v>
      </c>
      <c r="H62" s="8">
        <v>0.15959999999999999</v>
      </c>
      <c r="I62" t="s">
        <v>615</v>
      </c>
    </row>
    <row r="63" spans="1:9" x14ac:dyDescent="0.3">
      <c r="A63">
        <v>1</v>
      </c>
      <c r="B63" t="s">
        <v>73</v>
      </c>
      <c r="C63">
        <v>1</v>
      </c>
      <c r="D63">
        <v>0.28999999999999998</v>
      </c>
      <c r="E63">
        <v>36</v>
      </c>
      <c r="F63">
        <v>73.12</v>
      </c>
      <c r="G63">
        <v>71.61</v>
      </c>
      <c r="H63" s="8">
        <v>0.13400000000000001</v>
      </c>
      <c r="I63" t="s">
        <v>615</v>
      </c>
    </row>
    <row r="64" spans="1:9" x14ac:dyDescent="0.3">
      <c r="A64">
        <v>1</v>
      </c>
      <c r="B64" t="s">
        <v>74</v>
      </c>
      <c r="C64">
        <v>1</v>
      </c>
      <c r="D64">
        <v>1.25</v>
      </c>
      <c r="E64">
        <v>32</v>
      </c>
      <c r="F64">
        <v>60.01</v>
      </c>
      <c r="G64">
        <v>56.76</v>
      </c>
      <c r="H64" s="8">
        <v>0.1575</v>
      </c>
      <c r="I64" t="s">
        <v>615</v>
      </c>
    </row>
    <row r="65" spans="1:14" x14ac:dyDescent="0.3">
      <c r="A65">
        <v>1</v>
      </c>
      <c r="B65" t="s">
        <v>75</v>
      </c>
      <c r="C65">
        <v>1</v>
      </c>
      <c r="D65">
        <v>0.18</v>
      </c>
      <c r="E65">
        <v>29</v>
      </c>
      <c r="F65">
        <v>61.64</v>
      </c>
      <c r="G65">
        <v>49.87</v>
      </c>
      <c r="H65" s="8">
        <v>0.24249999999999999</v>
      </c>
      <c r="I65" t="s">
        <v>615</v>
      </c>
    </row>
    <row r="66" spans="1:14" x14ac:dyDescent="0.3">
      <c r="A66">
        <v>1</v>
      </c>
      <c r="B66" t="s">
        <v>76</v>
      </c>
      <c r="C66">
        <v>1</v>
      </c>
      <c r="D66">
        <v>0.41</v>
      </c>
      <c r="E66">
        <v>28</v>
      </c>
      <c r="F66">
        <v>54.58</v>
      </c>
      <c r="G66">
        <v>53</v>
      </c>
      <c r="H66" s="8">
        <v>0.1429</v>
      </c>
      <c r="I66" t="s">
        <v>615</v>
      </c>
    </row>
    <row r="67" spans="1:14" x14ac:dyDescent="0.3">
      <c r="A67">
        <v>1</v>
      </c>
      <c r="B67" t="s">
        <v>77</v>
      </c>
      <c r="C67">
        <v>1</v>
      </c>
      <c r="D67">
        <v>0.38</v>
      </c>
      <c r="E67">
        <v>34</v>
      </c>
      <c r="F67">
        <v>47.23</v>
      </c>
      <c r="G67">
        <v>42.25</v>
      </c>
      <c r="H67" s="8">
        <v>0.2147</v>
      </c>
      <c r="I67" t="s">
        <v>615</v>
      </c>
    </row>
    <row r="68" spans="1:14" x14ac:dyDescent="0.3">
      <c r="A68">
        <v>1</v>
      </c>
      <c r="B68" t="s">
        <v>78</v>
      </c>
      <c r="C68">
        <v>1</v>
      </c>
      <c r="D68">
        <v>0.56000000000000005</v>
      </c>
      <c r="E68">
        <v>33</v>
      </c>
      <c r="F68">
        <v>63.5</v>
      </c>
      <c r="G68">
        <v>62.17</v>
      </c>
      <c r="H68" s="8">
        <v>0.1409</v>
      </c>
      <c r="I68" t="s">
        <v>615</v>
      </c>
    </row>
    <row r="69" spans="1:14" x14ac:dyDescent="0.3">
      <c r="A69">
        <v>1</v>
      </c>
      <c r="B69" t="s">
        <v>79</v>
      </c>
      <c r="C69">
        <v>1</v>
      </c>
      <c r="D69">
        <v>1.1000000000000001</v>
      </c>
      <c r="E69">
        <v>36</v>
      </c>
      <c r="F69">
        <v>57.43</v>
      </c>
      <c r="G69">
        <v>56.74</v>
      </c>
      <c r="H69" s="8">
        <v>0.16950000000000001</v>
      </c>
      <c r="I69" t="s">
        <v>615</v>
      </c>
    </row>
    <row r="70" spans="1:14" x14ac:dyDescent="0.3">
      <c r="A70">
        <v>1</v>
      </c>
      <c r="B70" t="s">
        <v>80</v>
      </c>
      <c r="C70">
        <v>1</v>
      </c>
      <c r="D70">
        <v>0.36</v>
      </c>
      <c r="E70">
        <v>27</v>
      </c>
      <c r="F70">
        <v>52.56</v>
      </c>
      <c r="G70">
        <v>36.520000000000003</v>
      </c>
      <c r="H70" s="8">
        <v>0.20499999999999999</v>
      </c>
      <c r="I70" t="s">
        <v>615</v>
      </c>
    </row>
    <row r="71" spans="1:14" x14ac:dyDescent="0.3">
      <c r="A71">
        <v>1</v>
      </c>
      <c r="B71" t="s">
        <v>81</v>
      </c>
      <c r="C71">
        <v>1</v>
      </c>
      <c r="D71">
        <v>-0.31</v>
      </c>
      <c r="E71">
        <v>36</v>
      </c>
      <c r="F71">
        <v>66.05</v>
      </c>
      <c r="G71">
        <v>61.91</v>
      </c>
      <c r="H71" s="8">
        <v>0.15609999999999999</v>
      </c>
      <c r="I71" t="s">
        <v>615</v>
      </c>
    </row>
    <row r="72" spans="1:14" x14ac:dyDescent="0.3">
      <c r="A72">
        <v>1</v>
      </c>
      <c r="B72" t="s">
        <v>82</v>
      </c>
      <c r="C72">
        <v>1</v>
      </c>
      <c r="D72">
        <v>0.88</v>
      </c>
      <c r="E72">
        <v>35</v>
      </c>
      <c r="F72">
        <v>58.67</v>
      </c>
      <c r="G72">
        <v>53.92</v>
      </c>
      <c r="H72" s="8">
        <v>0.17100000000000001</v>
      </c>
      <c r="I72" t="s">
        <v>615</v>
      </c>
    </row>
    <row r="73" spans="1:14" x14ac:dyDescent="0.3">
      <c r="A73">
        <v>1</v>
      </c>
      <c r="B73" t="s">
        <v>83</v>
      </c>
      <c r="C73">
        <v>1</v>
      </c>
      <c r="D73">
        <v>0.36</v>
      </c>
      <c r="E73">
        <v>33</v>
      </c>
      <c r="F73">
        <v>51.57</v>
      </c>
      <c r="G73">
        <v>44.9</v>
      </c>
      <c r="H73" s="8">
        <v>0.1918</v>
      </c>
      <c r="I73" t="s">
        <v>615</v>
      </c>
    </row>
    <row r="74" spans="1:14" x14ac:dyDescent="0.3">
      <c r="A74">
        <v>1</v>
      </c>
      <c r="B74" t="s">
        <v>84</v>
      </c>
      <c r="C74">
        <v>1</v>
      </c>
      <c r="D74">
        <v>0.93</v>
      </c>
      <c r="E74">
        <v>32</v>
      </c>
      <c r="F74">
        <v>58.43</v>
      </c>
      <c r="G74">
        <v>52.62</v>
      </c>
      <c r="H74" s="8">
        <v>0.16569999999999999</v>
      </c>
      <c r="I74" t="s">
        <v>615</v>
      </c>
    </row>
    <row r="75" spans="1:14" x14ac:dyDescent="0.3">
      <c r="A75">
        <v>1</v>
      </c>
      <c r="B75" t="s">
        <v>85</v>
      </c>
      <c r="C75">
        <v>1</v>
      </c>
      <c r="D75">
        <v>1.29</v>
      </c>
      <c r="E75">
        <v>31</v>
      </c>
      <c r="F75">
        <v>61.59</v>
      </c>
      <c r="G75">
        <v>58.55</v>
      </c>
      <c r="H75" s="8">
        <v>0.14219999999999999</v>
      </c>
      <c r="I75" t="s">
        <v>615</v>
      </c>
    </row>
    <row r="76" spans="1:14" x14ac:dyDescent="0.3">
      <c r="A76">
        <v>1</v>
      </c>
      <c r="B76" t="s">
        <v>86</v>
      </c>
      <c r="C76">
        <v>1</v>
      </c>
      <c r="D76">
        <v>0.04</v>
      </c>
      <c r="E76">
        <v>27</v>
      </c>
      <c r="F76">
        <v>45.35</v>
      </c>
      <c r="G76">
        <v>34.54</v>
      </c>
      <c r="H76" s="8">
        <v>0.20730000000000001</v>
      </c>
      <c r="I76" t="s">
        <v>615</v>
      </c>
    </row>
    <row r="77" spans="1:14" x14ac:dyDescent="0.3">
      <c r="A77">
        <v>1</v>
      </c>
      <c r="B77" t="s">
        <v>87</v>
      </c>
      <c r="C77">
        <v>1</v>
      </c>
      <c r="D77">
        <v>0.92</v>
      </c>
      <c r="E77">
        <v>32</v>
      </c>
      <c r="F77">
        <v>50.73</v>
      </c>
      <c r="G77">
        <v>47.52</v>
      </c>
      <c r="H77" s="8">
        <v>0.1757</v>
      </c>
      <c r="I77" t="s">
        <v>615</v>
      </c>
    </row>
    <row r="78" spans="1:14" x14ac:dyDescent="0.3">
      <c r="A78">
        <v>1</v>
      </c>
      <c r="B78" t="s">
        <v>88</v>
      </c>
      <c r="C78">
        <v>1</v>
      </c>
      <c r="D78">
        <v>0.63</v>
      </c>
      <c r="E78">
        <v>32</v>
      </c>
      <c r="F78">
        <v>57.23</v>
      </c>
      <c r="G78">
        <v>52.87</v>
      </c>
      <c r="H78" s="8">
        <v>0.14779999999999999</v>
      </c>
      <c r="I78" t="s">
        <v>615</v>
      </c>
      <c r="N78">
        <f>TRIMMEAN(F74:F131,0.2)</f>
        <v>56.379375000000003</v>
      </c>
    </row>
    <row r="79" spans="1:14" x14ac:dyDescent="0.3">
      <c r="A79">
        <v>1</v>
      </c>
      <c r="B79" t="s">
        <v>89</v>
      </c>
      <c r="C79">
        <v>1</v>
      </c>
      <c r="D79">
        <v>0.96</v>
      </c>
      <c r="E79">
        <v>30</v>
      </c>
      <c r="F79">
        <v>44.56</v>
      </c>
      <c r="G79">
        <v>40.67</v>
      </c>
      <c r="H79" s="8">
        <v>0.1958</v>
      </c>
      <c r="I79" t="s">
        <v>615</v>
      </c>
    </row>
    <row r="80" spans="1:14" x14ac:dyDescent="0.3">
      <c r="A80">
        <v>1</v>
      </c>
      <c r="B80" t="s">
        <v>90</v>
      </c>
      <c r="C80">
        <v>1</v>
      </c>
      <c r="D80">
        <v>0.69</v>
      </c>
      <c r="E80">
        <v>38</v>
      </c>
      <c r="F80">
        <v>71.95</v>
      </c>
      <c r="G80">
        <v>70.66</v>
      </c>
      <c r="H80" s="8">
        <v>0.1464</v>
      </c>
      <c r="I80" t="s">
        <v>615</v>
      </c>
    </row>
    <row r="81" spans="1:9" x14ac:dyDescent="0.3">
      <c r="A81">
        <v>1</v>
      </c>
      <c r="B81" t="s">
        <v>91</v>
      </c>
      <c r="C81">
        <v>1</v>
      </c>
      <c r="D81">
        <v>0.3</v>
      </c>
      <c r="E81">
        <v>32</v>
      </c>
      <c r="F81">
        <v>63.16</v>
      </c>
      <c r="G81">
        <v>53.37</v>
      </c>
      <c r="H81" s="8">
        <v>0.15909999999999999</v>
      </c>
      <c r="I81" t="s">
        <v>615</v>
      </c>
    </row>
    <row r="82" spans="1:9" x14ac:dyDescent="0.3">
      <c r="A82">
        <v>1</v>
      </c>
      <c r="B82" t="s">
        <v>92</v>
      </c>
      <c r="C82">
        <v>1</v>
      </c>
      <c r="D82">
        <v>1.05</v>
      </c>
      <c r="E82">
        <v>33</v>
      </c>
      <c r="F82">
        <v>69.66</v>
      </c>
      <c r="G82">
        <v>66.959999999999994</v>
      </c>
      <c r="H82" s="8">
        <v>0.1308</v>
      </c>
      <c r="I82" t="s">
        <v>615</v>
      </c>
    </row>
    <row r="83" spans="1:9" x14ac:dyDescent="0.3">
      <c r="A83">
        <v>1</v>
      </c>
      <c r="B83" t="s">
        <v>93</v>
      </c>
      <c r="C83">
        <v>1</v>
      </c>
      <c r="D83">
        <v>0.54</v>
      </c>
      <c r="E83">
        <v>33</v>
      </c>
      <c r="F83">
        <v>56.85</v>
      </c>
      <c r="G83">
        <v>48.6</v>
      </c>
      <c r="H83" s="8">
        <v>0.18410000000000001</v>
      </c>
      <c r="I83" t="s">
        <v>615</v>
      </c>
    </row>
    <row r="84" spans="1:9" x14ac:dyDescent="0.3">
      <c r="A84">
        <v>1</v>
      </c>
      <c r="B84" t="s">
        <v>94</v>
      </c>
      <c r="C84">
        <v>1</v>
      </c>
      <c r="D84">
        <v>0.97</v>
      </c>
      <c r="E84">
        <v>30</v>
      </c>
      <c r="F84">
        <v>46.1</v>
      </c>
      <c r="G84">
        <v>41.58</v>
      </c>
      <c r="H84" s="8">
        <v>0.18540000000000001</v>
      </c>
      <c r="I84" t="s">
        <v>615</v>
      </c>
    </row>
    <row r="85" spans="1:9" x14ac:dyDescent="0.3">
      <c r="A85">
        <v>1</v>
      </c>
      <c r="B85" t="s">
        <v>95</v>
      </c>
      <c r="C85">
        <v>1</v>
      </c>
      <c r="D85">
        <v>0.87</v>
      </c>
      <c r="E85">
        <v>28</v>
      </c>
      <c r="F85">
        <v>55.56</v>
      </c>
      <c r="G85">
        <v>45.99</v>
      </c>
      <c r="H85" s="8">
        <v>0.15229999999999999</v>
      </c>
      <c r="I85" t="s">
        <v>615</v>
      </c>
    </row>
    <row r="86" spans="1:9" x14ac:dyDescent="0.3">
      <c r="A86">
        <v>1</v>
      </c>
      <c r="B86" t="s">
        <v>96</v>
      </c>
      <c r="C86">
        <v>1</v>
      </c>
      <c r="D86">
        <v>0.3</v>
      </c>
      <c r="E86">
        <v>29</v>
      </c>
      <c r="F86">
        <v>46.63</v>
      </c>
      <c r="G86">
        <v>42.3</v>
      </c>
      <c r="H86" s="8">
        <v>0.18240000000000001</v>
      </c>
      <c r="I86" t="s">
        <v>615</v>
      </c>
    </row>
    <row r="87" spans="1:9" x14ac:dyDescent="0.3">
      <c r="A87">
        <v>1</v>
      </c>
      <c r="B87" t="s">
        <v>97</v>
      </c>
      <c r="C87">
        <v>1</v>
      </c>
      <c r="D87">
        <v>0.8</v>
      </c>
      <c r="E87">
        <v>34</v>
      </c>
      <c r="F87">
        <v>62.83</v>
      </c>
      <c r="G87">
        <v>45.5</v>
      </c>
      <c r="H87" s="8">
        <v>0.17699999999999999</v>
      </c>
      <c r="I87" t="s">
        <v>615</v>
      </c>
    </row>
    <row r="88" spans="1:9" x14ac:dyDescent="0.3">
      <c r="A88">
        <v>1</v>
      </c>
      <c r="B88" t="s">
        <v>98</v>
      </c>
      <c r="C88">
        <v>1</v>
      </c>
      <c r="D88">
        <v>-0.39</v>
      </c>
      <c r="E88">
        <v>30</v>
      </c>
      <c r="F88">
        <v>50.84</v>
      </c>
      <c r="G88">
        <v>40.9</v>
      </c>
      <c r="H88" s="8">
        <v>0.19489999999999999</v>
      </c>
      <c r="I88" t="s">
        <v>615</v>
      </c>
    </row>
    <row r="89" spans="1:9" x14ac:dyDescent="0.3">
      <c r="A89">
        <v>1</v>
      </c>
      <c r="B89" t="s">
        <v>99</v>
      </c>
      <c r="C89">
        <v>1</v>
      </c>
      <c r="D89">
        <v>-0.3</v>
      </c>
      <c r="E89">
        <v>37</v>
      </c>
      <c r="F89">
        <v>56.97</v>
      </c>
      <c r="G89">
        <v>54.28</v>
      </c>
      <c r="H89" s="8">
        <v>0.1817</v>
      </c>
      <c r="I89" t="s">
        <v>615</v>
      </c>
    </row>
    <row r="90" spans="1:9" x14ac:dyDescent="0.3">
      <c r="A90">
        <v>1</v>
      </c>
      <c r="B90" t="s">
        <v>100</v>
      </c>
      <c r="C90">
        <v>1</v>
      </c>
      <c r="D90">
        <v>0.75</v>
      </c>
      <c r="E90">
        <v>28</v>
      </c>
      <c r="F90">
        <v>52.26</v>
      </c>
      <c r="G90">
        <v>45.77</v>
      </c>
      <c r="H90" s="8">
        <v>0.1618</v>
      </c>
      <c r="I90" t="s">
        <v>615</v>
      </c>
    </row>
    <row r="91" spans="1:9" x14ac:dyDescent="0.3">
      <c r="A91">
        <v>1</v>
      </c>
      <c r="B91" t="s">
        <v>101</v>
      </c>
      <c r="C91">
        <v>1</v>
      </c>
      <c r="D91">
        <v>0.77</v>
      </c>
      <c r="E91">
        <v>27</v>
      </c>
      <c r="F91">
        <v>56.91</v>
      </c>
      <c r="G91">
        <v>54.79</v>
      </c>
      <c r="H91" s="8">
        <v>0.13100000000000001</v>
      </c>
      <c r="I91" t="s">
        <v>615</v>
      </c>
    </row>
    <row r="92" spans="1:9" x14ac:dyDescent="0.3">
      <c r="A92">
        <v>1</v>
      </c>
      <c r="B92" t="s">
        <v>102</v>
      </c>
      <c r="C92">
        <v>1</v>
      </c>
      <c r="D92">
        <v>1.45</v>
      </c>
      <c r="E92">
        <v>28</v>
      </c>
      <c r="F92">
        <v>50.49</v>
      </c>
      <c r="G92">
        <v>48.58</v>
      </c>
      <c r="H92" s="8">
        <v>0.15310000000000001</v>
      </c>
      <c r="I92" t="s">
        <v>615</v>
      </c>
    </row>
    <row r="93" spans="1:9" x14ac:dyDescent="0.3">
      <c r="A93">
        <v>1</v>
      </c>
      <c r="B93" t="s">
        <v>103</v>
      </c>
      <c r="C93">
        <v>1</v>
      </c>
      <c r="D93">
        <v>0.44</v>
      </c>
      <c r="E93">
        <v>30</v>
      </c>
      <c r="F93">
        <v>51.83</v>
      </c>
      <c r="G93">
        <v>45.46</v>
      </c>
      <c r="H93" s="8">
        <v>0.17749999999999999</v>
      </c>
      <c r="I93" t="s">
        <v>615</v>
      </c>
    </row>
    <row r="94" spans="1:9" x14ac:dyDescent="0.3">
      <c r="A94">
        <v>1</v>
      </c>
      <c r="B94" t="s">
        <v>104</v>
      </c>
      <c r="C94">
        <v>1</v>
      </c>
      <c r="D94">
        <v>0.41</v>
      </c>
      <c r="E94">
        <v>28</v>
      </c>
      <c r="F94">
        <v>44.57</v>
      </c>
      <c r="G94">
        <v>36.659999999999997</v>
      </c>
      <c r="H94" s="8">
        <v>0.20039999999999999</v>
      </c>
      <c r="I94" t="s">
        <v>615</v>
      </c>
    </row>
    <row r="95" spans="1:9" x14ac:dyDescent="0.3">
      <c r="A95">
        <v>1</v>
      </c>
      <c r="B95" t="s">
        <v>105</v>
      </c>
      <c r="C95">
        <v>1</v>
      </c>
      <c r="D95">
        <v>0.37</v>
      </c>
      <c r="E95">
        <v>27</v>
      </c>
      <c r="F95">
        <v>41.08</v>
      </c>
      <c r="G95">
        <v>34.630000000000003</v>
      </c>
      <c r="H95" s="8">
        <v>0.21099999999999999</v>
      </c>
      <c r="I95" t="s">
        <v>615</v>
      </c>
    </row>
    <row r="96" spans="1:9" x14ac:dyDescent="0.3">
      <c r="A96">
        <v>1</v>
      </c>
      <c r="B96" t="s">
        <v>106</v>
      </c>
      <c r="C96">
        <v>1</v>
      </c>
      <c r="D96">
        <v>0.68</v>
      </c>
      <c r="E96">
        <v>38</v>
      </c>
      <c r="F96">
        <v>67.53</v>
      </c>
      <c r="G96">
        <v>66.040000000000006</v>
      </c>
      <c r="H96" s="8">
        <v>0.15359999999999999</v>
      </c>
      <c r="I96" t="s">
        <v>615</v>
      </c>
    </row>
    <row r="97" spans="1:9" x14ac:dyDescent="0.3">
      <c r="A97">
        <v>1</v>
      </c>
      <c r="B97" t="s">
        <v>107</v>
      </c>
      <c r="C97">
        <v>1</v>
      </c>
      <c r="D97">
        <v>0.91</v>
      </c>
      <c r="E97">
        <v>33</v>
      </c>
      <c r="F97">
        <v>59.33</v>
      </c>
      <c r="G97">
        <v>55.6</v>
      </c>
      <c r="H97" s="8">
        <v>0.15759999999999999</v>
      </c>
      <c r="I97" t="s">
        <v>615</v>
      </c>
    </row>
    <row r="98" spans="1:9" x14ac:dyDescent="0.3">
      <c r="A98">
        <v>1</v>
      </c>
      <c r="B98" t="s">
        <v>108</v>
      </c>
      <c r="C98">
        <v>1</v>
      </c>
      <c r="D98">
        <v>-0.36</v>
      </c>
      <c r="E98">
        <v>34</v>
      </c>
      <c r="F98">
        <v>52.87</v>
      </c>
      <c r="G98">
        <v>50.88</v>
      </c>
      <c r="H98" s="8">
        <v>0.17910000000000001</v>
      </c>
      <c r="I98" t="s">
        <v>615</v>
      </c>
    </row>
    <row r="99" spans="1:9" x14ac:dyDescent="0.3">
      <c r="A99">
        <v>1</v>
      </c>
      <c r="B99" t="s">
        <v>109</v>
      </c>
      <c r="C99">
        <v>1</v>
      </c>
      <c r="D99">
        <v>0.42</v>
      </c>
      <c r="E99">
        <v>36</v>
      </c>
      <c r="F99">
        <v>58.5</v>
      </c>
      <c r="G99">
        <v>56.02</v>
      </c>
      <c r="H99" s="8">
        <v>0.16900000000000001</v>
      </c>
      <c r="I99" t="s">
        <v>615</v>
      </c>
    </row>
    <row r="100" spans="1:9" x14ac:dyDescent="0.3">
      <c r="A100">
        <v>1</v>
      </c>
      <c r="B100" t="s">
        <v>110</v>
      </c>
      <c r="C100">
        <v>1</v>
      </c>
      <c r="D100">
        <v>0.45</v>
      </c>
      <c r="E100">
        <v>24</v>
      </c>
      <c r="F100">
        <v>38.97</v>
      </c>
      <c r="G100">
        <v>28.92</v>
      </c>
      <c r="H100" s="8">
        <v>0.23960000000000001</v>
      </c>
      <c r="I100" t="s">
        <v>615</v>
      </c>
    </row>
    <row r="101" spans="1:9" x14ac:dyDescent="0.3">
      <c r="A101">
        <v>1</v>
      </c>
      <c r="B101" t="s">
        <v>111</v>
      </c>
      <c r="C101">
        <v>1</v>
      </c>
      <c r="D101">
        <v>0.86</v>
      </c>
      <c r="E101">
        <v>30</v>
      </c>
      <c r="F101">
        <v>58.24</v>
      </c>
      <c r="G101">
        <v>48.85</v>
      </c>
      <c r="H101" s="8">
        <v>0.1699</v>
      </c>
      <c r="I101" t="s">
        <v>615</v>
      </c>
    </row>
    <row r="102" spans="1:9" x14ac:dyDescent="0.3">
      <c r="A102">
        <v>1</v>
      </c>
      <c r="B102" t="s">
        <v>112</v>
      </c>
      <c r="C102">
        <v>1</v>
      </c>
      <c r="D102">
        <v>0.15</v>
      </c>
      <c r="E102">
        <v>33</v>
      </c>
      <c r="F102">
        <v>55.84</v>
      </c>
      <c r="G102">
        <v>55.01</v>
      </c>
      <c r="H102" s="8">
        <v>0.16200000000000001</v>
      </c>
      <c r="I102" t="s">
        <v>615</v>
      </c>
    </row>
    <row r="103" spans="1:9" x14ac:dyDescent="0.3">
      <c r="A103">
        <v>1</v>
      </c>
      <c r="B103" t="s">
        <v>113</v>
      </c>
      <c r="C103">
        <v>1</v>
      </c>
      <c r="D103">
        <v>0.87</v>
      </c>
      <c r="E103">
        <v>34</v>
      </c>
      <c r="F103">
        <v>64.73</v>
      </c>
      <c r="G103">
        <v>63.15</v>
      </c>
      <c r="H103" s="8">
        <v>0.1444</v>
      </c>
      <c r="I103" t="s">
        <v>615</v>
      </c>
    </row>
    <row r="104" spans="1:9" x14ac:dyDescent="0.3">
      <c r="A104">
        <v>1</v>
      </c>
      <c r="B104" t="s">
        <v>114</v>
      </c>
      <c r="C104">
        <v>1</v>
      </c>
      <c r="D104">
        <v>0.89</v>
      </c>
      <c r="E104">
        <v>35</v>
      </c>
      <c r="F104">
        <v>77.569999999999993</v>
      </c>
      <c r="G104">
        <v>74.72</v>
      </c>
      <c r="H104" s="8">
        <v>0.1265</v>
      </c>
      <c r="I104" t="s">
        <v>615</v>
      </c>
    </row>
    <row r="105" spans="1:9" x14ac:dyDescent="0.3">
      <c r="A105">
        <v>1</v>
      </c>
      <c r="B105" t="s">
        <v>115</v>
      </c>
      <c r="C105">
        <v>1</v>
      </c>
      <c r="D105">
        <v>-0.16</v>
      </c>
      <c r="E105">
        <v>28</v>
      </c>
      <c r="F105">
        <v>47.13</v>
      </c>
      <c r="G105">
        <v>41.91</v>
      </c>
      <c r="H105" s="8">
        <v>0.21079999999999999</v>
      </c>
      <c r="I105" t="s">
        <v>615</v>
      </c>
    </row>
    <row r="106" spans="1:9" x14ac:dyDescent="0.3">
      <c r="A106">
        <v>1</v>
      </c>
      <c r="B106" t="s">
        <v>116</v>
      </c>
      <c r="C106">
        <v>1</v>
      </c>
      <c r="D106">
        <v>0.26</v>
      </c>
      <c r="E106">
        <v>37</v>
      </c>
      <c r="F106">
        <v>51.39</v>
      </c>
      <c r="G106">
        <v>47.44</v>
      </c>
      <c r="H106" s="8">
        <v>0.2079</v>
      </c>
      <c r="I106" t="s">
        <v>615</v>
      </c>
    </row>
    <row r="107" spans="1:9" x14ac:dyDescent="0.3">
      <c r="A107">
        <v>1</v>
      </c>
      <c r="B107" t="s">
        <v>117</v>
      </c>
      <c r="C107">
        <v>1</v>
      </c>
      <c r="D107">
        <v>1.05</v>
      </c>
      <c r="E107">
        <v>33</v>
      </c>
      <c r="F107">
        <v>49.85</v>
      </c>
      <c r="G107">
        <v>48.72</v>
      </c>
      <c r="H107" s="8">
        <v>0.1804</v>
      </c>
      <c r="I107" t="s">
        <v>615</v>
      </c>
    </row>
    <row r="108" spans="1:9" x14ac:dyDescent="0.3">
      <c r="A108">
        <v>1</v>
      </c>
      <c r="B108" t="s">
        <v>118</v>
      </c>
      <c r="C108">
        <v>1</v>
      </c>
      <c r="D108">
        <v>-0.37</v>
      </c>
      <c r="E108">
        <v>30</v>
      </c>
      <c r="F108">
        <v>61.89</v>
      </c>
      <c r="G108">
        <v>54.13</v>
      </c>
      <c r="H108" s="8">
        <v>0.157</v>
      </c>
      <c r="I108" t="s">
        <v>615</v>
      </c>
    </row>
    <row r="109" spans="1:9" x14ac:dyDescent="0.3">
      <c r="A109">
        <v>1</v>
      </c>
      <c r="B109" t="s">
        <v>119</v>
      </c>
      <c r="C109">
        <v>1</v>
      </c>
      <c r="D109">
        <v>0.47</v>
      </c>
      <c r="E109">
        <v>31</v>
      </c>
      <c r="F109">
        <v>48.63</v>
      </c>
      <c r="G109">
        <v>46.25</v>
      </c>
      <c r="H109" s="8">
        <v>0.17799999999999999</v>
      </c>
      <c r="I109" t="s">
        <v>615</v>
      </c>
    </row>
    <row r="110" spans="1:9" x14ac:dyDescent="0.3">
      <c r="A110">
        <v>1</v>
      </c>
      <c r="B110" t="s">
        <v>120</v>
      </c>
      <c r="C110">
        <v>1</v>
      </c>
      <c r="D110">
        <v>-0.96</v>
      </c>
      <c r="E110">
        <v>37</v>
      </c>
      <c r="F110">
        <v>43.11</v>
      </c>
      <c r="G110">
        <v>42.13</v>
      </c>
      <c r="H110" s="8">
        <v>0.2402</v>
      </c>
      <c r="I110" t="s">
        <v>615</v>
      </c>
    </row>
    <row r="111" spans="1:9" x14ac:dyDescent="0.3">
      <c r="A111">
        <v>1</v>
      </c>
      <c r="B111" t="s">
        <v>121</v>
      </c>
      <c r="C111">
        <v>1</v>
      </c>
      <c r="D111">
        <v>0.34</v>
      </c>
      <c r="E111">
        <v>27</v>
      </c>
      <c r="F111">
        <v>53.84</v>
      </c>
      <c r="G111">
        <v>47.97</v>
      </c>
      <c r="H111" s="8">
        <v>0.15540000000000001</v>
      </c>
      <c r="I111" t="s">
        <v>615</v>
      </c>
    </row>
    <row r="112" spans="1:9" x14ac:dyDescent="0.3">
      <c r="A112">
        <v>1</v>
      </c>
      <c r="B112" t="s">
        <v>122</v>
      </c>
      <c r="C112">
        <v>1</v>
      </c>
      <c r="D112">
        <v>1.0900000000000001</v>
      </c>
      <c r="E112">
        <v>34</v>
      </c>
      <c r="F112">
        <v>52.77</v>
      </c>
      <c r="G112">
        <v>46.61</v>
      </c>
      <c r="H112" s="8">
        <v>0.1925</v>
      </c>
      <c r="I112" t="s">
        <v>615</v>
      </c>
    </row>
    <row r="113" spans="1:9" x14ac:dyDescent="0.3">
      <c r="A113">
        <v>1</v>
      </c>
      <c r="B113" t="s">
        <v>123</v>
      </c>
      <c r="C113">
        <v>1</v>
      </c>
      <c r="D113">
        <v>0.35</v>
      </c>
      <c r="E113">
        <v>33</v>
      </c>
      <c r="F113">
        <v>68.91</v>
      </c>
      <c r="G113">
        <v>65.67</v>
      </c>
      <c r="H113" s="8">
        <v>0.13009999999999999</v>
      </c>
      <c r="I113" t="s">
        <v>615</v>
      </c>
    </row>
    <row r="114" spans="1:9" x14ac:dyDescent="0.3">
      <c r="A114">
        <v>1</v>
      </c>
      <c r="B114" t="s">
        <v>124</v>
      </c>
      <c r="C114">
        <v>1</v>
      </c>
      <c r="D114">
        <v>-0.49</v>
      </c>
      <c r="E114">
        <v>32</v>
      </c>
      <c r="F114">
        <v>45.57</v>
      </c>
      <c r="G114">
        <v>40.69</v>
      </c>
      <c r="H114" s="8">
        <v>0.21529999999999999</v>
      </c>
      <c r="I114" t="s">
        <v>615</v>
      </c>
    </row>
    <row r="115" spans="1:9" x14ac:dyDescent="0.3">
      <c r="A115">
        <v>1</v>
      </c>
      <c r="B115" t="s">
        <v>125</v>
      </c>
      <c r="C115">
        <v>1</v>
      </c>
      <c r="D115">
        <v>-0.48</v>
      </c>
      <c r="E115">
        <v>35</v>
      </c>
      <c r="F115">
        <v>63.99</v>
      </c>
      <c r="G115">
        <v>59.02</v>
      </c>
      <c r="H115" s="8">
        <v>0.157</v>
      </c>
      <c r="I115" t="s">
        <v>615</v>
      </c>
    </row>
    <row r="116" spans="1:9" x14ac:dyDescent="0.3">
      <c r="A116">
        <v>1</v>
      </c>
      <c r="B116" t="s">
        <v>126</v>
      </c>
      <c r="C116">
        <v>1</v>
      </c>
      <c r="D116">
        <v>0.68</v>
      </c>
      <c r="E116">
        <v>32</v>
      </c>
      <c r="F116">
        <v>51.88</v>
      </c>
      <c r="G116">
        <v>45.7</v>
      </c>
      <c r="H116" s="8">
        <v>0.18609999999999999</v>
      </c>
      <c r="I116" t="s">
        <v>615</v>
      </c>
    </row>
    <row r="117" spans="1:9" x14ac:dyDescent="0.3">
      <c r="A117">
        <v>1</v>
      </c>
      <c r="B117" t="s">
        <v>127</v>
      </c>
      <c r="C117">
        <v>1</v>
      </c>
      <c r="D117">
        <v>0.77</v>
      </c>
      <c r="E117">
        <v>26</v>
      </c>
      <c r="F117">
        <v>48.53</v>
      </c>
      <c r="G117">
        <v>45.24</v>
      </c>
      <c r="H117" s="8">
        <v>0.15679999999999999</v>
      </c>
      <c r="I117" t="s">
        <v>615</v>
      </c>
    </row>
    <row r="118" spans="1:9" x14ac:dyDescent="0.3">
      <c r="A118">
        <v>1</v>
      </c>
      <c r="B118" t="s">
        <v>128</v>
      </c>
      <c r="C118">
        <v>1</v>
      </c>
      <c r="D118">
        <v>0.18</v>
      </c>
      <c r="E118">
        <v>29</v>
      </c>
      <c r="F118">
        <v>61.4</v>
      </c>
      <c r="G118">
        <v>59.1</v>
      </c>
      <c r="H118" s="8">
        <v>0.12959999999999999</v>
      </c>
      <c r="I118" t="s">
        <v>615</v>
      </c>
    </row>
    <row r="119" spans="1:9" x14ac:dyDescent="0.3">
      <c r="A119">
        <v>1</v>
      </c>
      <c r="B119" t="s">
        <v>129</v>
      </c>
      <c r="C119">
        <v>1</v>
      </c>
      <c r="D119">
        <v>0.4</v>
      </c>
      <c r="E119">
        <v>39</v>
      </c>
      <c r="F119">
        <v>67.08</v>
      </c>
      <c r="G119">
        <v>65.83</v>
      </c>
      <c r="H119" s="8">
        <v>0.1578</v>
      </c>
      <c r="I119" t="s">
        <v>615</v>
      </c>
    </row>
    <row r="120" spans="1:9" x14ac:dyDescent="0.3">
      <c r="A120">
        <v>1</v>
      </c>
      <c r="B120" t="s">
        <v>130</v>
      </c>
      <c r="C120">
        <v>1</v>
      </c>
      <c r="D120">
        <v>0.94</v>
      </c>
      <c r="E120">
        <v>31</v>
      </c>
      <c r="F120">
        <v>50.87</v>
      </c>
      <c r="G120">
        <v>44.09</v>
      </c>
      <c r="H120" s="8">
        <v>0.19289999999999999</v>
      </c>
      <c r="I120" t="s">
        <v>615</v>
      </c>
    </row>
    <row r="121" spans="1:9" x14ac:dyDescent="0.3">
      <c r="A121">
        <v>1</v>
      </c>
      <c r="B121" t="s">
        <v>131</v>
      </c>
      <c r="C121">
        <v>1</v>
      </c>
      <c r="D121">
        <v>1.32</v>
      </c>
      <c r="E121">
        <v>35</v>
      </c>
      <c r="F121">
        <v>68.39</v>
      </c>
      <c r="G121">
        <v>65.87</v>
      </c>
      <c r="H121" s="8">
        <v>0.1401</v>
      </c>
      <c r="I121" t="s">
        <v>615</v>
      </c>
    </row>
    <row r="122" spans="1:9" x14ac:dyDescent="0.3">
      <c r="A122">
        <v>1</v>
      </c>
      <c r="B122" t="s">
        <v>132</v>
      </c>
      <c r="C122">
        <v>1</v>
      </c>
      <c r="D122">
        <v>1.18</v>
      </c>
      <c r="E122">
        <v>32</v>
      </c>
      <c r="F122">
        <v>67.180000000000007</v>
      </c>
      <c r="G122">
        <v>57.61</v>
      </c>
      <c r="H122" s="8">
        <v>0.14000000000000001</v>
      </c>
      <c r="I122" t="s">
        <v>615</v>
      </c>
    </row>
    <row r="123" spans="1:9" x14ac:dyDescent="0.3">
      <c r="A123">
        <v>1</v>
      </c>
      <c r="B123" t="s">
        <v>133</v>
      </c>
      <c r="C123">
        <v>1</v>
      </c>
      <c r="D123">
        <v>0.5</v>
      </c>
      <c r="E123">
        <v>27</v>
      </c>
      <c r="F123">
        <v>42.41</v>
      </c>
      <c r="G123">
        <v>38.58</v>
      </c>
      <c r="H123" s="8">
        <v>0.19139999999999999</v>
      </c>
      <c r="I123" t="s">
        <v>615</v>
      </c>
    </row>
    <row r="124" spans="1:9" x14ac:dyDescent="0.3">
      <c r="A124">
        <v>1</v>
      </c>
      <c r="B124" t="s">
        <v>134</v>
      </c>
      <c r="C124">
        <v>1</v>
      </c>
      <c r="D124">
        <v>-0.09</v>
      </c>
      <c r="E124">
        <v>35</v>
      </c>
      <c r="F124">
        <v>58.58</v>
      </c>
      <c r="G124">
        <v>56.16</v>
      </c>
      <c r="H124" s="8">
        <v>0.1658</v>
      </c>
      <c r="I124" t="s">
        <v>615</v>
      </c>
    </row>
    <row r="125" spans="1:9" x14ac:dyDescent="0.3">
      <c r="A125">
        <v>1</v>
      </c>
      <c r="B125" t="s">
        <v>135</v>
      </c>
      <c r="C125">
        <v>1</v>
      </c>
      <c r="D125">
        <v>0.81</v>
      </c>
      <c r="E125">
        <v>30</v>
      </c>
      <c r="F125">
        <v>51.34</v>
      </c>
      <c r="G125">
        <v>39.5</v>
      </c>
      <c r="H125" s="8">
        <v>0.19539999999999999</v>
      </c>
      <c r="I125" t="s">
        <v>615</v>
      </c>
    </row>
    <row r="126" spans="1:9" x14ac:dyDescent="0.3">
      <c r="A126">
        <v>1</v>
      </c>
      <c r="B126" t="s">
        <v>136</v>
      </c>
      <c r="C126">
        <v>1</v>
      </c>
      <c r="D126">
        <v>1.08</v>
      </c>
      <c r="E126">
        <v>26</v>
      </c>
      <c r="F126">
        <v>56.4</v>
      </c>
      <c r="G126">
        <v>51.61</v>
      </c>
      <c r="H126" s="8">
        <v>0.13200000000000001</v>
      </c>
      <c r="I126" t="s">
        <v>615</v>
      </c>
    </row>
    <row r="127" spans="1:9" x14ac:dyDescent="0.3">
      <c r="A127">
        <v>1</v>
      </c>
      <c r="B127" t="s">
        <v>137</v>
      </c>
      <c r="C127">
        <v>1</v>
      </c>
      <c r="D127">
        <v>0.82</v>
      </c>
      <c r="E127">
        <v>40</v>
      </c>
      <c r="F127">
        <v>69.75</v>
      </c>
      <c r="G127">
        <v>68.89</v>
      </c>
      <c r="H127" s="8">
        <v>0.15640000000000001</v>
      </c>
      <c r="I127" t="s">
        <v>615</v>
      </c>
    </row>
    <row r="128" spans="1:9" x14ac:dyDescent="0.3">
      <c r="A128">
        <v>1</v>
      </c>
      <c r="B128" t="s">
        <v>138</v>
      </c>
      <c r="C128">
        <v>1</v>
      </c>
      <c r="D128">
        <v>0.47</v>
      </c>
      <c r="E128">
        <v>35</v>
      </c>
      <c r="F128">
        <v>59.35</v>
      </c>
      <c r="G128">
        <v>56.04</v>
      </c>
      <c r="H128" s="8">
        <v>0.1716</v>
      </c>
      <c r="I128" t="s">
        <v>615</v>
      </c>
    </row>
    <row r="129" spans="1:9" x14ac:dyDescent="0.3">
      <c r="A129">
        <v>1</v>
      </c>
      <c r="B129" t="s">
        <v>139</v>
      </c>
      <c r="C129">
        <v>1</v>
      </c>
      <c r="D129">
        <v>0.6</v>
      </c>
      <c r="E129">
        <v>37</v>
      </c>
      <c r="F129">
        <v>76.510000000000005</v>
      </c>
      <c r="G129">
        <v>74.89</v>
      </c>
      <c r="H129" s="8">
        <v>0.13300000000000001</v>
      </c>
      <c r="I129" t="s">
        <v>615</v>
      </c>
    </row>
    <row r="130" spans="1:9" x14ac:dyDescent="0.3">
      <c r="A130">
        <v>1</v>
      </c>
      <c r="B130" t="s">
        <v>140</v>
      </c>
      <c r="C130">
        <v>1</v>
      </c>
      <c r="D130">
        <v>0.99</v>
      </c>
      <c r="E130">
        <v>37</v>
      </c>
      <c r="F130">
        <v>74.67</v>
      </c>
      <c r="G130">
        <v>67.209999999999994</v>
      </c>
      <c r="H130" s="8">
        <v>0.14760000000000001</v>
      </c>
      <c r="I130" t="s">
        <v>615</v>
      </c>
    </row>
    <row r="131" spans="1:9" x14ac:dyDescent="0.3">
      <c r="A131">
        <v>1</v>
      </c>
      <c r="B131" t="s">
        <v>141</v>
      </c>
      <c r="C131">
        <v>1</v>
      </c>
      <c r="D131">
        <v>0.1</v>
      </c>
      <c r="E131">
        <v>34</v>
      </c>
      <c r="F131">
        <v>66.209999999999994</v>
      </c>
      <c r="G131">
        <v>65.47</v>
      </c>
      <c r="H131" s="8">
        <v>0.14419999999999999</v>
      </c>
      <c r="I131" t="s">
        <v>615</v>
      </c>
    </row>
    <row r="132" spans="1:9" x14ac:dyDescent="0.3">
      <c r="A132">
        <v>1</v>
      </c>
      <c r="B132" t="s">
        <v>142</v>
      </c>
      <c r="C132">
        <v>1</v>
      </c>
      <c r="D132">
        <v>0.77</v>
      </c>
      <c r="E132">
        <v>38</v>
      </c>
      <c r="F132">
        <v>72.400000000000006</v>
      </c>
      <c r="G132">
        <v>69.39</v>
      </c>
      <c r="H132" s="8">
        <v>0.1444</v>
      </c>
      <c r="I132" t="s">
        <v>615</v>
      </c>
    </row>
    <row r="133" spans="1:9" x14ac:dyDescent="0.3">
      <c r="A133">
        <v>1</v>
      </c>
      <c r="B133" t="s">
        <v>143</v>
      </c>
      <c r="C133">
        <v>1</v>
      </c>
      <c r="D133">
        <v>0.75</v>
      </c>
      <c r="E133">
        <v>28</v>
      </c>
      <c r="F133">
        <v>61.41</v>
      </c>
      <c r="G133">
        <v>57.79</v>
      </c>
      <c r="H133" s="8">
        <v>0.13020000000000001</v>
      </c>
      <c r="I133" t="s">
        <v>615</v>
      </c>
    </row>
    <row r="134" spans="1:9" x14ac:dyDescent="0.3">
      <c r="A134">
        <v>1</v>
      </c>
      <c r="B134" t="s">
        <v>144</v>
      </c>
      <c r="C134">
        <v>1</v>
      </c>
      <c r="D134">
        <v>0.56000000000000005</v>
      </c>
      <c r="E134">
        <v>28</v>
      </c>
      <c r="F134">
        <v>48.77</v>
      </c>
      <c r="G134">
        <v>35.770000000000003</v>
      </c>
      <c r="H134" s="8">
        <v>0.2092</v>
      </c>
      <c r="I134" t="s">
        <v>615</v>
      </c>
    </row>
    <row r="135" spans="1:9" x14ac:dyDescent="0.3">
      <c r="A135">
        <v>1</v>
      </c>
      <c r="B135" t="s">
        <v>145</v>
      </c>
      <c r="C135">
        <v>1</v>
      </c>
      <c r="D135">
        <v>0.77</v>
      </c>
      <c r="E135">
        <v>38</v>
      </c>
      <c r="F135">
        <v>64.53</v>
      </c>
      <c r="G135">
        <v>57.14</v>
      </c>
      <c r="H135" s="8">
        <v>0.17080000000000001</v>
      </c>
      <c r="I135" t="s">
        <v>615</v>
      </c>
    </row>
    <row r="136" spans="1:9" x14ac:dyDescent="0.3">
      <c r="A136">
        <v>1</v>
      </c>
      <c r="B136" t="s">
        <v>146</v>
      </c>
      <c r="C136">
        <v>1</v>
      </c>
      <c r="D136">
        <v>0.81</v>
      </c>
      <c r="E136">
        <v>29</v>
      </c>
      <c r="F136">
        <v>48.15</v>
      </c>
      <c r="G136">
        <v>40.630000000000003</v>
      </c>
      <c r="H136" s="8">
        <v>0.20349999999999999</v>
      </c>
      <c r="I136" t="s">
        <v>615</v>
      </c>
    </row>
    <row r="137" spans="1:9" x14ac:dyDescent="0.3">
      <c r="A137">
        <v>1</v>
      </c>
      <c r="B137" t="s">
        <v>147</v>
      </c>
      <c r="C137">
        <v>1</v>
      </c>
      <c r="D137">
        <v>0.91</v>
      </c>
      <c r="E137">
        <v>34</v>
      </c>
      <c r="F137">
        <v>69.739999999999995</v>
      </c>
      <c r="G137">
        <v>67.61</v>
      </c>
      <c r="H137" s="8">
        <v>0.13569999999999999</v>
      </c>
      <c r="I137" t="s">
        <v>615</v>
      </c>
    </row>
    <row r="138" spans="1:9" x14ac:dyDescent="0.3">
      <c r="A138">
        <v>1</v>
      </c>
      <c r="B138" t="s">
        <v>148</v>
      </c>
      <c r="C138">
        <v>1</v>
      </c>
      <c r="D138">
        <v>0.62</v>
      </c>
      <c r="E138">
        <v>33</v>
      </c>
      <c r="F138">
        <v>52.68</v>
      </c>
      <c r="G138">
        <v>47.48</v>
      </c>
      <c r="H138" s="8">
        <v>0.18870000000000001</v>
      </c>
      <c r="I138" t="s">
        <v>615</v>
      </c>
    </row>
    <row r="139" spans="1:9" x14ac:dyDescent="0.3">
      <c r="A139">
        <v>1</v>
      </c>
      <c r="B139" t="s">
        <v>149</v>
      </c>
      <c r="C139">
        <v>1</v>
      </c>
      <c r="D139">
        <v>0.77</v>
      </c>
      <c r="E139">
        <v>36</v>
      </c>
      <c r="F139">
        <v>62.77</v>
      </c>
      <c r="G139">
        <v>60.83</v>
      </c>
      <c r="H139" s="8">
        <v>0.16</v>
      </c>
      <c r="I139" t="s">
        <v>615</v>
      </c>
    </row>
    <row r="140" spans="1:9" x14ac:dyDescent="0.3">
      <c r="A140">
        <v>1</v>
      </c>
      <c r="B140" t="s">
        <v>150</v>
      </c>
      <c r="C140">
        <v>1</v>
      </c>
      <c r="D140">
        <v>0.11</v>
      </c>
      <c r="E140">
        <v>35</v>
      </c>
      <c r="F140">
        <v>71.650000000000006</v>
      </c>
      <c r="G140">
        <v>70.290000000000006</v>
      </c>
      <c r="H140" s="8">
        <v>0.13639999999999999</v>
      </c>
      <c r="I140" t="s">
        <v>615</v>
      </c>
    </row>
    <row r="141" spans="1:9" x14ac:dyDescent="0.3">
      <c r="A141">
        <v>1</v>
      </c>
      <c r="B141" t="s">
        <v>151</v>
      </c>
      <c r="C141">
        <v>1</v>
      </c>
      <c r="D141">
        <v>1.05</v>
      </c>
      <c r="E141">
        <v>30</v>
      </c>
      <c r="F141">
        <v>62.41</v>
      </c>
      <c r="G141">
        <v>54.74</v>
      </c>
      <c r="H141" s="8">
        <v>0.14410000000000001</v>
      </c>
      <c r="I141" t="s">
        <v>615</v>
      </c>
    </row>
    <row r="142" spans="1:9" x14ac:dyDescent="0.3">
      <c r="A142">
        <v>1</v>
      </c>
      <c r="B142" t="s">
        <v>152</v>
      </c>
      <c r="C142">
        <v>1</v>
      </c>
      <c r="D142">
        <v>0.85</v>
      </c>
      <c r="E142">
        <v>31</v>
      </c>
      <c r="F142">
        <v>49.95</v>
      </c>
      <c r="G142">
        <v>40.86</v>
      </c>
      <c r="H142" s="8">
        <v>0.1898</v>
      </c>
      <c r="I142" t="s">
        <v>615</v>
      </c>
    </row>
    <row r="143" spans="1:9" x14ac:dyDescent="0.3">
      <c r="A143">
        <v>1</v>
      </c>
      <c r="B143" t="s">
        <v>153</v>
      </c>
      <c r="C143">
        <v>1</v>
      </c>
      <c r="D143">
        <v>1.35</v>
      </c>
      <c r="E143">
        <v>31</v>
      </c>
      <c r="F143">
        <v>55.71</v>
      </c>
      <c r="G143">
        <v>53.66</v>
      </c>
      <c r="H143" s="8">
        <v>0.14749999999999999</v>
      </c>
      <c r="I143" t="s">
        <v>615</v>
      </c>
    </row>
    <row r="144" spans="1:9" x14ac:dyDescent="0.3">
      <c r="A144">
        <v>1</v>
      </c>
      <c r="B144" t="s">
        <v>154</v>
      </c>
      <c r="C144">
        <v>1</v>
      </c>
      <c r="D144">
        <v>-0.66</v>
      </c>
      <c r="E144">
        <v>33</v>
      </c>
      <c r="F144">
        <v>45.62</v>
      </c>
      <c r="G144">
        <v>40.79</v>
      </c>
      <c r="H144" s="8">
        <v>0.2185</v>
      </c>
      <c r="I144" t="s">
        <v>615</v>
      </c>
    </row>
    <row r="145" spans="1:9" x14ac:dyDescent="0.3">
      <c r="A145">
        <v>1</v>
      </c>
      <c r="B145" t="s">
        <v>155</v>
      </c>
      <c r="C145">
        <v>1</v>
      </c>
      <c r="D145">
        <v>0.82</v>
      </c>
      <c r="E145">
        <v>32</v>
      </c>
      <c r="F145">
        <v>60.52</v>
      </c>
      <c r="G145">
        <v>59.3</v>
      </c>
      <c r="H145" s="8">
        <v>0.1452</v>
      </c>
      <c r="I145" t="s">
        <v>615</v>
      </c>
    </row>
    <row r="146" spans="1:9" x14ac:dyDescent="0.3">
      <c r="A146">
        <v>1</v>
      </c>
      <c r="B146" t="s">
        <v>156</v>
      </c>
      <c r="C146">
        <v>1</v>
      </c>
      <c r="D146">
        <v>0.82</v>
      </c>
      <c r="E146">
        <v>28</v>
      </c>
      <c r="F146">
        <v>54.85</v>
      </c>
      <c r="G146">
        <v>41.3</v>
      </c>
      <c r="H146" s="8">
        <v>0.17680000000000001</v>
      </c>
      <c r="I146" t="s">
        <v>615</v>
      </c>
    </row>
    <row r="147" spans="1:9" x14ac:dyDescent="0.3">
      <c r="A147">
        <v>1</v>
      </c>
      <c r="B147" t="s">
        <v>157</v>
      </c>
      <c r="C147">
        <v>1</v>
      </c>
      <c r="D147">
        <v>0.48</v>
      </c>
      <c r="E147">
        <v>27</v>
      </c>
      <c r="F147">
        <v>57.52</v>
      </c>
      <c r="G147">
        <v>32.61</v>
      </c>
      <c r="H147" s="8">
        <v>0.20100000000000001</v>
      </c>
      <c r="I147" t="s">
        <v>615</v>
      </c>
    </row>
    <row r="148" spans="1:9" x14ac:dyDescent="0.3">
      <c r="A148">
        <v>1</v>
      </c>
      <c r="B148" t="s">
        <v>158</v>
      </c>
      <c r="C148">
        <v>1</v>
      </c>
      <c r="D148">
        <v>0.82</v>
      </c>
      <c r="E148">
        <v>27</v>
      </c>
      <c r="F148">
        <v>40.31</v>
      </c>
      <c r="G148">
        <v>35.14</v>
      </c>
      <c r="H148" s="8">
        <v>0.1948</v>
      </c>
      <c r="I148" t="s">
        <v>615</v>
      </c>
    </row>
    <row r="149" spans="1:9" x14ac:dyDescent="0.3">
      <c r="A149">
        <v>1</v>
      </c>
      <c r="B149" t="s">
        <v>159</v>
      </c>
      <c r="C149">
        <v>1</v>
      </c>
      <c r="D149">
        <v>0.95</v>
      </c>
      <c r="E149">
        <v>34</v>
      </c>
      <c r="F149">
        <v>64.959999999999994</v>
      </c>
      <c r="G149">
        <v>60.68</v>
      </c>
      <c r="H149" s="8">
        <v>0.14799999999999999</v>
      </c>
      <c r="I149" t="s">
        <v>615</v>
      </c>
    </row>
    <row r="150" spans="1:9" x14ac:dyDescent="0.3">
      <c r="A150">
        <v>1</v>
      </c>
      <c r="B150" t="s">
        <v>160</v>
      </c>
      <c r="C150">
        <v>1</v>
      </c>
      <c r="D150">
        <v>0.8</v>
      </c>
      <c r="E150">
        <v>30</v>
      </c>
      <c r="F150">
        <v>50.46</v>
      </c>
      <c r="G150">
        <v>46.66</v>
      </c>
      <c r="H150" s="8">
        <v>0.17199999999999999</v>
      </c>
      <c r="I150" t="s">
        <v>615</v>
      </c>
    </row>
    <row r="151" spans="1:9" x14ac:dyDescent="0.3">
      <c r="A151">
        <v>1</v>
      </c>
      <c r="B151" t="s">
        <v>161</v>
      </c>
      <c r="C151">
        <v>1</v>
      </c>
      <c r="D151">
        <v>1.4</v>
      </c>
      <c r="E151">
        <v>28</v>
      </c>
      <c r="F151">
        <v>51.8</v>
      </c>
      <c r="G151">
        <v>42.07</v>
      </c>
      <c r="H151" s="8">
        <v>0.17199999999999999</v>
      </c>
      <c r="I151" t="s">
        <v>615</v>
      </c>
    </row>
    <row r="152" spans="1:9" x14ac:dyDescent="0.3">
      <c r="A152">
        <v>1</v>
      </c>
      <c r="B152" t="s">
        <v>162</v>
      </c>
      <c r="C152">
        <v>1</v>
      </c>
      <c r="D152">
        <v>0.46</v>
      </c>
      <c r="E152">
        <v>29</v>
      </c>
      <c r="F152">
        <v>52.03</v>
      </c>
      <c r="G152">
        <v>43.3</v>
      </c>
      <c r="H152" s="8">
        <v>0.17199999999999999</v>
      </c>
      <c r="I152" t="s">
        <v>615</v>
      </c>
    </row>
    <row r="153" spans="1:9" x14ac:dyDescent="0.3">
      <c r="A153">
        <v>1</v>
      </c>
      <c r="B153" t="s">
        <v>163</v>
      </c>
      <c r="C153">
        <v>1</v>
      </c>
      <c r="D153">
        <v>0.12</v>
      </c>
      <c r="E153">
        <v>29</v>
      </c>
      <c r="F153">
        <v>50.79</v>
      </c>
      <c r="G153">
        <v>40.380000000000003</v>
      </c>
      <c r="H153" s="8">
        <v>0.1938</v>
      </c>
      <c r="I153" t="s">
        <v>615</v>
      </c>
    </row>
    <row r="154" spans="1:9" x14ac:dyDescent="0.3">
      <c r="A154">
        <v>1</v>
      </c>
      <c r="B154" t="s">
        <v>164</v>
      </c>
      <c r="C154">
        <v>1</v>
      </c>
      <c r="D154">
        <v>0.04</v>
      </c>
      <c r="E154">
        <v>36</v>
      </c>
      <c r="F154">
        <v>68.16</v>
      </c>
      <c r="G154">
        <v>65.45</v>
      </c>
      <c r="H154" s="8">
        <v>0.14710000000000001</v>
      </c>
      <c r="I154" t="s">
        <v>615</v>
      </c>
    </row>
    <row r="155" spans="1:9" x14ac:dyDescent="0.3">
      <c r="A155">
        <v>1</v>
      </c>
      <c r="B155" t="s">
        <v>165</v>
      </c>
      <c r="C155">
        <v>1</v>
      </c>
      <c r="D155">
        <v>0.47</v>
      </c>
      <c r="E155">
        <v>33</v>
      </c>
      <c r="F155">
        <v>52.99</v>
      </c>
      <c r="G155">
        <v>49.24</v>
      </c>
      <c r="H155" s="8">
        <v>0.18079999999999999</v>
      </c>
      <c r="I155" t="s">
        <v>615</v>
      </c>
    </row>
    <row r="156" spans="1:9" x14ac:dyDescent="0.3">
      <c r="A156">
        <v>1</v>
      </c>
      <c r="B156" t="s">
        <v>166</v>
      </c>
      <c r="C156">
        <v>1</v>
      </c>
      <c r="D156">
        <v>0.4</v>
      </c>
      <c r="E156">
        <v>31</v>
      </c>
      <c r="F156">
        <v>35.01</v>
      </c>
      <c r="G156">
        <v>32.15</v>
      </c>
      <c r="H156" s="8">
        <v>0.25069999999999998</v>
      </c>
      <c r="I156" t="s">
        <v>615</v>
      </c>
    </row>
    <row r="157" spans="1:9" x14ac:dyDescent="0.3">
      <c r="A157">
        <v>1</v>
      </c>
      <c r="B157" t="s">
        <v>167</v>
      </c>
      <c r="C157">
        <v>1</v>
      </c>
      <c r="D157">
        <v>0.27</v>
      </c>
      <c r="E157">
        <v>32</v>
      </c>
      <c r="F157">
        <v>46.94</v>
      </c>
      <c r="G157">
        <v>41.81</v>
      </c>
      <c r="H157" s="8">
        <v>0.20580000000000001</v>
      </c>
      <c r="I157" t="s">
        <v>615</v>
      </c>
    </row>
    <row r="158" spans="1:9" x14ac:dyDescent="0.3">
      <c r="A158">
        <v>1</v>
      </c>
      <c r="B158" t="s">
        <v>168</v>
      </c>
      <c r="C158">
        <v>1</v>
      </c>
      <c r="D158">
        <v>1.04</v>
      </c>
      <c r="E158">
        <v>30</v>
      </c>
      <c r="F158">
        <v>46.83</v>
      </c>
      <c r="G158">
        <v>42.26</v>
      </c>
      <c r="H158" s="8">
        <v>0.18410000000000001</v>
      </c>
      <c r="I158" t="s">
        <v>615</v>
      </c>
    </row>
    <row r="159" spans="1:9" x14ac:dyDescent="0.3">
      <c r="A159">
        <v>1</v>
      </c>
      <c r="B159" t="s">
        <v>169</v>
      </c>
      <c r="C159">
        <v>1</v>
      </c>
      <c r="D159">
        <v>0.39</v>
      </c>
      <c r="E159">
        <v>27</v>
      </c>
      <c r="F159">
        <v>45.68</v>
      </c>
      <c r="G159">
        <v>43.11</v>
      </c>
      <c r="H159" s="8">
        <v>0.16980000000000001</v>
      </c>
      <c r="I159" t="s">
        <v>615</v>
      </c>
    </row>
    <row r="160" spans="1:9" x14ac:dyDescent="0.3">
      <c r="A160">
        <v>1</v>
      </c>
      <c r="B160" t="s">
        <v>170</v>
      </c>
      <c r="C160">
        <v>1</v>
      </c>
      <c r="D160">
        <v>0.84</v>
      </c>
      <c r="E160">
        <v>31</v>
      </c>
      <c r="F160">
        <v>53.58</v>
      </c>
      <c r="G160">
        <v>48.42</v>
      </c>
      <c r="H160" s="8">
        <v>0.1736</v>
      </c>
      <c r="I160" t="s">
        <v>615</v>
      </c>
    </row>
    <row r="161" spans="1:14" x14ac:dyDescent="0.3">
      <c r="A161">
        <v>1</v>
      </c>
      <c r="B161" t="s">
        <v>171</v>
      </c>
      <c r="C161">
        <v>1</v>
      </c>
      <c r="D161">
        <v>0.43</v>
      </c>
      <c r="E161">
        <v>29</v>
      </c>
      <c r="F161">
        <v>54.81</v>
      </c>
      <c r="G161">
        <v>43.83</v>
      </c>
      <c r="H161" s="8">
        <v>0.17699999999999999</v>
      </c>
      <c r="I161" t="s">
        <v>615</v>
      </c>
    </row>
    <row r="162" spans="1:14" x14ac:dyDescent="0.3">
      <c r="A162">
        <v>1</v>
      </c>
      <c r="B162" t="s">
        <v>172</v>
      </c>
      <c r="C162">
        <v>1</v>
      </c>
      <c r="D162">
        <v>0.22</v>
      </c>
      <c r="E162">
        <v>37</v>
      </c>
      <c r="F162">
        <v>65.11</v>
      </c>
      <c r="G162">
        <v>59.28</v>
      </c>
      <c r="H162" s="8">
        <v>0.1673</v>
      </c>
      <c r="I162" t="s">
        <v>615</v>
      </c>
      <c r="N162">
        <f>TRIMMEAN(F158:F215,0.2)</f>
        <v>58.467500000000008</v>
      </c>
    </row>
    <row r="163" spans="1:14" x14ac:dyDescent="0.3">
      <c r="A163">
        <v>1</v>
      </c>
      <c r="B163" t="s">
        <v>173</v>
      </c>
      <c r="C163">
        <v>1</v>
      </c>
      <c r="D163">
        <v>0.09</v>
      </c>
      <c r="E163">
        <v>26</v>
      </c>
      <c r="F163">
        <v>42.14</v>
      </c>
      <c r="G163">
        <v>31.07</v>
      </c>
      <c r="H163" s="8">
        <v>0.21709999999999999</v>
      </c>
      <c r="I163" t="s">
        <v>615</v>
      </c>
    </row>
    <row r="164" spans="1:14" x14ac:dyDescent="0.3">
      <c r="A164">
        <v>1</v>
      </c>
      <c r="B164" t="s">
        <v>174</v>
      </c>
      <c r="C164">
        <v>1</v>
      </c>
      <c r="D164">
        <v>-0.56999999999999995</v>
      </c>
      <c r="E164">
        <v>36</v>
      </c>
      <c r="F164">
        <v>59.72</v>
      </c>
      <c r="G164">
        <v>57.75</v>
      </c>
      <c r="H164" s="8">
        <v>0.16900000000000001</v>
      </c>
      <c r="I164" t="s">
        <v>615</v>
      </c>
    </row>
    <row r="165" spans="1:14" x14ac:dyDescent="0.3">
      <c r="A165">
        <v>1</v>
      </c>
      <c r="B165" t="s">
        <v>175</v>
      </c>
      <c r="C165">
        <v>1</v>
      </c>
      <c r="D165">
        <v>0.92</v>
      </c>
      <c r="E165">
        <v>34</v>
      </c>
      <c r="F165">
        <v>61.55</v>
      </c>
      <c r="G165">
        <v>53.7</v>
      </c>
      <c r="H165" s="8">
        <v>0.16639999999999999</v>
      </c>
      <c r="I165" t="s">
        <v>615</v>
      </c>
    </row>
    <row r="166" spans="1:14" x14ac:dyDescent="0.3">
      <c r="A166">
        <v>1</v>
      </c>
      <c r="B166" t="s">
        <v>176</v>
      </c>
      <c r="C166">
        <v>1</v>
      </c>
      <c r="D166">
        <v>1.1399999999999999</v>
      </c>
      <c r="E166">
        <v>36</v>
      </c>
      <c r="F166">
        <v>70.349999999999994</v>
      </c>
      <c r="G166">
        <v>69.3</v>
      </c>
      <c r="H166" s="8">
        <v>0.13170000000000001</v>
      </c>
      <c r="I166" t="s">
        <v>615</v>
      </c>
    </row>
    <row r="167" spans="1:14" x14ac:dyDescent="0.3">
      <c r="A167">
        <v>1</v>
      </c>
      <c r="B167" t="s">
        <v>177</v>
      </c>
      <c r="C167">
        <v>1</v>
      </c>
      <c r="D167">
        <v>0.92</v>
      </c>
      <c r="E167">
        <v>36</v>
      </c>
      <c r="F167">
        <v>74.900000000000006</v>
      </c>
      <c r="G167">
        <v>72.14</v>
      </c>
      <c r="H167" s="8">
        <v>0.13009999999999999</v>
      </c>
      <c r="I167" t="s">
        <v>615</v>
      </c>
    </row>
    <row r="168" spans="1:14" x14ac:dyDescent="0.3">
      <c r="A168">
        <v>1</v>
      </c>
      <c r="B168" t="s">
        <v>178</v>
      </c>
      <c r="C168">
        <v>1</v>
      </c>
      <c r="D168">
        <v>0.97</v>
      </c>
      <c r="E168">
        <v>36</v>
      </c>
      <c r="F168">
        <v>78.66</v>
      </c>
      <c r="G168">
        <v>77.98</v>
      </c>
      <c r="H168" s="8">
        <v>0.12139999999999999</v>
      </c>
      <c r="I168" t="s">
        <v>615</v>
      </c>
    </row>
    <row r="169" spans="1:14" x14ac:dyDescent="0.3">
      <c r="A169">
        <v>1</v>
      </c>
      <c r="B169" t="s">
        <v>179</v>
      </c>
      <c r="C169">
        <v>1</v>
      </c>
      <c r="D169">
        <v>0.83</v>
      </c>
      <c r="E169">
        <v>36</v>
      </c>
      <c r="F169">
        <v>73.61</v>
      </c>
      <c r="G169">
        <v>71.06</v>
      </c>
      <c r="H169" s="8">
        <v>0.13719999999999999</v>
      </c>
      <c r="I169" t="s">
        <v>615</v>
      </c>
    </row>
    <row r="170" spans="1:14" x14ac:dyDescent="0.3">
      <c r="A170">
        <v>1</v>
      </c>
      <c r="B170" t="s">
        <v>180</v>
      </c>
      <c r="C170">
        <v>1</v>
      </c>
      <c r="D170">
        <v>0.28000000000000003</v>
      </c>
      <c r="E170">
        <v>28</v>
      </c>
      <c r="F170">
        <v>52.32</v>
      </c>
      <c r="G170">
        <v>47.56</v>
      </c>
      <c r="H170" s="8">
        <v>0.1583</v>
      </c>
      <c r="I170" t="s">
        <v>615</v>
      </c>
    </row>
    <row r="171" spans="1:14" x14ac:dyDescent="0.3">
      <c r="A171">
        <v>1</v>
      </c>
      <c r="B171" t="s">
        <v>181</v>
      </c>
      <c r="C171">
        <v>1</v>
      </c>
      <c r="D171">
        <v>0.82</v>
      </c>
      <c r="E171">
        <v>35</v>
      </c>
      <c r="F171">
        <v>60.86</v>
      </c>
      <c r="G171">
        <v>56.94</v>
      </c>
      <c r="H171" s="8">
        <v>0.1663</v>
      </c>
      <c r="I171" t="s">
        <v>615</v>
      </c>
    </row>
    <row r="172" spans="1:14" x14ac:dyDescent="0.3">
      <c r="A172">
        <v>1</v>
      </c>
      <c r="B172" t="s">
        <v>182</v>
      </c>
      <c r="C172">
        <v>1</v>
      </c>
      <c r="D172">
        <v>0.67</v>
      </c>
      <c r="E172">
        <v>31</v>
      </c>
      <c r="F172">
        <v>44.49</v>
      </c>
      <c r="G172">
        <v>40.03</v>
      </c>
      <c r="H172" s="8">
        <v>0.20880000000000001</v>
      </c>
      <c r="I172" t="s">
        <v>615</v>
      </c>
    </row>
    <row r="173" spans="1:14" x14ac:dyDescent="0.3">
      <c r="A173">
        <v>1</v>
      </c>
      <c r="B173" t="s">
        <v>183</v>
      </c>
      <c r="C173">
        <v>1</v>
      </c>
      <c r="D173">
        <v>0.83</v>
      </c>
      <c r="E173">
        <v>37</v>
      </c>
      <c r="F173">
        <v>62.37</v>
      </c>
      <c r="G173">
        <v>61.17</v>
      </c>
      <c r="H173" s="8">
        <v>0.15629999999999999</v>
      </c>
      <c r="I173" t="s">
        <v>615</v>
      </c>
    </row>
    <row r="174" spans="1:14" x14ac:dyDescent="0.3">
      <c r="A174">
        <v>1</v>
      </c>
      <c r="B174" t="s">
        <v>184</v>
      </c>
      <c r="C174">
        <v>1</v>
      </c>
      <c r="D174">
        <v>0.69</v>
      </c>
      <c r="E174">
        <v>36</v>
      </c>
      <c r="F174">
        <v>59.04</v>
      </c>
      <c r="G174">
        <v>56.8</v>
      </c>
      <c r="H174" s="8">
        <v>0.17599999999999999</v>
      </c>
      <c r="I174" t="s">
        <v>615</v>
      </c>
    </row>
    <row r="175" spans="1:14" x14ac:dyDescent="0.3">
      <c r="A175">
        <v>1</v>
      </c>
      <c r="B175" t="s">
        <v>185</v>
      </c>
      <c r="C175">
        <v>1</v>
      </c>
      <c r="D175">
        <v>0.57999999999999996</v>
      </c>
      <c r="E175">
        <v>32</v>
      </c>
      <c r="F175">
        <v>54.81</v>
      </c>
      <c r="G175">
        <v>42.82</v>
      </c>
      <c r="H175" s="8">
        <v>0.18959999999999999</v>
      </c>
      <c r="I175" t="s">
        <v>615</v>
      </c>
    </row>
    <row r="176" spans="1:14" x14ac:dyDescent="0.3">
      <c r="A176">
        <v>1</v>
      </c>
      <c r="B176" t="s">
        <v>186</v>
      </c>
      <c r="C176">
        <v>1</v>
      </c>
      <c r="D176">
        <v>1.08</v>
      </c>
      <c r="E176">
        <v>27</v>
      </c>
      <c r="F176">
        <v>45.11</v>
      </c>
      <c r="G176">
        <v>37.6</v>
      </c>
      <c r="H176" s="8">
        <v>0.2046</v>
      </c>
      <c r="I176" t="s">
        <v>615</v>
      </c>
    </row>
    <row r="177" spans="1:9" x14ac:dyDescent="0.3">
      <c r="A177">
        <v>1</v>
      </c>
      <c r="B177" t="s">
        <v>187</v>
      </c>
      <c r="C177">
        <v>1</v>
      </c>
      <c r="D177">
        <v>0.31</v>
      </c>
      <c r="E177">
        <v>29</v>
      </c>
      <c r="F177">
        <v>55.88</v>
      </c>
      <c r="G177">
        <v>44.88</v>
      </c>
      <c r="H177" s="8">
        <v>0.17319999999999999</v>
      </c>
      <c r="I177" t="s">
        <v>615</v>
      </c>
    </row>
    <row r="178" spans="1:9" x14ac:dyDescent="0.3">
      <c r="A178">
        <v>1</v>
      </c>
      <c r="B178" t="s">
        <v>188</v>
      </c>
      <c r="C178">
        <v>1</v>
      </c>
      <c r="D178">
        <v>0.53</v>
      </c>
      <c r="E178">
        <v>33</v>
      </c>
      <c r="F178">
        <v>69.75</v>
      </c>
      <c r="G178">
        <v>61.59</v>
      </c>
      <c r="H178" s="8">
        <v>0.14879999999999999</v>
      </c>
      <c r="I178" t="s">
        <v>615</v>
      </c>
    </row>
    <row r="179" spans="1:9" x14ac:dyDescent="0.3">
      <c r="A179">
        <v>1</v>
      </c>
      <c r="B179" t="s">
        <v>189</v>
      </c>
      <c r="C179">
        <v>1</v>
      </c>
      <c r="D179">
        <v>0.84</v>
      </c>
      <c r="E179">
        <v>31</v>
      </c>
      <c r="F179">
        <v>43.64</v>
      </c>
      <c r="G179">
        <v>39.049999999999997</v>
      </c>
      <c r="H179" s="8">
        <v>0.2155</v>
      </c>
      <c r="I179" t="s">
        <v>615</v>
      </c>
    </row>
    <row r="180" spans="1:9" x14ac:dyDescent="0.3">
      <c r="A180">
        <v>1</v>
      </c>
      <c r="B180" t="s">
        <v>190</v>
      </c>
      <c r="C180">
        <v>1</v>
      </c>
      <c r="D180">
        <v>0.4</v>
      </c>
      <c r="E180">
        <v>35</v>
      </c>
      <c r="F180">
        <v>65.69</v>
      </c>
      <c r="G180">
        <v>56.55</v>
      </c>
      <c r="H180" s="8">
        <v>0.16339999999999999</v>
      </c>
      <c r="I180" t="s">
        <v>615</v>
      </c>
    </row>
    <row r="181" spans="1:9" x14ac:dyDescent="0.3">
      <c r="A181">
        <v>1</v>
      </c>
      <c r="B181" t="s">
        <v>191</v>
      </c>
      <c r="C181">
        <v>1</v>
      </c>
      <c r="D181">
        <v>1.38</v>
      </c>
      <c r="E181">
        <v>35</v>
      </c>
      <c r="F181">
        <v>59.28</v>
      </c>
      <c r="G181">
        <v>54.7</v>
      </c>
      <c r="H181" s="8">
        <v>0.16819999999999999</v>
      </c>
      <c r="I181" t="s">
        <v>615</v>
      </c>
    </row>
    <row r="182" spans="1:9" x14ac:dyDescent="0.3">
      <c r="A182">
        <v>1</v>
      </c>
      <c r="B182" t="s">
        <v>192</v>
      </c>
      <c r="C182">
        <v>1</v>
      </c>
      <c r="D182">
        <v>1.17</v>
      </c>
      <c r="E182">
        <v>38</v>
      </c>
      <c r="F182">
        <v>71.06</v>
      </c>
      <c r="G182">
        <v>70.44</v>
      </c>
      <c r="H182" s="8">
        <v>0.14380000000000001</v>
      </c>
      <c r="I182" t="s">
        <v>615</v>
      </c>
    </row>
    <row r="183" spans="1:9" x14ac:dyDescent="0.3">
      <c r="A183">
        <v>1</v>
      </c>
      <c r="B183" t="s">
        <v>193</v>
      </c>
      <c r="C183">
        <v>1</v>
      </c>
      <c r="D183">
        <v>0.6</v>
      </c>
      <c r="E183">
        <v>34</v>
      </c>
      <c r="F183">
        <v>56.29</v>
      </c>
      <c r="G183">
        <v>53.08</v>
      </c>
      <c r="H183" s="8">
        <v>0.1699</v>
      </c>
      <c r="I183" t="s">
        <v>615</v>
      </c>
    </row>
    <row r="184" spans="1:9" x14ac:dyDescent="0.3">
      <c r="A184">
        <v>1</v>
      </c>
      <c r="B184" t="s">
        <v>194</v>
      </c>
      <c r="C184">
        <v>1</v>
      </c>
      <c r="D184">
        <v>0.4</v>
      </c>
      <c r="E184">
        <v>35</v>
      </c>
      <c r="F184">
        <v>59.07</v>
      </c>
      <c r="G184">
        <v>57.7</v>
      </c>
      <c r="H184" s="8">
        <v>0.16350000000000001</v>
      </c>
      <c r="I184" t="s">
        <v>615</v>
      </c>
    </row>
    <row r="185" spans="1:9" x14ac:dyDescent="0.3">
      <c r="A185">
        <v>1</v>
      </c>
      <c r="B185" t="s">
        <v>195</v>
      </c>
      <c r="C185">
        <v>1</v>
      </c>
      <c r="D185">
        <v>0.62</v>
      </c>
      <c r="E185">
        <v>33</v>
      </c>
      <c r="F185">
        <v>58.24</v>
      </c>
      <c r="G185">
        <v>55.42</v>
      </c>
      <c r="H185" s="8">
        <v>0.15440000000000001</v>
      </c>
      <c r="I185" t="s">
        <v>615</v>
      </c>
    </row>
    <row r="186" spans="1:9" x14ac:dyDescent="0.3">
      <c r="A186">
        <v>1</v>
      </c>
      <c r="B186" t="s">
        <v>196</v>
      </c>
      <c r="C186">
        <v>1</v>
      </c>
      <c r="D186">
        <v>-0.08</v>
      </c>
      <c r="E186">
        <v>31</v>
      </c>
      <c r="F186">
        <v>61</v>
      </c>
      <c r="G186">
        <v>47.48</v>
      </c>
      <c r="H186" s="8">
        <v>0.17899999999999999</v>
      </c>
      <c r="I186" t="s">
        <v>615</v>
      </c>
    </row>
    <row r="187" spans="1:9" x14ac:dyDescent="0.3">
      <c r="A187">
        <v>1</v>
      </c>
      <c r="B187" t="s">
        <v>197</v>
      </c>
      <c r="C187">
        <v>1</v>
      </c>
      <c r="D187">
        <v>0.72</v>
      </c>
      <c r="E187">
        <v>32</v>
      </c>
      <c r="F187">
        <v>58.83</v>
      </c>
      <c r="G187">
        <v>53.29</v>
      </c>
      <c r="H187" s="8">
        <v>0.15640000000000001</v>
      </c>
      <c r="I187" t="s">
        <v>615</v>
      </c>
    </row>
    <row r="188" spans="1:9" x14ac:dyDescent="0.3">
      <c r="A188">
        <v>1</v>
      </c>
      <c r="B188" t="s">
        <v>198</v>
      </c>
      <c r="C188">
        <v>1</v>
      </c>
      <c r="D188">
        <v>0.8</v>
      </c>
      <c r="E188">
        <v>34</v>
      </c>
      <c r="F188">
        <v>62.2</v>
      </c>
      <c r="G188">
        <v>60.81</v>
      </c>
      <c r="H188" s="8">
        <v>0.1522</v>
      </c>
      <c r="I188" t="s">
        <v>615</v>
      </c>
    </row>
    <row r="189" spans="1:9" x14ac:dyDescent="0.3">
      <c r="A189">
        <v>1</v>
      </c>
      <c r="B189" t="s">
        <v>199</v>
      </c>
      <c r="C189">
        <v>1</v>
      </c>
      <c r="D189">
        <v>0.27</v>
      </c>
      <c r="E189">
        <v>30</v>
      </c>
      <c r="F189">
        <v>41.13</v>
      </c>
      <c r="G189">
        <v>35.69</v>
      </c>
      <c r="H189" s="8">
        <v>0.2389</v>
      </c>
      <c r="I189" t="s">
        <v>615</v>
      </c>
    </row>
    <row r="190" spans="1:9" x14ac:dyDescent="0.3">
      <c r="A190">
        <v>1</v>
      </c>
      <c r="B190" t="s">
        <v>200</v>
      </c>
      <c r="C190">
        <v>1</v>
      </c>
      <c r="D190">
        <v>0.22</v>
      </c>
      <c r="E190">
        <v>25</v>
      </c>
      <c r="F190">
        <v>42.28</v>
      </c>
      <c r="G190">
        <v>31.96</v>
      </c>
      <c r="H190" s="8">
        <v>0.26989999999999997</v>
      </c>
      <c r="I190" t="s">
        <v>615</v>
      </c>
    </row>
    <row r="191" spans="1:9" x14ac:dyDescent="0.3">
      <c r="A191">
        <v>1</v>
      </c>
      <c r="B191" t="s">
        <v>201</v>
      </c>
      <c r="C191">
        <v>1</v>
      </c>
      <c r="D191">
        <v>1.22</v>
      </c>
      <c r="E191">
        <v>25</v>
      </c>
      <c r="F191">
        <v>46.7</v>
      </c>
      <c r="G191">
        <v>36.36</v>
      </c>
      <c r="H191" s="8">
        <v>0.182</v>
      </c>
      <c r="I191" t="s">
        <v>615</v>
      </c>
    </row>
    <row r="192" spans="1:9" x14ac:dyDescent="0.3">
      <c r="A192">
        <v>1</v>
      </c>
      <c r="B192" t="s">
        <v>202</v>
      </c>
      <c r="C192">
        <v>1</v>
      </c>
      <c r="D192">
        <v>1.05</v>
      </c>
      <c r="E192">
        <v>37</v>
      </c>
      <c r="F192">
        <v>70.47</v>
      </c>
      <c r="G192">
        <v>68.680000000000007</v>
      </c>
      <c r="H192" s="8">
        <v>0.1454</v>
      </c>
      <c r="I192" t="s">
        <v>615</v>
      </c>
    </row>
    <row r="193" spans="1:9" x14ac:dyDescent="0.3">
      <c r="A193">
        <v>1</v>
      </c>
      <c r="B193" t="s">
        <v>203</v>
      </c>
      <c r="C193">
        <v>1</v>
      </c>
      <c r="D193">
        <v>0.56000000000000005</v>
      </c>
      <c r="E193">
        <v>33</v>
      </c>
      <c r="F193">
        <v>60.17</v>
      </c>
      <c r="G193">
        <v>50.32</v>
      </c>
      <c r="H193" s="8">
        <v>0.1721</v>
      </c>
      <c r="I193" t="s">
        <v>615</v>
      </c>
    </row>
    <row r="194" spans="1:9" x14ac:dyDescent="0.3">
      <c r="A194">
        <v>1</v>
      </c>
      <c r="B194" t="s">
        <v>204</v>
      </c>
      <c r="C194">
        <v>1</v>
      </c>
      <c r="D194">
        <v>1.04</v>
      </c>
      <c r="E194">
        <v>32</v>
      </c>
      <c r="F194">
        <v>58.38</v>
      </c>
      <c r="G194">
        <v>55.64</v>
      </c>
      <c r="H194" s="8">
        <v>0.15740000000000001</v>
      </c>
      <c r="I194" t="s">
        <v>615</v>
      </c>
    </row>
    <row r="195" spans="1:9" x14ac:dyDescent="0.3">
      <c r="A195">
        <v>1</v>
      </c>
      <c r="B195" t="s">
        <v>205</v>
      </c>
      <c r="C195">
        <v>1</v>
      </c>
      <c r="D195">
        <v>-0.89</v>
      </c>
      <c r="E195">
        <v>34</v>
      </c>
      <c r="F195">
        <v>55.02</v>
      </c>
      <c r="G195">
        <v>44.52</v>
      </c>
      <c r="H195" s="8">
        <v>0.2079</v>
      </c>
      <c r="I195" t="s">
        <v>615</v>
      </c>
    </row>
    <row r="196" spans="1:9" x14ac:dyDescent="0.3">
      <c r="A196">
        <v>1</v>
      </c>
      <c r="B196" t="s">
        <v>206</v>
      </c>
      <c r="C196">
        <v>1</v>
      </c>
      <c r="D196">
        <v>-0.25</v>
      </c>
      <c r="E196">
        <v>29</v>
      </c>
      <c r="F196">
        <v>28.38</v>
      </c>
      <c r="G196">
        <v>27.73</v>
      </c>
      <c r="H196" s="8">
        <v>0.2782</v>
      </c>
      <c r="I196" t="s">
        <v>615</v>
      </c>
    </row>
    <row r="197" spans="1:9" x14ac:dyDescent="0.3">
      <c r="A197">
        <v>1</v>
      </c>
      <c r="B197" t="s">
        <v>207</v>
      </c>
      <c r="C197">
        <v>1</v>
      </c>
      <c r="D197">
        <v>0.91</v>
      </c>
      <c r="E197">
        <v>34</v>
      </c>
      <c r="F197">
        <v>56.69</v>
      </c>
      <c r="G197">
        <v>50.24</v>
      </c>
      <c r="H197" s="8">
        <v>0.18590000000000001</v>
      </c>
      <c r="I197" t="s">
        <v>615</v>
      </c>
    </row>
    <row r="198" spans="1:9" x14ac:dyDescent="0.3">
      <c r="A198">
        <v>1</v>
      </c>
      <c r="B198" t="s">
        <v>208</v>
      </c>
      <c r="C198">
        <v>1</v>
      </c>
      <c r="D198">
        <v>0.91</v>
      </c>
      <c r="E198">
        <v>35</v>
      </c>
      <c r="F198">
        <v>63.73</v>
      </c>
      <c r="G198">
        <v>61.16</v>
      </c>
      <c r="H198" s="8">
        <v>0.1515</v>
      </c>
      <c r="I198" t="s">
        <v>615</v>
      </c>
    </row>
    <row r="199" spans="1:9" x14ac:dyDescent="0.3">
      <c r="A199">
        <v>1</v>
      </c>
      <c r="B199" t="s">
        <v>209</v>
      </c>
      <c r="C199">
        <v>1</v>
      </c>
      <c r="D199">
        <v>1.1000000000000001</v>
      </c>
      <c r="E199">
        <v>32</v>
      </c>
      <c r="F199">
        <v>52.88</v>
      </c>
      <c r="G199">
        <v>43.09</v>
      </c>
      <c r="H199" s="8">
        <v>0.187</v>
      </c>
      <c r="I199" t="s">
        <v>615</v>
      </c>
    </row>
    <row r="200" spans="1:9" x14ac:dyDescent="0.3">
      <c r="A200">
        <v>1</v>
      </c>
      <c r="B200" t="s">
        <v>210</v>
      </c>
      <c r="C200">
        <v>1</v>
      </c>
      <c r="D200">
        <v>1.1599999999999999</v>
      </c>
      <c r="E200">
        <v>29</v>
      </c>
      <c r="F200">
        <v>45.91</v>
      </c>
      <c r="G200">
        <v>42.46</v>
      </c>
      <c r="H200" s="8">
        <v>0.17949999999999999</v>
      </c>
      <c r="I200" t="s">
        <v>615</v>
      </c>
    </row>
    <row r="201" spans="1:9" x14ac:dyDescent="0.3">
      <c r="A201">
        <v>1</v>
      </c>
      <c r="B201" t="s">
        <v>211</v>
      </c>
      <c r="C201">
        <v>1</v>
      </c>
      <c r="D201">
        <v>0.3</v>
      </c>
      <c r="E201">
        <v>32</v>
      </c>
      <c r="F201">
        <v>51.49</v>
      </c>
      <c r="G201">
        <v>41.3</v>
      </c>
      <c r="H201" s="8">
        <v>0.2049</v>
      </c>
      <c r="I201" t="s">
        <v>615</v>
      </c>
    </row>
    <row r="202" spans="1:9" x14ac:dyDescent="0.3">
      <c r="A202">
        <v>1</v>
      </c>
      <c r="B202" t="s">
        <v>212</v>
      </c>
      <c r="C202">
        <v>1</v>
      </c>
      <c r="D202">
        <v>0.33</v>
      </c>
      <c r="E202">
        <v>34</v>
      </c>
      <c r="F202">
        <v>67.28</v>
      </c>
      <c r="G202">
        <v>65.61</v>
      </c>
      <c r="H202" s="8">
        <v>0.1394</v>
      </c>
      <c r="I202" t="s">
        <v>615</v>
      </c>
    </row>
    <row r="203" spans="1:9" x14ac:dyDescent="0.3">
      <c r="A203">
        <v>1</v>
      </c>
      <c r="B203" t="s">
        <v>213</v>
      </c>
      <c r="C203">
        <v>1</v>
      </c>
      <c r="D203">
        <v>0.62</v>
      </c>
      <c r="E203">
        <v>36</v>
      </c>
      <c r="F203">
        <v>64.849999999999994</v>
      </c>
      <c r="G203">
        <v>63.63</v>
      </c>
      <c r="H203" s="8">
        <v>0.152</v>
      </c>
      <c r="I203" t="s">
        <v>615</v>
      </c>
    </row>
    <row r="204" spans="1:9" x14ac:dyDescent="0.3">
      <c r="A204">
        <v>1</v>
      </c>
      <c r="B204" t="s">
        <v>214</v>
      </c>
      <c r="C204">
        <v>1</v>
      </c>
      <c r="D204">
        <v>1.26</v>
      </c>
      <c r="E204">
        <v>31</v>
      </c>
      <c r="F204">
        <v>56.63</v>
      </c>
      <c r="G204">
        <v>40.82</v>
      </c>
      <c r="H204" s="8">
        <v>0.20080000000000001</v>
      </c>
      <c r="I204" t="s">
        <v>615</v>
      </c>
    </row>
    <row r="205" spans="1:9" x14ac:dyDescent="0.3">
      <c r="A205">
        <v>1</v>
      </c>
      <c r="B205" t="s">
        <v>215</v>
      </c>
      <c r="C205">
        <v>1</v>
      </c>
      <c r="D205">
        <v>0.18</v>
      </c>
      <c r="E205">
        <v>30</v>
      </c>
      <c r="F205">
        <v>60.49</v>
      </c>
      <c r="G205">
        <v>58.25</v>
      </c>
      <c r="H205" s="8">
        <v>0.13730000000000001</v>
      </c>
      <c r="I205" t="s">
        <v>615</v>
      </c>
    </row>
    <row r="206" spans="1:9" x14ac:dyDescent="0.3">
      <c r="A206">
        <v>1</v>
      </c>
      <c r="B206" t="s">
        <v>216</v>
      </c>
      <c r="C206">
        <v>1</v>
      </c>
      <c r="D206">
        <v>0.23</v>
      </c>
      <c r="E206">
        <v>37</v>
      </c>
      <c r="F206">
        <v>62.97</v>
      </c>
      <c r="G206">
        <v>60.52</v>
      </c>
      <c r="H206" s="8">
        <v>0.16489999999999999</v>
      </c>
      <c r="I206" t="s">
        <v>615</v>
      </c>
    </row>
    <row r="207" spans="1:9" x14ac:dyDescent="0.3">
      <c r="A207">
        <v>1</v>
      </c>
      <c r="B207" t="s">
        <v>217</v>
      </c>
      <c r="C207">
        <v>1</v>
      </c>
      <c r="D207">
        <v>0.98</v>
      </c>
      <c r="E207">
        <v>34</v>
      </c>
      <c r="F207">
        <v>63.27</v>
      </c>
      <c r="G207">
        <v>60.78</v>
      </c>
      <c r="H207" s="8">
        <v>0.15049999999999999</v>
      </c>
      <c r="I207" t="s">
        <v>615</v>
      </c>
    </row>
    <row r="208" spans="1:9" x14ac:dyDescent="0.3">
      <c r="A208">
        <v>1</v>
      </c>
      <c r="B208" t="s">
        <v>218</v>
      </c>
      <c r="C208">
        <v>1</v>
      </c>
      <c r="D208">
        <v>0.55000000000000004</v>
      </c>
      <c r="E208">
        <v>33</v>
      </c>
      <c r="F208">
        <v>60.46</v>
      </c>
      <c r="G208">
        <v>52.41</v>
      </c>
      <c r="H208" s="8">
        <v>0.1699</v>
      </c>
      <c r="I208" t="s">
        <v>615</v>
      </c>
    </row>
    <row r="209" spans="1:14" x14ac:dyDescent="0.3">
      <c r="A209">
        <v>1</v>
      </c>
      <c r="B209" t="s">
        <v>219</v>
      </c>
      <c r="C209">
        <v>1</v>
      </c>
      <c r="D209">
        <v>1.24</v>
      </c>
      <c r="E209">
        <v>30</v>
      </c>
      <c r="F209">
        <v>55.71</v>
      </c>
      <c r="G209">
        <v>48.64</v>
      </c>
      <c r="H209" s="8">
        <v>0.159</v>
      </c>
      <c r="I209" t="s">
        <v>615</v>
      </c>
    </row>
    <row r="210" spans="1:14" x14ac:dyDescent="0.3">
      <c r="A210">
        <v>1</v>
      </c>
      <c r="B210" t="s">
        <v>220</v>
      </c>
      <c r="C210">
        <v>1</v>
      </c>
      <c r="D210">
        <v>0.97</v>
      </c>
      <c r="E210">
        <v>36</v>
      </c>
      <c r="F210">
        <v>78.75</v>
      </c>
      <c r="G210">
        <v>76.569999999999993</v>
      </c>
      <c r="H210" s="8">
        <v>0.123</v>
      </c>
      <c r="I210" t="s">
        <v>615</v>
      </c>
    </row>
    <row r="211" spans="1:14" x14ac:dyDescent="0.3">
      <c r="A211">
        <v>1</v>
      </c>
      <c r="B211" t="s">
        <v>221</v>
      </c>
      <c r="C211">
        <v>1</v>
      </c>
      <c r="D211">
        <v>0.21</v>
      </c>
      <c r="E211">
        <v>36</v>
      </c>
      <c r="F211">
        <v>70.78</v>
      </c>
      <c r="G211">
        <v>61.5</v>
      </c>
      <c r="H211" s="8">
        <v>0.15870000000000001</v>
      </c>
      <c r="I211" t="s">
        <v>615</v>
      </c>
    </row>
    <row r="212" spans="1:14" x14ac:dyDescent="0.3">
      <c r="A212">
        <v>1</v>
      </c>
      <c r="B212" t="s">
        <v>222</v>
      </c>
      <c r="C212">
        <v>1</v>
      </c>
      <c r="D212">
        <v>0.18</v>
      </c>
      <c r="E212">
        <v>33</v>
      </c>
      <c r="F212">
        <v>64.63</v>
      </c>
      <c r="G212">
        <v>60.02</v>
      </c>
      <c r="H212" s="8">
        <v>0.15310000000000001</v>
      </c>
      <c r="I212" t="s">
        <v>615</v>
      </c>
    </row>
    <row r="213" spans="1:14" x14ac:dyDescent="0.3">
      <c r="A213">
        <v>1</v>
      </c>
      <c r="B213" t="s">
        <v>223</v>
      </c>
      <c r="C213">
        <v>1</v>
      </c>
      <c r="D213">
        <v>0.56000000000000005</v>
      </c>
      <c r="E213">
        <v>26</v>
      </c>
      <c r="F213">
        <v>49.82</v>
      </c>
      <c r="G213">
        <v>39.93</v>
      </c>
      <c r="H213" s="8">
        <v>0.18079999999999999</v>
      </c>
      <c r="I213" t="s">
        <v>615</v>
      </c>
    </row>
    <row r="214" spans="1:14" x14ac:dyDescent="0.3">
      <c r="A214">
        <v>1</v>
      </c>
      <c r="B214" t="s">
        <v>224</v>
      </c>
      <c r="C214">
        <v>1</v>
      </c>
      <c r="D214">
        <v>1.1000000000000001</v>
      </c>
      <c r="E214">
        <v>32</v>
      </c>
      <c r="F214">
        <v>69.63</v>
      </c>
      <c r="G214">
        <v>66.03</v>
      </c>
      <c r="H214" s="8">
        <v>0.1313</v>
      </c>
      <c r="I214" t="s">
        <v>615</v>
      </c>
    </row>
    <row r="215" spans="1:14" x14ac:dyDescent="0.3">
      <c r="A215">
        <v>1</v>
      </c>
      <c r="B215" t="s">
        <v>225</v>
      </c>
      <c r="C215">
        <v>1</v>
      </c>
      <c r="D215">
        <v>0.95</v>
      </c>
      <c r="E215">
        <v>30</v>
      </c>
      <c r="F215">
        <v>55.62</v>
      </c>
      <c r="G215">
        <v>52.29</v>
      </c>
      <c r="H215" s="8">
        <v>0.15459999999999999</v>
      </c>
      <c r="I215" t="s">
        <v>615</v>
      </c>
    </row>
    <row r="216" spans="1:14" x14ac:dyDescent="0.3">
      <c r="A216">
        <v>1</v>
      </c>
      <c r="B216" t="s">
        <v>226</v>
      </c>
      <c r="C216">
        <v>1</v>
      </c>
      <c r="D216">
        <v>0.83</v>
      </c>
      <c r="E216">
        <v>36</v>
      </c>
      <c r="F216">
        <v>57.42</v>
      </c>
      <c r="G216">
        <v>49.88</v>
      </c>
      <c r="H216" s="8">
        <v>0.19209999999999999</v>
      </c>
      <c r="I216" t="s">
        <v>615</v>
      </c>
    </row>
    <row r="217" spans="1:14" x14ac:dyDescent="0.3">
      <c r="A217">
        <v>1</v>
      </c>
      <c r="B217" t="s">
        <v>227</v>
      </c>
      <c r="C217">
        <v>1</v>
      </c>
      <c r="D217">
        <v>0.86</v>
      </c>
      <c r="E217">
        <v>28</v>
      </c>
      <c r="F217">
        <v>59.24</v>
      </c>
      <c r="G217">
        <v>55.45</v>
      </c>
      <c r="H217" s="8">
        <v>0.14130000000000001</v>
      </c>
      <c r="I217" t="s">
        <v>615</v>
      </c>
      <c r="N217">
        <f>TRIMMEAN(F213:F270,0.2)</f>
        <v>59.384999999999991</v>
      </c>
    </row>
    <row r="218" spans="1:14" x14ac:dyDescent="0.3">
      <c r="A218">
        <v>1</v>
      </c>
      <c r="B218" t="s">
        <v>228</v>
      </c>
      <c r="C218">
        <v>1</v>
      </c>
      <c r="D218">
        <v>0.56999999999999995</v>
      </c>
      <c r="E218">
        <v>37</v>
      </c>
      <c r="F218">
        <v>69.39</v>
      </c>
      <c r="G218">
        <v>65.540000000000006</v>
      </c>
      <c r="H218" s="8">
        <v>0.1492</v>
      </c>
      <c r="I218" t="s">
        <v>615</v>
      </c>
    </row>
    <row r="219" spans="1:14" x14ac:dyDescent="0.3">
      <c r="A219">
        <v>1</v>
      </c>
      <c r="B219" t="s">
        <v>229</v>
      </c>
      <c r="C219">
        <v>1</v>
      </c>
      <c r="D219">
        <v>0.2</v>
      </c>
      <c r="E219">
        <v>36</v>
      </c>
      <c r="F219">
        <v>60.54</v>
      </c>
      <c r="G219">
        <v>58.39</v>
      </c>
      <c r="H219" s="8">
        <v>0.16589999999999999</v>
      </c>
      <c r="I219" t="s">
        <v>615</v>
      </c>
    </row>
    <row r="220" spans="1:14" x14ac:dyDescent="0.3">
      <c r="A220">
        <v>1</v>
      </c>
      <c r="B220" t="s">
        <v>230</v>
      </c>
      <c r="C220">
        <v>1</v>
      </c>
      <c r="D220">
        <v>0.41</v>
      </c>
      <c r="E220">
        <v>36</v>
      </c>
      <c r="F220">
        <v>64.98</v>
      </c>
      <c r="G220">
        <v>64.319999999999993</v>
      </c>
      <c r="H220" s="8">
        <v>0.15</v>
      </c>
      <c r="I220" t="s">
        <v>615</v>
      </c>
    </row>
    <row r="221" spans="1:14" x14ac:dyDescent="0.3">
      <c r="A221">
        <v>1</v>
      </c>
      <c r="B221" t="s">
        <v>231</v>
      </c>
      <c r="C221">
        <v>1</v>
      </c>
      <c r="D221">
        <v>1.1499999999999999</v>
      </c>
      <c r="E221">
        <v>38</v>
      </c>
      <c r="F221">
        <v>66.88</v>
      </c>
      <c r="G221">
        <v>65.36</v>
      </c>
      <c r="H221" s="8">
        <v>0.15049999999999999</v>
      </c>
      <c r="I221" t="s">
        <v>615</v>
      </c>
    </row>
    <row r="222" spans="1:14" x14ac:dyDescent="0.3">
      <c r="A222">
        <v>1</v>
      </c>
      <c r="B222" t="s">
        <v>232</v>
      </c>
      <c r="C222">
        <v>1</v>
      </c>
      <c r="D222">
        <v>-7.0000000000000007E-2</v>
      </c>
      <c r="E222">
        <v>36</v>
      </c>
      <c r="F222">
        <v>69.25</v>
      </c>
      <c r="G222">
        <v>66.959999999999994</v>
      </c>
      <c r="H222" s="8">
        <v>0.1447</v>
      </c>
      <c r="I222" t="s">
        <v>615</v>
      </c>
    </row>
    <row r="223" spans="1:14" x14ac:dyDescent="0.3">
      <c r="A223">
        <v>1</v>
      </c>
      <c r="B223" t="s">
        <v>233</v>
      </c>
      <c r="C223">
        <v>1</v>
      </c>
      <c r="D223">
        <v>0.26</v>
      </c>
      <c r="E223">
        <v>33</v>
      </c>
      <c r="F223">
        <v>60.18</v>
      </c>
      <c r="G223">
        <v>58.43</v>
      </c>
      <c r="H223" s="8">
        <v>0.15079999999999999</v>
      </c>
      <c r="I223" t="s">
        <v>615</v>
      </c>
    </row>
    <row r="224" spans="1:14" x14ac:dyDescent="0.3">
      <c r="A224">
        <v>1</v>
      </c>
      <c r="B224" t="s">
        <v>234</v>
      </c>
      <c r="C224">
        <v>1</v>
      </c>
      <c r="D224">
        <v>0.83</v>
      </c>
      <c r="E224">
        <v>27</v>
      </c>
      <c r="F224">
        <v>46.51</v>
      </c>
      <c r="G224">
        <v>40.32</v>
      </c>
      <c r="H224" s="8">
        <v>0.18060000000000001</v>
      </c>
      <c r="I224" t="s">
        <v>615</v>
      </c>
    </row>
    <row r="225" spans="1:9" x14ac:dyDescent="0.3">
      <c r="A225">
        <v>1</v>
      </c>
      <c r="B225" t="s">
        <v>235</v>
      </c>
      <c r="C225">
        <v>1</v>
      </c>
      <c r="D225">
        <v>0.86</v>
      </c>
      <c r="E225">
        <v>27</v>
      </c>
      <c r="F225">
        <v>56.23</v>
      </c>
      <c r="G225">
        <v>40.64</v>
      </c>
      <c r="H225" s="8">
        <v>0.18490000000000001</v>
      </c>
      <c r="I225" t="s">
        <v>615</v>
      </c>
    </row>
    <row r="226" spans="1:9" x14ac:dyDescent="0.3">
      <c r="A226">
        <v>1</v>
      </c>
      <c r="B226" t="s">
        <v>236</v>
      </c>
      <c r="C226">
        <v>1</v>
      </c>
      <c r="D226">
        <v>1.2</v>
      </c>
      <c r="E226">
        <v>32</v>
      </c>
      <c r="F226">
        <v>67.77</v>
      </c>
      <c r="G226">
        <v>66.48</v>
      </c>
      <c r="H226" s="8">
        <v>0.124</v>
      </c>
      <c r="I226" t="s">
        <v>615</v>
      </c>
    </row>
    <row r="227" spans="1:9" x14ac:dyDescent="0.3">
      <c r="A227">
        <v>1</v>
      </c>
      <c r="B227" t="s">
        <v>237</v>
      </c>
      <c r="C227">
        <v>1</v>
      </c>
      <c r="D227">
        <v>-0.08</v>
      </c>
      <c r="E227">
        <v>34</v>
      </c>
      <c r="F227">
        <v>65.17</v>
      </c>
      <c r="G227">
        <v>57.2</v>
      </c>
      <c r="H227" s="8">
        <v>0.16250000000000001</v>
      </c>
      <c r="I227" t="s">
        <v>615</v>
      </c>
    </row>
    <row r="228" spans="1:9" x14ac:dyDescent="0.3">
      <c r="A228">
        <v>1</v>
      </c>
      <c r="B228" t="s">
        <v>238</v>
      </c>
      <c r="C228">
        <v>1</v>
      </c>
      <c r="D228">
        <v>-0.38</v>
      </c>
      <c r="E228">
        <v>21</v>
      </c>
      <c r="F228">
        <v>29.55</v>
      </c>
      <c r="G228">
        <v>21.84</v>
      </c>
      <c r="H228" s="8">
        <v>0.2823</v>
      </c>
      <c r="I228" t="s">
        <v>615</v>
      </c>
    </row>
    <row r="229" spans="1:9" x14ac:dyDescent="0.3">
      <c r="A229">
        <v>1</v>
      </c>
      <c r="B229" t="s">
        <v>239</v>
      </c>
      <c r="C229">
        <v>1</v>
      </c>
      <c r="D229">
        <v>0.95</v>
      </c>
      <c r="E229">
        <v>34</v>
      </c>
      <c r="F229">
        <v>59.18</v>
      </c>
      <c r="G229">
        <v>57.44</v>
      </c>
      <c r="H229" s="8">
        <v>0.15959999999999999</v>
      </c>
      <c r="I229" t="s">
        <v>615</v>
      </c>
    </row>
    <row r="230" spans="1:9" x14ac:dyDescent="0.3">
      <c r="A230">
        <v>1</v>
      </c>
      <c r="B230" t="s">
        <v>240</v>
      </c>
      <c r="C230">
        <v>1</v>
      </c>
      <c r="D230">
        <v>0.8</v>
      </c>
      <c r="E230">
        <v>28</v>
      </c>
      <c r="F230">
        <v>57.03</v>
      </c>
      <c r="G230">
        <v>54.4</v>
      </c>
      <c r="H230" s="8">
        <v>0.13400000000000001</v>
      </c>
      <c r="I230" t="s">
        <v>615</v>
      </c>
    </row>
    <row r="231" spans="1:9" x14ac:dyDescent="0.3">
      <c r="A231">
        <v>1</v>
      </c>
      <c r="B231" t="s">
        <v>241</v>
      </c>
      <c r="C231">
        <v>1</v>
      </c>
      <c r="D231">
        <v>1.01</v>
      </c>
      <c r="E231">
        <v>34</v>
      </c>
      <c r="F231">
        <v>61.71</v>
      </c>
      <c r="G231">
        <v>52.62</v>
      </c>
      <c r="H231" s="8">
        <v>0.16619999999999999</v>
      </c>
      <c r="I231" t="s">
        <v>615</v>
      </c>
    </row>
    <row r="232" spans="1:9" x14ac:dyDescent="0.3">
      <c r="A232">
        <v>1</v>
      </c>
      <c r="B232" t="s">
        <v>242</v>
      </c>
      <c r="C232">
        <v>1</v>
      </c>
      <c r="D232">
        <v>-0.32</v>
      </c>
      <c r="E232">
        <v>29</v>
      </c>
      <c r="F232">
        <v>60.07</v>
      </c>
      <c r="G232">
        <v>50.95</v>
      </c>
      <c r="H232" s="8">
        <v>0.16489999999999999</v>
      </c>
      <c r="I232" t="s">
        <v>615</v>
      </c>
    </row>
    <row r="233" spans="1:9" x14ac:dyDescent="0.3">
      <c r="A233">
        <v>1</v>
      </c>
      <c r="B233" t="s">
        <v>243</v>
      </c>
      <c r="C233">
        <v>1</v>
      </c>
      <c r="D233">
        <v>0.67</v>
      </c>
      <c r="E233">
        <v>29</v>
      </c>
      <c r="F233">
        <v>58.28</v>
      </c>
      <c r="G233">
        <v>55.07</v>
      </c>
      <c r="H233" s="8">
        <v>0.14019999999999999</v>
      </c>
      <c r="I233" t="s">
        <v>615</v>
      </c>
    </row>
    <row r="234" spans="1:9" x14ac:dyDescent="0.3">
      <c r="A234">
        <v>1</v>
      </c>
      <c r="B234" t="s">
        <v>244</v>
      </c>
      <c r="C234">
        <v>1</v>
      </c>
      <c r="D234">
        <v>0.77</v>
      </c>
      <c r="E234">
        <v>29</v>
      </c>
      <c r="F234">
        <v>41.9</v>
      </c>
      <c r="G234">
        <v>39.78</v>
      </c>
      <c r="H234" s="8">
        <v>0.19089999999999999</v>
      </c>
      <c r="I234" t="s">
        <v>615</v>
      </c>
    </row>
    <row r="235" spans="1:9" x14ac:dyDescent="0.3">
      <c r="A235">
        <v>1</v>
      </c>
      <c r="B235" t="s">
        <v>245</v>
      </c>
      <c r="C235">
        <v>1</v>
      </c>
      <c r="D235">
        <v>-0.19</v>
      </c>
      <c r="E235">
        <v>33</v>
      </c>
      <c r="F235">
        <v>71.37</v>
      </c>
      <c r="G235">
        <v>69.69</v>
      </c>
      <c r="H235" s="8">
        <v>0.127</v>
      </c>
      <c r="I235" t="s">
        <v>615</v>
      </c>
    </row>
    <row r="236" spans="1:9" x14ac:dyDescent="0.3">
      <c r="A236">
        <v>1</v>
      </c>
      <c r="B236" t="s">
        <v>246</v>
      </c>
      <c r="C236">
        <v>1</v>
      </c>
      <c r="D236">
        <v>0.06</v>
      </c>
      <c r="E236">
        <v>33</v>
      </c>
      <c r="F236">
        <v>47.99</v>
      </c>
      <c r="G236">
        <v>46.23</v>
      </c>
      <c r="H236" s="8">
        <v>0.187</v>
      </c>
      <c r="I236" t="s">
        <v>615</v>
      </c>
    </row>
    <row r="237" spans="1:9" x14ac:dyDescent="0.3">
      <c r="A237">
        <v>1</v>
      </c>
      <c r="B237" t="s">
        <v>247</v>
      </c>
      <c r="C237">
        <v>1</v>
      </c>
      <c r="D237">
        <v>0.44</v>
      </c>
      <c r="E237">
        <v>30</v>
      </c>
      <c r="F237">
        <v>45.23</v>
      </c>
      <c r="G237">
        <v>42.02</v>
      </c>
      <c r="H237" s="8">
        <v>0.193</v>
      </c>
      <c r="I237" t="s">
        <v>615</v>
      </c>
    </row>
    <row r="238" spans="1:9" x14ac:dyDescent="0.3">
      <c r="A238">
        <v>1</v>
      </c>
      <c r="B238" t="s">
        <v>248</v>
      </c>
      <c r="C238">
        <v>1</v>
      </c>
      <c r="D238">
        <v>0.54</v>
      </c>
      <c r="E238">
        <v>34</v>
      </c>
      <c r="F238">
        <v>59.92</v>
      </c>
      <c r="G238">
        <v>50.08</v>
      </c>
      <c r="H238" s="8">
        <v>0.20830000000000001</v>
      </c>
      <c r="I238" t="s">
        <v>615</v>
      </c>
    </row>
    <row r="239" spans="1:9" x14ac:dyDescent="0.3">
      <c r="A239">
        <v>1</v>
      </c>
      <c r="B239" t="s">
        <v>249</v>
      </c>
      <c r="C239">
        <v>1</v>
      </c>
      <c r="D239">
        <v>0.61</v>
      </c>
      <c r="E239">
        <v>34</v>
      </c>
      <c r="F239">
        <v>57.25</v>
      </c>
      <c r="G239">
        <v>52.35</v>
      </c>
      <c r="H239" s="8">
        <v>0.1716</v>
      </c>
      <c r="I239" t="s">
        <v>615</v>
      </c>
    </row>
    <row r="240" spans="1:9" x14ac:dyDescent="0.3">
      <c r="A240">
        <v>1</v>
      </c>
      <c r="B240" t="s">
        <v>250</v>
      </c>
      <c r="C240">
        <v>1</v>
      </c>
      <c r="D240">
        <v>0.73</v>
      </c>
      <c r="E240">
        <v>30</v>
      </c>
      <c r="F240">
        <v>60.26</v>
      </c>
      <c r="G240">
        <v>51.55</v>
      </c>
      <c r="H240" s="8">
        <v>0.1605</v>
      </c>
      <c r="I240" t="s">
        <v>615</v>
      </c>
    </row>
    <row r="241" spans="1:9" x14ac:dyDescent="0.3">
      <c r="A241">
        <v>1</v>
      </c>
      <c r="B241" t="s">
        <v>251</v>
      </c>
      <c r="C241">
        <v>1</v>
      </c>
      <c r="D241">
        <v>0.4</v>
      </c>
      <c r="E241">
        <v>30</v>
      </c>
      <c r="F241">
        <v>44.36</v>
      </c>
      <c r="G241">
        <v>37.479999999999997</v>
      </c>
      <c r="H241" s="8">
        <v>0.20649999999999999</v>
      </c>
      <c r="I241" t="s">
        <v>615</v>
      </c>
    </row>
    <row r="242" spans="1:9" x14ac:dyDescent="0.3">
      <c r="A242">
        <v>1</v>
      </c>
      <c r="B242" t="s">
        <v>252</v>
      </c>
      <c r="C242">
        <v>1</v>
      </c>
      <c r="D242">
        <v>1.08</v>
      </c>
      <c r="E242">
        <v>30</v>
      </c>
      <c r="F242">
        <v>67.28</v>
      </c>
      <c r="G242">
        <v>63.93</v>
      </c>
      <c r="H242" s="8">
        <v>0.124</v>
      </c>
      <c r="I242" t="s">
        <v>615</v>
      </c>
    </row>
    <row r="243" spans="1:9" x14ac:dyDescent="0.3">
      <c r="A243">
        <v>1</v>
      </c>
      <c r="B243" t="s">
        <v>253</v>
      </c>
      <c r="C243">
        <v>1</v>
      </c>
      <c r="D243">
        <v>1.34</v>
      </c>
      <c r="E243">
        <v>33</v>
      </c>
      <c r="F243">
        <v>64.2</v>
      </c>
      <c r="G243">
        <v>60.39</v>
      </c>
      <c r="H243" s="8">
        <v>0.14580000000000001</v>
      </c>
      <c r="I243" t="s">
        <v>615</v>
      </c>
    </row>
    <row r="244" spans="1:9" x14ac:dyDescent="0.3">
      <c r="A244">
        <v>1</v>
      </c>
      <c r="B244" t="s">
        <v>254</v>
      </c>
      <c r="C244">
        <v>1</v>
      </c>
      <c r="D244">
        <v>0.97</v>
      </c>
      <c r="E244">
        <v>36</v>
      </c>
      <c r="F244">
        <v>84.74</v>
      </c>
      <c r="G244">
        <v>82.82</v>
      </c>
      <c r="H244" s="8">
        <v>0.1158</v>
      </c>
      <c r="I244" t="s">
        <v>615</v>
      </c>
    </row>
    <row r="245" spans="1:9" x14ac:dyDescent="0.3">
      <c r="A245">
        <v>1</v>
      </c>
      <c r="B245" t="s">
        <v>255</v>
      </c>
      <c r="C245">
        <v>1</v>
      </c>
      <c r="D245">
        <v>-0.39</v>
      </c>
      <c r="E245">
        <v>35</v>
      </c>
      <c r="F245">
        <v>62.15</v>
      </c>
      <c r="G245">
        <v>61.93</v>
      </c>
      <c r="H245" s="8">
        <v>0.1535</v>
      </c>
      <c r="I245" t="s">
        <v>615</v>
      </c>
    </row>
    <row r="246" spans="1:9" x14ac:dyDescent="0.3">
      <c r="A246">
        <v>1</v>
      </c>
      <c r="B246" t="s">
        <v>256</v>
      </c>
      <c r="C246">
        <v>1</v>
      </c>
      <c r="D246">
        <v>-0.68</v>
      </c>
      <c r="E246">
        <v>30</v>
      </c>
      <c r="F246">
        <v>41.83</v>
      </c>
      <c r="G246">
        <v>37.659999999999997</v>
      </c>
      <c r="H246" s="8">
        <v>0.2172</v>
      </c>
      <c r="I246" t="s">
        <v>615</v>
      </c>
    </row>
    <row r="247" spans="1:9" x14ac:dyDescent="0.3">
      <c r="A247">
        <v>1</v>
      </c>
      <c r="B247" t="s">
        <v>257</v>
      </c>
      <c r="C247">
        <v>1</v>
      </c>
      <c r="D247">
        <v>0.67</v>
      </c>
      <c r="E247">
        <v>30</v>
      </c>
      <c r="F247">
        <v>52.74</v>
      </c>
      <c r="G247">
        <v>47.25</v>
      </c>
      <c r="H247" s="8">
        <v>0.16919999999999999</v>
      </c>
      <c r="I247" t="s">
        <v>615</v>
      </c>
    </row>
    <row r="248" spans="1:9" x14ac:dyDescent="0.3">
      <c r="A248">
        <v>1</v>
      </c>
      <c r="B248" t="s">
        <v>258</v>
      </c>
      <c r="C248">
        <v>1</v>
      </c>
      <c r="D248">
        <v>0.63</v>
      </c>
      <c r="E248">
        <v>38</v>
      </c>
      <c r="F248">
        <v>79.790000000000006</v>
      </c>
      <c r="G248">
        <v>77.58</v>
      </c>
      <c r="H248" s="8">
        <v>0.12970000000000001</v>
      </c>
      <c r="I248" t="s">
        <v>615</v>
      </c>
    </row>
    <row r="249" spans="1:9" x14ac:dyDescent="0.3">
      <c r="A249">
        <v>1</v>
      </c>
      <c r="B249" t="s">
        <v>259</v>
      </c>
      <c r="C249">
        <v>1</v>
      </c>
      <c r="D249">
        <v>0.47</v>
      </c>
      <c r="E249">
        <v>33</v>
      </c>
      <c r="F249">
        <v>62.6</v>
      </c>
      <c r="G249">
        <v>61.56</v>
      </c>
      <c r="H249" s="8">
        <v>0.14249999999999999</v>
      </c>
      <c r="I249" t="s">
        <v>615</v>
      </c>
    </row>
    <row r="250" spans="1:9" x14ac:dyDescent="0.3">
      <c r="A250">
        <v>1</v>
      </c>
      <c r="B250" t="s">
        <v>260</v>
      </c>
      <c r="C250">
        <v>1</v>
      </c>
      <c r="D250">
        <v>-0.14000000000000001</v>
      </c>
      <c r="E250">
        <v>38</v>
      </c>
      <c r="F250">
        <v>51.63</v>
      </c>
      <c r="G250">
        <v>49.92</v>
      </c>
      <c r="H250" s="8">
        <v>0.2051</v>
      </c>
      <c r="I250" t="s">
        <v>615</v>
      </c>
    </row>
    <row r="251" spans="1:9" x14ac:dyDescent="0.3">
      <c r="A251">
        <v>1</v>
      </c>
      <c r="B251" t="s">
        <v>261</v>
      </c>
      <c r="C251">
        <v>1</v>
      </c>
      <c r="D251">
        <v>0.64</v>
      </c>
      <c r="E251">
        <v>39</v>
      </c>
      <c r="F251">
        <v>73.86</v>
      </c>
      <c r="G251">
        <v>71.44</v>
      </c>
      <c r="H251" s="8">
        <v>0.14599999999999999</v>
      </c>
      <c r="I251" t="s">
        <v>615</v>
      </c>
    </row>
    <row r="252" spans="1:9" x14ac:dyDescent="0.3">
      <c r="A252">
        <v>1</v>
      </c>
      <c r="B252" t="s">
        <v>262</v>
      </c>
      <c r="C252">
        <v>1</v>
      </c>
      <c r="D252">
        <v>1.1599999999999999</v>
      </c>
      <c r="E252">
        <v>26</v>
      </c>
      <c r="F252">
        <v>51.11</v>
      </c>
      <c r="G252">
        <v>46.24</v>
      </c>
      <c r="H252" s="8">
        <v>0.1484</v>
      </c>
      <c r="I252" t="s">
        <v>615</v>
      </c>
    </row>
    <row r="253" spans="1:9" x14ac:dyDescent="0.3">
      <c r="A253">
        <v>1</v>
      </c>
      <c r="B253" t="s">
        <v>263</v>
      </c>
      <c r="C253">
        <v>1</v>
      </c>
      <c r="D253">
        <v>1.08</v>
      </c>
      <c r="E253">
        <v>31</v>
      </c>
      <c r="F253">
        <v>49.87</v>
      </c>
      <c r="G253">
        <v>47.04</v>
      </c>
      <c r="H253" s="8">
        <v>0.1739</v>
      </c>
      <c r="I253" t="s">
        <v>615</v>
      </c>
    </row>
    <row r="254" spans="1:9" x14ac:dyDescent="0.3">
      <c r="A254">
        <v>1</v>
      </c>
      <c r="B254" t="s">
        <v>264</v>
      </c>
      <c r="C254">
        <v>1</v>
      </c>
      <c r="D254">
        <v>0.39</v>
      </c>
      <c r="E254">
        <v>36</v>
      </c>
      <c r="F254">
        <v>65.56</v>
      </c>
      <c r="G254">
        <v>64.48</v>
      </c>
      <c r="H254" s="8">
        <v>0.14810000000000001</v>
      </c>
      <c r="I254" t="s">
        <v>615</v>
      </c>
    </row>
    <row r="255" spans="1:9" x14ac:dyDescent="0.3">
      <c r="A255">
        <v>1</v>
      </c>
      <c r="B255" t="s">
        <v>265</v>
      </c>
      <c r="C255">
        <v>1</v>
      </c>
      <c r="D255">
        <v>0.48</v>
      </c>
      <c r="E255">
        <v>35</v>
      </c>
      <c r="F255">
        <v>65.430000000000007</v>
      </c>
      <c r="G255">
        <v>64.16</v>
      </c>
      <c r="H255" s="8">
        <v>0.1477</v>
      </c>
      <c r="I255" t="s">
        <v>615</v>
      </c>
    </row>
    <row r="256" spans="1:9" x14ac:dyDescent="0.3">
      <c r="A256">
        <v>1</v>
      </c>
      <c r="B256" t="s">
        <v>266</v>
      </c>
      <c r="C256">
        <v>1</v>
      </c>
      <c r="D256">
        <v>0.86</v>
      </c>
      <c r="E256">
        <v>31</v>
      </c>
      <c r="F256">
        <v>59.45</v>
      </c>
      <c r="G256">
        <v>47.31</v>
      </c>
      <c r="H256" s="8">
        <v>0.17599999999999999</v>
      </c>
      <c r="I256" t="s">
        <v>615</v>
      </c>
    </row>
    <row r="257" spans="1:9" x14ac:dyDescent="0.3">
      <c r="A257">
        <v>1</v>
      </c>
      <c r="B257" t="s">
        <v>267</v>
      </c>
      <c r="C257">
        <v>1</v>
      </c>
      <c r="D257">
        <v>1.24</v>
      </c>
      <c r="E257">
        <v>32</v>
      </c>
      <c r="F257">
        <v>58.76</v>
      </c>
      <c r="G257">
        <v>54.35</v>
      </c>
      <c r="H257" s="8">
        <v>0.15870000000000001</v>
      </c>
      <c r="I257" t="s">
        <v>615</v>
      </c>
    </row>
    <row r="258" spans="1:9" x14ac:dyDescent="0.3">
      <c r="A258">
        <v>1</v>
      </c>
      <c r="B258" t="s">
        <v>268</v>
      </c>
      <c r="C258">
        <v>1</v>
      </c>
      <c r="D258">
        <v>0.53</v>
      </c>
      <c r="E258">
        <v>36</v>
      </c>
      <c r="F258">
        <v>71.849999999999994</v>
      </c>
      <c r="G258">
        <v>55.73</v>
      </c>
      <c r="H258" s="8">
        <v>0.17610000000000001</v>
      </c>
      <c r="I258" t="s">
        <v>615</v>
      </c>
    </row>
    <row r="259" spans="1:9" x14ac:dyDescent="0.3">
      <c r="A259">
        <v>1</v>
      </c>
      <c r="B259" t="s">
        <v>269</v>
      </c>
      <c r="C259">
        <v>1</v>
      </c>
      <c r="D259">
        <v>0.24</v>
      </c>
      <c r="E259">
        <v>27</v>
      </c>
      <c r="F259">
        <v>49.05</v>
      </c>
      <c r="G259">
        <v>33.72</v>
      </c>
      <c r="H259" s="8">
        <v>0.16869999999999999</v>
      </c>
      <c r="I259" t="s">
        <v>615</v>
      </c>
    </row>
    <row r="260" spans="1:9" x14ac:dyDescent="0.3">
      <c r="A260">
        <v>1</v>
      </c>
      <c r="B260" t="s">
        <v>270</v>
      </c>
      <c r="C260">
        <v>1</v>
      </c>
      <c r="D260">
        <v>0.56999999999999995</v>
      </c>
      <c r="E260">
        <v>32</v>
      </c>
      <c r="F260">
        <v>58.68</v>
      </c>
      <c r="G260">
        <v>45.27</v>
      </c>
      <c r="H260" s="8">
        <v>0.1749</v>
      </c>
      <c r="I260" t="s">
        <v>615</v>
      </c>
    </row>
    <row r="261" spans="1:9" x14ac:dyDescent="0.3">
      <c r="A261">
        <v>1</v>
      </c>
      <c r="B261" t="s">
        <v>271</v>
      </c>
      <c r="C261">
        <v>1</v>
      </c>
      <c r="D261">
        <v>0.2</v>
      </c>
      <c r="E261">
        <v>37</v>
      </c>
      <c r="F261">
        <v>73.95</v>
      </c>
      <c r="G261">
        <v>73.12</v>
      </c>
      <c r="H261" s="8">
        <v>0.13469999999999999</v>
      </c>
      <c r="I261" t="s">
        <v>615</v>
      </c>
    </row>
    <row r="262" spans="1:9" x14ac:dyDescent="0.3">
      <c r="A262">
        <v>1</v>
      </c>
      <c r="B262" t="s">
        <v>272</v>
      </c>
      <c r="C262">
        <v>1</v>
      </c>
      <c r="D262">
        <v>0.98</v>
      </c>
      <c r="E262">
        <v>36</v>
      </c>
      <c r="F262">
        <v>72.89</v>
      </c>
      <c r="G262">
        <v>71.599999999999994</v>
      </c>
      <c r="H262" s="8">
        <v>0.13389999999999999</v>
      </c>
      <c r="I262" t="s">
        <v>615</v>
      </c>
    </row>
    <row r="263" spans="1:9" x14ac:dyDescent="0.3">
      <c r="A263">
        <v>1</v>
      </c>
      <c r="B263" t="s">
        <v>273</v>
      </c>
      <c r="C263">
        <v>1</v>
      </c>
      <c r="D263">
        <v>0.89</v>
      </c>
      <c r="E263">
        <v>21</v>
      </c>
      <c r="F263">
        <v>52.19</v>
      </c>
      <c r="G263">
        <v>22.45</v>
      </c>
      <c r="H263" s="8">
        <v>0.2959</v>
      </c>
      <c r="I263" t="s">
        <v>615</v>
      </c>
    </row>
    <row r="264" spans="1:9" x14ac:dyDescent="0.3">
      <c r="A264">
        <v>1</v>
      </c>
      <c r="B264" t="s">
        <v>274</v>
      </c>
      <c r="C264">
        <v>1</v>
      </c>
      <c r="D264">
        <v>0.38</v>
      </c>
      <c r="E264">
        <v>28</v>
      </c>
      <c r="F264">
        <v>59.56</v>
      </c>
      <c r="G264">
        <v>51.56</v>
      </c>
      <c r="H264" s="8">
        <v>0.14799999999999999</v>
      </c>
      <c r="I264" t="s">
        <v>615</v>
      </c>
    </row>
    <row r="265" spans="1:9" x14ac:dyDescent="0.3">
      <c r="A265">
        <v>1</v>
      </c>
      <c r="B265" t="s">
        <v>275</v>
      </c>
      <c r="C265">
        <v>1</v>
      </c>
      <c r="D265">
        <v>0.41</v>
      </c>
      <c r="E265">
        <v>39</v>
      </c>
      <c r="F265">
        <v>55.68</v>
      </c>
      <c r="G265">
        <v>54.88</v>
      </c>
      <c r="H265" s="8">
        <v>0.191</v>
      </c>
      <c r="I265" t="s">
        <v>615</v>
      </c>
    </row>
    <row r="266" spans="1:9" x14ac:dyDescent="0.3">
      <c r="A266">
        <v>1</v>
      </c>
      <c r="B266" t="s">
        <v>276</v>
      </c>
      <c r="C266">
        <v>1</v>
      </c>
      <c r="D266">
        <v>1.0900000000000001</v>
      </c>
      <c r="E266">
        <v>30</v>
      </c>
      <c r="F266">
        <v>51.41</v>
      </c>
      <c r="G266">
        <v>48.96</v>
      </c>
      <c r="H266" s="8">
        <v>0.16309999999999999</v>
      </c>
      <c r="I266" t="s">
        <v>615</v>
      </c>
    </row>
    <row r="267" spans="1:9" x14ac:dyDescent="0.3">
      <c r="A267">
        <v>1</v>
      </c>
      <c r="B267" t="s">
        <v>277</v>
      </c>
      <c r="C267">
        <v>1</v>
      </c>
      <c r="D267">
        <v>0.45</v>
      </c>
      <c r="E267">
        <v>28</v>
      </c>
      <c r="F267">
        <v>60.62</v>
      </c>
      <c r="G267">
        <v>51.75</v>
      </c>
      <c r="H267" s="8">
        <v>0.13980000000000001</v>
      </c>
      <c r="I267" t="s">
        <v>615</v>
      </c>
    </row>
    <row r="268" spans="1:9" x14ac:dyDescent="0.3">
      <c r="A268">
        <v>1</v>
      </c>
      <c r="B268" t="s">
        <v>278</v>
      </c>
      <c r="C268">
        <v>1</v>
      </c>
      <c r="D268">
        <v>0.79</v>
      </c>
      <c r="E268">
        <v>28</v>
      </c>
      <c r="F268">
        <v>48.94</v>
      </c>
      <c r="G268">
        <v>41.3</v>
      </c>
      <c r="H268" s="8">
        <v>0.1769</v>
      </c>
      <c r="I268" t="s">
        <v>615</v>
      </c>
    </row>
    <row r="269" spans="1:9" x14ac:dyDescent="0.3">
      <c r="A269">
        <v>1</v>
      </c>
      <c r="B269" t="s">
        <v>279</v>
      </c>
      <c r="C269">
        <v>1</v>
      </c>
      <c r="D269">
        <v>1.01</v>
      </c>
      <c r="E269">
        <v>31</v>
      </c>
      <c r="F269">
        <v>59.23</v>
      </c>
      <c r="G269">
        <v>47.67</v>
      </c>
      <c r="H269" s="8">
        <v>0.1671</v>
      </c>
      <c r="I269" t="s">
        <v>615</v>
      </c>
    </row>
    <row r="270" spans="1:9" x14ac:dyDescent="0.3">
      <c r="A270">
        <v>1</v>
      </c>
      <c r="B270" t="s">
        <v>280</v>
      </c>
      <c r="C270">
        <v>1</v>
      </c>
      <c r="D270">
        <v>0.56999999999999995</v>
      </c>
      <c r="E270">
        <v>35</v>
      </c>
      <c r="F270">
        <v>60.8</v>
      </c>
      <c r="G270">
        <v>52.16</v>
      </c>
      <c r="H270" s="8">
        <v>0.18099999999999999</v>
      </c>
      <c r="I270" t="s">
        <v>615</v>
      </c>
    </row>
    <row r="271" spans="1:9" x14ac:dyDescent="0.3">
      <c r="A271">
        <v>1</v>
      </c>
      <c r="B271" t="s">
        <v>281</v>
      </c>
      <c r="C271">
        <v>1</v>
      </c>
      <c r="D271">
        <v>-1.32</v>
      </c>
      <c r="E271">
        <v>36</v>
      </c>
      <c r="F271">
        <v>55.94</v>
      </c>
      <c r="G271">
        <v>54.58</v>
      </c>
      <c r="H271" s="8">
        <v>0.18240000000000001</v>
      </c>
      <c r="I271" t="s">
        <v>615</v>
      </c>
    </row>
    <row r="272" spans="1:9" x14ac:dyDescent="0.3">
      <c r="A272">
        <v>1</v>
      </c>
      <c r="B272" t="s">
        <v>282</v>
      </c>
      <c r="C272">
        <v>1</v>
      </c>
      <c r="D272">
        <v>-0.75</v>
      </c>
      <c r="E272">
        <v>38</v>
      </c>
      <c r="F272">
        <v>60.52</v>
      </c>
      <c r="G272">
        <v>56.9</v>
      </c>
      <c r="H272" s="8">
        <v>0.1804</v>
      </c>
      <c r="I272" t="s">
        <v>615</v>
      </c>
    </row>
    <row r="273" spans="1:9" x14ac:dyDescent="0.3">
      <c r="A273">
        <v>1</v>
      </c>
      <c r="B273" t="s">
        <v>283</v>
      </c>
      <c r="C273">
        <v>1</v>
      </c>
      <c r="D273">
        <v>0.27</v>
      </c>
      <c r="E273">
        <v>32</v>
      </c>
      <c r="F273">
        <v>52.69</v>
      </c>
      <c r="G273">
        <v>51.66</v>
      </c>
      <c r="H273" s="8">
        <v>0.1701</v>
      </c>
      <c r="I273" t="s">
        <v>615</v>
      </c>
    </row>
    <row r="274" spans="1:9" x14ac:dyDescent="0.3">
      <c r="A274">
        <v>1</v>
      </c>
      <c r="B274" t="s">
        <v>284</v>
      </c>
      <c r="C274">
        <v>1</v>
      </c>
      <c r="D274">
        <v>0.49</v>
      </c>
      <c r="E274">
        <v>36</v>
      </c>
      <c r="F274">
        <v>66.849999999999994</v>
      </c>
      <c r="G274">
        <v>56.91</v>
      </c>
      <c r="H274" s="8">
        <v>0.1641</v>
      </c>
      <c r="I274" t="s">
        <v>615</v>
      </c>
    </row>
    <row r="275" spans="1:9" x14ac:dyDescent="0.3">
      <c r="A275">
        <v>1</v>
      </c>
      <c r="B275" t="s">
        <v>285</v>
      </c>
      <c r="C275">
        <v>1</v>
      </c>
      <c r="D275">
        <v>0.16</v>
      </c>
      <c r="E275">
        <v>33</v>
      </c>
      <c r="F275">
        <v>57.92</v>
      </c>
      <c r="G275">
        <v>53.33</v>
      </c>
      <c r="H275" s="8">
        <v>0.17030000000000001</v>
      </c>
      <c r="I275" t="s">
        <v>615</v>
      </c>
    </row>
    <row r="276" spans="1:9" x14ac:dyDescent="0.3">
      <c r="A276">
        <v>1</v>
      </c>
      <c r="B276" t="s">
        <v>286</v>
      </c>
      <c r="C276">
        <v>1</v>
      </c>
      <c r="D276">
        <v>0.91</v>
      </c>
      <c r="E276">
        <v>25</v>
      </c>
      <c r="F276">
        <v>40.369999999999997</v>
      </c>
      <c r="G276">
        <v>35.39</v>
      </c>
      <c r="H276" s="8">
        <v>0.18940000000000001</v>
      </c>
      <c r="I276" t="s">
        <v>615</v>
      </c>
    </row>
    <row r="277" spans="1:9" x14ac:dyDescent="0.3">
      <c r="A277">
        <v>1</v>
      </c>
      <c r="B277" t="s">
        <v>287</v>
      </c>
      <c r="C277">
        <v>1</v>
      </c>
      <c r="D277">
        <v>0.31</v>
      </c>
      <c r="E277">
        <v>35</v>
      </c>
      <c r="F277">
        <v>72.86</v>
      </c>
      <c r="G277">
        <v>71.430000000000007</v>
      </c>
      <c r="H277" s="8">
        <v>0.13220000000000001</v>
      </c>
      <c r="I277" t="s">
        <v>615</v>
      </c>
    </row>
    <row r="278" spans="1:9" x14ac:dyDescent="0.3">
      <c r="A278">
        <v>1</v>
      </c>
      <c r="B278" t="s">
        <v>288</v>
      </c>
      <c r="C278">
        <v>1</v>
      </c>
      <c r="D278">
        <v>0.45</v>
      </c>
      <c r="E278">
        <v>35</v>
      </c>
      <c r="F278">
        <v>55.86</v>
      </c>
      <c r="G278">
        <v>46.46</v>
      </c>
      <c r="H278" s="8">
        <v>0.1983</v>
      </c>
      <c r="I278" t="s">
        <v>615</v>
      </c>
    </row>
    <row r="279" spans="1:9" x14ac:dyDescent="0.3">
      <c r="A279">
        <v>1</v>
      </c>
      <c r="B279" t="s">
        <v>289</v>
      </c>
      <c r="C279">
        <v>1</v>
      </c>
      <c r="D279">
        <v>-0.15</v>
      </c>
      <c r="E279">
        <v>26</v>
      </c>
      <c r="F279">
        <v>40.4</v>
      </c>
      <c r="G279">
        <v>30.4</v>
      </c>
      <c r="H279" s="8">
        <v>0.2959</v>
      </c>
      <c r="I279" t="s">
        <v>615</v>
      </c>
    </row>
    <row r="280" spans="1:9" x14ac:dyDescent="0.3">
      <c r="A280">
        <v>1</v>
      </c>
      <c r="B280" t="s">
        <v>290</v>
      </c>
      <c r="C280">
        <v>1</v>
      </c>
      <c r="D280">
        <v>1.1599999999999999</v>
      </c>
      <c r="E280">
        <v>27</v>
      </c>
      <c r="F280">
        <v>46.79</v>
      </c>
      <c r="G280">
        <v>42.06</v>
      </c>
      <c r="H280" s="8">
        <v>0.16489999999999999</v>
      </c>
      <c r="I280" t="s">
        <v>615</v>
      </c>
    </row>
    <row r="281" spans="1:9" x14ac:dyDescent="0.3">
      <c r="A281">
        <v>1</v>
      </c>
      <c r="B281" t="s">
        <v>291</v>
      </c>
      <c r="C281">
        <v>1</v>
      </c>
      <c r="D281">
        <v>0.76</v>
      </c>
      <c r="E281">
        <v>37</v>
      </c>
      <c r="F281">
        <v>58.94</v>
      </c>
      <c r="G281">
        <v>56.94</v>
      </c>
      <c r="H281" s="8">
        <v>0.16850000000000001</v>
      </c>
      <c r="I281" t="s">
        <v>615</v>
      </c>
    </row>
    <row r="282" spans="1:9" x14ac:dyDescent="0.3">
      <c r="A282">
        <v>1</v>
      </c>
      <c r="B282" t="s">
        <v>292</v>
      </c>
      <c r="C282">
        <v>1</v>
      </c>
      <c r="D282">
        <v>0.39</v>
      </c>
      <c r="E282">
        <v>35</v>
      </c>
      <c r="F282">
        <v>59.83</v>
      </c>
      <c r="G282">
        <v>55.4</v>
      </c>
      <c r="H282" s="8">
        <v>0.16800000000000001</v>
      </c>
      <c r="I282" t="s">
        <v>615</v>
      </c>
    </row>
    <row r="283" spans="1:9" x14ac:dyDescent="0.3">
      <c r="A283">
        <v>1</v>
      </c>
      <c r="B283" t="s">
        <v>293</v>
      </c>
      <c r="C283">
        <v>1</v>
      </c>
      <c r="D283">
        <v>0.65</v>
      </c>
      <c r="E283">
        <v>28</v>
      </c>
      <c r="F283">
        <v>56.02</v>
      </c>
      <c r="G283">
        <v>35.03</v>
      </c>
      <c r="H283" s="8">
        <v>0.16739999999999999</v>
      </c>
      <c r="I283" t="s">
        <v>615</v>
      </c>
    </row>
    <row r="284" spans="1:9" x14ac:dyDescent="0.3">
      <c r="A284">
        <v>1</v>
      </c>
      <c r="B284" t="s">
        <v>294</v>
      </c>
      <c r="C284">
        <v>1</v>
      </c>
      <c r="D284">
        <v>0.82</v>
      </c>
      <c r="E284">
        <v>31</v>
      </c>
      <c r="F284">
        <v>54.33</v>
      </c>
      <c r="G284">
        <v>43.66</v>
      </c>
      <c r="H284" s="8">
        <v>0.19139999999999999</v>
      </c>
      <c r="I284" t="s">
        <v>615</v>
      </c>
    </row>
    <row r="285" spans="1:9" x14ac:dyDescent="0.3">
      <c r="A285">
        <v>1</v>
      </c>
      <c r="B285" t="s">
        <v>295</v>
      </c>
      <c r="C285">
        <v>1</v>
      </c>
      <c r="D285">
        <v>1.02</v>
      </c>
      <c r="E285">
        <v>30</v>
      </c>
      <c r="F285">
        <v>66.41</v>
      </c>
      <c r="G285">
        <v>56.95</v>
      </c>
      <c r="H285" s="8">
        <v>0.1424</v>
      </c>
      <c r="I285" t="s">
        <v>615</v>
      </c>
    </row>
    <row r="286" spans="1:9" x14ac:dyDescent="0.3">
      <c r="A286">
        <v>1</v>
      </c>
      <c r="B286" t="s">
        <v>296</v>
      </c>
      <c r="C286">
        <v>1</v>
      </c>
      <c r="D286">
        <v>-0.31</v>
      </c>
      <c r="E286">
        <v>34</v>
      </c>
      <c r="F286">
        <v>54.67</v>
      </c>
      <c r="G286">
        <v>51.92</v>
      </c>
      <c r="H286" s="8">
        <v>0.18029999999999999</v>
      </c>
      <c r="I286" t="s">
        <v>615</v>
      </c>
    </row>
    <row r="287" spans="1:9" x14ac:dyDescent="0.3">
      <c r="A287">
        <v>1</v>
      </c>
      <c r="B287" t="s">
        <v>297</v>
      </c>
      <c r="C287">
        <v>1</v>
      </c>
      <c r="D287">
        <v>0.37</v>
      </c>
      <c r="E287">
        <v>27</v>
      </c>
      <c r="F287">
        <v>47.8</v>
      </c>
      <c r="G287">
        <v>39.130000000000003</v>
      </c>
      <c r="H287" s="8">
        <v>0.18609999999999999</v>
      </c>
      <c r="I287" t="s">
        <v>615</v>
      </c>
    </row>
    <row r="288" spans="1:9" x14ac:dyDescent="0.3">
      <c r="A288">
        <v>1</v>
      </c>
      <c r="B288" t="s">
        <v>298</v>
      </c>
      <c r="C288">
        <v>1</v>
      </c>
      <c r="D288">
        <v>-0.78</v>
      </c>
      <c r="E288">
        <v>34</v>
      </c>
      <c r="F288">
        <v>45.26</v>
      </c>
      <c r="G288">
        <v>43.6</v>
      </c>
      <c r="H288" s="8">
        <v>0.217</v>
      </c>
      <c r="I288" t="s">
        <v>615</v>
      </c>
    </row>
    <row r="289" spans="1:14" x14ac:dyDescent="0.3">
      <c r="A289">
        <v>1</v>
      </c>
      <c r="B289" t="s">
        <v>299</v>
      </c>
      <c r="C289">
        <v>1</v>
      </c>
      <c r="D289">
        <v>0.6</v>
      </c>
      <c r="E289">
        <v>35</v>
      </c>
      <c r="F289">
        <v>67.400000000000006</v>
      </c>
      <c r="G289">
        <v>63.77</v>
      </c>
      <c r="H289" s="8">
        <v>0.14710000000000001</v>
      </c>
      <c r="I289" t="s">
        <v>615</v>
      </c>
    </row>
    <row r="290" spans="1:14" x14ac:dyDescent="0.3">
      <c r="A290">
        <v>1</v>
      </c>
      <c r="B290" t="s">
        <v>300</v>
      </c>
      <c r="C290">
        <v>1</v>
      </c>
      <c r="D290">
        <v>0.69</v>
      </c>
      <c r="E290">
        <v>33</v>
      </c>
      <c r="F290">
        <v>62.11</v>
      </c>
      <c r="G290">
        <v>61.02</v>
      </c>
      <c r="H290" s="8">
        <v>0.14699999999999999</v>
      </c>
      <c r="I290" t="s">
        <v>615</v>
      </c>
    </row>
    <row r="291" spans="1:14" x14ac:dyDescent="0.3">
      <c r="A291">
        <v>1</v>
      </c>
      <c r="B291" t="s">
        <v>301</v>
      </c>
      <c r="C291">
        <v>1</v>
      </c>
      <c r="D291">
        <v>0.7</v>
      </c>
      <c r="E291">
        <v>29</v>
      </c>
      <c r="F291">
        <v>64.569999999999993</v>
      </c>
      <c r="G291">
        <v>59.08</v>
      </c>
      <c r="H291" s="8">
        <v>0.13239999999999999</v>
      </c>
      <c r="I291" t="s">
        <v>615</v>
      </c>
    </row>
    <row r="292" spans="1:14" x14ac:dyDescent="0.3">
      <c r="A292">
        <v>1</v>
      </c>
      <c r="B292" t="s">
        <v>302</v>
      </c>
      <c r="C292">
        <v>1</v>
      </c>
      <c r="D292">
        <v>0.25</v>
      </c>
      <c r="E292">
        <v>36</v>
      </c>
      <c r="F292">
        <v>73.37</v>
      </c>
      <c r="G292">
        <v>70.5</v>
      </c>
      <c r="H292" s="8">
        <v>0.13519999999999999</v>
      </c>
      <c r="I292" t="s">
        <v>615</v>
      </c>
    </row>
    <row r="293" spans="1:14" x14ac:dyDescent="0.3">
      <c r="A293">
        <v>1</v>
      </c>
      <c r="B293" t="s">
        <v>303</v>
      </c>
      <c r="C293">
        <v>1</v>
      </c>
      <c r="D293">
        <v>0.98</v>
      </c>
      <c r="E293">
        <v>30</v>
      </c>
      <c r="F293">
        <v>64.17</v>
      </c>
      <c r="G293">
        <v>55.14</v>
      </c>
      <c r="H293" s="8">
        <v>0.14829999999999999</v>
      </c>
      <c r="I293" t="s">
        <v>615</v>
      </c>
      <c r="N293">
        <f>TRIMMEAN(F289:F346,0.2)</f>
        <v>61.514375000000008</v>
      </c>
    </row>
    <row r="294" spans="1:14" x14ac:dyDescent="0.3">
      <c r="A294">
        <v>1</v>
      </c>
      <c r="B294" t="s">
        <v>304</v>
      </c>
      <c r="C294">
        <v>1</v>
      </c>
      <c r="D294">
        <v>0.05</v>
      </c>
      <c r="E294">
        <v>25</v>
      </c>
      <c r="F294">
        <v>57.46</v>
      </c>
      <c r="G294">
        <v>54.8</v>
      </c>
      <c r="H294" s="8">
        <v>0.12089999999999999</v>
      </c>
      <c r="I294" t="s">
        <v>615</v>
      </c>
    </row>
    <row r="295" spans="1:14" x14ac:dyDescent="0.3">
      <c r="A295">
        <v>1</v>
      </c>
      <c r="B295" t="s">
        <v>305</v>
      </c>
      <c r="C295">
        <v>1</v>
      </c>
      <c r="D295">
        <v>0.33</v>
      </c>
      <c r="E295">
        <v>31</v>
      </c>
      <c r="F295">
        <v>58.67</v>
      </c>
      <c r="G295">
        <v>49.88</v>
      </c>
      <c r="H295" s="8">
        <v>0.1618</v>
      </c>
      <c r="I295" t="s">
        <v>615</v>
      </c>
    </row>
    <row r="296" spans="1:14" x14ac:dyDescent="0.3">
      <c r="A296">
        <v>1</v>
      </c>
      <c r="B296" t="s">
        <v>306</v>
      </c>
      <c r="C296">
        <v>1</v>
      </c>
      <c r="D296">
        <v>1.04</v>
      </c>
      <c r="E296">
        <v>30</v>
      </c>
      <c r="F296">
        <v>58.09</v>
      </c>
      <c r="G296">
        <v>56.98</v>
      </c>
      <c r="H296" s="8">
        <v>0.1391</v>
      </c>
      <c r="I296" t="s">
        <v>615</v>
      </c>
    </row>
    <row r="297" spans="1:14" x14ac:dyDescent="0.3">
      <c r="A297">
        <v>1</v>
      </c>
      <c r="B297" t="s">
        <v>307</v>
      </c>
      <c r="C297">
        <v>1</v>
      </c>
      <c r="D297">
        <v>0.82</v>
      </c>
      <c r="E297">
        <v>31</v>
      </c>
      <c r="F297">
        <v>59.54</v>
      </c>
      <c r="G297">
        <v>48.01</v>
      </c>
      <c r="H297" s="8">
        <v>0.17330000000000001</v>
      </c>
      <c r="I297" t="s">
        <v>615</v>
      </c>
    </row>
    <row r="298" spans="1:14" x14ac:dyDescent="0.3">
      <c r="A298">
        <v>1</v>
      </c>
      <c r="B298" t="s">
        <v>308</v>
      </c>
      <c r="C298">
        <v>1</v>
      </c>
      <c r="D298">
        <v>0.74</v>
      </c>
      <c r="E298">
        <v>31</v>
      </c>
      <c r="F298">
        <v>66.83</v>
      </c>
      <c r="G298">
        <v>62.08</v>
      </c>
      <c r="H298" s="8">
        <v>0.13469999999999999</v>
      </c>
      <c r="I298" t="s">
        <v>615</v>
      </c>
    </row>
    <row r="299" spans="1:14" x14ac:dyDescent="0.3">
      <c r="A299">
        <v>1</v>
      </c>
      <c r="B299" t="s">
        <v>309</v>
      </c>
      <c r="C299">
        <v>1</v>
      </c>
      <c r="D299">
        <v>0.34</v>
      </c>
      <c r="E299">
        <v>29</v>
      </c>
      <c r="F299">
        <v>50.26</v>
      </c>
      <c r="G299">
        <v>42.03</v>
      </c>
      <c r="H299" s="8">
        <v>0.1822</v>
      </c>
      <c r="I299" t="s">
        <v>615</v>
      </c>
    </row>
    <row r="300" spans="1:14" x14ac:dyDescent="0.3">
      <c r="A300">
        <v>1</v>
      </c>
      <c r="B300" t="s">
        <v>310</v>
      </c>
      <c r="C300">
        <v>1</v>
      </c>
      <c r="D300">
        <v>0.74</v>
      </c>
      <c r="E300">
        <v>29</v>
      </c>
      <c r="F300">
        <v>60.16</v>
      </c>
      <c r="G300">
        <v>56.16</v>
      </c>
      <c r="H300" s="8">
        <v>0.13919999999999999</v>
      </c>
      <c r="I300" t="s">
        <v>615</v>
      </c>
    </row>
    <row r="301" spans="1:14" x14ac:dyDescent="0.3">
      <c r="A301">
        <v>1</v>
      </c>
      <c r="B301" t="s">
        <v>311</v>
      </c>
      <c r="C301">
        <v>1</v>
      </c>
      <c r="D301">
        <v>0.64</v>
      </c>
      <c r="E301">
        <v>28</v>
      </c>
      <c r="F301">
        <v>47.75</v>
      </c>
      <c r="G301">
        <v>42.28</v>
      </c>
      <c r="H301" s="8">
        <v>0.1772</v>
      </c>
      <c r="I301" t="s">
        <v>615</v>
      </c>
    </row>
    <row r="302" spans="1:14" x14ac:dyDescent="0.3">
      <c r="A302">
        <v>1</v>
      </c>
      <c r="B302" t="s">
        <v>312</v>
      </c>
      <c r="C302">
        <v>1</v>
      </c>
      <c r="D302">
        <v>0.62</v>
      </c>
      <c r="E302">
        <v>36</v>
      </c>
      <c r="F302">
        <v>66.33</v>
      </c>
      <c r="G302">
        <v>61.96</v>
      </c>
      <c r="H302" s="8">
        <v>0.1578</v>
      </c>
      <c r="I302" t="s">
        <v>615</v>
      </c>
    </row>
    <row r="303" spans="1:14" x14ac:dyDescent="0.3">
      <c r="A303">
        <v>1</v>
      </c>
      <c r="B303" t="s">
        <v>313</v>
      </c>
      <c r="C303">
        <v>1</v>
      </c>
      <c r="D303">
        <v>0.35</v>
      </c>
      <c r="E303">
        <v>33</v>
      </c>
      <c r="F303">
        <v>58.84</v>
      </c>
      <c r="G303">
        <v>56.69</v>
      </c>
      <c r="H303" s="8">
        <v>0.15620000000000001</v>
      </c>
      <c r="I303" t="s">
        <v>615</v>
      </c>
    </row>
    <row r="304" spans="1:14" x14ac:dyDescent="0.3">
      <c r="A304">
        <v>1</v>
      </c>
      <c r="B304" t="s">
        <v>314</v>
      </c>
      <c r="C304">
        <v>1</v>
      </c>
      <c r="D304">
        <v>0.08</v>
      </c>
      <c r="E304">
        <v>26</v>
      </c>
      <c r="F304">
        <v>52.89</v>
      </c>
      <c r="G304">
        <v>36.78</v>
      </c>
      <c r="H304" s="8">
        <v>0.2147</v>
      </c>
      <c r="I304" t="s">
        <v>615</v>
      </c>
    </row>
    <row r="305" spans="1:9" x14ac:dyDescent="0.3">
      <c r="A305">
        <v>1</v>
      </c>
      <c r="B305" t="s">
        <v>315</v>
      </c>
      <c r="C305">
        <v>1</v>
      </c>
      <c r="D305">
        <v>1.1599999999999999</v>
      </c>
      <c r="E305">
        <v>31</v>
      </c>
      <c r="F305">
        <v>56.87</v>
      </c>
      <c r="G305">
        <v>50.2</v>
      </c>
      <c r="H305" s="8">
        <v>0.16320000000000001</v>
      </c>
      <c r="I305" t="s">
        <v>615</v>
      </c>
    </row>
    <row r="306" spans="1:9" x14ac:dyDescent="0.3">
      <c r="A306">
        <v>1</v>
      </c>
      <c r="B306" t="s">
        <v>316</v>
      </c>
      <c r="C306">
        <v>1</v>
      </c>
      <c r="D306">
        <v>1</v>
      </c>
      <c r="E306">
        <v>36</v>
      </c>
      <c r="F306">
        <v>74.41</v>
      </c>
      <c r="G306">
        <v>68.52</v>
      </c>
      <c r="H306" s="8">
        <v>0.13639999999999999</v>
      </c>
      <c r="I306" t="s">
        <v>615</v>
      </c>
    </row>
    <row r="307" spans="1:9" x14ac:dyDescent="0.3">
      <c r="A307">
        <v>1</v>
      </c>
      <c r="B307" t="s">
        <v>317</v>
      </c>
      <c r="C307">
        <v>1</v>
      </c>
      <c r="D307">
        <v>0.91</v>
      </c>
      <c r="E307">
        <v>36</v>
      </c>
      <c r="F307">
        <v>72.39</v>
      </c>
      <c r="G307">
        <v>69.83</v>
      </c>
      <c r="H307" s="8">
        <v>0.13950000000000001</v>
      </c>
      <c r="I307" t="s">
        <v>615</v>
      </c>
    </row>
    <row r="308" spans="1:9" x14ac:dyDescent="0.3">
      <c r="A308">
        <v>1</v>
      </c>
      <c r="B308" t="s">
        <v>318</v>
      </c>
      <c r="C308">
        <v>1</v>
      </c>
      <c r="D308">
        <v>0.36</v>
      </c>
      <c r="E308">
        <v>31</v>
      </c>
      <c r="F308">
        <v>43.74</v>
      </c>
      <c r="G308">
        <v>38.53</v>
      </c>
      <c r="H308" s="8">
        <v>0.2059</v>
      </c>
      <c r="I308" t="s">
        <v>615</v>
      </c>
    </row>
    <row r="309" spans="1:9" x14ac:dyDescent="0.3">
      <c r="A309">
        <v>1</v>
      </c>
      <c r="B309" t="s">
        <v>319</v>
      </c>
      <c r="C309">
        <v>1</v>
      </c>
      <c r="D309">
        <v>0.14000000000000001</v>
      </c>
      <c r="E309">
        <v>33</v>
      </c>
      <c r="F309">
        <v>57.17</v>
      </c>
      <c r="G309">
        <v>51.83</v>
      </c>
      <c r="H309" s="8">
        <v>0.16850000000000001</v>
      </c>
      <c r="I309" t="s">
        <v>615</v>
      </c>
    </row>
    <row r="310" spans="1:9" x14ac:dyDescent="0.3">
      <c r="A310">
        <v>1</v>
      </c>
      <c r="B310" t="s">
        <v>320</v>
      </c>
      <c r="C310">
        <v>1</v>
      </c>
      <c r="D310">
        <v>1.1000000000000001</v>
      </c>
      <c r="E310">
        <v>33</v>
      </c>
      <c r="F310">
        <v>55.28</v>
      </c>
      <c r="G310">
        <v>50.2</v>
      </c>
      <c r="H310" s="8">
        <v>0.1777</v>
      </c>
      <c r="I310" t="s">
        <v>615</v>
      </c>
    </row>
    <row r="311" spans="1:9" x14ac:dyDescent="0.3">
      <c r="A311">
        <v>1</v>
      </c>
      <c r="B311" t="s">
        <v>321</v>
      </c>
      <c r="C311">
        <v>1</v>
      </c>
      <c r="D311">
        <v>0</v>
      </c>
      <c r="E311">
        <v>29</v>
      </c>
      <c r="F311">
        <v>53.14</v>
      </c>
      <c r="G311">
        <v>43.27</v>
      </c>
      <c r="H311" s="8">
        <v>0.1769</v>
      </c>
      <c r="I311" t="s">
        <v>615</v>
      </c>
    </row>
    <row r="312" spans="1:9" x14ac:dyDescent="0.3">
      <c r="A312">
        <v>1</v>
      </c>
      <c r="B312" t="s">
        <v>322</v>
      </c>
      <c r="C312">
        <v>1</v>
      </c>
      <c r="D312">
        <v>0.73</v>
      </c>
      <c r="E312">
        <v>26</v>
      </c>
      <c r="F312">
        <v>44.59</v>
      </c>
      <c r="G312">
        <v>39.08</v>
      </c>
      <c r="H312" s="8">
        <v>0.1709</v>
      </c>
      <c r="I312" t="s">
        <v>615</v>
      </c>
    </row>
    <row r="313" spans="1:9" x14ac:dyDescent="0.3">
      <c r="A313">
        <v>1</v>
      </c>
      <c r="B313" t="s">
        <v>323</v>
      </c>
      <c r="C313">
        <v>1</v>
      </c>
      <c r="D313">
        <v>0.8</v>
      </c>
      <c r="E313">
        <v>32</v>
      </c>
      <c r="F313">
        <v>62.63</v>
      </c>
      <c r="G313">
        <v>60.8</v>
      </c>
      <c r="H313" s="8">
        <v>0.14069999999999999</v>
      </c>
      <c r="I313" t="s">
        <v>615</v>
      </c>
    </row>
    <row r="314" spans="1:9" x14ac:dyDescent="0.3">
      <c r="A314">
        <v>1</v>
      </c>
      <c r="B314" t="s">
        <v>324</v>
      </c>
      <c r="C314">
        <v>1</v>
      </c>
      <c r="D314">
        <v>0.75</v>
      </c>
      <c r="E314">
        <v>37</v>
      </c>
      <c r="F314">
        <v>72.59</v>
      </c>
      <c r="G314">
        <v>72.099999999999994</v>
      </c>
      <c r="H314" s="8">
        <v>0.1389</v>
      </c>
      <c r="I314" t="s">
        <v>615</v>
      </c>
    </row>
    <row r="315" spans="1:9" x14ac:dyDescent="0.3">
      <c r="A315">
        <v>1</v>
      </c>
      <c r="B315" t="s">
        <v>325</v>
      </c>
      <c r="C315">
        <v>1</v>
      </c>
      <c r="D315">
        <v>1.28</v>
      </c>
      <c r="E315">
        <v>27</v>
      </c>
      <c r="F315">
        <v>67.25</v>
      </c>
      <c r="G315">
        <v>56.77</v>
      </c>
      <c r="H315" s="8">
        <v>0.1242</v>
      </c>
      <c r="I315" t="s">
        <v>615</v>
      </c>
    </row>
    <row r="316" spans="1:9" x14ac:dyDescent="0.3">
      <c r="A316">
        <v>1</v>
      </c>
      <c r="B316" t="s">
        <v>326</v>
      </c>
      <c r="C316">
        <v>1</v>
      </c>
      <c r="D316">
        <v>1.23</v>
      </c>
      <c r="E316">
        <v>34</v>
      </c>
      <c r="F316">
        <v>82.22</v>
      </c>
      <c r="G316">
        <v>80.88</v>
      </c>
      <c r="H316" s="8">
        <v>0.1123</v>
      </c>
      <c r="I316" t="s">
        <v>615</v>
      </c>
    </row>
    <row r="317" spans="1:9" x14ac:dyDescent="0.3">
      <c r="A317">
        <v>1</v>
      </c>
      <c r="B317" t="s">
        <v>327</v>
      </c>
      <c r="C317">
        <v>1</v>
      </c>
      <c r="D317">
        <v>0.19</v>
      </c>
      <c r="E317">
        <v>30</v>
      </c>
      <c r="F317">
        <v>62.2</v>
      </c>
      <c r="G317">
        <v>44.36</v>
      </c>
      <c r="H317" s="8">
        <v>0.19070000000000001</v>
      </c>
      <c r="I317" t="s">
        <v>615</v>
      </c>
    </row>
    <row r="318" spans="1:9" x14ac:dyDescent="0.3">
      <c r="A318">
        <v>1</v>
      </c>
      <c r="B318" t="s">
        <v>328</v>
      </c>
      <c r="C318">
        <v>1</v>
      </c>
      <c r="D318">
        <v>1.37</v>
      </c>
      <c r="E318">
        <v>28</v>
      </c>
      <c r="F318">
        <v>70.959999999999994</v>
      </c>
      <c r="G318">
        <v>66.13</v>
      </c>
      <c r="H318" s="8">
        <v>0.1142</v>
      </c>
      <c r="I318" t="s">
        <v>615</v>
      </c>
    </row>
    <row r="319" spans="1:9" x14ac:dyDescent="0.3">
      <c r="A319">
        <v>1</v>
      </c>
      <c r="B319" t="s">
        <v>329</v>
      </c>
      <c r="C319">
        <v>1</v>
      </c>
      <c r="D319">
        <v>0.03</v>
      </c>
      <c r="E319">
        <v>34</v>
      </c>
      <c r="F319">
        <v>75.81</v>
      </c>
      <c r="G319">
        <v>70.180000000000007</v>
      </c>
      <c r="H319" s="8">
        <v>0.1331</v>
      </c>
      <c r="I319" t="s">
        <v>615</v>
      </c>
    </row>
    <row r="320" spans="1:9" x14ac:dyDescent="0.3">
      <c r="A320">
        <v>1</v>
      </c>
      <c r="B320" t="s">
        <v>330</v>
      </c>
      <c r="C320">
        <v>1</v>
      </c>
      <c r="D320">
        <v>1.07</v>
      </c>
      <c r="E320">
        <v>26</v>
      </c>
      <c r="F320">
        <v>46.83</v>
      </c>
      <c r="G320">
        <v>40.32</v>
      </c>
      <c r="H320" s="8">
        <v>0.17119999999999999</v>
      </c>
      <c r="I320" t="s">
        <v>615</v>
      </c>
    </row>
    <row r="321" spans="1:9" x14ac:dyDescent="0.3">
      <c r="A321">
        <v>1</v>
      </c>
      <c r="B321" t="s">
        <v>331</v>
      </c>
      <c r="C321">
        <v>1</v>
      </c>
      <c r="D321">
        <v>1.02</v>
      </c>
      <c r="E321">
        <v>33</v>
      </c>
      <c r="F321">
        <v>63.41</v>
      </c>
      <c r="G321">
        <v>48.59</v>
      </c>
      <c r="H321" s="8">
        <v>0.17330000000000001</v>
      </c>
      <c r="I321" t="s">
        <v>615</v>
      </c>
    </row>
    <row r="322" spans="1:9" x14ac:dyDescent="0.3">
      <c r="A322">
        <v>1</v>
      </c>
      <c r="B322" t="s">
        <v>332</v>
      </c>
      <c r="C322">
        <v>1</v>
      </c>
      <c r="D322">
        <v>0.11</v>
      </c>
      <c r="E322">
        <v>33</v>
      </c>
      <c r="F322">
        <v>64.41</v>
      </c>
      <c r="G322">
        <v>60.93</v>
      </c>
      <c r="H322" s="8">
        <v>0.14680000000000001</v>
      </c>
      <c r="I322" t="s">
        <v>615</v>
      </c>
    </row>
    <row r="323" spans="1:9" x14ac:dyDescent="0.3">
      <c r="A323">
        <v>1</v>
      </c>
      <c r="B323" t="s">
        <v>333</v>
      </c>
      <c r="C323">
        <v>1</v>
      </c>
      <c r="D323">
        <v>0.61</v>
      </c>
      <c r="E323">
        <v>29</v>
      </c>
      <c r="F323">
        <v>59.92</v>
      </c>
      <c r="G323">
        <v>57.69</v>
      </c>
      <c r="H323" s="8">
        <v>0.13320000000000001</v>
      </c>
      <c r="I323" t="s">
        <v>615</v>
      </c>
    </row>
    <row r="324" spans="1:9" x14ac:dyDescent="0.3">
      <c r="A324">
        <v>1</v>
      </c>
      <c r="B324" t="s">
        <v>334</v>
      </c>
      <c r="C324">
        <v>1</v>
      </c>
      <c r="D324">
        <v>0.86</v>
      </c>
      <c r="E324">
        <v>38</v>
      </c>
      <c r="F324">
        <v>77.87</v>
      </c>
      <c r="G324">
        <v>75.37</v>
      </c>
      <c r="H324" s="8">
        <v>0.1353</v>
      </c>
      <c r="I324" t="s">
        <v>615</v>
      </c>
    </row>
    <row r="325" spans="1:9" x14ac:dyDescent="0.3">
      <c r="A325">
        <v>1</v>
      </c>
      <c r="B325" t="s">
        <v>335</v>
      </c>
      <c r="C325">
        <v>1</v>
      </c>
      <c r="D325">
        <v>-0.06</v>
      </c>
      <c r="E325">
        <v>26</v>
      </c>
      <c r="F325">
        <v>45.52</v>
      </c>
      <c r="G325">
        <v>33.119999999999997</v>
      </c>
      <c r="H325" s="8">
        <v>0.191</v>
      </c>
      <c r="I325" t="s">
        <v>615</v>
      </c>
    </row>
    <row r="326" spans="1:9" x14ac:dyDescent="0.3">
      <c r="A326">
        <v>1</v>
      </c>
      <c r="B326" t="s">
        <v>336</v>
      </c>
      <c r="C326">
        <v>1</v>
      </c>
      <c r="D326">
        <v>1.1200000000000001</v>
      </c>
      <c r="E326">
        <v>35</v>
      </c>
      <c r="F326">
        <v>59.09</v>
      </c>
      <c r="G326">
        <v>49.72</v>
      </c>
      <c r="H326" s="8">
        <v>0.19270000000000001</v>
      </c>
      <c r="I326" t="s">
        <v>615</v>
      </c>
    </row>
    <row r="327" spans="1:9" x14ac:dyDescent="0.3">
      <c r="A327">
        <v>1</v>
      </c>
      <c r="B327" t="s">
        <v>337</v>
      </c>
      <c r="C327">
        <v>1</v>
      </c>
      <c r="D327">
        <v>0.76</v>
      </c>
      <c r="E327">
        <v>26</v>
      </c>
      <c r="F327">
        <v>50.72</v>
      </c>
      <c r="G327">
        <v>44.23</v>
      </c>
      <c r="H327" s="8">
        <v>0.15909999999999999</v>
      </c>
      <c r="I327" t="s">
        <v>615</v>
      </c>
    </row>
    <row r="328" spans="1:9" x14ac:dyDescent="0.3">
      <c r="A328">
        <v>1</v>
      </c>
      <c r="B328" t="s">
        <v>338</v>
      </c>
      <c r="C328">
        <v>1</v>
      </c>
      <c r="D328">
        <v>0.41</v>
      </c>
      <c r="E328">
        <v>35</v>
      </c>
      <c r="F328">
        <v>70.489999999999995</v>
      </c>
      <c r="G328">
        <v>66.83</v>
      </c>
      <c r="H328" s="8">
        <v>0.13569999999999999</v>
      </c>
      <c r="I328" t="s">
        <v>615</v>
      </c>
    </row>
    <row r="329" spans="1:9" x14ac:dyDescent="0.3">
      <c r="A329">
        <v>1</v>
      </c>
      <c r="B329" t="s">
        <v>339</v>
      </c>
      <c r="C329">
        <v>1</v>
      </c>
      <c r="D329">
        <v>-0.21</v>
      </c>
      <c r="E329">
        <v>26</v>
      </c>
      <c r="F329">
        <v>47.22</v>
      </c>
      <c r="G329">
        <v>39.19</v>
      </c>
      <c r="H329" s="8">
        <v>0.19889999999999999</v>
      </c>
      <c r="I329" t="s">
        <v>615</v>
      </c>
    </row>
    <row r="330" spans="1:9" x14ac:dyDescent="0.3">
      <c r="A330">
        <v>1</v>
      </c>
      <c r="B330" t="s">
        <v>340</v>
      </c>
      <c r="C330">
        <v>1</v>
      </c>
      <c r="D330">
        <v>0.05</v>
      </c>
      <c r="E330">
        <v>33</v>
      </c>
      <c r="F330">
        <v>68.17</v>
      </c>
      <c r="G330">
        <v>62.47</v>
      </c>
      <c r="H330" s="8">
        <v>0.14380000000000001</v>
      </c>
      <c r="I330" t="s">
        <v>615</v>
      </c>
    </row>
    <row r="331" spans="1:9" x14ac:dyDescent="0.3">
      <c r="A331">
        <v>1</v>
      </c>
      <c r="B331" t="s">
        <v>341</v>
      </c>
      <c r="C331">
        <v>1</v>
      </c>
      <c r="D331">
        <v>0.97</v>
      </c>
      <c r="E331">
        <v>27</v>
      </c>
      <c r="F331">
        <v>67.22</v>
      </c>
      <c r="G331">
        <v>64.650000000000006</v>
      </c>
      <c r="H331" s="8">
        <v>0.1116</v>
      </c>
      <c r="I331" t="s">
        <v>615</v>
      </c>
    </row>
    <row r="332" spans="1:9" x14ac:dyDescent="0.3">
      <c r="A332">
        <v>1</v>
      </c>
      <c r="B332" t="s">
        <v>342</v>
      </c>
      <c r="C332">
        <v>1</v>
      </c>
      <c r="D332">
        <v>1.1100000000000001</v>
      </c>
      <c r="E332">
        <v>36</v>
      </c>
      <c r="F332">
        <v>83.09</v>
      </c>
      <c r="G332">
        <v>81.95</v>
      </c>
      <c r="H332" s="8">
        <v>0.11990000000000001</v>
      </c>
      <c r="I332" t="s">
        <v>615</v>
      </c>
    </row>
    <row r="333" spans="1:9" x14ac:dyDescent="0.3">
      <c r="A333">
        <v>1</v>
      </c>
      <c r="B333" t="s">
        <v>343</v>
      </c>
      <c r="C333">
        <v>1</v>
      </c>
      <c r="D333">
        <v>-0.73</v>
      </c>
      <c r="E333">
        <v>27</v>
      </c>
      <c r="F333">
        <v>42.3</v>
      </c>
      <c r="G333">
        <v>33.58</v>
      </c>
      <c r="H333" s="8">
        <v>0.2167</v>
      </c>
      <c r="I333" t="s">
        <v>615</v>
      </c>
    </row>
    <row r="334" spans="1:9" x14ac:dyDescent="0.3">
      <c r="A334">
        <v>1</v>
      </c>
      <c r="B334" t="s">
        <v>344</v>
      </c>
      <c r="C334">
        <v>1</v>
      </c>
      <c r="D334">
        <v>0.36</v>
      </c>
      <c r="E334">
        <v>29</v>
      </c>
      <c r="F334">
        <v>53.65</v>
      </c>
      <c r="G334">
        <v>35.08</v>
      </c>
      <c r="H334" s="8">
        <v>0.20280000000000001</v>
      </c>
      <c r="I334" t="s">
        <v>615</v>
      </c>
    </row>
    <row r="335" spans="1:9" x14ac:dyDescent="0.3">
      <c r="A335">
        <v>1</v>
      </c>
      <c r="B335" t="s">
        <v>345</v>
      </c>
      <c r="C335">
        <v>1</v>
      </c>
      <c r="D335">
        <v>1.25</v>
      </c>
      <c r="E335">
        <v>28</v>
      </c>
      <c r="F335">
        <v>58.4</v>
      </c>
      <c r="G335">
        <v>51.35</v>
      </c>
      <c r="H335" s="8">
        <v>0.14449999999999999</v>
      </c>
      <c r="I335" t="s">
        <v>615</v>
      </c>
    </row>
    <row r="336" spans="1:9" x14ac:dyDescent="0.3">
      <c r="A336">
        <v>1</v>
      </c>
      <c r="B336" t="s">
        <v>346</v>
      </c>
      <c r="C336">
        <v>1</v>
      </c>
      <c r="D336">
        <v>0.36</v>
      </c>
      <c r="E336">
        <v>39</v>
      </c>
      <c r="F336">
        <v>65.59</v>
      </c>
      <c r="G336">
        <v>64.709999999999994</v>
      </c>
      <c r="H336" s="8">
        <v>0.16059999999999999</v>
      </c>
      <c r="I336" t="s">
        <v>615</v>
      </c>
    </row>
    <row r="337" spans="1:30" x14ac:dyDescent="0.3">
      <c r="A337">
        <v>1</v>
      </c>
      <c r="B337" t="s">
        <v>347</v>
      </c>
      <c r="C337">
        <v>1</v>
      </c>
      <c r="D337">
        <v>0.87</v>
      </c>
      <c r="E337">
        <v>31</v>
      </c>
      <c r="F337">
        <v>58.54</v>
      </c>
      <c r="G337">
        <v>56.37</v>
      </c>
      <c r="H337" s="8">
        <v>0.14499999999999999</v>
      </c>
      <c r="I337" t="s">
        <v>615</v>
      </c>
    </row>
    <row r="338" spans="1:30" x14ac:dyDescent="0.3">
      <c r="A338">
        <v>1</v>
      </c>
      <c r="B338" t="s">
        <v>348</v>
      </c>
      <c r="C338">
        <v>1</v>
      </c>
      <c r="D338">
        <v>-0.02</v>
      </c>
      <c r="E338">
        <v>36</v>
      </c>
      <c r="F338">
        <v>66.290000000000006</v>
      </c>
      <c r="G338">
        <v>65.33</v>
      </c>
      <c r="H338" s="8">
        <v>0.14369999999999999</v>
      </c>
      <c r="I338" t="s">
        <v>615</v>
      </c>
    </row>
    <row r="339" spans="1:30" x14ac:dyDescent="0.3">
      <c r="A339">
        <v>1</v>
      </c>
      <c r="B339" t="s">
        <v>349</v>
      </c>
      <c r="C339">
        <v>1</v>
      </c>
      <c r="D339">
        <v>1.1499999999999999</v>
      </c>
      <c r="E339">
        <v>30</v>
      </c>
      <c r="F339">
        <v>62.64</v>
      </c>
      <c r="G339">
        <v>61.54</v>
      </c>
      <c r="H339" s="8">
        <v>0.1313</v>
      </c>
      <c r="I339" t="s">
        <v>615</v>
      </c>
    </row>
    <row r="340" spans="1:30" x14ac:dyDescent="0.3">
      <c r="A340">
        <v>1</v>
      </c>
      <c r="B340" t="s">
        <v>350</v>
      </c>
      <c r="C340">
        <v>1</v>
      </c>
      <c r="D340">
        <v>0.17</v>
      </c>
      <c r="E340">
        <v>36</v>
      </c>
      <c r="F340">
        <v>66.05</v>
      </c>
      <c r="G340">
        <v>63.74</v>
      </c>
      <c r="H340" s="8">
        <v>0.1517</v>
      </c>
      <c r="I340" t="s">
        <v>615</v>
      </c>
    </row>
    <row r="341" spans="1:30" x14ac:dyDescent="0.3">
      <c r="A341">
        <v>1</v>
      </c>
      <c r="B341" t="s">
        <v>351</v>
      </c>
      <c r="C341">
        <v>1</v>
      </c>
      <c r="D341">
        <v>0.04</v>
      </c>
      <c r="E341">
        <v>34</v>
      </c>
      <c r="F341">
        <v>68.84</v>
      </c>
      <c r="G341">
        <v>67.05</v>
      </c>
      <c r="H341" s="8">
        <v>0.1391</v>
      </c>
      <c r="I341" t="s">
        <v>615</v>
      </c>
    </row>
    <row r="342" spans="1:30" x14ac:dyDescent="0.3">
      <c r="A342">
        <v>1</v>
      </c>
      <c r="B342" t="s">
        <v>352</v>
      </c>
      <c r="C342">
        <v>1</v>
      </c>
      <c r="D342">
        <v>0.6</v>
      </c>
      <c r="E342">
        <v>32</v>
      </c>
      <c r="F342">
        <v>55.62</v>
      </c>
      <c r="G342">
        <v>50.1</v>
      </c>
      <c r="H342" s="8">
        <v>0.1721</v>
      </c>
      <c r="I342" t="s">
        <v>615</v>
      </c>
    </row>
    <row r="343" spans="1:30" x14ac:dyDescent="0.3">
      <c r="A343">
        <v>1</v>
      </c>
      <c r="B343" t="s">
        <v>353</v>
      </c>
      <c r="C343">
        <v>1</v>
      </c>
      <c r="D343">
        <v>-0.12</v>
      </c>
      <c r="E343">
        <v>31</v>
      </c>
      <c r="F343">
        <v>48.37</v>
      </c>
      <c r="G343">
        <v>43.73</v>
      </c>
      <c r="H343" s="8">
        <v>0.19009999999999999</v>
      </c>
      <c r="I343" t="s">
        <v>615</v>
      </c>
    </row>
    <row r="344" spans="1:30" x14ac:dyDescent="0.3">
      <c r="A344">
        <v>1</v>
      </c>
      <c r="B344" t="s">
        <v>354</v>
      </c>
      <c r="C344">
        <v>1</v>
      </c>
      <c r="D344">
        <v>0.7</v>
      </c>
      <c r="E344">
        <v>35</v>
      </c>
      <c r="F344">
        <v>78.91</v>
      </c>
      <c r="G344">
        <v>78.06</v>
      </c>
      <c r="H344" s="8">
        <v>0.12089999999999999</v>
      </c>
      <c r="I344" t="s">
        <v>615</v>
      </c>
    </row>
    <row r="345" spans="1:30" x14ac:dyDescent="0.3">
      <c r="A345">
        <v>1</v>
      </c>
      <c r="B345" t="s">
        <v>355</v>
      </c>
      <c r="C345">
        <v>1</v>
      </c>
      <c r="D345">
        <v>-0.08</v>
      </c>
      <c r="E345">
        <v>32</v>
      </c>
      <c r="F345">
        <v>52.81</v>
      </c>
      <c r="G345">
        <v>47.73</v>
      </c>
      <c r="H345" s="8">
        <v>0.1845</v>
      </c>
      <c r="I345" t="s">
        <v>615</v>
      </c>
    </row>
    <row r="346" spans="1:30" x14ac:dyDescent="0.3">
      <c r="A346">
        <v>1</v>
      </c>
      <c r="B346" t="s">
        <v>356</v>
      </c>
      <c r="C346">
        <v>1</v>
      </c>
      <c r="D346">
        <v>0.75</v>
      </c>
      <c r="E346">
        <v>37</v>
      </c>
      <c r="F346">
        <v>71.91</v>
      </c>
      <c r="G346">
        <v>70.430000000000007</v>
      </c>
      <c r="H346" s="8">
        <v>0.1411</v>
      </c>
      <c r="I346" t="s">
        <v>615</v>
      </c>
    </row>
    <row r="347" spans="1:30" x14ac:dyDescent="0.3">
      <c r="A347">
        <v>1</v>
      </c>
      <c r="B347" t="s">
        <v>357</v>
      </c>
      <c r="C347">
        <v>1</v>
      </c>
      <c r="D347">
        <v>1.45</v>
      </c>
      <c r="E347">
        <v>26</v>
      </c>
      <c r="F347">
        <v>53.44</v>
      </c>
      <c r="G347">
        <v>42.13</v>
      </c>
      <c r="H347" s="8">
        <v>0.15329999999999999</v>
      </c>
      <c r="I347" t="s">
        <v>615</v>
      </c>
    </row>
    <row r="348" spans="1:30" x14ac:dyDescent="0.3">
      <c r="A348">
        <v>1</v>
      </c>
      <c r="B348" t="s">
        <v>358</v>
      </c>
      <c r="C348">
        <v>1</v>
      </c>
      <c r="D348">
        <v>0.22</v>
      </c>
      <c r="E348">
        <v>37</v>
      </c>
      <c r="F348">
        <v>74.16</v>
      </c>
      <c r="G348">
        <v>73.650000000000006</v>
      </c>
      <c r="H348" s="8">
        <v>0.13600000000000001</v>
      </c>
      <c r="I348" t="s">
        <v>615</v>
      </c>
    </row>
    <row r="349" spans="1:30" x14ac:dyDescent="0.3">
      <c r="A349">
        <v>1</v>
      </c>
      <c r="B349" t="s">
        <v>359</v>
      </c>
      <c r="C349">
        <v>1</v>
      </c>
      <c r="D349">
        <v>0.31</v>
      </c>
      <c r="E349">
        <v>32</v>
      </c>
      <c r="F349">
        <v>64.83</v>
      </c>
      <c r="G349">
        <v>64.02</v>
      </c>
      <c r="H349" s="8">
        <v>0.13589999999999999</v>
      </c>
      <c r="I349" t="s">
        <v>615</v>
      </c>
    </row>
    <row r="350" spans="1:30" x14ac:dyDescent="0.3">
      <c r="A350">
        <v>1</v>
      </c>
      <c r="B350" t="s">
        <v>360</v>
      </c>
      <c r="C350">
        <v>1</v>
      </c>
      <c r="D350">
        <v>0.95</v>
      </c>
      <c r="E350">
        <v>36</v>
      </c>
      <c r="F350">
        <v>69.89</v>
      </c>
      <c r="G350">
        <v>66.13</v>
      </c>
      <c r="H350" s="8">
        <v>0.14330000000000001</v>
      </c>
      <c r="I350" t="s">
        <v>615</v>
      </c>
    </row>
    <row r="351" spans="1:30" x14ac:dyDescent="0.3">
      <c r="A351">
        <v>1</v>
      </c>
      <c r="B351" t="s">
        <v>361</v>
      </c>
      <c r="C351">
        <v>1</v>
      </c>
      <c r="D351">
        <v>0.59</v>
      </c>
      <c r="E351">
        <v>25</v>
      </c>
      <c r="F351">
        <v>43.05</v>
      </c>
      <c r="G351">
        <v>32.07</v>
      </c>
      <c r="H351" s="8">
        <v>0.2041</v>
      </c>
      <c r="I351" t="s">
        <v>615</v>
      </c>
    </row>
    <row r="352" spans="1:30" x14ac:dyDescent="0.3">
      <c r="A352">
        <v>1</v>
      </c>
      <c r="B352" t="s">
        <v>362</v>
      </c>
      <c r="C352">
        <v>1</v>
      </c>
      <c r="D352">
        <v>0.55000000000000004</v>
      </c>
      <c r="E352">
        <v>36</v>
      </c>
      <c r="F352">
        <v>75.13</v>
      </c>
      <c r="G352">
        <v>71.69</v>
      </c>
      <c r="H352" s="8">
        <v>0.13500000000000001</v>
      </c>
      <c r="I352" t="s">
        <v>615</v>
      </c>
      <c r="N352">
        <f>TRIMMEAN(F348:F405,0.2)</f>
        <v>64.225208333333356</v>
      </c>
      <c r="P352" t="str" cm="1">
        <f t="array" ref="P352:P409">TRIM(B348:B405)</f>
        <v>20700-20760</v>
      </c>
      <c r="T352" t="s">
        <v>617</v>
      </c>
      <c r="X352" t="str">
        <f>_xlfn.CONCAT("=(",T352,")/2")</f>
        <v>=(20700+20760)/2</v>
      </c>
      <c r="AD352">
        <f>(20700+20760)/2</f>
        <v>20730</v>
      </c>
    </row>
    <row r="353" spans="1:30" x14ac:dyDescent="0.3">
      <c r="A353">
        <v>1</v>
      </c>
      <c r="B353" t="s">
        <v>363</v>
      </c>
      <c r="C353">
        <v>1</v>
      </c>
      <c r="D353">
        <v>0.15</v>
      </c>
      <c r="E353">
        <v>32</v>
      </c>
      <c r="F353">
        <v>61.69</v>
      </c>
      <c r="G353">
        <v>50.03</v>
      </c>
      <c r="H353" s="8">
        <v>0.2155</v>
      </c>
      <c r="I353" t="s">
        <v>615</v>
      </c>
      <c r="P353" t="str">
        <v>20760-20820</v>
      </c>
      <c r="T353" t="s">
        <v>618</v>
      </c>
      <c r="X353" t="str">
        <f t="shared" ref="X353:X409" si="0">_xlfn.CONCAT("=(",T353,")/2")</f>
        <v>=(20760+20820)/2</v>
      </c>
      <c r="AD353">
        <f>(20760+20820)/2</f>
        <v>20790</v>
      </c>
    </row>
    <row r="354" spans="1:30" x14ac:dyDescent="0.3">
      <c r="A354">
        <v>1</v>
      </c>
      <c r="B354" t="s">
        <v>364</v>
      </c>
      <c r="C354">
        <v>1</v>
      </c>
      <c r="D354">
        <v>0.57999999999999996</v>
      </c>
      <c r="E354">
        <v>31</v>
      </c>
      <c r="F354">
        <v>54.93</v>
      </c>
      <c r="G354">
        <v>51.89</v>
      </c>
      <c r="H354" s="8">
        <v>0.157</v>
      </c>
      <c r="I354" t="s">
        <v>615</v>
      </c>
      <c r="P354" t="str">
        <v>20820-20880</v>
      </c>
      <c r="T354" t="s">
        <v>619</v>
      </c>
      <c r="X354" t="str">
        <f t="shared" si="0"/>
        <v>=(20820+20880)/2</v>
      </c>
      <c r="AD354">
        <f>(20820+20880)/2</f>
        <v>20850</v>
      </c>
    </row>
    <row r="355" spans="1:30" x14ac:dyDescent="0.3">
      <c r="A355">
        <v>1</v>
      </c>
      <c r="B355" t="s">
        <v>365</v>
      </c>
      <c r="C355">
        <v>1</v>
      </c>
      <c r="D355">
        <v>0.97</v>
      </c>
      <c r="E355">
        <v>37</v>
      </c>
      <c r="F355">
        <v>59.55</v>
      </c>
      <c r="G355">
        <v>56.62</v>
      </c>
      <c r="H355" s="8">
        <v>0.1744</v>
      </c>
      <c r="I355" t="s">
        <v>615</v>
      </c>
      <c r="P355" t="str">
        <v>20880-20940</v>
      </c>
      <c r="T355" t="s">
        <v>620</v>
      </c>
      <c r="X355" t="str">
        <f t="shared" si="0"/>
        <v>=(20880+20940)/2</v>
      </c>
      <c r="AD355">
        <f>(20880+20940)/2</f>
        <v>20910</v>
      </c>
    </row>
    <row r="356" spans="1:30" x14ac:dyDescent="0.3">
      <c r="A356">
        <v>1</v>
      </c>
      <c r="B356" t="s">
        <v>366</v>
      </c>
      <c r="C356">
        <v>1</v>
      </c>
      <c r="D356">
        <v>0.25</v>
      </c>
      <c r="E356">
        <v>34</v>
      </c>
      <c r="F356">
        <v>63.2</v>
      </c>
      <c r="G356">
        <v>61.64</v>
      </c>
      <c r="H356" s="8">
        <v>0.14779999999999999</v>
      </c>
      <c r="I356" t="s">
        <v>615</v>
      </c>
      <c r="P356" t="str">
        <v>20940-21000</v>
      </c>
      <c r="T356" t="s">
        <v>621</v>
      </c>
      <c r="X356" t="str">
        <f t="shared" si="0"/>
        <v>=(20940+21000)/2</v>
      </c>
      <c r="AD356">
        <f>(20940+21000)/2</f>
        <v>20970</v>
      </c>
    </row>
    <row r="357" spans="1:30" x14ac:dyDescent="0.3">
      <c r="A357">
        <v>1</v>
      </c>
      <c r="B357" t="s">
        <v>367</v>
      </c>
      <c r="C357">
        <v>1</v>
      </c>
      <c r="D357">
        <v>0.34</v>
      </c>
      <c r="E357">
        <v>36</v>
      </c>
      <c r="F357">
        <v>66.41</v>
      </c>
      <c r="G357">
        <v>65</v>
      </c>
      <c r="H357" s="8">
        <v>0.15179999999999999</v>
      </c>
      <c r="I357" t="s">
        <v>615</v>
      </c>
      <c r="P357" t="str">
        <v>21000-21060</v>
      </c>
      <c r="T357" t="s">
        <v>622</v>
      </c>
      <c r="X357" t="str">
        <f t="shared" si="0"/>
        <v>=(21000+21060)/2</v>
      </c>
      <c r="AD357">
        <f>(21000+21060)/2</f>
        <v>21030</v>
      </c>
    </row>
    <row r="358" spans="1:30" x14ac:dyDescent="0.3">
      <c r="A358">
        <v>1</v>
      </c>
      <c r="B358" t="s">
        <v>368</v>
      </c>
      <c r="C358">
        <v>1</v>
      </c>
      <c r="D358">
        <v>0.52</v>
      </c>
      <c r="E358">
        <v>35</v>
      </c>
      <c r="F358">
        <v>75.63</v>
      </c>
      <c r="G358">
        <v>75.14</v>
      </c>
      <c r="H358" s="8">
        <v>0.1231</v>
      </c>
      <c r="I358" t="s">
        <v>615</v>
      </c>
      <c r="P358" t="str">
        <v>21060-21120</v>
      </c>
      <c r="T358" t="s">
        <v>623</v>
      </c>
      <c r="X358" t="str">
        <f t="shared" si="0"/>
        <v>=(21060+21120)/2</v>
      </c>
      <c r="AD358">
        <f>(21060+21120)/2</f>
        <v>21090</v>
      </c>
    </row>
    <row r="359" spans="1:30" x14ac:dyDescent="0.3">
      <c r="A359">
        <v>1</v>
      </c>
      <c r="B359" t="s">
        <v>369</v>
      </c>
      <c r="C359">
        <v>1</v>
      </c>
      <c r="D359">
        <v>-0.28000000000000003</v>
      </c>
      <c r="E359">
        <v>33</v>
      </c>
      <c r="F359">
        <v>52.7</v>
      </c>
      <c r="G359">
        <v>49.45</v>
      </c>
      <c r="H359" s="8">
        <v>0.1807</v>
      </c>
      <c r="I359" t="s">
        <v>615</v>
      </c>
      <c r="P359" t="str">
        <v>21120-21180</v>
      </c>
      <c r="T359" t="s">
        <v>624</v>
      </c>
      <c r="X359" t="str">
        <f t="shared" si="0"/>
        <v>=(21120+21180)/2</v>
      </c>
      <c r="AD359">
        <f>(21120+21180)/2</f>
        <v>21150</v>
      </c>
    </row>
    <row r="360" spans="1:30" x14ac:dyDescent="0.3">
      <c r="A360">
        <v>1</v>
      </c>
      <c r="B360" t="s">
        <v>370</v>
      </c>
      <c r="C360">
        <v>1</v>
      </c>
      <c r="D360">
        <v>1.08</v>
      </c>
      <c r="E360">
        <v>29</v>
      </c>
      <c r="F360">
        <v>53.07</v>
      </c>
      <c r="G360">
        <v>46.72</v>
      </c>
      <c r="H360" s="8">
        <v>0.16420000000000001</v>
      </c>
      <c r="I360" t="s">
        <v>615</v>
      </c>
      <c r="P360" t="str">
        <v>21180-21240</v>
      </c>
      <c r="T360" t="s">
        <v>625</v>
      </c>
      <c r="X360" t="str">
        <f t="shared" si="0"/>
        <v>=(21180+21240)/2</v>
      </c>
      <c r="AD360">
        <f>(21180+21240)/2</f>
        <v>21210</v>
      </c>
    </row>
    <row r="361" spans="1:30" x14ac:dyDescent="0.3">
      <c r="A361">
        <v>1</v>
      </c>
      <c r="B361" t="s">
        <v>371</v>
      </c>
      <c r="C361">
        <v>1</v>
      </c>
      <c r="D361">
        <v>0.14000000000000001</v>
      </c>
      <c r="E361">
        <v>33</v>
      </c>
      <c r="F361">
        <v>79.930000000000007</v>
      </c>
      <c r="G361">
        <v>79.06</v>
      </c>
      <c r="H361" s="8">
        <v>0.11210000000000001</v>
      </c>
      <c r="I361" t="s">
        <v>615</v>
      </c>
      <c r="P361" t="str">
        <v>21240-21300</v>
      </c>
      <c r="T361" t="s">
        <v>626</v>
      </c>
      <c r="X361" t="str">
        <f t="shared" si="0"/>
        <v>=(21240+21300)/2</v>
      </c>
      <c r="AD361">
        <f>(21240+21300)/2</f>
        <v>21270</v>
      </c>
    </row>
    <row r="362" spans="1:30" x14ac:dyDescent="0.3">
      <c r="A362">
        <v>1</v>
      </c>
      <c r="B362" t="s">
        <v>372</v>
      </c>
      <c r="C362">
        <v>1</v>
      </c>
      <c r="D362">
        <v>0.77</v>
      </c>
      <c r="E362">
        <v>33</v>
      </c>
      <c r="F362">
        <v>59.74</v>
      </c>
      <c r="G362">
        <v>57.06</v>
      </c>
      <c r="H362" s="8">
        <v>0.15590000000000001</v>
      </c>
      <c r="I362" t="s">
        <v>615</v>
      </c>
      <c r="P362" t="str">
        <v>21300-21360</v>
      </c>
      <c r="T362" t="s">
        <v>627</v>
      </c>
      <c r="X362" t="str">
        <f t="shared" si="0"/>
        <v>=(21300+21360)/2</v>
      </c>
      <c r="AD362">
        <f>(21300+21360)/2</f>
        <v>21330</v>
      </c>
    </row>
    <row r="363" spans="1:30" x14ac:dyDescent="0.3">
      <c r="A363">
        <v>1</v>
      </c>
      <c r="B363" t="s">
        <v>373</v>
      </c>
      <c r="C363">
        <v>1</v>
      </c>
      <c r="D363">
        <v>0.04</v>
      </c>
      <c r="E363">
        <v>29</v>
      </c>
      <c r="F363">
        <v>47.07</v>
      </c>
      <c r="G363">
        <v>37.79</v>
      </c>
      <c r="H363" s="8">
        <v>0.19919999999999999</v>
      </c>
      <c r="I363" t="s">
        <v>615</v>
      </c>
      <c r="P363" t="str">
        <v>21360-21420</v>
      </c>
      <c r="T363" t="s">
        <v>628</v>
      </c>
      <c r="X363" t="str">
        <f t="shared" si="0"/>
        <v>=(21360+21420)/2</v>
      </c>
      <c r="AD363">
        <f>(21360+21420)/2</f>
        <v>21390</v>
      </c>
    </row>
    <row r="364" spans="1:30" x14ac:dyDescent="0.3">
      <c r="A364">
        <v>1</v>
      </c>
      <c r="B364" t="s">
        <v>374</v>
      </c>
      <c r="C364">
        <v>1</v>
      </c>
      <c r="D364">
        <v>0.88</v>
      </c>
      <c r="E364">
        <v>35</v>
      </c>
      <c r="F364">
        <v>69.37</v>
      </c>
      <c r="G364">
        <v>67.44</v>
      </c>
      <c r="H364" s="8">
        <v>0.1346</v>
      </c>
      <c r="I364" t="s">
        <v>615</v>
      </c>
      <c r="P364" t="str">
        <v>21420-21480</v>
      </c>
      <c r="T364" t="s">
        <v>629</v>
      </c>
      <c r="X364" t="str">
        <f t="shared" si="0"/>
        <v>=(21420+21480)/2</v>
      </c>
      <c r="AD364">
        <f>(21420+21480)/2</f>
        <v>21450</v>
      </c>
    </row>
    <row r="365" spans="1:30" x14ac:dyDescent="0.3">
      <c r="A365">
        <v>1</v>
      </c>
      <c r="B365" t="s">
        <v>375</v>
      </c>
      <c r="C365">
        <v>1</v>
      </c>
      <c r="D365">
        <v>0.75</v>
      </c>
      <c r="E365">
        <v>36</v>
      </c>
      <c r="F365">
        <v>76.31</v>
      </c>
      <c r="G365">
        <v>75.290000000000006</v>
      </c>
      <c r="H365" s="8">
        <v>0.127</v>
      </c>
      <c r="I365" t="s">
        <v>615</v>
      </c>
      <c r="P365" t="str">
        <v>21480-21540</v>
      </c>
      <c r="T365" t="s">
        <v>630</v>
      </c>
      <c r="X365" t="str">
        <f t="shared" si="0"/>
        <v>=(21480+21540)/2</v>
      </c>
      <c r="AD365">
        <f>(21480+21540)/2</f>
        <v>21510</v>
      </c>
    </row>
    <row r="366" spans="1:30" x14ac:dyDescent="0.3">
      <c r="A366">
        <v>1</v>
      </c>
      <c r="B366" t="s">
        <v>376</v>
      </c>
      <c r="C366">
        <v>1</v>
      </c>
      <c r="D366">
        <v>0.03</v>
      </c>
      <c r="E366">
        <v>33</v>
      </c>
      <c r="F366">
        <v>62.49</v>
      </c>
      <c r="G366">
        <v>53.92</v>
      </c>
      <c r="H366" s="8">
        <v>0.1646</v>
      </c>
      <c r="I366" t="s">
        <v>615</v>
      </c>
      <c r="P366" t="str">
        <v>21540-21600</v>
      </c>
      <c r="T366" t="s">
        <v>631</v>
      </c>
      <c r="X366" t="str">
        <f t="shared" si="0"/>
        <v>=(21540+21600)/2</v>
      </c>
      <c r="AD366">
        <f>(21540+21600)/2</f>
        <v>21570</v>
      </c>
    </row>
    <row r="367" spans="1:30" x14ac:dyDescent="0.3">
      <c r="A367">
        <v>1</v>
      </c>
      <c r="B367" t="s">
        <v>377</v>
      </c>
      <c r="C367">
        <v>1</v>
      </c>
      <c r="D367">
        <v>0.73</v>
      </c>
      <c r="E367">
        <v>29</v>
      </c>
      <c r="F367">
        <v>48.03</v>
      </c>
      <c r="G367">
        <v>33.76</v>
      </c>
      <c r="H367" s="8">
        <v>0.22470000000000001</v>
      </c>
      <c r="I367" t="s">
        <v>615</v>
      </c>
      <c r="P367" t="str">
        <v>21600-21660</v>
      </c>
      <c r="T367" t="s">
        <v>632</v>
      </c>
      <c r="X367" t="str">
        <f t="shared" si="0"/>
        <v>=(21600+21660)/2</v>
      </c>
      <c r="AD367">
        <f>(21600+21660)/2</f>
        <v>21630</v>
      </c>
    </row>
    <row r="368" spans="1:30" x14ac:dyDescent="0.3">
      <c r="A368">
        <v>1</v>
      </c>
      <c r="B368" t="s">
        <v>378</v>
      </c>
      <c r="C368">
        <v>1</v>
      </c>
      <c r="D368">
        <v>1</v>
      </c>
      <c r="E368">
        <v>28</v>
      </c>
      <c r="F368">
        <v>48.14</v>
      </c>
      <c r="G368">
        <v>44.67</v>
      </c>
      <c r="H368" s="8">
        <v>0.17910000000000001</v>
      </c>
      <c r="I368" t="s">
        <v>615</v>
      </c>
      <c r="P368" t="str">
        <v>21660-21720</v>
      </c>
      <c r="T368" t="s">
        <v>633</v>
      </c>
      <c r="X368" t="str">
        <f t="shared" si="0"/>
        <v>=(21660+21720)/2</v>
      </c>
      <c r="AD368">
        <f>(21660+21720)/2</f>
        <v>21690</v>
      </c>
    </row>
    <row r="369" spans="1:30" x14ac:dyDescent="0.3">
      <c r="A369">
        <v>1</v>
      </c>
      <c r="B369" t="s">
        <v>379</v>
      </c>
      <c r="C369">
        <v>1</v>
      </c>
      <c r="D369">
        <v>1.1000000000000001</v>
      </c>
      <c r="E369">
        <v>34</v>
      </c>
      <c r="F369">
        <v>78.62</v>
      </c>
      <c r="G369">
        <v>77.31</v>
      </c>
      <c r="H369" s="8">
        <v>0.11600000000000001</v>
      </c>
      <c r="I369" t="s">
        <v>615</v>
      </c>
      <c r="P369" t="str">
        <v>21720-21780</v>
      </c>
      <c r="T369" t="s">
        <v>634</v>
      </c>
      <c r="X369" t="str">
        <f t="shared" si="0"/>
        <v>=(21720+21780)/2</v>
      </c>
      <c r="AD369">
        <f>(21720+21780)/2</f>
        <v>21750</v>
      </c>
    </row>
    <row r="370" spans="1:30" x14ac:dyDescent="0.3">
      <c r="A370">
        <v>1</v>
      </c>
      <c r="B370" t="s">
        <v>380</v>
      </c>
      <c r="C370">
        <v>1</v>
      </c>
      <c r="D370">
        <v>0.76</v>
      </c>
      <c r="E370">
        <v>34</v>
      </c>
      <c r="F370">
        <v>64.28</v>
      </c>
      <c r="G370">
        <v>58.07</v>
      </c>
      <c r="H370" s="8">
        <v>0.1512</v>
      </c>
      <c r="I370" t="s">
        <v>615</v>
      </c>
      <c r="P370" t="str">
        <v>21780-21840</v>
      </c>
      <c r="T370" t="s">
        <v>635</v>
      </c>
      <c r="X370" t="str">
        <f t="shared" si="0"/>
        <v>=(21780+21840)/2</v>
      </c>
      <c r="AD370">
        <f>(21780+21840)/2</f>
        <v>21810</v>
      </c>
    </row>
    <row r="371" spans="1:30" x14ac:dyDescent="0.3">
      <c r="A371">
        <v>1</v>
      </c>
      <c r="B371" t="s">
        <v>381</v>
      </c>
      <c r="C371">
        <v>1</v>
      </c>
      <c r="D371">
        <v>0.82</v>
      </c>
      <c r="E371">
        <v>37</v>
      </c>
      <c r="F371">
        <v>63.66</v>
      </c>
      <c r="G371">
        <v>61.4</v>
      </c>
      <c r="H371" s="8">
        <v>0.159</v>
      </c>
      <c r="I371" t="s">
        <v>615</v>
      </c>
      <c r="P371" t="str">
        <v>21840-21900</v>
      </c>
      <c r="T371" t="s">
        <v>636</v>
      </c>
      <c r="X371" t="str">
        <f t="shared" si="0"/>
        <v>=(21840+21900)/2</v>
      </c>
      <c r="AD371">
        <f>(21840+21900)/2</f>
        <v>21870</v>
      </c>
    </row>
    <row r="372" spans="1:30" x14ac:dyDescent="0.3">
      <c r="A372">
        <v>1</v>
      </c>
      <c r="B372" t="s">
        <v>382</v>
      </c>
      <c r="C372">
        <v>1</v>
      </c>
      <c r="D372">
        <v>0.18</v>
      </c>
      <c r="E372">
        <v>39</v>
      </c>
      <c r="F372">
        <v>71.42</v>
      </c>
      <c r="G372">
        <v>68.59</v>
      </c>
      <c r="H372" s="8">
        <v>0.1547</v>
      </c>
      <c r="I372" t="s">
        <v>615</v>
      </c>
      <c r="P372" t="str">
        <v>21900-21960</v>
      </c>
      <c r="T372" t="s">
        <v>637</v>
      </c>
      <c r="X372" t="str">
        <f t="shared" si="0"/>
        <v>=(21900+21960)/2</v>
      </c>
      <c r="AD372">
        <f>(21900+21960)/2</f>
        <v>21930</v>
      </c>
    </row>
    <row r="373" spans="1:30" x14ac:dyDescent="0.3">
      <c r="A373">
        <v>1</v>
      </c>
      <c r="B373" t="s">
        <v>383</v>
      </c>
      <c r="C373">
        <v>1</v>
      </c>
      <c r="D373">
        <v>0.12</v>
      </c>
      <c r="E373">
        <v>32</v>
      </c>
      <c r="F373">
        <v>61</v>
      </c>
      <c r="G373">
        <v>59.43</v>
      </c>
      <c r="H373" s="8">
        <v>0.14580000000000001</v>
      </c>
      <c r="I373" t="s">
        <v>615</v>
      </c>
      <c r="P373" t="str">
        <v>21960-22020</v>
      </c>
      <c r="T373" t="s">
        <v>638</v>
      </c>
      <c r="X373" t="str">
        <f t="shared" si="0"/>
        <v>=(21960+22020)/2</v>
      </c>
      <c r="AD373">
        <f>(21960+22020)/2</f>
        <v>21990</v>
      </c>
    </row>
    <row r="374" spans="1:30" x14ac:dyDescent="0.3">
      <c r="A374">
        <v>1</v>
      </c>
      <c r="B374" t="s">
        <v>384</v>
      </c>
      <c r="C374">
        <v>1</v>
      </c>
      <c r="D374">
        <v>0.47</v>
      </c>
      <c r="E374">
        <v>36</v>
      </c>
      <c r="F374">
        <v>71.98</v>
      </c>
      <c r="G374">
        <v>71.260000000000005</v>
      </c>
      <c r="H374" s="8">
        <v>0.13589999999999999</v>
      </c>
      <c r="I374" t="s">
        <v>615</v>
      </c>
      <c r="P374" t="str">
        <v>22020-22080</v>
      </c>
      <c r="T374" t="s">
        <v>639</v>
      </c>
      <c r="X374" t="str">
        <f t="shared" si="0"/>
        <v>=(22020+22080)/2</v>
      </c>
      <c r="AD374">
        <f>(22020+22080)/2</f>
        <v>22050</v>
      </c>
    </row>
    <row r="375" spans="1:30" x14ac:dyDescent="0.3">
      <c r="A375">
        <v>1</v>
      </c>
      <c r="B375" t="s">
        <v>385</v>
      </c>
      <c r="C375">
        <v>1</v>
      </c>
      <c r="D375">
        <v>0.89</v>
      </c>
      <c r="E375">
        <v>31</v>
      </c>
      <c r="F375">
        <v>69.849999999999994</v>
      </c>
      <c r="G375">
        <v>67.180000000000007</v>
      </c>
      <c r="H375" s="8">
        <v>0.12509999999999999</v>
      </c>
      <c r="I375" t="s">
        <v>615</v>
      </c>
      <c r="P375" t="str">
        <v>22080-22140</v>
      </c>
      <c r="T375" t="s">
        <v>640</v>
      </c>
      <c r="X375" t="str">
        <f t="shared" si="0"/>
        <v>=(22080+22140)/2</v>
      </c>
      <c r="AD375">
        <f>(22080+22140)/2</f>
        <v>22110</v>
      </c>
    </row>
    <row r="376" spans="1:30" x14ac:dyDescent="0.3">
      <c r="A376">
        <v>1</v>
      </c>
      <c r="B376" t="s">
        <v>386</v>
      </c>
      <c r="C376">
        <v>1</v>
      </c>
      <c r="D376">
        <v>0.28999999999999998</v>
      </c>
      <c r="E376">
        <v>31</v>
      </c>
      <c r="F376">
        <v>60.76</v>
      </c>
      <c r="G376">
        <v>59.42</v>
      </c>
      <c r="H376" s="8">
        <v>0.14199999999999999</v>
      </c>
      <c r="I376" t="s">
        <v>615</v>
      </c>
      <c r="P376" t="str">
        <v>22140-22200</v>
      </c>
      <c r="T376" t="s">
        <v>641</v>
      </c>
      <c r="X376" t="str">
        <f t="shared" si="0"/>
        <v>=(22140+22200)/2</v>
      </c>
      <c r="AD376">
        <f>(22140+22200)/2</f>
        <v>22170</v>
      </c>
    </row>
    <row r="377" spans="1:30" x14ac:dyDescent="0.3">
      <c r="A377">
        <v>1</v>
      </c>
      <c r="B377" t="s">
        <v>387</v>
      </c>
      <c r="C377">
        <v>1</v>
      </c>
      <c r="D377">
        <v>1.03</v>
      </c>
      <c r="E377">
        <v>39</v>
      </c>
      <c r="F377">
        <v>72.66</v>
      </c>
      <c r="G377">
        <v>71.069999999999993</v>
      </c>
      <c r="H377" s="8">
        <v>0.14360000000000001</v>
      </c>
      <c r="I377" t="s">
        <v>615</v>
      </c>
      <c r="P377" t="str">
        <v>22200-22260</v>
      </c>
      <c r="T377" t="s">
        <v>642</v>
      </c>
      <c r="X377" t="str">
        <f t="shared" si="0"/>
        <v>=(22200+22260)/2</v>
      </c>
      <c r="AD377">
        <f>(22200+22260)/2</f>
        <v>22230</v>
      </c>
    </row>
    <row r="378" spans="1:30" x14ac:dyDescent="0.3">
      <c r="A378">
        <v>1</v>
      </c>
      <c r="B378" t="s">
        <v>388</v>
      </c>
      <c r="C378">
        <v>1</v>
      </c>
      <c r="D378">
        <v>1.1399999999999999</v>
      </c>
      <c r="E378">
        <v>32</v>
      </c>
      <c r="F378">
        <v>68.959999999999994</v>
      </c>
      <c r="G378">
        <v>66.099999999999994</v>
      </c>
      <c r="H378" s="8">
        <v>0.12889999999999999</v>
      </c>
      <c r="I378" t="s">
        <v>615</v>
      </c>
      <c r="P378" t="str">
        <v>22260-22320</v>
      </c>
      <c r="T378" t="s">
        <v>643</v>
      </c>
      <c r="X378" t="str">
        <f t="shared" si="0"/>
        <v>=(22260+22320)/2</v>
      </c>
      <c r="AD378">
        <f>(22260+22320)/2</f>
        <v>22290</v>
      </c>
    </row>
    <row r="379" spans="1:30" x14ac:dyDescent="0.3">
      <c r="A379">
        <v>1</v>
      </c>
      <c r="B379" t="s">
        <v>389</v>
      </c>
      <c r="C379">
        <v>1</v>
      </c>
      <c r="D379">
        <v>0.84</v>
      </c>
      <c r="E379">
        <v>37</v>
      </c>
      <c r="F379">
        <v>79.08</v>
      </c>
      <c r="G379">
        <v>77.319999999999993</v>
      </c>
      <c r="H379" s="8">
        <v>0.12870000000000001</v>
      </c>
      <c r="I379" t="s">
        <v>615</v>
      </c>
      <c r="P379" t="str">
        <v>22320-22380</v>
      </c>
      <c r="T379" t="s">
        <v>644</v>
      </c>
      <c r="X379" t="str">
        <f t="shared" si="0"/>
        <v>=(22320+22380)/2</v>
      </c>
      <c r="AD379">
        <f>(22320+22380)/2</f>
        <v>22350</v>
      </c>
    </row>
    <row r="380" spans="1:30" x14ac:dyDescent="0.3">
      <c r="A380">
        <v>1</v>
      </c>
      <c r="B380" t="s">
        <v>390</v>
      </c>
      <c r="C380">
        <v>1</v>
      </c>
      <c r="D380">
        <v>0.05</v>
      </c>
      <c r="E380">
        <v>32</v>
      </c>
      <c r="F380">
        <v>54.73</v>
      </c>
      <c r="G380">
        <v>48.17</v>
      </c>
      <c r="H380" s="8">
        <v>0.17680000000000001</v>
      </c>
      <c r="I380" t="s">
        <v>615</v>
      </c>
      <c r="P380" t="str">
        <v>22380-22440</v>
      </c>
      <c r="T380" t="s">
        <v>645</v>
      </c>
      <c r="X380" t="str">
        <f t="shared" si="0"/>
        <v>=(22380+22440)/2</v>
      </c>
      <c r="AD380">
        <f>(22380+22440)/2</f>
        <v>22410</v>
      </c>
    </row>
    <row r="381" spans="1:30" x14ac:dyDescent="0.3">
      <c r="A381">
        <v>1</v>
      </c>
      <c r="B381" t="s">
        <v>391</v>
      </c>
      <c r="C381">
        <v>1</v>
      </c>
      <c r="D381">
        <v>0.73</v>
      </c>
      <c r="E381">
        <v>35</v>
      </c>
      <c r="F381">
        <v>65.790000000000006</v>
      </c>
      <c r="G381">
        <v>58.48</v>
      </c>
      <c r="H381" s="8">
        <v>0.16520000000000001</v>
      </c>
      <c r="I381" t="s">
        <v>615</v>
      </c>
      <c r="P381" t="str">
        <v>22440-22500</v>
      </c>
      <c r="T381" t="s">
        <v>646</v>
      </c>
      <c r="X381" t="str">
        <f t="shared" si="0"/>
        <v>=(22440+22500)/2</v>
      </c>
      <c r="AD381">
        <f>(22440+22500)/2</f>
        <v>22470</v>
      </c>
    </row>
    <row r="382" spans="1:30" x14ac:dyDescent="0.3">
      <c r="A382">
        <v>1</v>
      </c>
      <c r="B382" t="s">
        <v>392</v>
      </c>
      <c r="C382">
        <v>1</v>
      </c>
      <c r="D382">
        <v>0.96</v>
      </c>
      <c r="E382">
        <v>39</v>
      </c>
      <c r="F382">
        <v>67.37</v>
      </c>
      <c r="G382">
        <v>65.89</v>
      </c>
      <c r="H382" s="8">
        <v>0.16009999999999999</v>
      </c>
      <c r="I382" t="s">
        <v>615</v>
      </c>
      <c r="P382" t="str">
        <v>22500-22560</v>
      </c>
      <c r="T382" t="s">
        <v>647</v>
      </c>
      <c r="X382" t="str">
        <f t="shared" si="0"/>
        <v>=(22500+22560)/2</v>
      </c>
      <c r="AD382">
        <f>(22500+22560)/2</f>
        <v>22530</v>
      </c>
    </row>
    <row r="383" spans="1:30" x14ac:dyDescent="0.3">
      <c r="A383">
        <v>1</v>
      </c>
      <c r="B383" t="s">
        <v>393</v>
      </c>
      <c r="C383">
        <v>1</v>
      </c>
      <c r="D383">
        <v>-0.3</v>
      </c>
      <c r="E383">
        <v>34</v>
      </c>
      <c r="F383">
        <v>47.21</v>
      </c>
      <c r="G383">
        <v>42.51</v>
      </c>
      <c r="H383" s="8">
        <v>0.21190000000000001</v>
      </c>
      <c r="I383" t="s">
        <v>615</v>
      </c>
      <c r="P383" t="str">
        <v>22560-22620</v>
      </c>
      <c r="T383" t="s">
        <v>648</v>
      </c>
      <c r="X383" t="str">
        <f t="shared" si="0"/>
        <v>=(22560+22620)/2</v>
      </c>
      <c r="AD383">
        <f>(22560+22620)/2</f>
        <v>22590</v>
      </c>
    </row>
    <row r="384" spans="1:30" x14ac:dyDescent="0.3">
      <c r="A384">
        <v>1</v>
      </c>
      <c r="B384" t="s">
        <v>394</v>
      </c>
      <c r="C384">
        <v>1</v>
      </c>
      <c r="D384">
        <v>0.13</v>
      </c>
      <c r="E384">
        <v>35</v>
      </c>
      <c r="F384">
        <v>67.08</v>
      </c>
      <c r="G384">
        <v>66.25</v>
      </c>
      <c r="H384" s="8">
        <v>0.14910000000000001</v>
      </c>
      <c r="I384" t="s">
        <v>615</v>
      </c>
      <c r="P384" t="str">
        <v>22620-22680</v>
      </c>
      <c r="T384" t="s">
        <v>649</v>
      </c>
      <c r="X384" t="str">
        <f t="shared" si="0"/>
        <v>=(22620+22680)/2</v>
      </c>
      <c r="AD384">
        <f>(22620+22680)/2</f>
        <v>22650</v>
      </c>
    </row>
    <row r="385" spans="1:30" x14ac:dyDescent="0.3">
      <c r="A385">
        <v>1</v>
      </c>
      <c r="B385" t="s">
        <v>395</v>
      </c>
      <c r="C385">
        <v>1</v>
      </c>
      <c r="D385">
        <v>0.56000000000000005</v>
      </c>
      <c r="E385">
        <v>36</v>
      </c>
      <c r="F385">
        <v>73.5</v>
      </c>
      <c r="G385">
        <v>71.930000000000007</v>
      </c>
      <c r="H385" s="8">
        <v>0.13350000000000001</v>
      </c>
      <c r="I385" t="s">
        <v>615</v>
      </c>
      <c r="P385" t="str">
        <v>22680-22740</v>
      </c>
      <c r="T385" t="s">
        <v>650</v>
      </c>
      <c r="X385" t="str">
        <f t="shared" si="0"/>
        <v>=(22680+22740)/2</v>
      </c>
      <c r="AD385">
        <f>(22680+22740)/2</f>
        <v>22710</v>
      </c>
    </row>
    <row r="386" spans="1:30" x14ac:dyDescent="0.3">
      <c r="A386">
        <v>1</v>
      </c>
      <c r="B386" t="s">
        <v>396</v>
      </c>
      <c r="C386">
        <v>1</v>
      </c>
      <c r="D386">
        <v>0.98</v>
      </c>
      <c r="E386">
        <v>36</v>
      </c>
      <c r="F386">
        <v>74.81</v>
      </c>
      <c r="G386">
        <v>72.650000000000006</v>
      </c>
      <c r="H386" s="8">
        <v>0.13500000000000001</v>
      </c>
      <c r="I386" t="s">
        <v>615</v>
      </c>
      <c r="P386" t="str">
        <v>22740-22800</v>
      </c>
      <c r="T386" t="s">
        <v>651</v>
      </c>
      <c r="X386" t="str">
        <f t="shared" si="0"/>
        <v>=(22740+22800)/2</v>
      </c>
      <c r="AD386">
        <f>(22740+22800)/2</f>
        <v>22770</v>
      </c>
    </row>
    <row r="387" spans="1:30" x14ac:dyDescent="0.3">
      <c r="A387">
        <v>1</v>
      </c>
      <c r="B387" t="s">
        <v>397</v>
      </c>
      <c r="C387">
        <v>1</v>
      </c>
      <c r="D387">
        <v>0.63</v>
      </c>
      <c r="E387">
        <v>37</v>
      </c>
      <c r="F387">
        <v>72.709999999999994</v>
      </c>
      <c r="G387">
        <v>70.459999999999994</v>
      </c>
      <c r="H387" s="8">
        <v>0.1421</v>
      </c>
      <c r="I387" t="s">
        <v>615</v>
      </c>
      <c r="P387" t="str">
        <v>22800-22860</v>
      </c>
      <c r="T387" t="s">
        <v>652</v>
      </c>
      <c r="X387" t="str">
        <f t="shared" si="0"/>
        <v>=(22800+22860)/2</v>
      </c>
      <c r="AD387">
        <f>(22800+22860)/2</f>
        <v>22830</v>
      </c>
    </row>
    <row r="388" spans="1:30" x14ac:dyDescent="0.3">
      <c r="A388">
        <v>1</v>
      </c>
      <c r="B388" t="s">
        <v>398</v>
      </c>
      <c r="C388">
        <v>1</v>
      </c>
      <c r="D388">
        <v>0.48</v>
      </c>
      <c r="E388">
        <v>31</v>
      </c>
      <c r="F388">
        <v>78.02</v>
      </c>
      <c r="G388">
        <v>76.25</v>
      </c>
      <c r="H388" s="8">
        <v>0.1116</v>
      </c>
      <c r="I388" t="s">
        <v>615</v>
      </c>
      <c r="P388" t="str">
        <v>22860-22920</v>
      </c>
      <c r="T388" t="s">
        <v>653</v>
      </c>
      <c r="X388" t="str">
        <f t="shared" si="0"/>
        <v>=(22860+22920)/2</v>
      </c>
      <c r="AD388">
        <f>(22860+22920)/2</f>
        <v>22890</v>
      </c>
    </row>
    <row r="389" spans="1:30" x14ac:dyDescent="0.3">
      <c r="A389">
        <v>1</v>
      </c>
      <c r="B389" t="s">
        <v>399</v>
      </c>
      <c r="C389">
        <v>1</v>
      </c>
      <c r="D389">
        <v>0.87</v>
      </c>
      <c r="E389">
        <v>35</v>
      </c>
      <c r="F389">
        <v>77.75</v>
      </c>
      <c r="G389">
        <v>76.58</v>
      </c>
      <c r="H389" s="8">
        <v>0.1237</v>
      </c>
      <c r="I389" t="s">
        <v>615</v>
      </c>
      <c r="P389" t="str">
        <v>22920-22980</v>
      </c>
      <c r="T389" t="s">
        <v>654</v>
      </c>
      <c r="X389" t="str">
        <f t="shared" si="0"/>
        <v>=(22920+22980)/2</v>
      </c>
      <c r="AD389">
        <f>(22920+22980)/2</f>
        <v>22950</v>
      </c>
    </row>
    <row r="390" spans="1:30" x14ac:dyDescent="0.3">
      <c r="A390">
        <v>1</v>
      </c>
      <c r="B390" t="s">
        <v>400</v>
      </c>
      <c r="C390">
        <v>1</v>
      </c>
      <c r="D390">
        <v>-0.31</v>
      </c>
      <c r="E390">
        <v>36</v>
      </c>
      <c r="F390">
        <v>72.16</v>
      </c>
      <c r="G390">
        <v>68.37</v>
      </c>
      <c r="H390" s="8">
        <v>0.1431</v>
      </c>
      <c r="I390" t="s">
        <v>615</v>
      </c>
      <c r="P390" t="str">
        <v>22980-23040</v>
      </c>
      <c r="T390" t="s">
        <v>655</v>
      </c>
      <c r="X390" t="str">
        <f t="shared" si="0"/>
        <v>=(22980+23040)/2</v>
      </c>
      <c r="AD390">
        <f>(22980+23040)/2</f>
        <v>23010</v>
      </c>
    </row>
    <row r="391" spans="1:30" x14ac:dyDescent="0.3">
      <c r="A391">
        <v>1</v>
      </c>
      <c r="B391" t="s">
        <v>401</v>
      </c>
      <c r="C391">
        <v>1</v>
      </c>
      <c r="D391">
        <v>0.56999999999999995</v>
      </c>
      <c r="E391">
        <v>29</v>
      </c>
      <c r="F391">
        <v>47.32</v>
      </c>
      <c r="G391">
        <v>45.7</v>
      </c>
      <c r="H391" s="8">
        <v>0.16880000000000001</v>
      </c>
      <c r="I391" t="s">
        <v>615</v>
      </c>
      <c r="P391" t="str">
        <v>23040-23100</v>
      </c>
      <c r="T391" t="s">
        <v>656</v>
      </c>
      <c r="X391" t="str">
        <f t="shared" si="0"/>
        <v>=(23040+23100)/2</v>
      </c>
      <c r="AD391">
        <f>(23040+23100)/2</f>
        <v>23070</v>
      </c>
    </row>
    <row r="392" spans="1:30" x14ac:dyDescent="0.3">
      <c r="A392">
        <v>1</v>
      </c>
      <c r="B392" t="s">
        <v>402</v>
      </c>
      <c r="C392">
        <v>1</v>
      </c>
      <c r="D392">
        <v>-0.51</v>
      </c>
      <c r="E392">
        <v>31</v>
      </c>
      <c r="F392">
        <v>43.08</v>
      </c>
      <c r="G392">
        <v>40.130000000000003</v>
      </c>
      <c r="H392" s="8">
        <v>0.21410000000000001</v>
      </c>
      <c r="I392" t="s">
        <v>615</v>
      </c>
      <c r="P392" t="str">
        <v>23100-23160</v>
      </c>
      <c r="T392" t="s">
        <v>657</v>
      </c>
      <c r="X392" t="str">
        <f t="shared" si="0"/>
        <v>=(23100+23160)/2</v>
      </c>
      <c r="AD392">
        <f>(23100+23160)/2</f>
        <v>23130</v>
      </c>
    </row>
    <row r="393" spans="1:30" x14ac:dyDescent="0.3">
      <c r="A393">
        <v>1</v>
      </c>
      <c r="B393" t="s">
        <v>403</v>
      </c>
      <c r="C393">
        <v>1</v>
      </c>
      <c r="D393">
        <v>0.68</v>
      </c>
      <c r="E393">
        <v>31</v>
      </c>
      <c r="F393">
        <v>54.65</v>
      </c>
      <c r="G393">
        <v>46.5</v>
      </c>
      <c r="H393" s="8">
        <v>0.17730000000000001</v>
      </c>
      <c r="I393" t="s">
        <v>615</v>
      </c>
      <c r="P393" t="str">
        <v>23160-23220</v>
      </c>
      <c r="T393" t="s">
        <v>658</v>
      </c>
      <c r="X393" t="str">
        <f t="shared" si="0"/>
        <v>=(23160+23220)/2</v>
      </c>
      <c r="AD393">
        <f>(23160+23220)/2</f>
        <v>23190</v>
      </c>
    </row>
    <row r="394" spans="1:30" x14ac:dyDescent="0.3">
      <c r="A394">
        <v>1</v>
      </c>
      <c r="B394" t="s">
        <v>404</v>
      </c>
      <c r="C394">
        <v>1</v>
      </c>
      <c r="D394">
        <v>-0.11</v>
      </c>
      <c r="E394">
        <v>26</v>
      </c>
      <c r="F394">
        <v>52.6</v>
      </c>
      <c r="G394">
        <v>41.7</v>
      </c>
      <c r="H394" s="8">
        <v>0.18759999999999999</v>
      </c>
      <c r="I394" t="s">
        <v>615</v>
      </c>
      <c r="P394" t="str">
        <v>23220-23280</v>
      </c>
      <c r="T394" t="s">
        <v>659</v>
      </c>
      <c r="X394" t="str">
        <f t="shared" si="0"/>
        <v>=(23220+23280)/2</v>
      </c>
      <c r="AD394">
        <f>(23220+23280)/2</f>
        <v>23250</v>
      </c>
    </row>
    <row r="395" spans="1:30" x14ac:dyDescent="0.3">
      <c r="A395">
        <v>1</v>
      </c>
      <c r="B395" t="s">
        <v>405</v>
      </c>
      <c r="C395">
        <v>1</v>
      </c>
      <c r="D395">
        <v>0.31</v>
      </c>
      <c r="E395">
        <v>29</v>
      </c>
      <c r="F395">
        <v>53.25</v>
      </c>
      <c r="G395">
        <v>48.54</v>
      </c>
      <c r="H395" s="8">
        <v>0.1588</v>
      </c>
      <c r="I395" t="s">
        <v>615</v>
      </c>
      <c r="P395" t="str">
        <v>23280-23340</v>
      </c>
      <c r="T395" t="s">
        <v>660</v>
      </c>
      <c r="X395" t="str">
        <f t="shared" si="0"/>
        <v>=(23280+23340)/2</v>
      </c>
      <c r="AD395">
        <f>(23280+23340)/2</f>
        <v>23310</v>
      </c>
    </row>
    <row r="396" spans="1:30" x14ac:dyDescent="0.3">
      <c r="A396">
        <v>1</v>
      </c>
      <c r="B396" t="s">
        <v>406</v>
      </c>
      <c r="C396">
        <v>1</v>
      </c>
      <c r="D396">
        <v>0.72</v>
      </c>
      <c r="E396">
        <v>32</v>
      </c>
      <c r="F396">
        <v>58.65</v>
      </c>
      <c r="G396">
        <v>54.85</v>
      </c>
      <c r="H396" s="8">
        <v>0.15709999999999999</v>
      </c>
      <c r="I396" t="s">
        <v>615</v>
      </c>
      <c r="P396" t="str">
        <v>23340-23400</v>
      </c>
      <c r="T396" t="s">
        <v>661</v>
      </c>
      <c r="X396" t="str">
        <f t="shared" si="0"/>
        <v>=(23340+23400)/2</v>
      </c>
      <c r="AD396">
        <f>(23340+23400)/2</f>
        <v>23370</v>
      </c>
    </row>
    <row r="397" spans="1:30" x14ac:dyDescent="0.3">
      <c r="A397">
        <v>1</v>
      </c>
      <c r="B397" t="s">
        <v>407</v>
      </c>
      <c r="C397">
        <v>1</v>
      </c>
      <c r="D397">
        <v>-0.11</v>
      </c>
      <c r="E397">
        <v>35</v>
      </c>
      <c r="F397">
        <v>64.55</v>
      </c>
      <c r="G397">
        <v>55.9</v>
      </c>
      <c r="H397" s="8">
        <v>0.16739999999999999</v>
      </c>
      <c r="I397" t="s">
        <v>615</v>
      </c>
      <c r="P397" t="str">
        <v>23400-23460</v>
      </c>
      <c r="T397" t="s">
        <v>662</v>
      </c>
      <c r="X397" t="str">
        <f t="shared" si="0"/>
        <v>=(23400+23460)/2</v>
      </c>
      <c r="AD397">
        <f>(23400+23460)/2</f>
        <v>23430</v>
      </c>
    </row>
    <row r="398" spans="1:30" x14ac:dyDescent="0.3">
      <c r="A398">
        <v>1</v>
      </c>
      <c r="B398" t="s">
        <v>408</v>
      </c>
      <c r="C398">
        <v>1</v>
      </c>
      <c r="D398">
        <v>0.41</v>
      </c>
      <c r="E398">
        <v>35</v>
      </c>
      <c r="F398">
        <v>62.8</v>
      </c>
      <c r="G398">
        <v>60.96</v>
      </c>
      <c r="H398" s="8">
        <v>0.15329999999999999</v>
      </c>
      <c r="I398" t="s">
        <v>615</v>
      </c>
      <c r="P398" t="str">
        <v>23460-23520</v>
      </c>
      <c r="T398" t="s">
        <v>663</v>
      </c>
      <c r="X398" t="str">
        <f t="shared" si="0"/>
        <v>=(23460+23520)/2</v>
      </c>
      <c r="AD398">
        <f>(23460+23520)/2</f>
        <v>23490</v>
      </c>
    </row>
    <row r="399" spans="1:30" x14ac:dyDescent="0.3">
      <c r="A399">
        <v>1</v>
      </c>
      <c r="B399" t="s">
        <v>409</v>
      </c>
      <c r="C399">
        <v>1</v>
      </c>
      <c r="D399">
        <v>0.72</v>
      </c>
      <c r="E399">
        <v>31</v>
      </c>
      <c r="F399">
        <v>68.83</v>
      </c>
      <c r="G399">
        <v>66.91</v>
      </c>
      <c r="H399" s="8">
        <v>0.12139999999999999</v>
      </c>
      <c r="I399" t="s">
        <v>615</v>
      </c>
      <c r="P399" t="str">
        <v>23520-23580</v>
      </c>
      <c r="T399" t="s">
        <v>664</v>
      </c>
      <c r="X399" t="str">
        <f t="shared" si="0"/>
        <v>=(23520+23580)/2</v>
      </c>
      <c r="AD399">
        <f>(23520+23580)/2</f>
        <v>23550</v>
      </c>
    </row>
    <row r="400" spans="1:30" x14ac:dyDescent="0.3">
      <c r="A400">
        <v>1</v>
      </c>
      <c r="B400" t="s">
        <v>410</v>
      </c>
      <c r="C400">
        <v>1</v>
      </c>
      <c r="D400">
        <v>0.15</v>
      </c>
      <c r="E400">
        <v>27</v>
      </c>
      <c r="F400">
        <v>46.02</v>
      </c>
      <c r="G400">
        <v>39.07</v>
      </c>
      <c r="H400" s="8">
        <v>0.18609999999999999</v>
      </c>
      <c r="I400" t="s">
        <v>615</v>
      </c>
      <c r="P400" t="str">
        <v>23580-23640</v>
      </c>
      <c r="T400" t="s">
        <v>665</v>
      </c>
      <c r="X400" t="str">
        <f t="shared" si="0"/>
        <v>=(23580+23640)/2</v>
      </c>
      <c r="AD400">
        <f>(23580+23640)/2</f>
        <v>23610</v>
      </c>
    </row>
    <row r="401" spans="1:38" x14ac:dyDescent="0.3">
      <c r="A401">
        <v>1</v>
      </c>
      <c r="B401" t="s">
        <v>411</v>
      </c>
      <c r="C401">
        <v>1</v>
      </c>
      <c r="D401">
        <v>1.06</v>
      </c>
      <c r="E401">
        <v>29</v>
      </c>
      <c r="F401">
        <v>67.09</v>
      </c>
      <c r="G401">
        <v>64.150000000000006</v>
      </c>
      <c r="H401" s="8">
        <v>0.11990000000000001</v>
      </c>
      <c r="I401" t="s">
        <v>615</v>
      </c>
      <c r="P401" t="str">
        <v>23640-23700</v>
      </c>
      <c r="T401" t="s">
        <v>666</v>
      </c>
      <c r="X401" t="str">
        <f t="shared" si="0"/>
        <v>=(23640+23700)/2</v>
      </c>
      <c r="AD401">
        <f>(23640+23700)/2</f>
        <v>23670</v>
      </c>
    </row>
    <row r="402" spans="1:38" x14ac:dyDescent="0.3">
      <c r="A402">
        <v>1</v>
      </c>
      <c r="B402" t="s">
        <v>412</v>
      </c>
      <c r="C402">
        <v>1</v>
      </c>
      <c r="D402">
        <v>0.82</v>
      </c>
      <c r="E402">
        <v>36</v>
      </c>
      <c r="F402">
        <v>67.430000000000007</v>
      </c>
      <c r="G402">
        <v>60.89</v>
      </c>
      <c r="H402" s="8">
        <v>0.15479999999999999</v>
      </c>
      <c r="I402" t="s">
        <v>615</v>
      </c>
      <c r="P402" t="str">
        <v>23700-23760</v>
      </c>
      <c r="T402" t="s">
        <v>667</v>
      </c>
      <c r="X402" t="str">
        <f t="shared" si="0"/>
        <v>=(23700+23760)/2</v>
      </c>
      <c r="AD402">
        <f>(23700+23760)/2</f>
        <v>23730</v>
      </c>
    </row>
    <row r="403" spans="1:38" x14ac:dyDescent="0.3">
      <c r="A403">
        <v>1</v>
      </c>
      <c r="B403" t="s">
        <v>413</v>
      </c>
      <c r="C403">
        <v>1</v>
      </c>
      <c r="D403">
        <v>1.01</v>
      </c>
      <c r="E403">
        <v>34</v>
      </c>
      <c r="F403">
        <v>84.06</v>
      </c>
      <c r="G403">
        <v>82.9</v>
      </c>
      <c r="H403" s="8">
        <v>0.1074</v>
      </c>
      <c r="I403" t="s">
        <v>615</v>
      </c>
      <c r="P403" t="str">
        <v>23760-23820</v>
      </c>
      <c r="T403" t="s">
        <v>668</v>
      </c>
      <c r="X403" t="str">
        <f t="shared" si="0"/>
        <v>=(23760+23820)/2</v>
      </c>
      <c r="AD403">
        <f>(23760+23820)/2</f>
        <v>23790</v>
      </c>
    </row>
    <row r="404" spans="1:38" x14ac:dyDescent="0.3">
      <c r="A404">
        <v>1</v>
      </c>
      <c r="B404" t="s">
        <v>414</v>
      </c>
      <c r="C404">
        <v>1</v>
      </c>
      <c r="D404">
        <v>0.71</v>
      </c>
      <c r="E404">
        <v>33</v>
      </c>
      <c r="F404">
        <v>71.92</v>
      </c>
      <c r="G404">
        <v>70.98</v>
      </c>
      <c r="H404" s="8">
        <v>0.12479999999999999</v>
      </c>
      <c r="I404" t="s">
        <v>615</v>
      </c>
      <c r="P404" t="str">
        <v>23820-23880</v>
      </c>
      <c r="T404" t="s">
        <v>669</v>
      </c>
      <c r="X404" t="str">
        <f t="shared" si="0"/>
        <v>=(23820+23880)/2</v>
      </c>
      <c r="AD404">
        <f>(23820+23880)/2</f>
        <v>23850</v>
      </c>
    </row>
    <row r="405" spans="1:38" x14ac:dyDescent="0.3">
      <c r="A405">
        <v>1</v>
      </c>
      <c r="B405" t="s">
        <v>415</v>
      </c>
      <c r="C405">
        <v>1</v>
      </c>
      <c r="D405">
        <v>0.42</v>
      </c>
      <c r="E405">
        <v>27</v>
      </c>
      <c r="F405">
        <v>47.98</v>
      </c>
      <c r="G405">
        <v>41.58</v>
      </c>
      <c r="H405" s="8">
        <v>0.1767</v>
      </c>
      <c r="I405" t="s">
        <v>615</v>
      </c>
      <c r="N405">
        <f>TRIMMEAN(F401:F458,0.2)</f>
        <v>68.52729166666667</v>
      </c>
      <c r="P405" t="str">
        <v>23880-23940</v>
      </c>
      <c r="T405" t="s">
        <v>670</v>
      </c>
      <c r="X405" t="str">
        <f t="shared" si="0"/>
        <v>=(23880+23940)/2</v>
      </c>
      <c r="AD405">
        <f>(23880+23940)/2</f>
        <v>23910</v>
      </c>
    </row>
    <row r="406" spans="1:38" x14ac:dyDescent="0.3">
      <c r="A406">
        <v>1</v>
      </c>
      <c r="B406" t="s">
        <v>416</v>
      </c>
      <c r="C406">
        <v>1</v>
      </c>
      <c r="D406">
        <v>-0.53</v>
      </c>
      <c r="E406">
        <v>29</v>
      </c>
      <c r="F406">
        <v>67.48</v>
      </c>
      <c r="G406">
        <v>55.09</v>
      </c>
      <c r="H406" s="8">
        <v>0.1464</v>
      </c>
      <c r="I406" t="s">
        <v>615</v>
      </c>
      <c r="P406" t="str">
        <v>23940-24000</v>
      </c>
      <c r="T406" t="s">
        <v>671</v>
      </c>
      <c r="X406" t="str">
        <f t="shared" si="0"/>
        <v>=(23940+24000)/2</v>
      </c>
      <c r="AD406">
        <f>(23940+24000)/2</f>
        <v>23970</v>
      </c>
    </row>
    <row r="407" spans="1:38" x14ac:dyDescent="0.3">
      <c r="A407">
        <v>1</v>
      </c>
      <c r="B407" t="s">
        <v>417</v>
      </c>
      <c r="C407">
        <v>1</v>
      </c>
      <c r="D407">
        <v>0.43</v>
      </c>
      <c r="E407">
        <v>29</v>
      </c>
      <c r="F407">
        <v>46.46</v>
      </c>
      <c r="G407">
        <v>41.01</v>
      </c>
      <c r="H407" s="8">
        <v>0.19389999999999999</v>
      </c>
      <c r="I407" t="s">
        <v>615</v>
      </c>
      <c r="P407" t="str">
        <v>24000-24060</v>
      </c>
      <c r="T407" t="s">
        <v>672</v>
      </c>
      <c r="X407" t="str">
        <f t="shared" si="0"/>
        <v>=(24000+24060)/2</v>
      </c>
      <c r="AD407">
        <f>(24000+24060)/2</f>
        <v>24030</v>
      </c>
    </row>
    <row r="408" spans="1:38" x14ac:dyDescent="0.3">
      <c r="A408">
        <v>1</v>
      </c>
      <c r="B408" t="s">
        <v>418</v>
      </c>
      <c r="C408">
        <v>1</v>
      </c>
      <c r="D408">
        <v>0.78</v>
      </c>
      <c r="E408">
        <v>37</v>
      </c>
      <c r="F408">
        <v>80.97</v>
      </c>
      <c r="G408">
        <v>80.459999999999994</v>
      </c>
      <c r="H408" s="8">
        <v>0.1244</v>
      </c>
      <c r="I408" t="s">
        <v>615</v>
      </c>
      <c r="P408" t="str">
        <v>24060-24120</v>
      </c>
      <c r="T408" t="s">
        <v>673</v>
      </c>
      <c r="X408" t="str">
        <f t="shared" si="0"/>
        <v>=(24060+24120)/2</v>
      </c>
      <c r="AD408">
        <f>(24060+24120)/2</f>
        <v>24090</v>
      </c>
    </row>
    <row r="409" spans="1:38" x14ac:dyDescent="0.3">
      <c r="A409">
        <v>1</v>
      </c>
      <c r="B409" t="s">
        <v>419</v>
      </c>
      <c r="C409">
        <v>1</v>
      </c>
      <c r="D409">
        <v>1.21</v>
      </c>
      <c r="E409">
        <v>31</v>
      </c>
      <c r="F409">
        <v>46.78</v>
      </c>
      <c r="G409">
        <v>39.659999999999997</v>
      </c>
      <c r="H409" s="8">
        <v>0.20680000000000001</v>
      </c>
      <c r="I409" t="s">
        <v>615</v>
      </c>
      <c r="P409" t="str">
        <v>24120-24180</v>
      </c>
      <c r="T409" t="s">
        <v>674</v>
      </c>
      <c r="X409" t="str">
        <f t="shared" si="0"/>
        <v>=(24120+24180)/2</v>
      </c>
      <c r="AD409">
        <f>(24120+24180)/2</f>
        <v>24150</v>
      </c>
    </row>
    <row r="410" spans="1:38" x14ac:dyDescent="0.3">
      <c r="A410">
        <v>1</v>
      </c>
      <c r="B410" t="s">
        <v>420</v>
      </c>
      <c r="C410">
        <v>1</v>
      </c>
      <c r="D410">
        <v>0.72</v>
      </c>
      <c r="E410">
        <v>32</v>
      </c>
      <c r="F410">
        <v>54.36</v>
      </c>
      <c r="G410">
        <v>52.5</v>
      </c>
      <c r="H410" s="8">
        <v>0.16300000000000001</v>
      </c>
      <c r="I410" t="s">
        <v>615</v>
      </c>
      <c r="AD410">
        <f>AVERAGE(AD352:AD409)</f>
        <v>22440</v>
      </c>
      <c r="AH410">
        <f>AD410/3600</f>
        <v>6.2333333333333334</v>
      </c>
      <c r="AI410">
        <f>INT(AH410)</f>
        <v>6</v>
      </c>
      <c r="AJ410">
        <f>AI410*3600</f>
        <v>21600</v>
      </c>
      <c r="AK410">
        <f>AD410-AJ410</f>
        <v>840</v>
      </c>
      <c r="AL410">
        <f>AK410/60</f>
        <v>14</v>
      </c>
    </row>
    <row r="411" spans="1:38" x14ac:dyDescent="0.3">
      <c r="A411">
        <v>1</v>
      </c>
      <c r="B411" t="s">
        <v>421</v>
      </c>
      <c r="C411">
        <v>1</v>
      </c>
      <c r="D411">
        <v>-0.78</v>
      </c>
      <c r="E411">
        <v>32</v>
      </c>
      <c r="F411">
        <v>54.71</v>
      </c>
      <c r="G411">
        <v>45.36</v>
      </c>
      <c r="H411" s="8">
        <v>0.19869999999999999</v>
      </c>
      <c r="I411" t="s">
        <v>615</v>
      </c>
    </row>
    <row r="412" spans="1:38" x14ac:dyDescent="0.3">
      <c r="A412">
        <v>1</v>
      </c>
      <c r="B412" t="s">
        <v>422</v>
      </c>
      <c r="C412">
        <v>1</v>
      </c>
      <c r="D412">
        <v>0.88</v>
      </c>
      <c r="E412">
        <v>33</v>
      </c>
      <c r="F412">
        <v>67.28</v>
      </c>
      <c r="G412">
        <v>62.72</v>
      </c>
      <c r="H412" s="8">
        <v>0.14180000000000001</v>
      </c>
      <c r="I412" t="s">
        <v>615</v>
      </c>
    </row>
    <row r="413" spans="1:38" x14ac:dyDescent="0.3">
      <c r="A413">
        <v>1</v>
      </c>
      <c r="B413" t="s">
        <v>423</v>
      </c>
      <c r="C413">
        <v>1</v>
      </c>
      <c r="D413">
        <v>0.51</v>
      </c>
      <c r="E413">
        <v>34</v>
      </c>
      <c r="F413">
        <v>64.66</v>
      </c>
      <c r="G413">
        <v>61.08</v>
      </c>
      <c r="H413" s="8">
        <v>0.14680000000000001</v>
      </c>
      <c r="I413" t="s">
        <v>615</v>
      </c>
    </row>
    <row r="414" spans="1:38" x14ac:dyDescent="0.3">
      <c r="A414">
        <v>1</v>
      </c>
      <c r="B414" t="s">
        <v>424</v>
      </c>
      <c r="C414">
        <v>1</v>
      </c>
      <c r="D414">
        <v>-1.92</v>
      </c>
      <c r="E414">
        <v>29</v>
      </c>
      <c r="F414">
        <v>44.82</v>
      </c>
      <c r="G414">
        <v>38.07</v>
      </c>
      <c r="H414" s="8">
        <v>0.20549999999999999</v>
      </c>
      <c r="I414" t="s">
        <v>615</v>
      </c>
    </row>
    <row r="415" spans="1:38" x14ac:dyDescent="0.3">
      <c r="A415">
        <v>1</v>
      </c>
      <c r="B415" t="s">
        <v>425</v>
      </c>
      <c r="C415">
        <v>1</v>
      </c>
      <c r="D415">
        <v>1.1000000000000001</v>
      </c>
      <c r="E415">
        <v>30</v>
      </c>
      <c r="F415">
        <v>44.19</v>
      </c>
      <c r="G415">
        <v>37.409999999999997</v>
      </c>
      <c r="H415" s="8">
        <v>0.21390000000000001</v>
      </c>
      <c r="I415" t="s">
        <v>615</v>
      </c>
    </row>
    <row r="416" spans="1:38" x14ac:dyDescent="0.3">
      <c r="A416">
        <v>1</v>
      </c>
      <c r="B416" t="s">
        <v>426</v>
      </c>
      <c r="C416">
        <v>1</v>
      </c>
      <c r="D416">
        <v>0.95</v>
      </c>
      <c r="E416">
        <v>22</v>
      </c>
      <c r="F416">
        <v>44.59</v>
      </c>
      <c r="G416">
        <v>31.7</v>
      </c>
      <c r="H416" s="8">
        <v>0.21299999999999999</v>
      </c>
      <c r="I416" t="s">
        <v>615</v>
      </c>
    </row>
    <row r="417" spans="1:9" x14ac:dyDescent="0.3">
      <c r="A417">
        <v>1</v>
      </c>
      <c r="B417" t="s">
        <v>427</v>
      </c>
      <c r="C417">
        <v>1</v>
      </c>
      <c r="D417">
        <v>0.55000000000000004</v>
      </c>
      <c r="E417">
        <v>34</v>
      </c>
      <c r="F417">
        <v>81.48</v>
      </c>
      <c r="G417">
        <v>81.16</v>
      </c>
      <c r="H417" s="8">
        <v>0.11070000000000001</v>
      </c>
      <c r="I417" t="s">
        <v>615</v>
      </c>
    </row>
    <row r="418" spans="1:9" x14ac:dyDescent="0.3">
      <c r="A418">
        <v>1</v>
      </c>
      <c r="B418" t="s">
        <v>428</v>
      </c>
      <c r="C418">
        <v>1</v>
      </c>
      <c r="D418">
        <v>1.1200000000000001</v>
      </c>
      <c r="E418">
        <v>35</v>
      </c>
      <c r="F418">
        <v>69.84</v>
      </c>
      <c r="G418">
        <v>67.84</v>
      </c>
      <c r="H418" s="8">
        <v>0.1391</v>
      </c>
      <c r="I418" t="s">
        <v>615</v>
      </c>
    </row>
    <row r="419" spans="1:9" x14ac:dyDescent="0.3">
      <c r="A419">
        <v>1</v>
      </c>
      <c r="B419" t="s">
        <v>429</v>
      </c>
      <c r="C419">
        <v>1</v>
      </c>
      <c r="D419">
        <v>1.03</v>
      </c>
      <c r="E419">
        <v>37</v>
      </c>
      <c r="F419">
        <v>72.66</v>
      </c>
      <c r="G419">
        <v>70.900000000000006</v>
      </c>
      <c r="H419" s="8">
        <v>0.13650000000000001</v>
      </c>
      <c r="I419" t="s">
        <v>615</v>
      </c>
    </row>
    <row r="420" spans="1:9" x14ac:dyDescent="0.3">
      <c r="A420">
        <v>1</v>
      </c>
      <c r="B420" t="s">
        <v>430</v>
      </c>
      <c r="C420">
        <v>1</v>
      </c>
      <c r="D420">
        <v>0.91</v>
      </c>
      <c r="E420">
        <v>36</v>
      </c>
      <c r="F420">
        <v>78.52</v>
      </c>
      <c r="G420">
        <v>76.44</v>
      </c>
      <c r="H420" s="8">
        <v>0.1288</v>
      </c>
      <c r="I420" t="s">
        <v>615</v>
      </c>
    </row>
    <row r="421" spans="1:9" x14ac:dyDescent="0.3">
      <c r="A421">
        <v>1</v>
      </c>
      <c r="B421" t="s">
        <v>431</v>
      </c>
      <c r="C421">
        <v>1</v>
      </c>
      <c r="D421">
        <v>0.98</v>
      </c>
      <c r="E421">
        <v>35</v>
      </c>
      <c r="F421">
        <v>83.38</v>
      </c>
      <c r="G421">
        <v>81.93</v>
      </c>
      <c r="H421" s="8">
        <v>0.11559999999999999</v>
      </c>
      <c r="I421" t="s">
        <v>615</v>
      </c>
    </row>
    <row r="422" spans="1:9" x14ac:dyDescent="0.3">
      <c r="A422">
        <v>1</v>
      </c>
      <c r="B422" t="s">
        <v>432</v>
      </c>
      <c r="C422">
        <v>1</v>
      </c>
      <c r="D422">
        <v>0.28999999999999998</v>
      </c>
      <c r="E422">
        <v>37</v>
      </c>
      <c r="F422">
        <v>70.56</v>
      </c>
      <c r="G422">
        <v>69.040000000000006</v>
      </c>
      <c r="H422" s="8">
        <v>0.14330000000000001</v>
      </c>
      <c r="I422" t="s">
        <v>615</v>
      </c>
    </row>
    <row r="423" spans="1:9" x14ac:dyDescent="0.3">
      <c r="A423">
        <v>1</v>
      </c>
      <c r="B423" t="s">
        <v>433</v>
      </c>
      <c r="C423">
        <v>1</v>
      </c>
      <c r="D423">
        <v>-0.35</v>
      </c>
      <c r="E423">
        <v>25</v>
      </c>
      <c r="F423">
        <v>42.41</v>
      </c>
      <c r="G423">
        <v>28.21</v>
      </c>
      <c r="H423" s="8">
        <v>0.26500000000000001</v>
      </c>
      <c r="I423" t="s">
        <v>615</v>
      </c>
    </row>
    <row r="424" spans="1:9" x14ac:dyDescent="0.3">
      <c r="A424">
        <v>1</v>
      </c>
      <c r="B424" t="s">
        <v>434</v>
      </c>
      <c r="C424">
        <v>1</v>
      </c>
      <c r="D424">
        <v>0.59</v>
      </c>
      <c r="E424">
        <v>32</v>
      </c>
      <c r="F424">
        <v>80.5</v>
      </c>
      <c r="G424">
        <v>79.430000000000007</v>
      </c>
      <c r="H424" s="8">
        <v>0.1113</v>
      </c>
      <c r="I424" t="s">
        <v>615</v>
      </c>
    </row>
    <row r="425" spans="1:9" x14ac:dyDescent="0.3">
      <c r="A425">
        <v>1</v>
      </c>
      <c r="B425" t="s">
        <v>435</v>
      </c>
      <c r="C425">
        <v>1</v>
      </c>
      <c r="D425">
        <v>0.63</v>
      </c>
      <c r="E425">
        <v>35</v>
      </c>
      <c r="F425">
        <v>77.63</v>
      </c>
      <c r="G425">
        <v>76.959999999999994</v>
      </c>
      <c r="H425" s="8">
        <v>0.1246</v>
      </c>
      <c r="I425" t="s">
        <v>615</v>
      </c>
    </row>
    <row r="426" spans="1:9" x14ac:dyDescent="0.3">
      <c r="A426">
        <v>1</v>
      </c>
      <c r="B426" t="s">
        <v>436</v>
      </c>
      <c r="C426">
        <v>1</v>
      </c>
      <c r="D426">
        <v>-0.02</v>
      </c>
      <c r="E426">
        <v>30</v>
      </c>
      <c r="F426">
        <v>50.35</v>
      </c>
      <c r="G426">
        <v>44.91</v>
      </c>
      <c r="H426" s="8">
        <v>0.19089999999999999</v>
      </c>
      <c r="I426" t="s">
        <v>615</v>
      </c>
    </row>
    <row r="427" spans="1:9" x14ac:dyDescent="0.3">
      <c r="A427">
        <v>1</v>
      </c>
      <c r="B427" t="s">
        <v>437</v>
      </c>
      <c r="C427">
        <v>1</v>
      </c>
      <c r="D427">
        <v>0.57999999999999996</v>
      </c>
      <c r="E427">
        <v>34</v>
      </c>
      <c r="F427">
        <v>82.93</v>
      </c>
      <c r="G427">
        <v>81.88</v>
      </c>
      <c r="H427" s="8">
        <v>0.1109</v>
      </c>
      <c r="I427" t="s">
        <v>615</v>
      </c>
    </row>
    <row r="428" spans="1:9" x14ac:dyDescent="0.3">
      <c r="A428">
        <v>1</v>
      </c>
      <c r="B428" t="s">
        <v>438</v>
      </c>
      <c r="C428">
        <v>1</v>
      </c>
      <c r="D428">
        <v>0.99</v>
      </c>
      <c r="E428">
        <v>37</v>
      </c>
      <c r="F428">
        <v>64.83</v>
      </c>
      <c r="G428">
        <v>64.09</v>
      </c>
      <c r="H428" s="8">
        <v>0.1547</v>
      </c>
      <c r="I428" t="s">
        <v>615</v>
      </c>
    </row>
    <row r="429" spans="1:9" x14ac:dyDescent="0.3">
      <c r="A429">
        <v>1</v>
      </c>
      <c r="B429" t="s">
        <v>439</v>
      </c>
      <c r="C429">
        <v>1</v>
      </c>
      <c r="D429">
        <v>0.85</v>
      </c>
      <c r="E429">
        <v>35</v>
      </c>
      <c r="F429">
        <v>76.34</v>
      </c>
      <c r="G429">
        <v>75.03</v>
      </c>
      <c r="H429" s="8">
        <v>0.1217</v>
      </c>
      <c r="I429" t="s">
        <v>615</v>
      </c>
    </row>
    <row r="430" spans="1:9" x14ac:dyDescent="0.3">
      <c r="A430">
        <v>1</v>
      </c>
      <c r="B430" t="s">
        <v>440</v>
      </c>
      <c r="C430">
        <v>1</v>
      </c>
      <c r="D430">
        <v>-0.72</v>
      </c>
      <c r="E430">
        <v>29</v>
      </c>
      <c r="F430">
        <v>64.22</v>
      </c>
      <c r="G430">
        <v>47.31</v>
      </c>
      <c r="H430" s="8">
        <v>0.1784</v>
      </c>
      <c r="I430" t="s">
        <v>615</v>
      </c>
    </row>
    <row r="431" spans="1:9" x14ac:dyDescent="0.3">
      <c r="A431">
        <v>1</v>
      </c>
      <c r="B431" t="s">
        <v>441</v>
      </c>
      <c r="C431">
        <v>1</v>
      </c>
      <c r="D431">
        <v>1.24</v>
      </c>
      <c r="E431">
        <v>32</v>
      </c>
      <c r="F431">
        <v>67.13</v>
      </c>
      <c r="G431">
        <v>60.98</v>
      </c>
      <c r="H431" s="8">
        <v>0.14249999999999999</v>
      </c>
      <c r="I431" t="s">
        <v>615</v>
      </c>
    </row>
    <row r="432" spans="1:9" x14ac:dyDescent="0.3">
      <c r="A432">
        <v>1</v>
      </c>
      <c r="B432" t="s">
        <v>442</v>
      </c>
      <c r="C432">
        <v>1</v>
      </c>
      <c r="D432">
        <v>1.1399999999999999</v>
      </c>
      <c r="E432">
        <v>38</v>
      </c>
      <c r="F432">
        <v>79.3</v>
      </c>
      <c r="G432">
        <v>76.94</v>
      </c>
      <c r="H432" s="8">
        <v>0.12659999999999999</v>
      </c>
      <c r="I432" t="s">
        <v>615</v>
      </c>
    </row>
    <row r="433" spans="1:9" x14ac:dyDescent="0.3">
      <c r="A433">
        <v>1</v>
      </c>
      <c r="B433" t="s">
        <v>443</v>
      </c>
      <c r="C433">
        <v>1</v>
      </c>
      <c r="D433">
        <v>-7.0000000000000007E-2</v>
      </c>
      <c r="E433">
        <v>36</v>
      </c>
      <c r="F433">
        <v>56.47</v>
      </c>
      <c r="G433">
        <v>50.69</v>
      </c>
      <c r="H433" s="8">
        <v>0.18970000000000001</v>
      </c>
      <c r="I433" t="s">
        <v>615</v>
      </c>
    </row>
    <row r="434" spans="1:9" x14ac:dyDescent="0.3">
      <c r="A434">
        <v>1</v>
      </c>
      <c r="B434" t="s">
        <v>444</v>
      </c>
      <c r="C434">
        <v>1</v>
      </c>
      <c r="D434">
        <v>0.87</v>
      </c>
      <c r="E434">
        <v>36</v>
      </c>
      <c r="F434">
        <v>83.98</v>
      </c>
      <c r="G434">
        <v>82.83</v>
      </c>
      <c r="H434" s="8">
        <v>0.1168</v>
      </c>
      <c r="I434" t="s">
        <v>615</v>
      </c>
    </row>
    <row r="435" spans="1:9" x14ac:dyDescent="0.3">
      <c r="A435">
        <v>1</v>
      </c>
      <c r="B435" t="s">
        <v>445</v>
      </c>
      <c r="C435">
        <v>1</v>
      </c>
      <c r="D435">
        <v>1.24</v>
      </c>
      <c r="E435">
        <v>33</v>
      </c>
      <c r="F435">
        <v>74.05</v>
      </c>
      <c r="G435">
        <v>72.239999999999995</v>
      </c>
      <c r="H435" s="8">
        <v>0.1232</v>
      </c>
      <c r="I435" t="s">
        <v>615</v>
      </c>
    </row>
    <row r="436" spans="1:9" x14ac:dyDescent="0.3">
      <c r="A436">
        <v>1</v>
      </c>
      <c r="B436" t="s">
        <v>446</v>
      </c>
      <c r="C436">
        <v>1</v>
      </c>
      <c r="D436">
        <v>1.07</v>
      </c>
      <c r="E436">
        <v>36</v>
      </c>
      <c r="F436">
        <v>76.040000000000006</v>
      </c>
      <c r="G436">
        <v>73.819999999999993</v>
      </c>
      <c r="H436" s="8">
        <v>0.12809999999999999</v>
      </c>
      <c r="I436" t="s">
        <v>615</v>
      </c>
    </row>
    <row r="437" spans="1:9" x14ac:dyDescent="0.3">
      <c r="A437">
        <v>1</v>
      </c>
      <c r="B437" t="s">
        <v>447</v>
      </c>
      <c r="C437">
        <v>1</v>
      </c>
      <c r="D437">
        <v>0.54</v>
      </c>
      <c r="E437">
        <v>35</v>
      </c>
      <c r="F437">
        <v>77.400000000000006</v>
      </c>
      <c r="G437">
        <v>76.010000000000005</v>
      </c>
      <c r="H437" s="8">
        <v>0.122</v>
      </c>
      <c r="I437" t="s">
        <v>615</v>
      </c>
    </row>
    <row r="438" spans="1:9" x14ac:dyDescent="0.3">
      <c r="A438">
        <v>1</v>
      </c>
      <c r="B438" t="s">
        <v>448</v>
      </c>
      <c r="C438">
        <v>1</v>
      </c>
      <c r="D438">
        <v>0.85</v>
      </c>
      <c r="E438">
        <v>35</v>
      </c>
      <c r="F438">
        <v>82.35</v>
      </c>
      <c r="G438">
        <v>80.89</v>
      </c>
      <c r="H438" s="8">
        <v>0.1187</v>
      </c>
      <c r="I438" t="s">
        <v>615</v>
      </c>
    </row>
    <row r="439" spans="1:9" x14ac:dyDescent="0.3">
      <c r="A439">
        <v>1</v>
      </c>
      <c r="B439" t="s">
        <v>449</v>
      </c>
      <c r="C439">
        <v>1</v>
      </c>
      <c r="D439">
        <v>-0.03</v>
      </c>
      <c r="E439">
        <v>32</v>
      </c>
      <c r="F439">
        <v>59.88</v>
      </c>
      <c r="G439">
        <v>51.28</v>
      </c>
      <c r="H439" s="8">
        <v>0.17510000000000001</v>
      </c>
      <c r="I439" t="s">
        <v>615</v>
      </c>
    </row>
    <row r="440" spans="1:9" x14ac:dyDescent="0.3">
      <c r="A440">
        <v>1</v>
      </c>
      <c r="B440" t="s">
        <v>450</v>
      </c>
      <c r="C440">
        <v>1</v>
      </c>
      <c r="D440">
        <v>1.43</v>
      </c>
      <c r="E440">
        <v>28</v>
      </c>
      <c r="F440">
        <v>60.96</v>
      </c>
      <c r="G440">
        <v>53.49</v>
      </c>
      <c r="H440" s="8">
        <v>0.13819999999999999</v>
      </c>
      <c r="I440" t="s">
        <v>615</v>
      </c>
    </row>
    <row r="441" spans="1:9" x14ac:dyDescent="0.3">
      <c r="A441">
        <v>1</v>
      </c>
      <c r="B441" t="s">
        <v>451</v>
      </c>
      <c r="C441">
        <v>1</v>
      </c>
      <c r="D441">
        <v>1.0900000000000001</v>
      </c>
      <c r="E441">
        <v>30</v>
      </c>
      <c r="F441">
        <v>68.58</v>
      </c>
      <c r="G441">
        <v>58.19</v>
      </c>
      <c r="H441" s="8">
        <v>0.13370000000000001</v>
      </c>
      <c r="I441" t="s">
        <v>615</v>
      </c>
    </row>
    <row r="442" spans="1:9" x14ac:dyDescent="0.3">
      <c r="A442">
        <v>1</v>
      </c>
      <c r="B442" t="s">
        <v>452</v>
      </c>
      <c r="C442">
        <v>1</v>
      </c>
      <c r="D442">
        <v>1.1000000000000001</v>
      </c>
      <c r="E442">
        <v>36</v>
      </c>
      <c r="F442">
        <v>81.55</v>
      </c>
      <c r="G442">
        <v>79.45</v>
      </c>
      <c r="H442" s="8">
        <v>0.1237</v>
      </c>
      <c r="I442" t="s">
        <v>615</v>
      </c>
    </row>
    <row r="443" spans="1:9" x14ac:dyDescent="0.3">
      <c r="A443">
        <v>1</v>
      </c>
      <c r="B443" t="s">
        <v>453</v>
      </c>
      <c r="C443">
        <v>1</v>
      </c>
      <c r="D443">
        <v>0.73</v>
      </c>
      <c r="E443">
        <v>35</v>
      </c>
      <c r="F443">
        <v>81.94</v>
      </c>
      <c r="G443">
        <v>80.150000000000006</v>
      </c>
      <c r="H443" s="8">
        <v>0.1183</v>
      </c>
      <c r="I443" t="s">
        <v>615</v>
      </c>
    </row>
    <row r="444" spans="1:9" x14ac:dyDescent="0.3">
      <c r="A444">
        <v>1</v>
      </c>
      <c r="B444" t="s">
        <v>454</v>
      </c>
      <c r="C444">
        <v>1</v>
      </c>
      <c r="D444">
        <v>0.19</v>
      </c>
      <c r="E444">
        <v>31</v>
      </c>
      <c r="F444">
        <v>52.4</v>
      </c>
      <c r="G444">
        <v>45.09</v>
      </c>
      <c r="H444" s="8">
        <v>0.1885</v>
      </c>
      <c r="I444" t="s">
        <v>615</v>
      </c>
    </row>
    <row r="445" spans="1:9" x14ac:dyDescent="0.3">
      <c r="A445">
        <v>1</v>
      </c>
      <c r="B445" t="s">
        <v>455</v>
      </c>
      <c r="C445">
        <v>1</v>
      </c>
      <c r="D445">
        <v>0.04</v>
      </c>
      <c r="E445">
        <v>35</v>
      </c>
      <c r="F445">
        <v>77.319999999999993</v>
      </c>
      <c r="G445">
        <v>74.89</v>
      </c>
      <c r="H445" s="8">
        <v>0.12670000000000001</v>
      </c>
      <c r="I445" t="s">
        <v>615</v>
      </c>
    </row>
    <row r="446" spans="1:9" x14ac:dyDescent="0.3">
      <c r="A446">
        <v>1</v>
      </c>
      <c r="B446" t="s">
        <v>456</v>
      </c>
      <c r="C446">
        <v>1</v>
      </c>
      <c r="D446">
        <v>0.46</v>
      </c>
      <c r="E446">
        <v>25</v>
      </c>
      <c r="F446">
        <v>47.43</v>
      </c>
      <c r="G446">
        <v>37.590000000000003</v>
      </c>
      <c r="H446" s="8">
        <v>0.22869999999999999</v>
      </c>
      <c r="I446" t="s">
        <v>615</v>
      </c>
    </row>
    <row r="447" spans="1:9" x14ac:dyDescent="0.3">
      <c r="A447">
        <v>1</v>
      </c>
      <c r="B447" t="s">
        <v>457</v>
      </c>
      <c r="C447">
        <v>1</v>
      </c>
      <c r="D447">
        <v>-0.42</v>
      </c>
      <c r="E447">
        <v>28</v>
      </c>
      <c r="F447">
        <v>62.11</v>
      </c>
      <c r="G447">
        <v>45.37</v>
      </c>
      <c r="H447" s="8">
        <v>0.19259999999999999</v>
      </c>
      <c r="I447" t="s">
        <v>615</v>
      </c>
    </row>
    <row r="448" spans="1:9" x14ac:dyDescent="0.3">
      <c r="A448">
        <v>1</v>
      </c>
      <c r="B448" t="s">
        <v>458</v>
      </c>
      <c r="C448">
        <v>1</v>
      </c>
      <c r="D448">
        <v>0.9</v>
      </c>
      <c r="E448">
        <v>29</v>
      </c>
      <c r="F448">
        <v>62.93</v>
      </c>
      <c r="G448">
        <v>59.1</v>
      </c>
      <c r="H448" s="8">
        <v>0.13220000000000001</v>
      </c>
      <c r="I448" t="s">
        <v>615</v>
      </c>
    </row>
    <row r="449" spans="1:9" x14ac:dyDescent="0.3">
      <c r="A449">
        <v>1</v>
      </c>
      <c r="B449" t="s">
        <v>459</v>
      </c>
      <c r="C449">
        <v>1</v>
      </c>
      <c r="D449">
        <v>-0.42</v>
      </c>
      <c r="E449">
        <v>30</v>
      </c>
      <c r="F449">
        <v>66.040000000000006</v>
      </c>
      <c r="G449">
        <v>48.18</v>
      </c>
      <c r="H449" s="8">
        <v>0.20269999999999999</v>
      </c>
      <c r="I449" t="s">
        <v>615</v>
      </c>
    </row>
    <row r="450" spans="1:9" x14ac:dyDescent="0.3">
      <c r="A450">
        <v>1</v>
      </c>
      <c r="B450" t="s">
        <v>460</v>
      </c>
      <c r="C450">
        <v>1</v>
      </c>
      <c r="D450">
        <v>0.99</v>
      </c>
      <c r="E450">
        <v>34</v>
      </c>
      <c r="F450">
        <v>70.319999999999993</v>
      </c>
      <c r="G450">
        <v>67.63</v>
      </c>
      <c r="H450" s="8">
        <v>0.13350000000000001</v>
      </c>
      <c r="I450" t="s">
        <v>615</v>
      </c>
    </row>
    <row r="451" spans="1:9" x14ac:dyDescent="0.3">
      <c r="A451">
        <v>1</v>
      </c>
      <c r="B451" t="s">
        <v>461</v>
      </c>
      <c r="C451">
        <v>1</v>
      </c>
      <c r="D451">
        <v>0.93</v>
      </c>
      <c r="E451">
        <v>32</v>
      </c>
      <c r="F451">
        <v>69.260000000000005</v>
      </c>
      <c r="G451">
        <v>58.96</v>
      </c>
      <c r="H451" s="8">
        <v>0.14269999999999999</v>
      </c>
      <c r="I451" t="s">
        <v>615</v>
      </c>
    </row>
    <row r="452" spans="1:9" x14ac:dyDescent="0.3">
      <c r="A452">
        <v>1</v>
      </c>
      <c r="B452" t="s">
        <v>462</v>
      </c>
      <c r="C452">
        <v>1</v>
      </c>
      <c r="D452">
        <v>1.24</v>
      </c>
      <c r="E452">
        <v>33</v>
      </c>
      <c r="F452">
        <v>73.95</v>
      </c>
      <c r="G452">
        <v>70.67</v>
      </c>
      <c r="H452" s="8">
        <v>0.124</v>
      </c>
      <c r="I452" t="s">
        <v>615</v>
      </c>
    </row>
    <row r="453" spans="1:9" x14ac:dyDescent="0.3">
      <c r="A453">
        <v>1</v>
      </c>
      <c r="B453" t="s">
        <v>463</v>
      </c>
      <c r="C453">
        <v>1</v>
      </c>
      <c r="D453">
        <v>0.86</v>
      </c>
      <c r="E453">
        <v>35</v>
      </c>
      <c r="F453">
        <v>74.98</v>
      </c>
      <c r="G453">
        <v>72.849999999999994</v>
      </c>
      <c r="H453" s="8">
        <v>0.12559999999999999</v>
      </c>
      <c r="I453" t="s">
        <v>615</v>
      </c>
    </row>
    <row r="454" spans="1:9" x14ac:dyDescent="0.3">
      <c r="A454">
        <v>1</v>
      </c>
      <c r="B454" t="s">
        <v>464</v>
      </c>
      <c r="C454">
        <v>1</v>
      </c>
      <c r="D454">
        <v>0.84</v>
      </c>
      <c r="E454">
        <v>33</v>
      </c>
      <c r="F454">
        <v>83.18</v>
      </c>
      <c r="G454">
        <v>82.04</v>
      </c>
      <c r="H454" s="8">
        <v>0.1069</v>
      </c>
      <c r="I454" t="s">
        <v>615</v>
      </c>
    </row>
    <row r="455" spans="1:9" x14ac:dyDescent="0.3">
      <c r="A455">
        <v>1</v>
      </c>
      <c r="B455" t="s">
        <v>465</v>
      </c>
      <c r="C455">
        <v>1</v>
      </c>
      <c r="D455">
        <v>0.94</v>
      </c>
      <c r="E455">
        <v>35</v>
      </c>
      <c r="F455">
        <v>83.89</v>
      </c>
      <c r="G455">
        <v>83.39</v>
      </c>
      <c r="H455" s="8">
        <v>0.1118</v>
      </c>
      <c r="I455" t="s">
        <v>615</v>
      </c>
    </row>
    <row r="456" spans="1:9" x14ac:dyDescent="0.3">
      <c r="A456">
        <v>1</v>
      </c>
      <c r="B456" t="s">
        <v>466</v>
      </c>
      <c r="C456">
        <v>1</v>
      </c>
      <c r="D456">
        <v>1.31</v>
      </c>
      <c r="E456">
        <v>36</v>
      </c>
      <c r="F456">
        <v>70.489999999999995</v>
      </c>
      <c r="G456">
        <v>68.87</v>
      </c>
      <c r="H456" s="8">
        <v>0.13869999999999999</v>
      </c>
      <c r="I456" t="s">
        <v>615</v>
      </c>
    </row>
    <row r="457" spans="1:9" x14ac:dyDescent="0.3">
      <c r="A457">
        <v>1</v>
      </c>
      <c r="B457" t="s">
        <v>467</v>
      </c>
      <c r="C457">
        <v>1</v>
      </c>
      <c r="D457">
        <v>0.18</v>
      </c>
      <c r="E457">
        <v>34</v>
      </c>
      <c r="F457">
        <v>65.73</v>
      </c>
      <c r="G457">
        <v>53.29</v>
      </c>
      <c r="H457" s="8">
        <v>0.16830000000000001</v>
      </c>
      <c r="I457" t="s">
        <v>615</v>
      </c>
    </row>
    <row r="458" spans="1:9" x14ac:dyDescent="0.3">
      <c r="A458">
        <v>1</v>
      </c>
      <c r="B458" t="s">
        <v>468</v>
      </c>
      <c r="C458">
        <v>1</v>
      </c>
      <c r="D458">
        <v>0.81</v>
      </c>
      <c r="E458">
        <v>36</v>
      </c>
      <c r="F458">
        <v>70.180000000000007</v>
      </c>
      <c r="G458">
        <v>66.19</v>
      </c>
      <c r="H458" s="8">
        <v>0.14499999999999999</v>
      </c>
      <c r="I458" t="s">
        <v>615</v>
      </c>
    </row>
    <row r="459" spans="1:9" x14ac:dyDescent="0.3">
      <c r="A459">
        <v>1</v>
      </c>
      <c r="B459" t="s">
        <v>469</v>
      </c>
      <c r="C459">
        <v>1</v>
      </c>
      <c r="D459">
        <v>0.76</v>
      </c>
      <c r="E459">
        <v>39</v>
      </c>
      <c r="F459">
        <v>77.319999999999993</v>
      </c>
      <c r="G459">
        <v>76</v>
      </c>
      <c r="H459" s="8">
        <v>0.13730000000000001</v>
      </c>
      <c r="I459" t="s">
        <v>615</v>
      </c>
    </row>
    <row r="460" spans="1:9" x14ac:dyDescent="0.3">
      <c r="A460">
        <v>1</v>
      </c>
      <c r="B460" t="s">
        <v>470</v>
      </c>
      <c r="C460">
        <v>1</v>
      </c>
      <c r="D460">
        <v>0.91</v>
      </c>
      <c r="E460">
        <v>37</v>
      </c>
      <c r="F460">
        <v>73.13</v>
      </c>
      <c r="G460">
        <v>71.239999999999995</v>
      </c>
      <c r="H460" s="8">
        <v>0.1386</v>
      </c>
      <c r="I460" t="s">
        <v>615</v>
      </c>
    </row>
    <row r="461" spans="1:9" x14ac:dyDescent="0.3">
      <c r="A461">
        <v>1</v>
      </c>
      <c r="B461" t="s">
        <v>471</v>
      </c>
      <c r="C461">
        <v>1</v>
      </c>
      <c r="D461">
        <v>1.02</v>
      </c>
      <c r="E461">
        <v>36</v>
      </c>
      <c r="F461">
        <v>78.61</v>
      </c>
      <c r="G461">
        <v>76.75</v>
      </c>
      <c r="H461" s="8">
        <v>0.12640000000000001</v>
      </c>
      <c r="I461" t="s">
        <v>615</v>
      </c>
    </row>
    <row r="462" spans="1:9" x14ac:dyDescent="0.3">
      <c r="A462">
        <v>1</v>
      </c>
      <c r="B462" t="s">
        <v>472</v>
      </c>
      <c r="C462">
        <v>1</v>
      </c>
      <c r="D462">
        <v>0.54</v>
      </c>
      <c r="E462">
        <v>35</v>
      </c>
      <c r="F462">
        <v>81.14</v>
      </c>
      <c r="G462">
        <v>79.19</v>
      </c>
      <c r="H462" s="8">
        <v>0.1198</v>
      </c>
      <c r="I462" t="s">
        <v>615</v>
      </c>
    </row>
    <row r="463" spans="1:9" x14ac:dyDescent="0.3">
      <c r="A463">
        <v>1</v>
      </c>
      <c r="B463" t="s">
        <v>473</v>
      </c>
      <c r="C463">
        <v>1</v>
      </c>
      <c r="D463">
        <v>1</v>
      </c>
      <c r="E463">
        <v>36</v>
      </c>
      <c r="F463">
        <v>81.84</v>
      </c>
      <c r="G463">
        <v>79.650000000000006</v>
      </c>
      <c r="H463" s="8">
        <v>0.1208</v>
      </c>
      <c r="I463" t="s">
        <v>615</v>
      </c>
    </row>
    <row r="464" spans="1:9" x14ac:dyDescent="0.3">
      <c r="A464">
        <v>1</v>
      </c>
      <c r="B464" t="s">
        <v>474</v>
      </c>
      <c r="C464">
        <v>1</v>
      </c>
      <c r="D464">
        <v>0.99</v>
      </c>
      <c r="E464">
        <v>36</v>
      </c>
      <c r="F464">
        <v>70.97</v>
      </c>
      <c r="G464">
        <v>69.94</v>
      </c>
      <c r="H464" s="8">
        <v>0.1389</v>
      </c>
      <c r="I464" t="s">
        <v>615</v>
      </c>
    </row>
    <row r="465" spans="1:9" x14ac:dyDescent="0.3">
      <c r="A465">
        <v>1</v>
      </c>
      <c r="B465" t="s">
        <v>475</v>
      </c>
      <c r="C465">
        <v>1</v>
      </c>
      <c r="D465">
        <v>0.69</v>
      </c>
      <c r="E465">
        <v>38</v>
      </c>
      <c r="F465">
        <v>69.260000000000005</v>
      </c>
      <c r="G465">
        <v>65.47</v>
      </c>
      <c r="H465" s="8">
        <v>0.1585</v>
      </c>
      <c r="I465" t="s">
        <v>615</v>
      </c>
    </row>
    <row r="466" spans="1:9" x14ac:dyDescent="0.3">
      <c r="A466">
        <v>1</v>
      </c>
      <c r="B466" t="s">
        <v>476</v>
      </c>
      <c r="C466">
        <v>1</v>
      </c>
      <c r="D466">
        <v>0.82</v>
      </c>
      <c r="E466">
        <v>37</v>
      </c>
      <c r="F466">
        <v>84.04</v>
      </c>
      <c r="G466">
        <v>81.91</v>
      </c>
      <c r="H466" s="8">
        <v>0.12</v>
      </c>
      <c r="I466" t="s">
        <v>615</v>
      </c>
    </row>
    <row r="467" spans="1:9" x14ac:dyDescent="0.3">
      <c r="A467">
        <v>1</v>
      </c>
      <c r="B467" t="s">
        <v>477</v>
      </c>
      <c r="C467">
        <v>1</v>
      </c>
      <c r="D467">
        <v>0.77</v>
      </c>
      <c r="E467">
        <v>35</v>
      </c>
      <c r="F467">
        <v>57.88</v>
      </c>
      <c r="G467">
        <v>56.64</v>
      </c>
      <c r="H467" s="8">
        <v>0.16800000000000001</v>
      </c>
      <c r="I467" t="s">
        <v>615</v>
      </c>
    </row>
    <row r="468" spans="1:9" x14ac:dyDescent="0.3">
      <c r="A468">
        <v>1</v>
      </c>
      <c r="B468" t="s">
        <v>478</v>
      </c>
      <c r="C468">
        <v>1</v>
      </c>
      <c r="D468">
        <v>0.86</v>
      </c>
      <c r="E468">
        <v>37</v>
      </c>
      <c r="F468">
        <v>69.599999999999994</v>
      </c>
      <c r="G468">
        <v>68.86</v>
      </c>
      <c r="H468" s="8">
        <v>0.14449999999999999</v>
      </c>
      <c r="I468" t="s">
        <v>615</v>
      </c>
    </row>
    <row r="469" spans="1:9" x14ac:dyDescent="0.3">
      <c r="A469">
        <v>1</v>
      </c>
      <c r="B469" t="s">
        <v>479</v>
      </c>
      <c r="C469">
        <v>1</v>
      </c>
      <c r="D469">
        <v>0.71</v>
      </c>
      <c r="E469">
        <v>37</v>
      </c>
      <c r="F469">
        <v>80.12</v>
      </c>
      <c r="G469">
        <v>78.150000000000006</v>
      </c>
      <c r="H469" s="8">
        <v>0.12820000000000001</v>
      </c>
      <c r="I469" t="s">
        <v>615</v>
      </c>
    </row>
    <row r="470" spans="1:9" x14ac:dyDescent="0.3">
      <c r="A470">
        <v>1</v>
      </c>
      <c r="B470" t="s">
        <v>480</v>
      </c>
      <c r="C470">
        <v>1</v>
      </c>
      <c r="D470">
        <v>0.8</v>
      </c>
      <c r="E470">
        <v>35</v>
      </c>
      <c r="F470">
        <v>82.82</v>
      </c>
      <c r="G470">
        <v>81.41</v>
      </c>
      <c r="H470" s="8">
        <v>0.1159</v>
      </c>
      <c r="I470" t="s">
        <v>615</v>
      </c>
    </row>
    <row r="471" spans="1:9" x14ac:dyDescent="0.3">
      <c r="A471">
        <v>1</v>
      </c>
      <c r="B471" t="s">
        <v>481</v>
      </c>
      <c r="C471">
        <v>1</v>
      </c>
      <c r="D471">
        <v>0.85</v>
      </c>
      <c r="E471">
        <v>35</v>
      </c>
      <c r="F471">
        <v>69.91</v>
      </c>
      <c r="G471">
        <v>68.58</v>
      </c>
      <c r="H471" s="8">
        <v>0.13569999999999999</v>
      </c>
      <c r="I471" t="s">
        <v>615</v>
      </c>
    </row>
    <row r="472" spans="1:9" x14ac:dyDescent="0.3">
      <c r="A472">
        <v>1</v>
      </c>
      <c r="B472" t="s">
        <v>482</v>
      </c>
      <c r="C472">
        <v>1</v>
      </c>
      <c r="D472">
        <v>-0.3</v>
      </c>
      <c r="E472">
        <v>37</v>
      </c>
      <c r="F472">
        <v>64.010000000000005</v>
      </c>
      <c r="G472">
        <v>63.39</v>
      </c>
      <c r="H472" s="8">
        <v>0.15559999999999999</v>
      </c>
      <c r="I472" t="s">
        <v>615</v>
      </c>
    </row>
    <row r="473" spans="1:9" x14ac:dyDescent="0.3">
      <c r="A473">
        <v>1</v>
      </c>
      <c r="B473" t="s">
        <v>483</v>
      </c>
      <c r="C473">
        <v>1</v>
      </c>
      <c r="D473">
        <v>0.64</v>
      </c>
      <c r="E473">
        <v>31</v>
      </c>
      <c r="F473">
        <v>62.46</v>
      </c>
      <c r="G473">
        <v>57.43</v>
      </c>
      <c r="H473" s="8">
        <v>0.1424</v>
      </c>
      <c r="I473" t="s">
        <v>615</v>
      </c>
    </row>
    <row r="474" spans="1:9" x14ac:dyDescent="0.3">
      <c r="A474">
        <v>1</v>
      </c>
      <c r="B474" t="s">
        <v>484</v>
      </c>
      <c r="C474">
        <v>1</v>
      </c>
      <c r="D474">
        <v>0.24</v>
      </c>
      <c r="E474">
        <v>37</v>
      </c>
      <c r="F474">
        <v>70.64</v>
      </c>
      <c r="G474">
        <v>68.87</v>
      </c>
      <c r="H474" s="8">
        <v>0.14369999999999999</v>
      </c>
      <c r="I474" t="s">
        <v>615</v>
      </c>
    </row>
    <row r="475" spans="1:9" x14ac:dyDescent="0.3">
      <c r="A475">
        <v>1</v>
      </c>
      <c r="B475" t="s">
        <v>485</v>
      </c>
      <c r="C475">
        <v>1</v>
      </c>
      <c r="D475">
        <v>-0.59</v>
      </c>
      <c r="E475">
        <v>26</v>
      </c>
      <c r="F475">
        <v>46.36</v>
      </c>
      <c r="G475">
        <v>37.32</v>
      </c>
      <c r="H475" s="8">
        <v>0.1835</v>
      </c>
      <c r="I475" t="s">
        <v>615</v>
      </c>
    </row>
    <row r="476" spans="1:9" x14ac:dyDescent="0.3">
      <c r="A476">
        <v>1</v>
      </c>
      <c r="B476" t="s">
        <v>486</v>
      </c>
      <c r="C476">
        <v>1</v>
      </c>
      <c r="D476">
        <v>0.78</v>
      </c>
      <c r="E476">
        <v>32</v>
      </c>
      <c r="F476">
        <v>64.400000000000006</v>
      </c>
      <c r="G476">
        <v>59.97</v>
      </c>
      <c r="H476" s="8">
        <v>0.14080000000000001</v>
      </c>
      <c r="I476" t="s">
        <v>615</v>
      </c>
    </row>
    <row r="477" spans="1:9" x14ac:dyDescent="0.3">
      <c r="A477">
        <v>1</v>
      </c>
      <c r="B477" t="s">
        <v>487</v>
      </c>
      <c r="C477">
        <v>1</v>
      </c>
      <c r="D477">
        <v>1.06</v>
      </c>
      <c r="E477">
        <v>26</v>
      </c>
      <c r="F477">
        <v>52.07</v>
      </c>
      <c r="G477">
        <v>44.19</v>
      </c>
      <c r="H477" s="8">
        <v>0.154</v>
      </c>
      <c r="I477" t="s">
        <v>615</v>
      </c>
    </row>
    <row r="478" spans="1:9" x14ac:dyDescent="0.3">
      <c r="A478">
        <v>1</v>
      </c>
      <c r="B478" t="s">
        <v>488</v>
      </c>
      <c r="C478">
        <v>1</v>
      </c>
      <c r="D478">
        <v>0.74</v>
      </c>
      <c r="E478">
        <v>34</v>
      </c>
      <c r="F478">
        <v>82.57</v>
      </c>
      <c r="G478">
        <v>82.06</v>
      </c>
      <c r="H478" s="8">
        <v>0.1104</v>
      </c>
      <c r="I478" t="s">
        <v>615</v>
      </c>
    </row>
    <row r="479" spans="1:9" x14ac:dyDescent="0.3">
      <c r="A479">
        <v>1</v>
      </c>
      <c r="B479" t="s">
        <v>489</v>
      </c>
      <c r="C479">
        <v>1</v>
      </c>
      <c r="D479">
        <v>0.89</v>
      </c>
      <c r="E479">
        <v>38</v>
      </c>
      <c r="F479">
        <v>80.84</v>
      </c>
      <c r="G479">
        <v>79.209999999999994</v>
      </c>
      <c r="H479" s="8">
        <v>0.12839999999999999</v>
      </c>
      <c r="I479" t="s">
        <v>615</v>
      </c>
    </row>
    <row r="480" spans="1:9" x14ac:dyDescent="0.3">
      <c r="A480">
        <v>1</v>
      </c>
      <c r="B480" t="s">
        <v>490</v>
      </c>
      <c r="C480">
        <v>1</v>
      </c>
      <c r="D480">
        <v>1.21</v>
      </c>
      <c r="E480">
        <v>33</v>
      </c>
      <c r="F480">
        <v>71.010000000000005</v>
      </c>
      <c r="G480">
        <v>70</v>
      </c>
      <c r="H480" s="8">
        <v>0.1244</v>
      </c>
      <c r="I480" t="s">
        <v>615</v>
      </c>
    </row>
    <row r="481" spans="1:9" x14ac:dyDescent="0.3">
      <c r="A481">
        <v>1</v>
      </c>
      <c r="B481" t="s">
        <v>491</v>
      </c>
      <c r="C481">
        <v>1</v>
      </c>
      <c r="D481">
        <v>1</v>
      </c>
      <c r="E481">
        <v>35</v>
      </c>
      <c r="F481">
        <v>78.59</v>
      </c>
      <c r="G481">
        <v>76.38</v>
      </c>
      <c r="H481" s="8">
        <v>0.12239999999999999</v>
      </c>
      <c r="I481" t="s">
        <v>615</v>
      </c>
    </row>
    <row r="482" spans="1:9" x14ac:dyDescent="0.3">
      <c r="A482">
        <v>1</v>
      </c>
      <c r="B482" t="s">
        <v>492</v>
      </c>
      <c r="C482">
        <v>1</v>
      </c>
      <c r="D482">
        <v>0.75</v>
      </c>
      <c r="E482">
        <v>34</v>
      </c>
      <c r="F482">
        <v>85.22</v>
      </c>
      <c r="G482">
        <v>84.18</v>
      </c>
      <c r="H482" s="8">
        <v>0.1077</v>
      </c>
      <c r="I482" t="s">
        <v>615</v>
      </c>
    </row>
    <row r="483" spans="1:9" x14ac:dyDescent="0.3">
      <c r="A483">
        <v>1</v>
      </c>
      <c r="B483" t="s">
        <v>493</v>
      </c>
      <c r="C483">
        <v>1</v>
      </c>
      <c r="D483">
        <v>0.8</v>
      </c>
      <c r="E483">
        <v>33</v>
      </c>
      <c r="F483">
        <v>68.77</v>
      </c>
      <c r="G483">
        <v>67.790000000000006</v>
      </c>
      <c r="H483" s="8">
        <v>0.12959999999999999</v>
      </c>
      <c r="I483" t="s">
        <v>615</v>
      </c>
    </row>
    <row r="484" spans="1:9" x14ac:dyDescent="0.3">
      <c r="A484">
        <v>1</v>
      </c>
      <c r="B484" t="s">
        <v>494</v>
      </c>
      <c r="C484">
        <v>1</v>
      </c>
      <c r="D484">
        <v>0.5</v>
      </c>
      <c r="E484">
        <v>37</v>
      </c>
      <c r="F484">
        <v>74.430000000000007</v>
      </c>
      <c r="G484">
        <v>70.510000000000005</v>
      </c>
      <c r="H484" s="8">
        <v>0.1391</v>
      </c>
      <c r="I484" t="s">
        <v>615</v>
      </c>
    </row>
    <row r="485" spans="1:9" x14ac:dyDescent="0.3">
      <c r="A485">
        <v>1</v>
      </c>
      <c r="B485" t="s">
        <v>495</v>
      </c>
      <c r="C485">
        <v>1</v>
      </c>
      <c r="D485">
        <v>0.99</v>
      </c>
      <c r="E485">
        <v>35</v>
      </c>
      <c r="F485">
        <v>81.099999999999994</v>
      </c>
      <c r="G485">
        <v>79.430000000000007</v>
      </c>
      <c r="H485" s="8">
        <v>0.1167</v>
      </c>
      <c r="I485" t="s">
        <v>615</v>
      </c>
    </row>
    <row r="486" spans="1:9" x14ac:dyDescent="0.3">
      <c r="A486">
        <v>1</v>
      </c>
      <c r="B486" t="s">
        <v>496</v>
      </c>
      <c r="C486">
        <v>1</v>
      </c>
      <c r="D486">
        <v>0.91</v>
      </c>
      <c r="E486">
        <v>37</v>
      </c>
      <c r="F486">
        <v>82.44</v>
      </c>
      <c r="G486">
        <v>81.489999999999995</v>
      </c>
      <c r="H486" s="8">
        <v>0.1221</v>
      </c>
      <c r="I486" t="s">
        <v>615</v>
      </c>
    </row>
    <row r="487" spans="1:9" x14ac:dyDescent="0.3">
      <c r="A487">
        <v>1</v>
      </c>
      <c r="B487" t="s">
        <v>497</v>
      </c>
      <c r="C487">
        <v>1</v>
      </c>
      <c r="D487">
        <v>1.1399999999999999</v>
      </c>
      <c r="E487">
        <v>36</v>
      </c>
      <c r="F487">
        <v>76.77</v>
      </c>
      <c r="G487">
        <v>75.599999999999994</v>
      </c>
      <c r="H487" s="8">
        <v>0.1288</v>
      </c>
      <c r="I487" t="s">
        <v>615</v>
      </c>
    </row>
    <row r="488" spans="1:9" x14ac:dyDescent="0.3">
      <c r="A488">
        <v>1</v>
      </c>
      <c r="B488" t="s">
        <v>498</v>
      </c>
      <c r="C488">
        <v>1</v>
      </c>
      <c r="D488">
        <v>1.22</v>
      </c>
      <c r="E488">
        <v>36</v>
      </c>
      <c r="F488">
        <v>70.44</v>
      </c>
      <c r="G488">
        <v>66.959999999999994</v>
      </c>
      <c r="H488" s="8">
        <v>0.14099999999999999</v>
      </c>
      <c r="I488" t="s">
        <v>615</v>
      </c>
    </row>
    <row r="489" spans="1:9" x14ac:dyDescent="0.3">
      <c r="A489">
        <v>1</v>
      </c>
      <c r="B489" t="s">
        <v>499</v>
      </c>
      <c r="C489">
        <v>1</v>
      </c>
      <c r="D489">
        <v>0.14000000000000001</v>
      </c>
      <c r="E489">
        <v>30</v>
      </c>
      <c r="F489">
        <v>53.37</v>
      </c>
      <c r="G489">
        <v>40.89</v>
      </c>
      <c r="H489" s="8">
        <v>0.19400000000000001</v>
      </c>
      <c r="I489" t="s">
        <v>615</v>
      </c>
    </row>
    <row r="490" spans="1:9" x14ac:dyDescent="0.3">
      <c r="A490">
        <v>1</v>
      </c>
      <c r="B490" t="s">
        <v>500</v>
      </c>
      <c r="C490">
        <v>1</v>
      </c>
      <c r="D490">
        <v>0.69</v>
      </c>
      <c r="E490">
        <v>25</v>
      </c>
      <c r="F490">
        <v>54.88</v>
      </c>
      <c r="G490">
        <v>44.87</v>
      </c>
      <c r="H490" s="8">
        <v>0.15129999999999999</v>
      </c>
      <c r="I490" t="s">
        <v>615</v>
      </c>
    </row>
    <row r="491" spans="1:9" x14ac:dyDescent="0.3">
      <c r="A491">
        <v>1</v>
      </c>
      <c r="B491" t="s">
        <v>501</v>
      </c>
      <c r="C491">
        <v>1</v>
      </c>
      <c r="D491">
        <v>1</v>
      </c>
      <c r="E491">
        <v>33</v>
      </c>
      <c r="F491">
        <v>67.680000000000007</v>
      </c>
      <c r="G491">
        <v>64.55</v>
      </c>
      <c r="H491" s="8">
        <v>0.13719999999999999</v>
      </c>
      <c r="I491" t="s">
        <v>615</v>
      </c>
    </row>
    <row r="492" spans="1:9" x14ac:dyDescent="0.3">
      <c r="A492">
        <v>1</v>
      </c>
      <c r="B492" t="s">
        <v>502</v>
      </c>
      <c r="C492">
        <v>1</v>
      </c>
      <c r="D492">
        <v>1.01</v>
      </c>
      <c r="E492">
        <v>36</v>
      </c>
      <c r="F492">
        <v>76.849999999999994</v>
      </c>
      <c r="G492">
        <v>75.44</v>
      </c>
      <c r="H492" s="8">
        <v>0.1258</v>
      </c>
      <c r="I492" t="s">
        <v>615</v>
      </c>
    </row>
    <row r="493" spans="1:9" x14ac:dyDescent="0.3">
      <c r="A493">
        <v>1</v>
      </c>
      <c r="B493" t="s">
        <v>503</v>
      </c>
      <c r="C493">
        <v>1</v>
      </c>
      <c r="D493">
        <v>0.93</v>
      </c>
      <c r="E493">
        <v>33</v>
      </c>
      <c r="F493">
        <v>80.7</v>
      </c>
      <c r="G493">
        <v>77.81</v>
      </c>
      <c r="H493" s="8">
        <v>0.1128</v>
      </c>
      <c r="I493" t="s">
        <v>615</v>
      </c>
    </row>
    <row r="494" spans="1:9" x14ac:dyDescent="0.3">
      <c r="A494">
        <v>1</v>
      </c>
      <c r="B494" t="s">
        <v>504</v>
      </c>
      <c r="C494">
        <v>1</v>
      </c>
      <c r="D494">
        <v>0.92</v>
      </c>
      <c r="E494">
        <v>32</v>
      </c>
      <c r="F494">
        <v>78.38</v>
      </c>
      <c r="G494">
        <v>76.95</v>
      </c>
      <c r="H494" s="8">
        <v>0.1144</v>
      </c>
      <c r="I494" t="s">
        <v>615</v>
      </c>
    </row>
    <row r="495" spans="1:9" x14ac:dyDescent="0.3">
      <c r="A495">
        <v>1</v>
      </c>
      <c r="B495" t="s">
        <v>505</v>
      </c>
      <c r="C495">
        <v>1</v>
      </c>
      <c r="D495">
        <v>1.03</v>
      </c>
      <c r="E495">
        <v>36</v>
      </c>
      <c r="F495">
        <v>75.69</v>
      </c>
      <c r="G495">
        <v>74.38</v>
      </c>
      <c r="H495" s="8">
        <v>0.12690000000000001</v>
      </c>
      <c r="I495" t="s">
        <v>615</v>
      </c>
    </row>
    <row r="496" spans="1:9" x14ac:dyDescent="0.3">
      <c r="A496">
        <v>1</v>
      </c>
      <c r="B496" t="s">
        <v>506</v>
      </c>
      <c r="C496">
        <v>1</v>
      </c>
      <c r="D496">
        <v>0.45</v>
      </c>
      <c r="E496">
        <v>34</v>
      </c>
      <c r="F496">
        <v>72.41</v>
      </c>
      <c r="G496">
        <v>69.92</v>
      </c>
      <c r="H496" s="8">
        <v>0.13100000000000001</v>
      </c>
      <c r="I496" t="s">
        <v>615</v>
      </c>
    </row>
    <row r="497" spans="1:9" x14ac:dyDescent="0.3">
      <c r="A497">
        <v>1</v>
      </c>
      <c r="B497" t="s">
        <v>507</v>
      </c>
      <c r="C497">
        <v>1</v>
      </c>
      <c r="D497">
        <v>1.05</v>
      </c>
      <c r="E497">
        <v>33</v>
      </c>
      <c r="F497">
        <v>78.5</v>
      </c>
      <c r="G497">
        <v>76.290000000000006</v>
      </c>
      <c r="H497" s="8">
        <v>0.1135</v>
      </c>
      <c r="I497" t="s">
        <v>615</v>
      </c>
    </row>
    <row r="498" spans="1:9" x14ac:dyDescent="0.3">
      <c r="A498">
        <v>1</v>
      </c>
      <c r="B498" t="s">
        <v>508</v>
      </c>
      <c r="C498">
        <v>1</v>
      </c>
      <c r="D498">
        <v>0.66</v>
      </c>
      <c r="E498">
        <v>35</v>
      </c>
      <c r="F498">
        <v>71.36</v>
      </c>
      <c r="G498">
        <v>69.42</v>
      </c>
      <c r="H498" s="8">
        <v>0.1356</v>
      </c>
      <c r="I498" t="s">
        <v>615</v>
      </c>
    </row>
    <row r="499" spans="1:9" x14ac:dyDescent="0.3">
      <c r="A499">
        <v>1</v>
      </c>
      <c r="B499" t="s">
        <v>509</v>
      </c>
      <c r="C499">
        <v>1</v>
      </c>
      <c r="D499">
        <v>0.28000000000000003</v>
      </c>
      <c r="E499">
        <v>35</v>
      </c>
      <c r="F499">
        <v>74.62</v>
      </c>
      <c r="G499">
        <v>72.78</v>
      </c>
      <c r="H499" s="8">
        <v>0.1285</v>
      </c>
      <c r="I499" t="s">
        <v>615</v>
      </c>
    </row>
    <row r="500" spans="1:9" x14ac:dyDescent="0.3">
      <c r="A500">
        <v>1</v>
      </c>
      <c r="B500" t="s">
        <v>510</v>
      </c>
      <c r="C500">
        <v>1</v>
      </c>
      <c r="D500">
        <v>0.34</v>
      </c>
      <c r="E500">
        <v>36</v>
      </c>
      <c r="F500">
        <v>72</v>
      </c>
      <c r="G500">
        <v>70.38</v>
      </c>
      <c r="H500" s="8">
        <v>0.13420000000000001</v>
      </c>
      <c r="I500" t="s">
        <v>615</v>
      </c>
    </row>
    <row r="501" spans="1:9" x14ac:dyDescent="0.3">
      <c r="A501">
        <v>1</v>
      </c>
      <c r="B501" t="s">
        <v>511</v>
      </c>
      <c r="C501">
        <v>1</v>
      </c>
      <c r="D501">
        <v>0.64</v>
      </c>
      <c r="E501">
        <v>28</v>
      </c>
      <c r="F501">
        <v>54.12</v>
      </c>
      <c r="G501">
        <v>47.21</v>
      </c>
      <c r="H501" s="8">
        <v>0.16020000000000001</v>
      </c>
      <c r="I501" t="s">
        <v>615</v>
      </c>
    </row>
    <row r="502" spans="1:9" x14ac:dyDescent="0.3">
      <c r="A502">
        <v>1</v>
      </c>
      <c r="B502" t="s">
        <v>512</v>
      </c>
      <c r="C502">
        <v>1</v>
      </c>
      <c r="D502">
        <v>0.66</v>
      </c>
      <c r="E502">
        <v>32</v>
      </c>
      <c r="F502">
        <v>72.53</v>
      </c>
      <c r="G502">
        <v>71.59</v>
      </c>
      <c r="H502" s="8">
        <v>0.1169</v>
      </c>
      <c r="I502" t="s">
        <v>615</v>
      </c>
    </row>
    <row r="503" spans="1:9" x14ac:dyDescent="0.3">
      <c r="A503">
        <v>1</v>
      </c>
      <c r="B503" t="s">
        <v>513</v>
      </c>
      <c r="C503">
        <v>1</v>
      </c>
      <c r="D503">
        <v>0.75</v>
      </c>
      <c r="E503">
        <v>36</v>
      </c>
      <c r="F503">
        <v>78.84</v>
      </c>
      <c r="G503">
        <v>77.930000000000007</v>
      </c>
      <c r="H503" s="8">
        <v>0.123</v>
      </c>
      <c r="I503" t="s">
        <v>615</v>
      </c>
    </row>
    <row r="504" spans="1:9" x14ac:dyDescent="0.3">
      <c r="A504">
        <v>1</v>
      </c>
      <c r="B504" t="s">
        <v>514</v>
      </c>
      <c r="C504">
        <v>1</v>
      </c>
      <c r="D504">
        <v>-0.2</v>
      </c>
      <c r="E504">
        <v>27</v>
      </c>
      <c r="F504">
        <v>48.36</v>
      </c>
      <c r="G504">
        <v>34.26</v>
      </c>
      <c r="H504" s="8">
        <v>0.20250000000000001</v>
      </c>
      <c r="I504" t="s">
        <v>615</v>
      </c>
    </row>
    <row r="505" spans="1:9" x14ac:dyDescent="0.3">
      <c r="A505">
        <v>1</v>
      </c>
      <c r="B505" t="s">
        <v>515</v>
      </c>
      <c r="C505">
        <v>1</v>
      </c>
      <c r="D505">
        <v>1.1000000000000001</v>
      </c>
      <c r="E505">
        <v>32</v>
      </c>
      <c r="F505">
        <v>83</v>
      </c>
      <c r="G505">
        <v>81.41</v>
      </c>
      <c r="H505" s="8">
        <v>0.10489999999999999</v>
      </c>
      <c r="I505" t="s">
        <v>615</v>
      </c>
    </row>
    <row r="506" spans="1:9" x14ac:dyDescent="0.3">
      <c r="A506">
        <v>1</v>
      </c>
      <c r="B506" t="s">
        <v>516</v>
      </c>
      <c r="C506">
        <v>1</v>
      </c>
      <c r="D506">
        <v>1.1000000000000001</v>
      </c>
      <c r="E506">
        <v>33</v>
      </c>
      <c r="F506">
        <v>74.12</v>
      </c>
      <c r="G506">
        <v>72.23</v>
      </c>
      <c r="H506" s="8">
        <v>0.1229</v>
      </c>
      <c r="I506" t="s">
        <v>615</v>
      </c>
    </row>
    <row r="507" spans="1:9" x14ac:dyDescent="0.3">
      <c r="A507">
        <v>1</v>
      </c>
      <c r="B507" t="s">
        <v>517</v>
      </c>
      <c r="C507">
        <v>1</v>
      </c>
      <c r="D507">
        <v>-0.56000000000000005</v>
      </c>
      <c r="E507">
        <v>34</v>
      </c>
      <c r="F507">
        <v>60.61</v>
      </c>
      <c r="G507">
        <v>58.39</v>
      </c>
      <c r="H507" s="8">
        <v>0.1545</v>
      </c>
      <c r="I507" t="s">
        <v>615</v>
      </c>
    </row>
    <row r="508" spans="1:9" x14ac:dyDescent="0.3">
      <c r="A508">
        <v>1</v>
      </c>
      <c r="B508" t="s">
        <v>518</v>
      </c>
      <c r="C508">
        <v>1</v>
      </c>
      <c r="D508">
        <v>0.86</v>
      </c>
      <c r="E508">
        <v>33</v>
      </c>
      <c r="F508">
        <v>76.209999999999994</v>
      </c>
      <c r="G508">
        <v>74.02</v>
      </c>
      <c r="H508" s="8">
        <v>0.12089999999999999</v>
      </c>
      <c r="I508" t="s">
        <v>615</v>
      </c>
    </row>
    <row r="509" spans="1:9" x14ac:dyDescent="0.3">
      <c r="A509">
        <v>1</v>
      </c>
      <c r="B509" t="s">
        <v>519</v>
      </c>
      <c r="C509">
        <v>1</v>
      </c>
      <c r="D509">
        <v>0.99</v>
      </c>
      <c r="E509">
        <v>38</v>
      </c>
      <c r="F509">
        <v>78.489999999999995</v>
      </c>
      <c r="G509">
        <v>77.33</v>
      </c>
      <c r="H509" s="8">
        <v>0.13400000000000001</v>
      </c>
      <c r="I509" t="s">
        <v>615</v>
      </c>
    </row>
    <row r="510" spans="1:9" x14ac:dyDescent="0.3">
      <c r="A510">
        <v>1</v>
      </c>
      <c r="B510" t="s">
        <v>520</v>
      </c>
      <c r="C510">
        <v>1</v>
      </c>
      <c r="D510">
        <v>0.5</v>
      </c>
      <c r="E510">
        <v>36</v>
      </c>
      <c r="F510">
        <v>68.13</v>
      </c>
      <c r="G510">
        <v>66.56</v>
      </c>
      <c r="H510" s="8">
        <v>0.14430000000000001</v>
      </c>
      <c r="I510" t="s">
        <v>615</v>
      </c>
    </row>
    <row r="511" spans="1:9" x14ac:dyDescent="0.3">
      <c r="A511">
        <v>1</v>
      </c>
      <c r="B511" t="s">
        <v>521</v>
      </c>
      <c r="C511">
        <v>1</v>
      </c>
      <c r="D511">
        <v>0.94</v>
      </c>
      <c r="E511">
        <v>35</v>
      </c>
      <c r="F511">
        <v>65.98</v>
      </c>
      <c r="G511">
        <v>48.23</v>
      </c>
      <c r="H511" s="8">
        <v>0.17030000000000001</v>
      </c>
      <c r="I511" t="s">
        <v>615</v>
      </c>
    </row>
    <row r="512" spans="1:9" x14ac:dyDescent="0.3">
      <c r="A512">
        <v>1</v>
      </c>
      <c r="B512" t="s">
        <v>522</v>
      </c>
      <c r="C512">
        <v>1</v>
      </c>
      <c r="D512">
        <v>1.1399999999999999</v>
      </c>
      <c r="E512">
        <v>36</v>
      </c>
      <c r="F512">
        <v>77.34</v>
      </c>
      <c r="G512">
        <v>75.66</v>
      </c>
      <c r="H512" s="8">
        <v>0.1265</v>
      </c>
      <c r="I512" t="s">
        <v>615</v>
      </c>
    </row>
    <row r="513" spans="1:9" x14ac:dyDescent="0.3">
      <c r="A513">
        <v>1</v>
      </c>
      <c r="B513" t="s">
        <v>523</v>
      </c>
      <c r="C513">
        <v>1</v>
      </c>
      <c r="D513">
        <v>-0.06</v>
      </c>
      <c r="E513">
        <v>32</v>
      </c>
      <c r="F513">
        <v>61.94</v>
      </c>
      <c r="G513">
        <v>45.31</v>
      </c>
      <c r="H513" s="8">
        <v>0.1762</v>
      </c>
      <c r="I513" t="s">
        <v>615</v>
      </c>
    </row>
    <row r="514" spans="1:9" x14ac:dyDescent="0.3">
      <c r="A514">
        <v>1</v>
      </c>
      <c r="B514" t="s">
        <v>524</v>
      </c>
      <c r="C514">
        <v>1</v>
      </c>
      <c r="D514">
        <v>0.54</v>
      </c>
      <c r="E514">
        <v>28</v>
      </c>
      <c r="F514">
        <v>58.14</v>
      </c>
      <c r="G514">
        <v>56.81</v>
      </c>
      <c r="H514" s="8">
        <v>0.1336</v>
      </c>
      <c r="I514" t="s">
        <v>615</v>
      </c>
    </row>
    <row r="515" spans="1:9" x14ac:dyDescent="0.3">
      <c r="A515">
        <v>1</v>
      </c>
      <c r="B515" t="s">
        <v>525</v>
      </c>
      <c r="C515">
        <v>1</v>
      </c>
      <c r="D515">
        <v>-1.05</v>
      </c>
      <c r="E515">
        <v>30</v>
      </c>
      <c r="F515">
        <v>48.57</v>
      </c>
      <c r="G515">
        <v>36.700000000000003</v>
      </c>
      <c r="H515" s="8">
        <v>0.21490000000000001</v>
      </c>
      <c r="I515" t="s">
        <v>615</v>
      </c>
    </row>
    <row r="516" spans="1:9" x14ac:dyDescent="0.3">
      <c r="A516">
        <v>1</v>
      </c>
      <c r="B516" t="s">
        <v>526</v>
      </c>
      <c r="C516">
        <v>1</v>
      </c>
      <c r="D516">
        <v>0.04</v>
      </c>
      <c r="E516">
        <v>34</v>
      </c>
      <c r="F516">
        <v>68.680000000000007</v>
      </c>
      <c r="G516">
        <v>67.430000000000007</v>
      </c>
      <c r="H516" s="8">
        <v>0.13389999999999999</v>
      </c>
      <c r="I516" t="s">
        <v>615</v>
      </c>
    </row>
    <row r="517" spans="1:9" x14ac:dyDescent="0.3">
      <c r="A517">
        <v>1</v>
      </c>
      <c r="B517" t="s">
        <v>527</v>
      </c>
      <c r="C517">
        <v>1</v>
      </c>
      <c r="D517">
        <v>0.25</v>
      </c>
      <c r="E517">
        <v>34</v>
      </c>
      <c r="F517">
        <v>66.150000000000006</v>
      </c>
      <c r="G517">
        <v>63.71</v>
      </c>
      <c r="H517" s="8">
        <v>0.14230000000000001</v>
      </c>
      <c r="I517" t="s">
        <v>615</v>
      </c>
    </row>
    <row r="518" spans="1:9" x14ac:dyDescent="0.3">
      <c r="A518">
        <v>1</v>
      </c>
      <c r="B518" t="s">
        <v>528</v>
      </c>
      <c r="C518">
        <v>1</v>
      </c>
      <c r="D518">
        <v>1.1000000000000001</v>
      </c>
      <c r="E518">
        <v>37</v>
      </c>
      <c r="F518">
        <v>67.569999999999993</v>
      </c>
      <c r="G518">
        <v>66.34</v>
      </c>
      <c r="H518" s="8">
        <v>0.14829999999999999</v>
      </c>
      <c r="I518" t="s">
        <v>615</v>
      </c>
    </row>
    <row r="519" spans="1:9" x14ac:dyDescent="0.3">
      <c r="A519">
        <v>1</v>
      </c>
      <c r="B519" t="s">
        <v>529</v>
      </c>
      <c r="C519">
        <v>1</v>
      </c>
      <c r="D519">
        <v>-0.12</v>
      </c>
      <c r="E519">
        <v>30</v>
      </c>
      <c r="F519">
        <v>55.39</v>
      </c>
      <c r="G519">
        <v>51.95</v>
      </c>
      <c r="H519" s="8">
        <v>0.1573</v>
      </c>
      <c r="I519" t="s">
        <v>615</v>
      </c>
    </row>
    <row r="520" spans="1:9" x14ac:dyDescent="0.3">
      <c r="A520">
        <v>1</v>
      </c>
      <c r="B520" t="s">
        <v>530</v>
      </c>
      <c r="C520">
        <v>1</v>
      </c>
      <c r="D520">
        <v>1</v>
      </c>
      <c r="E520">
        <v>36</v>
      </c>
      <c r="F520">
        <v>83.44</v>
      </c>
      <c r="G520">
        <v>81.05</v>
      </c>
      <c r="H520" s="8">
        <v>0.1162</v>
      </c>
      <c r="I520" t="s">
        <v>615</v>
      </c>
    </row>
    <row r="521" spans="1:9" x14ac:dyDescent="0.3">
      <c r="A521">
        <v>1</v>
      </c>
      <c r="B521" t="s">
        <v>531</v>
      </c>
      <c r="C521">
        <v>1</v>
      </c>
      <c r="D521">
        <v>-0.95</v>
      </c>
      <c r="E521">
        <v>28</v>
      </c>
      <c r="F521">
        <v>50.85</v>
      </c>
      <c r="G521">
        <v>36.909999999999997</v>
      </c>
      <c r="H521" s="8">
        <v>0.2051</v>
      </c>
      <c r="I521" t="s">
        <v>615</v>
      </c>
    </row>
    <row r="522" spans="1:9" x14ac:dyDescent="0.3">
      <c r="A522">
        <v>1</v>
      </c>
      <c r="B522" t="s">
        <v>532</v>
      </c>
      <c r="C522">
        <v>1</v>
      </c>
      <c r="D522">
        <v>1.24</v>
      </c>
      <c r="E522">
        <v>29</v>
      </c>
      <c r="F522">
        <v>64.59</v>
      </c>
      <c r="G522">
        <v>61.62</v>
      </c>
      <c r="H522" s="8">
        <v>0.1235</v>
      </c>
      <c r="I522" t="s">
        <v>615</v>
      </c>
    </row>
    <row r="523" spans="1:9" x14ac:dyDescent="0.3">
      <c r="A523">
        <v>1</v>
      </c>
      <c r="B523" t="s">
        <v>533</v>
      </c>
      <c r="C523">
        <v>1</v>
      </c>
      <c r="D523">
        <v>0.84</v>
      </c>
      <c r="E523">
        <v>34</v>
      </c>
      <c r="F523">
        <v>81.12</v>
      </c>
      <c r="G523">
        <v>79.13</v>
      </c>
      <c r="H523" s="8">
        <v>0.112</v>
      </c>
      <c r="I523" t="s">
        <v>615</v>
      </c>
    </row>
    <row r="524" spans="1:9" x14ac:dyDescent="0.3">
      <c r="A524">
        <v>1</v>
      </c>
      <c r="B524" t="s">
        <v>534</v>
      </c>
      <c r="C524">
        <v>1</v>
      </c>
      <c r="D524">
        <v>0.22</v>
      </c>
      <c r="E524">
        <v>31</v>
      </c>
      <c r="F524">
        <v>58.14</v>
      </c>
      <c r="G524">
        <v>51.46</v>
      </c>
      <c r="H524" s="8">
        <v>0.16589999999999999</v>
      </c>
      <c r="I524" t="s">
        <v>615</v>
      </c>
    </row>
    <row r="525" spans="1:9" x14ac:dyDescent="0.3">
      <c r="A525">
        <v>1</v>
      </c>
      <c r="B525" t="s">
        <v>535</v>
      </c>
      <c r="C525">
        <v>1</v>
      </c>
      <c r="D525">
        <v>0.53</v>
      </c>
      <c r="E525">
        <v>29</v>
      </c>
      <c r="F525">
        <v>66.25</v>
      </c>
      <c r="G525">
        <v>65.16</v>
      </c>
      <c r="H525" s="8">
        <v>0.1188</v>
      </c>
      <c r="I525" t="s">
        <v>615</v>
      </c>
    </row>
    <row r="526" spans="1:9" x14ac:dyDescent="0.3">
      <c r="A526">
        <v>1</v>
      </c>
      <c r="B526" t="s">
        <v>536</v>
      </c>
      <c r="C526">
        <v>1</v>
      </c>
      <c r="D526">
        <v>0.91</v>
      </c>
      <c r="E526">
        <v>36</v>
      </c>
      <c r="F526">
        <v>75.760000000000005</v>
      </c>
      <c r="G526">
        <v>73.37</v>
      </c>
      <c r="H526" s="8">
        <v>0.13220000000000001</v>
      </c>
      <c r="I526" t="s">
        <v>615</v>
      </c>
    </row>
    <row r="527" spans="1:9" x14ac:dyDescent="0.3">
      <c r="A527">
        <v>1</v>
      </c>
      <c r="B527" t="s">
        <v>537</v>
      </c>
      <c r="C527">
        <v>1</v>
      </c>
      <c r="D527">
        <v>1.02</v>
      </c>
      <c r="E527">
        <v>34</v>
      </c>
      <c r="F527">
        <v>79.48</v>
      </c>
      <c r="G527">
        <v>76.150000000000006</v>
      </c>
      <c r="H527" s="8">
        <v>0.1212</v>
      </c>
      <c r="I527" t="s">
        <v>615</v>
      </c>
    </row>
    <row r="528" spans="1:9" x14ac:dyDescent="0.3">
      <c r="A528">
        <v>1</v>
      </c>
      <c r="B528" t="s">
        <v>538</v>
      </c>
      <c r="C528">
        <v>1</v>
      </c>
      <c r="D528">
        <v>1.02</v>
      </c>
      <c r="E528">
        <v>32</v>
      </c>
      <c r="F528">
        <v>68.64</v>
      </c>
      <c r="G528">
        <v>66.010000000000005</v>
      </c>
      <c r="H528" s="8">
        <v>0.12859999999999999</v>
      </c>
      <c r="I528" t="s">
        <v>615</v>
      </c>
    </row>
    <row r="529" spans="1:9" x14ac:dyDescent="0.3">
      <c r="A529">
        <v>1</v>
      </c>
      <c r="B529" t="s">
        <v>539</v>
      </c>
      <c r="C529">
        <v>1</v>
      </c>
      <c r="D529">
        <v>0.24</v>
      </c>
      <c r="E529">
        <v>30</v>
      </c>
      <c r="F529">
        <v>60.05</v>
      </c>
      <c r="G529">
        <v>47.08</v>
      </c>
      <c r="H529" s="8">
        <v>0.1678</v>
      </c>
      <c r="I529" t="s">
        <v>615</v>
      </c>
    </row>
    <row r="530" spans="1:9" x14ac:dyDescent="0.3">
      <c r="A530">
        <v>1</v>
      </c>
      <c r="B530" t="s">
        <v>540</v>
      </c>
      <c r="C530">
        <v>1</v>
      </c>
      <c r="D530">
        <v>0.13</v>
      </c>
      <c r="E530">
        <v>36</v>
      </c>
      <c r="F530">
        <v>71.8</v>
      </c>
      <c r="G530">
        <v>69.55</v>
      </c>
      <c r="H530" s="8">
        <v>0.1371</v>
      </c>
      <c r="I530" t="s">
        <v>615</v>
      </c>
    </row>
    <row r="531" spans="1:9" x14ac:dyDescent="0.3">
      <c r="A531">
        <v>1</v>
      </c>
      <c r="B531" t="s">
        <v>541</v>
      </c>
      <c r="C531">
        <v>1</v>
      </c>
      <c r="D531">
        <v>0.5</v>
      </c>
      <c r="E531">
        <v>29</v>
      </c>
      <c r="F531">
        <v>49.42</v>
      </c>
      <c r="G531">
        <v>44.1</v>
      </c>
      <c r="H531" s="8">
        <v>0.18060000000000001</v>
      </c>
      <c r="I531" t="s">
        <v>615</v>
      </c>
    </row>
    <row r="532" spans="1:9" x14ac:dyDescent="0.3">
      <c r="A532">
        <v>1</v>
      </c>
      <c r="B532" t="s">
        <v>542</v>
      </c>
      <c r="C532">
        <v>1</v>
      </c>
      <c r="D532">
        <v>0.66</v>
      </c>
      <c r="E532">
        <v>27</v>
      </c>
      <c r="F532">
        <v>54.53</v>
      </c>
      <c r="G532">
        <v>42.79</v>
      </c>
      <c r="H532" s="8">
        <v>0.17910000000000001</v>
      </c>
      <c r="I532" t="s">
        <v>615</v>
      </c>
    </row>
    <row r="533" spans="1:9" x14ac:dyDescent="0.3">
      <c r="A533">
        <v>1</v>
      </c>
      <c r="B533" t="s">
        <v>543</v>
      </c>
      <c r="C533">
        <v>1</v>
      </c>
      <c r="D533">
        <v>0.34</v>
      </c>
      <c r="E533">
        <v>33</v>
      </c>
      <c r="F533">
        <v>79.55</v>
      </c>
      <c r="G533">
        <v>79.19</v>
      </c>
      <c r="H533" s="8">
        <v>0.11269999999999999</v>
      </c>
      <c r="I533" t="s">
        <v>615</v>
      </c>
    </row>
    <row r="534" spans="1:9" x14ac:dyDescent="0.3">
      <c r="A534">
        <v>1</v>
      </c>
      <c r="B534" t="s">
        <v>544</v>
      </c>
      <c r="C534">
        <v>1</v>
      </c>
      <c r="D534">
        <v>0.31</v>
      </c>
      <c r="E534">
        <v>28</v>
      </c>
      <c r="F534">
        <v>40.409999999999997</v>
      </c>
      <c r="G534">
        <v>37.090000000000003</v>
      </c>
      <c r="H534" s="8">
        <v>0.2097</v>
      </c>
      <c r="I534" t="s">
        <v>615</v>
      </c>
    </row>
    <row r="535" spans="1:9" x14ac:dyDescent="0.3">
      <c r="A535">
        <v>1</v>
      </c>
      <c r="B535" t="s">
        <v>545</v>
      </c>
      <c r="C535">
        <v>1</v>
      </c>
      <c r="D535">
        <v>0.91</v>
      </c>
      <c r="E535">
        <v>35</v>
      </c>
      <c r="F535">
        <v>78.27</v>
      </c>
      <c r="G535">
        <v>76.260000000000005</v>
      </c>
      <c r="H535" s="8">
        <v>0.1236</v>
      </c>
      <c r="I535" t="s">
        <v>615</v>
      </c>
    </row>
    <row r="536" spans="1:9" x14ac:dyDescent="0.3">
      <c r="A536">
        <v>1</v>
      </c>
      <c r="B536" t="s">
        <v>546</v>
      </c>
      <c r="C536">
        <v>1</v>
      </c>
      <c r="D536">
        <v>0.59</v>
      </c>
      <c r="E536">
        <v>35</v>
      </c>
      <c r="F536">
        <v>73.3</v>
      </c>
      <c r="G536">
        <v>72.709999999999994</v>
      </c>
      <c r="H536" s="8">
        <v>0.1295</v>
      </c>
      <c r="I536" t="s">
        <v>615</v>
      </c>
    </row>
    <row r="537" spans="1:9" x14ac:dyDescent="0.3">
      <c r="A537">
        <v>1</v>
      </c>
      <c r="B537" t="s">
        <v>547</v>
      </c>
      <c r="C537">
        <v>1</v>
      </c>
      <c r="D537">
        <v>0.63</v>
      </c>
      <c r="E537">
        <v>28</v>
      </c>
      <c r="F537">
        <v>59.1</v>
      </c>
      <c r="G537">
        <v>51.87</v>
      </c>
      <c r="H537" s="8">
        <v>0.1411</v>
      </c>
      <c r="I537" t="s">
        <v>615</v>
      </c>
    </row>
    <row r="538" spans="1:9" x14ac:dyDescent="0.3">
      <c r="A538">
        <v>1</v>
      </c>
      <c r="B538" t="s">
        <v>548</v>
      </c>
      <c r="C538">
        <v>1</v>
      </c>
      <c r="D538">
        <v>-0.97</v>
      </c>
      <c r="E538">
        <v>27</v>
      </c>
      <c r="F538">
        <v>51.04</v>
      </c>
      <c r="G538">
        <v>41.29</v>
      </c>
      <c r="H538" s="8">
        <v>0.18379999999999999</v>
      </c>
      <c r="I538" t="s">
        <v>615</v>
      </c>
    </row>
    <row r="539" spans="1:9" x14ac:dyDescent="0.3">
      <c r="A539">
        <v>1</v>
      </c>
      <c r="B539" t="s">
        <v>549</v>
      </c>
      <c r="C539">
        <v>1</v>
      </c>
      <c r="D539">
        <v>1.54</v>
      </c>
      <c r="E539">
        <v>31</v>
      </c>
      <c r="F539">
        <v>60.19</v>
      </c>
      <c r="G539">
        <v>46.79</v>
      </c>
      <c r="H539" s="8">
        <v>0.1573</v>
      </c>
      <c r="I539" t="s">
        <v>615</v>
      </c>
    </row>
    <row r="540" spans="1:9" x14ac:dyDescent="0.3">
      <c r="A540">
        <v>1</v>
      </c>
      <c r="B540" t="s">
        <v>550</v>
      </c>
      <c r="C540">
        <v>1</v>
      </c>
      <c r="D540">
        <v>0.61</v>
      </c>
      <c r="E540">
        <v>38</v>
      </c>
      <c r="F540">
        <v>74.290000000000006</v>
      </c>
      <c r="G540">
        <v>72.5</v>
      </c>
      <c r="H540" s="8">
        <v>0.14319999999999999</v>
      </c>
      <c r="I540" t="s">
        <v>615</v>
      </c>
    </row>
    <row r="541" spans="1:9" x14ac:dyDescent="0.3">
      <c r="A541">
        <v>1</v>
      </c>
      <c r="B541" t="s">
        <v>551</v>
      </c>
      <c r="C541">
        <v>1</v>
      </c>
      <c r="D541">
        <v>0.11</v>
      </c>
      <c r="E541">
        <v>34</v>
      </c>
      <c r="F541">
        <v>70.319999999999993</v>
      </c>
      <c r="G541">
        <v>68.36</v>
      </c>
      <c r="H541" s="8">
        <v>0.13539999999999999</v>
      </c>
      <c r="I541" t="s">
        <v>615</v>
      </c>
    </row>
    <row r="542" spans="1:9" x14ac:dyDescent="0.3">
      <c r="A542">
        <v>1</v>
      </c>
      <c r="B542" t="s">
        <v>552</v>
      </c>
      <c r="C542">
        <v>1</v>
      </c>
      <c r="D542">
        <v>1.1000000000000001</v>
      </c>
      <c r="E542">
        <v>34</v>
      </c>
      <c r="F542">
        <v>79.02</v>
      </c>
      <c r="G542">
        <v>76.650000000000006</v>
      </c>
      <c r="H542" s="8">
        <v>0.11799999999999999</v>
      </c>
      <c r="I542" t="s">
        <v>615</v>
      </c>
    </row>
    <row r="543" spans="1:9" x14ac:dyDescent="0.3">
      <c r="A543">
        <v>1</v>
      </c>
      <c r="B543" t="s">
        <v>553</v>
      </c>
      <c r="C543">
        <v>1</v>
      </c>
      <c r="D543">
        <v>1.1200000000000001</v>
      </c>
      <c r="E543">
        <v>35</v>
      </c>
      <c r="F543">
        <v>76.83</v>
      </c>
      <c r="G543">
        <v>74.959999999999994</v>
      </c>
      <c r="H543" s="8">
        <v>0.12379999999999999</v>
      </c>
      <c r="I543" t="s">
        <v>615</v>
      </c>
    </row>
    <row r="544" spans="1:9" x14ac:dyDescent="0.3">
      <c r="A544">
        <v>1</v>
      </c>
      <c r="B544" t="s">
        <v>554</v>
      </c>
      <c r="C544">
        <v>1</v>
      </c>
      <c r="D544">
        <v>0.86</v>
      </c>
      <c r="E544">
        <v>36</v>
      </c>
      <c r="F544">
        <v>81.41</v>
      </c>
      <c r="G544">
        <v>79.900000000000006</v>
      </c>
      <c r="H544" s="8">
        <v>0.11749999999999999</v>
      </c>
      <c r="I544" t="s">
        <v>615</v>
      </c>
    </row>
    <row r="545" spans="1:9" x14ac:dyDescent="0.3">
      <c r="A545">
        <v>1</v>
      </c>
      <c r="B545" t="s">
        <v>555</v>
      </c>
      <c r="C545">
        <v>1</v>
      </c>
      <c r="D545">
        <v>0.84</v>
      </c>
      <c r="E545">
        <v>29</v>
      </c>
      <c r="F545">
        <v>68.239999999999995</v>
      </c>
      <c r="G545">
        <v>66.53</v>
      </c>
      <c r="H545" s="8">
        <v>0.1134</v>
      </c>
      <c r="I545" t="s">
        <v>615</v>
      </c>
    </row>
    <row r="546" spans="1:9" x14ac:dyDescent="0.3">
      <c r="A546">
        <v>1</v>
      </c>
      <c r="B546" t="s">
        <v>556</v>
      </c>
      <c r="C546">
        <v>1</v>
      </c>
      <c r="D546">
        <v>1.0900000000000001</v>
      </c>
      <c r="E546">
        <v>37</v>
      </c>
      <c r="F546">
        <v>81.8</v>
      </c>
      <c r="G546">
        <v>79.849999999999994</v>
      </c>
      <c r="H546" s="8">
        <v>0.1239</v>
      </c>
      <c r="I546" t="s">
        <v>615</v>
      </c>
    </row>
    <row r="547" spans="1:9" x14ac:dyDescent="0.3">
      <c r="A547">
        <v>1</v>
      </c>
      <c r="B547" t="s">
        <v>557</v>
      </c>
      <c r="C547">
        <v>1</v>
      </c>
      <c r="D547">
        <v>0.56999999999999995</v>
      </c>
      <c r="E547">
        <v>31</v>
      </c>
      <c r="F547">
        <v>52.84</v>
      </c>
      <c r="G547">
        <v>46.58</v>
      </c>
      <c r="H547" s="8">
        <v>0.1716</v>
      </c>
      <c r="I547" t="s">
        <v>615</v>
      </c>
    </row>
    <row r="548" spans="1:9" x14ac:dyDescent="0.3">
      <c r="A548">
        <v>1</v>
      </c>
      <c r="B548" t="s">
        <v>558</v>
      </c>
      <c r="C548">
        <v>1</v>
      </c>
      <c r="D548">
        <v>0.47</v>
      </c>
      <c r="E548">
        <v>30</v>
      </c>
      <c r="F548">
        <v>64.650000000000006</v>
      </c>
      <c r="G548">
        <v>63.84</v>
      </c>
      <c r="H548" s="8">
        <v>0.12479999999999999</v>
      </c>
      <c r="I548" t="s">
        <v>615</v>
      </c>
    </row>
    <row r="549" spans="1:9" x14ac:dyDescent="0.3">
      <c r="A549">
        <v>1</v>
      </c>
      <c r="B549" t="s">
        <v>559</v>
      </c>
      <c r="C549">
        <v>1</v>
      </c>
      <c r="D549">
        <v>0.55000000000000004</v>
      </c>
      <c r="E549">
        <v>37</v>
      </c>
      <c r="F549">
        <v>80.790000000000006</v>
      </c>
      <c r="G549">
        <v>78.84</v>
      </c>
      <c r="H549" s="8">
        <v>0.12429999999999999</v>
      </c>
      <c r="I549" t="s">
        <v>615</v>
      </c>
    </row>
    <row r="550" spans="1:9" x14ac:dyDescent="0.3">
      <c r="A550">
        <v>1</v>
      </c>
      <c r="B550" t="s">
        <v>560</v>
      </c>
      <c r="C550">
        <v>1</v>
      </c>
      <c r="D550">
        <v>0.14000000000000001</v>
      </c>
      <c r="E550">
        <v>36</v>
      </c>
      <c r="F550">
        <v>67.38</v>
      </c>
      <c r="G550">
        <v>65.37</v>
      </c>
      <c r="H550" s="8">
        <v>0.14829999999999999</v>
      </c>
      <c r="I550" t="s">
        <v>615</v>
      </c>
    </row>
    <row r="551" spans="1:9" x14ac:dyDescent="0.3">
      <c r="A551">
        <v>1</v>
      </c>
      <c r="B551" t="s">
        <v>561</v>
      </c>
      <c r="C551">
        <v>1</v>
      </c>
      <c r="D551">
        <v>-0.06</v>
      </c>
      <c r="E551">
        <v>34</v>
      </c>
      <c r="F551">
        <v>55.32</v>
      </c>
      <c r="G551">
        <v>54.7</v>
      </c>
      <c r="H551" s="8">
        <v>0.16950000000000001</v>
      </c>
      <c r="I551" t="s">
        <v>615</v>
      </c>
    </row>
    <row r="552" spans="1:9" x14ac:dyDescent="0.3">
      <c r="A552">
        <v>1</v>
      </c>
      <c r="B552" t="s">
        <v>562</v>
      </c>
      <c r="C552">
        <v>1</v>
      </c>
      <c r="D552">
        <v>0.24</v>
      </c>
      <c r="E552">
        <v>36</v>
      </c>
      <c r="F552">
        <v>71.92</v>
      </c>
      <c r="G552">
        <v>70.33</v>
      </c>
      <c r="H552" s="8">
        <v>0.13980000000000001</v>
      </c>
      <c r="I552" t="s">
        <v>615</v>
      </c>
    </row>
    <row r="553" spans="1:9" x14ac:dyDescent="0.3">
      <c r="A553">
        <v>1</v>
      </c>
      <c r="B553" t="s">
        <v>563</v>
      </c>
      <c r="C553">
        <v>1</v>
      </c>
      <c r="D553">
        <v>0.96</v>
      </c>
      <c r="E553">
        <v>34</v>
      </c>
      <c r="F553">
        <v>65.97</v>
      </c>
      <c r="G553">
        <v>64.34</v>
      </c>
      <c r="H553" s="8">
        <v>0.14099999999999999</v>
      </c>
      <c r="I553" t="s">
        <v>615</v>
      </c>
    </row>
    <row r="554" spans="1:9" x14ac:dyDescent="0.3">
      <c r="A554">
        <v>1</v>
      </c>
      <c r="B554" t="s">
        <v>564</v>
      </c>
      <c r="C554">
        <v>1</v>
      </c>
      <c r="D554">
        <v>0.08</v>
      </c>
      <c r="E554">
        <v>36</v>
      </c>
      <c r="F554">
        <v>67.81</v>
      </c>
      <c r="G554">
        <v>66.44</v>
      </c>
      <c r="H554" s="8">
        <v>0.14499999999999999</v>
      </c>
      <c r="I554" t="s">
        <v>615</v>
      </c>
    </row>
    <row r="555" spans="1:9" x14ac:dyDescent="0.3">
      <c r="A555">
        <v>1</v>
      </c>
      <c r="B555" t="s">
        <v>565</v>
      </c>
      <c r="C555">
        <v>1</v>
      </c>
      <c r="D555">
        <v>0.65</v>
      </c>
      <c r="E555">
        <v>36</v>
      </c>
      <c r="F555">
        <v>77.989999999999995</v>
      </c>
      <c r="G555">
        <v>75.14</v>
      </c>
      <c r="H555" s="8">
        <v>0.1275</v>
      </c>
      <c r="I555" t="s">
        <v>615</v>
      </c>
    </row>
    <row r="556" spans="1:9" x14ac:dyDescent="0.3">
      <c r="A556">
        <v>1</v>
      </c>
      <c r="B556" t="s">
        <v>566</v>
      </c>
      <c r="C556">
        <v>1</v>
      </c>
      <c r="D556">
        <v>0.88</v>
      </c>
      <c r="E556">
        <v>35</v>
      </c>
      <c r="F556">
        <v>66.260000000000005</v>
      </c>
      <c r="G556">
        <v>63.71</v>
      </c>
      <c r="H556" s="8">
        <v>0.14000000000000001</v>
      </c>
      <c r="I556" t="s">
        <v>615</v>
      </c>
    </row>
    <row r="557" spans="1:9" x14ac:dyDescent="0.3">
      <c r="A557">
        <v>1</v>
      </c>
      <c r="B557" t="s">
        <v>567</v>
      </c>
      <c r="C557">
        <v>1</v>
      </c>
      <c r="D557">
        <v>0.85</v>
      </c>
      <c r="E557">
        <v>36</v>
      </c>
      <c r="F557">
        <v>70.55</v>
      </c>
      <c r="G557">
        <v>69.930000000000007</v>
      </c>
      <c r="H557" s="8">
        <v>0.14030000000000001</v>
      </c>
      <c r="I557" t="s">
        <v>615</v>
      </c>
    </row>
    <row r="558" spans="1:9" x14ac:dyDescent="0.3">
      <c r="A558">
        <v>1</v>
      </c>
      <c r="B558" t="s">
        <v>568</v>
      </c>
      <c r="C558">
        <v>1</v>
      </c>
      <c r="D558">
        <v>0.47</v>
      </c>
      <c r="E558">
        <v>33</v>
      </c>
      <c r="F558">
        <v>69.849999999999994</v>
      </c>
      <c r="G558">
        <v>62.61</v>
      </c>
      <c r="H558" s="8">
        <v>0.1404</v>
      </c>
      <c r="I558" t="s">
        <v>615</v>
      </c>
    </row>
    <row r="559" spans="1:9" x14ac:dyDescent="0.3">
      <c r="A559">
        <v>1</v>
      </c>
      <c r="B559" t="s">
        <v>569</v>
      </c>
      <c r="C559">
        <v>1</v>
      </c>
      <c r="D559">
        <v>-0.68</v>
      </c>
      <c r="E559">
        <v>27</v>
      </c>
      <c r="F559">
        <v>53</v>
      </c>
      <c r="G559">
        <v>37.17</v>
      </c>
      <c r="H559" s="8">
        <v>0.24679999999999999</v>
      </c>
      <c r="I559" t="s">
        <v>615</v>
      </c>
    </row>
    <row r="560" spans="1:9" x14ac:dyDescent="0.3">
      <c r="A560">
        <v>1</v>
      </c>
      <c r="B560" t="s">
        <v>570</v>
      </c>
      <c r="C560">
        <v>1</v>
      </c>
      <c r="D560">
        <v>1.01</v>
      </c>
      <c r="E560">
        <v>30</v>
      </c>
      <c r="F560">
        <v>74.73</v>
      </c>
      <c r="G560">
        <v>72.38</v>
      </c>
      <c r="H560" s="8">
        <v>0.10970000000000001</v>
      </c>
      <c r="I560" t="s">
        <v>615</v>
      </c>
    </row>
    <row r="561" spans="1:14" x14ac:dyDescent="0.3">
      <c r="A561">
        <v>1</v>
      </c>
      <c r="B561" t="s">
        <v>571</v>
      </c>
      <c r="C561">
        <v>1</v>
      </c>
      <c r="D561">
        <v>1</v>
      </c>
      <c r="E561">
        <v>35</v>
      </c>
      <c r="F561">
        <v>77.67</v>
      </c>
      <c r="G561">
        <v>76.17</v>
      </c>
      <c r="H561" s="8">
        <v>0.12509999999999999</v>
      </c>
      <c r="I561" t="s">
        <v>615</v>
      </c>
    </row>
    <row r="562" spans="1:14" x14ac:dyDescent="0.3">
      <c r="A562">
        <v>1</v>
      </c>
      <c r="B562" t="s">
        <v>572</v>
      </c>
      <c r="C562">
        <v>1</v>
      </c>
      <c r="D562">
        <v>1.03</v>
      </c>
      <c r="E562">
        <v>38</v>
      </c>
      <c r="F562">
        <v>80.540000000000006</v>
      </c>
      <c r="G562">
        <v>77.63</v>
      </c>
      <c r="H562" s="8">
        <v>0.13150000000000001</v>
      </c>
      <c r="I562" t="s">
        <v>615</v>
      </c>
      <c r="N562">
        <f>TRIMMEAN(F458:F602,0.2)</f>
        <v>71.382478632478652</v>
      </c>
    </row>
    <row r="563" spans="1:14" x14ac:dyDescent="0.3">
      <c r="A563">
        <v>1</v>
      </c>
      <c r="B563" t="s">
        <v>573</v>
      </c>
      <c r="C563">
        <v>1</v>
      </c>
      <c r="D563">
        <v>0.94</v>
      </c>
      <c r="E563">
        <v>36</v>
      </c>
      <c r="F563">
        <v>80.53</v>
      </c>
      <c r="G563">
        <v>78.42</v>
      </c>
      <c r="H563" s="8">
        <v>0.1225</v>
      </c>
      <c r="I563" t="s">
        <v>615</v>
      </c>
      <c r="N563">
        <v>1</v>
      </c>
    </row>
    <row r="564" spans="1:14" x14ac:dyDescent="0.3">
      <c r="A564">
        <v>1</v>
      </c>
      <c r="B564" t="s">
        <v>574</v>
      </c>
      <c r="C564">
        <v>1</v>
      </c>
      <c r="D564">
        <v>1.23</v>
      </c>
      <c r="E564">
        <v>35</v>
      </c>
      <c r="F564">
        <v>72.599999999999994</v>
      </c>
      <c r="G564">
        <v>71.03</v>
      </c>
      <c r="H564" s="8">
        <v>0.13250000000000001</v>
      </c>
      <c r="I564" t="s">
        <v>615</v>
      </c>
    </row>
    <row r="565" spans="1:14" x14ac:dyDescent="0.3">
      <c r="A565">
        <v>1</v>
      </c>
      <c r="B565" t="s">
        <v>575</v>
      </c>
      <c r="C565">
        <v>1</v>
      </c>
      <c r="D565">
        <v>0.97</v>
      </c>
      <c r="E565">
        <v>37</v>
      </c>
      <c r="F565">
        <v>77.260000000000005</v>
      </c>
      <c r="G565">
        <v>74.540000000000006</v>
      </c>
      <c r="H565" s="8">
        <v>0.13320000000000001</v>
      </c>
      <c r="I565" t="s">
        <v>615</v>
      </c>
    </row>
    <row r="566" spans="1:14" x14ac:dyDescent="0.3">
      <c r="A566">
        <v>1</v>
      </c>
      <c r="B566" t="s">
        <v>576</v>
      </c>
      <c r="C566">
        <v>1</v>
      </c>
      <c r="D566">
        <v>0.72</v>
      </c>
      <c r="E566">
        <v>34</v>
      </c>
      <c r="F566">
        <v>78.09</v>
      </c>
      <c r="G566">
        <v>77.41</v>
      </c>
      <c r="H566" s="8">
        <v>0.1188</v>
      </c>
      <c r="I566" t="s">
        <v>615</v>
      </c>
    </row>
    <row r="567" spans="1:14" x14ac:dyDescent="0.3">
      <c r="A567">
        <v>1</v>
      </c>
      <c r="B567" t="s">
        <v>577</v>
      </c>
      <c r="C567">
        <v>1</v>
      </c>
      <c r="D567">
        <v>0.93</v>
      </c>
      <c r="E567">
        <v>34</v>
      </c>
      <c r="F567">
        <v>75.22</v>
      </c>
      <c r="G567">
        <v>73.38</v>
      </c>
      <c r="H567" s="8">
        <v>0.1229</v>
      </c>
      <c r="I567" t="s">
        <v>615</v>
      </c>
    </row>
    <row r="568" spans="1:14" x14ac:dyDescent="0.3">
      <c r="A568">
        <v>1</v>
      </c>
      <c r="B568" t="s">
        <v>578</v>
      </c>
      <c r="C568">
        <v>1</v>
      </c>
      <c r="D568">
        <v>1.1599999999999999</v>
      </c>
      <c r="E568">
        <v>34</v>
      </c>
      <c r="F568">
        <v>79.14</v>
      </c>
      <c r="G568">
        <v>77.319999999999993</v>
      </c>
      <c r="H568" s="8">
        <v>0.1168</v>
      </c>
      <c r="I568" t="s">
        <v>615</v>
      </c>
    </row>
    <row r="569" spans="1:14" x14ac:dyDescent="0.3">
      <c r="A569">
        <v>1</v>
      </c>
      <c r="B569" t="s">
        <v>579</v>
      </c>
      <c r="C569">
        <v>1</v>
      </c>
      <c r="D569">
        <v>0.72</v>
      </c>
      <c r="E569">
        <v>38</v>
      </c>
      <c r="F569">
        <v>71.489999999999995</v>
      </c>
      <c r="G569">
        <v>69.540000000000006</v>
      </c>
      <c r="H569" s="8">
        <v>0.14810000000000001</v>
      </c>
      <c r="I569" t="s">
        <v>615</v>
      </c>
    </row>
    <row r="570" spans="1:14" x14ac:dyDescent="0.3">
      <c r="A570">
        <v>1</v>
      </c>
      <c r="B570" t="s">
        <v>580</v>
      </c>
      <c r="C570">
        <v>1</v>
      </c>
      <c r="D570">
        <v>0.83</v>
      </c>
      <c r="E570">
        <v>34</v>
      </c>
      <c r="F570">
        <v>82.91</v>
      </c>
      <c r="G570">
        <v>82.05</v>
      </c>
      <c r="H570" s="8">
        <v>0.10879999999999999</v>
      </c>
      <c r="I570" t="s">
        <v>615</v>
      </c>
    </row>
    <row r="571" spans="1:14" x14ac:dyDescent="0.3">
      <c r="A571">
        <v>1</v>
      </c>
      <c r="B571" t="s">
        <v>581</v>
      </c>
      <c r="C571">
        <v>1</v>
      </c>
      <c r="D571">
        <v>-0.42</v>
      </c>
      <c r="E571">
        <v>35</v>
      </c>
      <c r="F571">
        <v>62.83</v>
      </c>
      <c r="G571">
        <v>51.54</v>
      </c>
      <c r="H571" s="8">
        <v>0.17519999999999999</v>
      </c>
      <c r="I571" t="s">
        <v>615</v>
      </c>
    </row>
    <row r="572" spans="1:14" x14ac:dyDescent="0.3">
      <c r="A572">
        <v>1</v>
      </c>
      <c r="B572" t="s">
        <v>582</v>
      </c>
      <c r="C572">
        <v>1</v>
      </c>
      <c r="D572">
        <v>0.97</v>
      </c>
      <c r="E572">
        <v>34</v>
      </c>
      <c r="F572">
        <v>73.98</v>
      </c>
      <c r="G572">
        <v>72.3</v>
      </c>
      <c r="H572" s="8">
        <v>0.125</v>
      </c>
      <c r="I572" t="s">
        <v>615</v>
      </c>
    </row>
    <row r="573" spans="1:14" x14ac:dyDescent="0.3">
      <c r="A573">
        <v>1</v>
      </c>
      <c r="B573" t="s">
        <v>583</v>
      </c>
      <c r="C573">
        <v>1</v>
      </c>
      <c r="D573">
        <v>0.94</v>
      </c>
      <c r="E573">
        <v>36</v>
      </c>
      <c r="F573">
        <v>75.709999999999994</v>
      </c>
      <c r="G573">
        <v>74.36</v>
      </c>
      <c r="H573" s="8">
        <v>0.12989999999999999</v>
      </c>
      <c r="I573" t="s">
        <v>615</v>
      </c>
    </row>
    <row r="574" spans="1:14" x14ac:dyDescent="0.3">
      <c r="A574">
        <v>1</v>
      </c>
      <c r="B574" t="s">
        <v>584</v>
      </c>
      <c r="C574">
        <v>1</v>
      </c>
      <c r="D574">
        <v>1.03</v>
      </c>
      <c r="E574">
        <v>36</v>
      </c>
      <c r="F574">
        <v>82.8</v>
      </c>
      <c r="G574">
        <v>81.540000000000006</v>
      </c>
      <c r="H574" s="8">
        <v>0.11899999999999999</v>
      </c>
      <c r="I574" t="s">
        <v>615</v>
      </c>
    </row>
    <row r="575" spans="1:14" x14ac:dyDescent="0.3">
      <c r="A575">
        <v>1</v>
      </c>
      <c r="B575" t="s">
        <v>585</v>
      </c>
      <c r="C575">
        <v>1</v>
      </c>
      <c r="D575">
        <v>0.71</v>
      </c>
      <c r="E575">
        <v>38</v>
      </c>
      <c r="F575">
        <v>79.349999999999994</v>
      </c>
      <c r="G575">
        <v>77.78</v>
      </c>
      <c r="H575" s="8">
        <v>0.12959999999999999</v>
      </c>
      <c r="I575" t="s">
        <v>615</v>
      </c>
    </row>
    <row r="576" spans="1:14" x14ac:dyDescent="0.3">
      <c r="A576">
        <v>1</v>
      </c>
      <c r="B576" t="s">
        <v>586</v>
      </c>
      <c r="C576">
        <v>1</v>
      </c>
      <c r="D576">
        <v>0.86</v>
      </c>
      <c r="E576">
        <v>32</v>
      </c>
      <c r="F576">
        <v>66.95</v>
      </c>
      <c r="G576">
        <v>65.290000000000006</v>
      </c>
      <c r="H576" s="8">
        <v>0.1321</v>
      </c>
      <c r="I576" t="s">
        <v>615</v>
      </c>
    </row>
    <row r="577" spans="1:9" x14ac:dyDescent="0.3">
      <c r="A577">
        <v>1</v>
      </c>
      <c r="B577" t="s">
        <v>587</v>
      </c>
      <c r="C577">
        <v>1</v>
      </c>
      <c r="D577">
        <v>0.4</v>
      </c>
      <c r="E577">
        <v>35</v>
      </c>
      <c r="F577">
        <v>75.31</v>
      </c>
      <c r="G577">
        <v>72.73</v>
      </c>
      <c r="H577" s="8">
        <v>0.12379999999999999</v>
      </c>
      <c r="I577" t="s">
        <v>615</v>
      </c>
    </row>
    <row r="578" spans="1:9" x14ac:dyDescent="0.3">
      <c r="A578">
        <v>1</v>
      </c>
      <c r="B578" t="s">
        <v>588</v>
      </c>
      <c r="C578">
        <v>1</v>
      </c>
      <c r="D578">
        <v>0.2</v>
      </c>
      <c r="E578">
        <v>36</v>
      </c>
      <c r="F578">
        <v>61.01</v>
      </c>
      <c r="G578">
        <v>57.03</v>
      </c>
      <c r="H578" s="8">
        <v>0.17580000000000001</v>
      </c>
      <c r="I578" t="s">
        <v>615</v>
      </c>
    </row>
    <row r="579" spans="1:9" x14ac:dyDescent="0.3">
      <c r="A579">
        <v>1</v>
      </c>
      <c r="B579" t="s">
        <v>589</v>
      </c>
      <c r="C579">
        <v>1</v>
      </c>
      <c r="D579">
        <v>0.48</v>
      </c>
      <c r="E579">
        <v>33</v>
      </c>
      <c r="F579">
        <v>60.24</v>
      </c>
      <c r="G579">
        <v>57.68</v>
      </c>
      <c r="H579" s="8">
        <v>0.14230000000000001</v>
      </c>
      <c r="I579" t="s">
        <v>615</v>
      </c>
    </row>
    <row r="580" spans="1:9" x14ac:dyDescent="0.3">
      <c r="A580">
        <v>1</v>
      </c>
      <c r="B580" t="s">
        <v>590</v>
      </c>
      <c r="C580">
        <v>1</v>
      </c>
      <c r="D580">
        <v>1.1599999999999999</v>
      </c>
      <c r="E580">
        <v>31</v>
      </c>
      <c r="F580">
        <v>75.709999999999994</v>
      </c>
      <c r="G580">
        <v>74.09</v>
      </c>
      <c r="H580" s="8">
        <v>0.10879999999999999</v>
      </c>
      <c r="I580" t="s">
        <v>615</v>
      </c>
    </row>
    <row r="581" spans="1:9" x14ac:dyDescent="0.3">
      <c r="A581">
        <v>1</v>
      </c>
      <c r="B581" t="s">
        <v>591</v>
      </c>
      <c r="C581">
        <v>1</v>
      </c>
      <c r="D581">
        <v>0.96</v>
      </c>
      <c r="E581">
        <v>36</v>
      </c>
      <c r="F581">
        <v>79.98</v>
      </c>
      <c r="G581">
        <v>78.709999999999994</v>
      </c>
      <c r="H581" s="8">
        <v>0.1215</v>
      </c>
      <c r="I581" t="s">
        <v>615</v>
      </c>
    </row>
    <row r="582" spans="1:9" x14ac:dyDescent="0.3">
      <c r="A582">
        <v>1</v>
      </c>
      <c r="B582" t="s">
        <v>592</v>
      </c>
      <c r="C582">
        <v>1</v>
      </c>
      <c r="D582">
        <v>0.32</v>
      </c>
      <c r="E582">
        <v>34</v>
      </c>
      <c r="F582">
        <v>75.34</v>
      </c>
      <c r="G582">
        <v>68.33</v>
      </c>
      <c r="H582" s="8">
        <v>0.1275</v>
      </c>
      <c r="I582" t="s">
        <v>615</v>
      </c>
    </row>
    <row r="583" spans="1:9" x14ac:dyDescent="0.3">
      <c r="A583">
        <v>1</v>
      </c>
      <c r="B583" t="s">
        <v>593</v>
      </c>
      <c r="C583">
        <v>1</v>
      </c>
      <c r="D583">
        <v>-0.23</v>
      </c>
      <c r="E583">
        <v>34</v>
      </c>
      <c r="F583">
        <v>52.8</v>
      </c>
      <c r="G583">
        <v>46.63</v>
      </c>
      <c r="H583" s="8">
        <v>0.19639999999999999</v>
      </c>
      <c r="I583" t="s">
        <v>615</v>
      </c>
    </row>
    <row r="584" spans="1:9" x14ac:dyDescent="0.3">
      <c r="A584">
        <v>1</v>
      </c>
      <c r="B584" t="s">
        <v>594</v>
      </c>
      <c r="C584">
        <v>1</v>
      </c>
      <c r="D584">
        <v>1.22</v>
      </c>
      <c r="E584">
        <v>30</v>
      </c>
      <c r="F584">
        <v>72.78</v>
      </c>
      <c r="G584">
        <v>71.010000000000005</v>
      </c>
      <c r="H584" s="8">
        <v>0.1132</v>
      </c>
      <c r="I584" t="s">
        <v>615</v>
      </c>
    </row>
    <row r="585" spans="1:9" x14ac:dyDescent="0.3">
      <c r="A585">
        <v>1</v>
      </c>
      <c r="B585" t="s">
        <v>595</v>
      </c>
      <c r="C585">
        <v>1</v>
      </c>
      <c r="D585">
        <v>0.72</v>
      </c>
      <c r="E585">
        <v>36</v>
      </c>
      <c r="F585">
        <v>72.81</v>
      </c>
      <c r="G585">
        <v>71.14</v>
      </c>
      <c r="H585" s="8">
        <v>0.13539999999999999</v>
      </c>
      <c r="I585" t="s">
        <v>615</v>
      </c>
    </row>
    <row r="586" spans="1:9" x14ac:dyDescent="0.3">
      <c r="A586">
        <v>1</v>
      </c>
      <c r="B586" t="s">
        <v>596</v>
      </c>
      <c r="C586">
        <v>1</v>
      </c>
      <c r="D586">
        <v>-1.31</v>
      </c>
      <c r="E586">
        <v>27</v>
      </c>
      <c r="F586">
        <v>56.62</v>
      </c>
      <c r="G586">
        <v>34.78</v>
      </c>
      <c r="H586" s="8">
        <v>0.2059</v>
      </c>
      <c r="I586" t="s">
        <v>615</v>
      </c>
    </row>
    <row r="587" spans="1:9" x14ac:dyDescent="0.3">
      <c r="A587">
        <v>1</v>
      </c>
      <c r="B587" t="s">
        <v>597</v>
      </c>
      <c r="C587">
        <v>1</v>
      </c>
      <c r="D587">
        <v>1.18</v>
      </c>
      <c r="E587">
        <v>31</v>
      </c>
      <c r="F587">
        <v>77.02</v>
      </c>
      <c r="G587">
        <v>75.92</v>
      </c>
      <c r="H587" s="8">
        <v>0.10929999999999999</v>
      </c>
      <c r="I587" t="s">
        <v>615</v>
      </c>
    </row>
    <row r="588" spans="1:9" x14ac:dyDescent="0.3">
      <c r="A588">
        <v>1</v>
      </c>
      <c r="B588" t="s">
        <v>598</v>
      </c>
      <c r="C588">
        <v>1</v>
      </c>
      <c r="D588">
        <v>1.17</v>
      </c>
      <c r="E588">
        <v>32</v>
      </c>
      <c r="F588">
        <v>70.88</v>
      </c>
      <c r="G588">
        <v>67.209999999999994</v>
      </c>
      <c r="H588" s="8">
        <v>0.12590000000000001</v>
      </c>
      <c r="I588" t="s">
        <v>615</v>
      </c>
    </row>
    <row r="589" spans="1:9" x14ac:dyDescent="0.3">
      <c r="A589">
        <v>1</v>
      </c>
      <c r="B589" t="s">
        <v>599</v>
      </c>
      <c r="C589">
        <v>1</v>
      </c>
      <c r="D589">
        <v>0.81</v>
      </c>
      <c r="E589">
        <v>37</v>
      </c>
      <c r="F589">
        <v>79.56</v>
      </c>
      <c r="G589">
        <v>77.81</v>
      </c>
      <c r="H589" s="8">
        <v>0.12870000000000001</v>
      </c>
      <c r="I589" t="s">
        <v>615</v>
      </c>
    </row>
    <row r="590" spans="1:9" x14ac:dyDescent="0.3">
      <c r="A590">
        <v>1</v>
      </c>
      <c r="B590" t="s">
        <v>600</v>
      </c>
      <c r="C590">
        <v>1</v>
      </c>
      <c r="D590">
        <v>0.54</v>
      </c>
      <c r="E590">
        <v>35</v>
      </c>
      <c r="F590">
        <v>80.349999999999994</v>
      </c>
      <c r="G590">
        <v>78.86</v>
      </c>
      <c r="H590" s="8">
        <v>0.12</v>
      </c>
      <c r="I590" t="s">
        <v>615</v>
      </c>
    </row>
    <row r="591" spans="1:9" x14ac:dyDescent="0.3">
      <c r="A591">
        <v>1</v>
      </c>
      <c r="B591" t="s">
        <v>601</v>
      </c>
      <c r="C591">
        <v>1</v>
      </c>
      <c r="D591">
        <v>0.79</v>
      </c>
      <c r="E591">
        <v>38</v>
      </c>
      <c r="F591">
        <v>72.459999999999994</v>
      </c>
      <c r="G591">
        <v>71.19</v>
      </c>
      <c r="H591" s="8">
        <v>0.14530000000000001</v>
      </c>
      <c r="I591" t="s">
        <v>615</v>
      </c>
    </row>
    <row r="592" spans="1:9" x14ac:dyDescent="0.3">
      <c r="A592">
        <v>1</v>
      </c>
      <c r="B592" t="s">
        <v>602</v>
      </c>
      <c r="C592">
        <v>1</v>
      </c>
      <c r="D592">
        <v>0.55000000000000004</v>
      </c>
      <c r="E592">
        <v>36</v>
      </c>
      <c r="F592">
        <v>71.92</v>
      </c>
      <c r="G592">
        <v>70.739999999999995</v>
      </c>
      <c r="H592" s="8">
        <v>0.13450000000000001</v>
      </c>
      <c r="I592" t="s">
        <v>615</v>
      </c>
    </row>
    <row r="593" spans="1:9" x14ac:dyDescent="0.3">
      <c r="A593">
        <v>1</v>
      </c>
      <c r="B593" t="s">
        <v>603</v>
      </c>
      <c r="C593">
        <v>1</v>
      </c>
      <c r="D593">
        <v>1.1499999999999999</v>
      </c>
      <c r="E593">
        <v>33</v>
      </c>
      <c r="F593">
        <v>79.61</v>
      </c>
      <c r="G593">
        <v>78.040000000000006</v>
      </c>
      <c r="H593" s="8">
        <v>0.1133</v>
      </c>
      <c r="I593" t="s">
        <v>615</v>
      </c>
    </row>
    <row r="594" spans="1:9" x14ac:dyDescent="0.3">
      <c r="A594">
        <v>1</v>
      </c>
      <c r="B594" t="s">
        <v>604</v>
      </c>
      <c r="C594">
        <v>1</v>
      </c>
      <c r="D594">
        <v>0.86</v>
      </c>
      <c r="E594">
        <v>36</v>
      </c>
      <c r="F594">
        <v>80.56</v>
      </c>
      <c r="G594">
        <v>79.03</v>
      </c>
      <c r="H594" s="8">
        <v>0.1186</v>
      </c>
      <c r="I594" t="s">
        <v>615</v>
      </c>
    </row>
    <row r="595" spans="1:9" x14ac:dyDescent="0.3">
      <c r="A595">
        <v>1</v>
      </c>
      <c r="B595" t="s">
        <v>605</v>
      </c>
      <c r="C595">
        <v>1</v>
      </c>
      <c r="D595">
        <v>0.98</v>
      </c>
      <c r="E595">
        <v>34</v>
      </c>
      <c r="F595">
        <v>74.61</v>
      </c>
      <c r="G595">
        <v>73.510000000000005</v>
      </c>
      <c r="H595" s="8">
        <v>0.1255</v>
      </c>
      <c r="I595" t="s">
        <v>615</v>
      </c>
    </row>
    <row r="596" spans="1:9" x14ac:dyDescent="0.3">
      <c r="A596">
        <v>1</v>
      </c>
      <c r="B596" t="s">
        <v>606</v>
      </c>
      <c r="C596">
        <v>1</v>
      </c>
      <c r="D596">
        <v>0.01</v>
      </c>
      <c r="E596">
        <v>30</v>
      </c>
      <c r="F596">
        <v>49.59</v>
      </c>
      <c r="G596">
        <v>38.89</v>
      </c>
      <c r="H596" s="8">
        <v>0.21510000000000001</v>
      </c>
      <c r="I596" t="s">
        <v>615</v>
      </c>
    </row>
    <row r="597" spans="1:9" x14ac:dyDescent="0.3">
      <c r="A597">
        <v>1</v>
      </c>
      <c r="B597" t="s">
        <v>607</v>
      </c>
      <c r="C597">
        <v>1</v>
      </c>
      <c r="D597">
        <v>0.84</v>
      </c>
      <c r="E597">
        <v>33</v>
      </c>
      <c r="F597">
        <v>76.12</v>
      </c>
      <c r="G597">
        <v>75.59</v>
      </c>
      <c r="H597" s="8">
        <v>0.11650000000000001</v>
      </c>
      <c r="I597" t="s">
        <v>615</v>
      </c>
    </row>
    <row r="598" spans="1:9" x14ac:dyDescent="0.3">
      <c r="A598">
        <v>1</v>
      </c>
      <c r="B598" t="s">
        <v>608</v>
      </c>
      <c r="C598">
        <v>1</v>
      </c>
      <c r="D598">
        <v>0.67</v>
      </c>
      <c r="E598">
        <v>27</v>
      </c>
      <c r="F598">
        <v>54.4</v>
      </c>
      <c r="G598">
        <v>49.94</v>
      </c>
      <c r="H598" s="8">
        <v>0.14319999999999999</v>
      </c>
      <c r="I598" t="s">
        <v>615</v>
      </c>
    </row>
    <row r="599" spans="1:9" x14ac:dyDescent="0.3">
      <c r="A599">
        <v>1</v>
      </c>
      <c r="B599" t="s">
        <v>609</v>
      </c>
      <c r="C599">
        <v>1</v>
      </c>
      <c r="D599">
        <v>1</v>
      </c>
      <c r="E599">
        <v>34</v>
      </c>
      <c r="F599">
        <v>82.98</v>
      </c>
      <c r="G599">
        <v>81.67</v>
      </c>
      <c r="H599" s="8">
        <v>0.11070000000000001</v>
      </c>
      <c r="I599" t="s">
        <v>615</v>
      </c>
    </row>
    <row r="600" spans="1:9" x14ac:dyDescent="0.3">
      <c r="A600">
        <v>1</v>
      </c>
      <c r="B600" t="s">
        <v>610</v>
      </c>
      <c r="C600">
        <v>1</v>
      </c>
      <c r="D600">
        <v>-0.62</v>
      </c>
      <c r="E600">
        <v>33</v>
      </c>
      <c r="F600">
        <v>56.91</v>
      </c>
      <c r="G600">
        <v>49.78</v>
      </c>
      <c r="H600" s="8">
        <v>0.17130000000000001</v>
      </c>
      <c r="I600" t="s">
        <v>615</v>
      </c>
    </row>
    <row r="601" spans="1:9" x14ac:dyDescent="0.3">
      <c r="A601">
        <v>1</v>
      </c>
      <c r="B601" t="s">
        <v>611</v>
      </c>
      <c r="C601">
        <v>1</v>
      </c>
      <c r="D601">
        <v>1</v>
      </c>
      <c r="E601">
        <v>29</v>
      </c>
      <c r="F601">
        <v>69.06</v>
      </c>
      <c r="G601">
        <v>67.28</v>
      </c>
      <c r="H601" s="8">
        <v>0.1192</v>
      </c>
      <c r="I601" t="s">
        <v>615</v>
      </c>
    </row>
    <row r="602" spans="1:9" x14ac:dyDescent="0.3">
      <c r="A602">
        <v>1</v>
      </c>
      <c r="B602" t="s">
        <v>612</v>
      </c>
      <c r="C602">
        <v>1</v>
      </c>
      <c r="D602">
        <v>1.05</v>
      </c>
      <c r="E602">
        <v>36</v>
      </c>
      <c r="F602">
        <v>80.81</v>
      </c>
      <c r="G602">
        <v>78.430000000000007</v>
      </c>
      <c r="H602" s="8">
        <v>0.1245</v>
      </c>
      <c r="I602" t="s">
        <v>615</v>
      </c>
    </row>
  </sheetData>
  <autoFilter ref="F1:F603" xr:uid="{4E7A4C1E-DB64-41AB-A4D5-F4C6E32BD50D}"/>
  <conditionalFormatting sqref="F1:F1048576">
    <cfRule type="cellIs" dxfId="10" priority="1" operator="greaterThan">
      <formula>60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B31B-D554-459E-A7A4-8DEF8C7F7892}">
  <dimension ref="A1:M602"/>
  <sheetViews>
    <sheetView workbookViewId="0">
      <selection activeCell="M11" sqref="M11"/>
    </sheetView>
  </sheetViews>
  <sheetFormatPr defaultRowHeight="14" x14ac:dyDescent="0.3"/>
  <cols>
    <col min="1" max="1" width="40.1640625" customWidth="1"/>
  </cols>
  <sheetData>
    <row r="1" spans="1:13" x14ac:dyDescent="0.3">
      <c r="A1" t="s">
        <v>4</v>
      </c>
    </row>
    <row r="2" spans="1:13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614</v>
      </c>
    </row>
    <row r="3" spans="1:13" x14ac:dyDescent="0.3">
      <c r="A3">
        <v>1</v>
      </c>
      <c r="B3" t="s">
        <v>13</v>
      </c>
      <c r="C3">
        <v>1</v>
      </c>
      <c r="D3">
        <v>-0.01</v>
      </c>
      <c r="E3">
        <v>21</v>
      </c>
      <c r="F3">
        <v>116.61</v>
      </c>
      <c r="G3">
        <v>115.95</v>
      </c>
      <c r="H3" s="8">
        <v>4.7500000000000001E-2</v>
      </c>
      <c r="I3" t="s">
        <v>615</v>
      </c>
    </row>
    <row r="4" spans="1:13" x14ac:dyDescent="0.3">
      <c r="A4">
        <v>1</v>
      </c>
      <c r="B4" t="s">
        <v>14</v>
      </c>
      <c r="C4">
        <v>1</v>
      </c>
      <c r="D4">
        <v>-0.02</v>
      </c>
      <c r="E4">
        <v>30</v>
      </c>
      <c r="F4">
        <v>114.56</v>
      </c>
      <c r="G4">
        <v>114.11</v>
      </c>
      <c r="H4" s="8">
        <v>7.1400000000000005E-2</v>
      </c>
      <c r="I4" t="s">
        <v>615</v>
      </c>
    </row>
    <row r="5" spans="1:13" x14ac:dyDescent="0.3">
      <c r="A5">
        <v>1</v>
      </c>
      <c r="B5" t="s">
        <v>15</v>
      </c>
      <c r="C5">
        <v>1</v>
      </c>
      <c r="D5">
        <v>-1.1200000000000001</v>
      </c>
      <c r="E5">
        <v>28</v>
      </c>
      <c r="F5">
        <v>89.39</v>
      </c>
      <c r="G5">
        <v>80.87</v>
      </c>
      <c r="H5" s="8">
        <v>9.1800000000000007E-2</v>
      </c>
      <c r="I5" t="s">
        <v>615</v>
      </c>
    </row>
    <row r="6" spans="1:13" x14ac:dyDescent="0.3">
      <c r="A6">
        <v>1</v>
      </c>
      <c r="B6" t="s">
        <v>16</v>
      </c>
      <c r="C6">
        <v>1</v>
      </c>
      <c r="D6">
        <v>-1.66</v>
      </c>
      <c r="E6">
        <v>26</v>
      </c>
      <c r="F6">
        <v>80.790000000000006</v>
      </c>
      <c r="G6">
        <v>72.239999999999995</v>
      </c>
      <c r="H6" s="8">
        <v>0.10100000000000001</v>
      </c>
      <c r="I6" t="s">
        <v>615</v>
      </c>
    </row>
    <row r="7" spans="1:13" x14ac:dyDescent="0.3">
      <c r="A7">
        <v>1</v>
      </c>
      <c r="B7" t="s">
        <v>17</v>
      </c>
      <c r="C7">
        <v>1</v>
      </c>
      <c r="D7">
        <v>-0.8</v>
      </c>
      <c r="E7">
        <v>27</v>
      </c>
      <c r="F7">
        <v>89.22</v>
      </c>
      <c r="G7">
        <v>87.22</v>
      </c>
      <c r="H7" s="8">
        <v>8.2799999999999999E-2</v>
      </c>
      <c r="I7" t="s">
        <v>615</v>
      </c>
    </row>
    <row r="8" spans="1:13" x14ac:dyDescent="0.3">
      <c r="A8">
        <v>1</v>
      </c>
      <c r="B8" t="s">
        <v>18</v>
      </c>
      <c r="C8">
        <v>1</v>
      </c>
      <c r="D8">
        <v>-0.25</v>
      </c>
      <c r="E8">
        <v>28</v>
      </c>
      <c r="F8">
        <v>112.91</v>
      </c>
      <c r="G8">
        <v>112.32</v>
      </c>
      <c r="H8" s="8">
        <v>6.4299999999999996E-2</v>
      </c>
      <c r="I8" t="s">
        <v>615</v>
      </c>
    </row>
    <row r="9" spans="1:13" x14ac:dyDescent="0.3">
      <c r="A9">
        <v>1</v>
      </c>
      <c r="B9" t="s">
        <v>19</v>
      </c>
      <c r="C9">
        <v>1</v>
      </c>
      <c r="D9">
        <v>-1.33</v>
      </c>
      <c r="E9">
        <v>28</v>
      </c>
      <c r="F9">
        <v>93.14</v>
      </c>
      <c r="G9">
        <v>89.18</v>
      </c>
      <c r="H9" s="8">
        <v>8.7300000000000003E-2</v>
      </c>
      <c r="I9" t="s">
        <v>615</v>
      </c>
    </row>
    <row r="10" spans="1:13" x14ac:dyDescent="0.3">
      <c r="A10">
        <v>1</v>
      </c>
      <c r="B10" t="s">
        <v>20</v>
      </c>
      <c r="C10">
        <v>1</v>
      </c>
      <c r="D10">
        <v>-0.56999999999999995</v>
      </c>
      <c r="E10">
        <v>33</v>
      </c>
      <c r="F10">
        <v>103.13</v>
      </c>
      <c r="G10">
        <v>102.32</v>
      </c>
      <c r="H10" s="8">
        <v>8.6300000000000002E-2</v>
      </c>
      <c r="I10" t="s">
        <v>615</v>
      </c>
    </row>
    <row r="11" spans="1:13" x14ac:dyDescent="0.3">
      <c r="A11">
        <v>1</v>
      </c>
      <c r="B11" t="s">
        <v>21</v>
      </c>
      <c r="C11">
        <v>1</v>
      </c>
      <c r="D11">
        <v>-0.24</v>
      </c>
      <c r="E11">
        <v>30</v>
      </c>
      <c r="F11">
        <v>104.68</v>
      </c>
      <c r="G11">
        <v>103.13</v>
      </c>
      <c r="H11" s="8">
        <v>7.8899999999999998E-2</v>
      </c>
      <c r="I11" t="s">
        <v>615</v>
      </c>
      <c r="M11">
        <f>TRIMMEAN(F3:F62,0.2)</f>
        <v>64.568750000000009</v>
      </c>
    </row>
    <row r="12" spans="1:13" x14ac:dyDescent="0.3">
      <c r="A12">
        <v>1</v>
      </c>
      <c r="B12" t="s">
        <v>22</v>
      </c>
      <c r="C12">
        <v>1</v>
      </c>
      <c r="D12">
        <v>-0.04</v>
      </c>
      <c r="E12">
        <v>24</v>
      </c>
      <c r="F12">
        <v>105.09</v>
      </c>
      <c r="G12">
        <v>103.92</v>
      </c>
      <c r="H12" s="8">
        <v>6.25E-2</v>
      </c>
      <c r="I12" t="s">
        <v>615</v>
      </c>
      <c r="M12">
        <f>AVERAGE(F5:F62)</f>
        <v>65.282068965517254</v>
      </c>
    </row>
    <row r="13" spans="1:13" x14ac:dyDescent="0.3">
      <c r="A13">
        <v>1</v>
      </c>
      <c r="B13" t="s">
        <v>23</v>
      </c>
      <c r="C13">
        <v>1</v>
      </c>
      <c r="D13">
        <v>-0.62</v>
      </c>
      <c r="E13">
        <v>33</v>
      </c>
      <c r="F13">
        <v>75.849999999999994</v>
      </c>
      <c r="G13">
        <v>58.94</v>
      </c>
      <c r="H13" s="8">
        <v>0.14990000000000001</v>
      </c>
      <c r="I13" t="s">
        <v>615</v>
      </c>
    </row>
    <row r="14" spans="1:13" x14ac:dyDescent="0.3">
      <c r="A14">
        <v>1</v>
      </c>
      <c r="B14" t="s">
        <v>24</v>
      </c>
      <c r="C14">
        <v>1</v>
      </c>
      <c r="D14">
        <v>-0.52</v>
      </c>
      <c r="E14">
        <v>26</v>
      </c>
      <c r="F14">
        <v>54.32</v>
      </c>
      <c r="G14">
        <v>50.14</v>
      </c>
      <c r="H14" s="8">
        <v>0.13869999999999999</v>
      </c>
      <c r="I14" t="s">
        <v>615</v>
      </c>
    </row>
    <row r="15" spans="1:13" x14ac:dyDescent="0.3">
      <c r="A15">
        <v>1</v>
      </c>
      <c r="B15" t="s">
        <v>25</v>
      </c>
      <c r="C15">
        <v>1</v>
      </c>
      <c r="D15">
        <v>-0.28999999999999998</v>
      </c>
      <c r="E15">
        <v>22</v>
      </c>
      <c r="F15">
        <v>41.51</v>
      </c>
      <c r="G15">
        <v>33.43</v>
      </c>
      <c r="H15" s="8">
        <v>0.22109999999999999</v>
      </c>
      <c r="I15" t="s">
        <v>615</v>
      </c>
    </row>
    <row r="16" spans="1:13" x14ac:dyDescent="0.3">
      <c r="A16">
        <v>1</v>
      </c>
      <c r="B16" t="s">
        <v>26</v>
      </c>
      <c r="C16">
        <v>1</v>
      </c>
      <c r="D16">
        <v>1.33</v>
      </c>
      <c r="E16">
        <v>27</v>
      </c>
      <c r="F16">
        <v>57.13</v>
      </c>
      <c r="G16">
        <v>42.97</v>
      </c>
      <c r="H16" s="8">
        <v>0.15659999999999999</v>
      </c>
      <c r="I16" t="s">
        <v>615</v>
      </c>
    </row>
    <row r="17" spans="1:9" x14ac:dyDescent="0.3">
      <c r="A17">
        <v>1</v>
      </c>
      <c r="B17" t="s">
        <v>27</v>
      </c>
      <c r="C17">
        <v>1</v>
      </c>
      <c r="D17">
        <v>0.59</v>
      </c>
      <c r="E17">
        <v>31</v>
      </c>
      <c r="F17">
        <v>40.85</v>
      </c>
      <c r="G17">
        <v>39.19</v>
      </c>
      <c r="H17" s="8">
        <v>0.2142</v>
      </c>
      <c r="I17" t="s">
        <v>615</v>
      </c>
    </row>
    <row r="18" spans="1:9" x14ac:dyDescent="0.3">
      <c r="A18">
        <v>1</v>
      </c>
      <c r="B18" t="s">
        <v>28</v>
      </c>
      <c r="C18">
        <v>1</v>
      </c>
      <c r="D18">
        <v>0.86</v>
      </c>
      <c r="E18">
        <v>33</v>
      </c>
      <c r="F18">
        <v>52.29</v>
      </c>
      <c r="G18">
        <v>47.61</v>
      </c>
      <c r="H18" s="8">
        <v>0.1812</v>
      </c>
      <c r="I18" t="s">
        <v>615</v>
      </c>
    </row>
    <row r="19" spans="1:9" x14ac:dyDescent="0.3">
      <c r="A19">
        <v>1</v>
      </c>
      <c r="B19" t="s">
        <v>29</v>
      </c>
      <c r="C19">
        <v>1</v>
      </c>
      <c r="D19">
        <v>0.18</v>
      </c>
      <c r="E19">
        <v>27</v>
      </c>
      <c r="F19">
        <v>61.57</v>
      </c>
      <c r="G19">
        <v>50.67</v>
      </c>
      <c r="H19" s="8">
        <v>0.13930000000000001</v>
      </c>
      <c r="I19" t="s">
        <v>615</v>
      </c>
    </row>
    <row r="20" spans="1:9" x14ac:dyDescent="0.3">
      <c r="A20">
        <v>1</v>
      </c>
      <c r="B20" t="s">
        <v>30</v>
      </c>
      <c r="C20">
        <v>1</v>
      </c>
      <c r="D20">
        <v>-1.33</v>
      </c>
      <c r="E20">
        <v>29</v>
      </c>
      <c r="F20">
        <v>74.040000000000006</v>
      </c>
      <c r="G20">
        <v>70.900000000000006</v>
      </c>
      <c r="H20" s="8">
        <v>0.1114</v>
      </c>
      <c r="I20" t="s">
        <v>615</v>
      </c>
    </row>
    <row r="21" spans="1:9" x14ac:dyDescent="0.3">
      <c r="A21">
        <v>1</v>
      </c>
      <c r="B21" t="s">
        <v>31</v>
      </c>
      <c r="C21">
        <v>1</v>
      </c>
      <c r="D21">
        <v>-0.54</v>
      </c>
      <c r="E21">
        <v>25</v>
      </c>
      <c r="F21">
        <v>46.15</v>
      </c>
      <c r="G21">
        <v>42.16</v>
      </c>
      <c r="H21" s="8">
        <v>0.1608</v>
      </c>
      <c r="I21" t="s">
        <v>615</v>
      </c>
    </row>
    <row r="22" spans="1:9" x14ac:dyDescent="0.3">
      <c r="A22">
        <v>1</v>
      </c>
      <c r="B22" t="s">
        <v>32</v>
      </c>
      <c r="C22">
        <v>1</v>
      </c>
      <c r="D22">
        <v>0.25</v>
      </c>
      <c r="E22">
        <v>32</v>
      </c>
      <c r="F22">
        <v>56.55</v>
      </c>
      <c r="G22">
        <v>45.92</v>
      </c>
      <c r="H22" s="8">
        <v>0.2009</v>
      </c>
      <c r="I22" t="s">
        <v>615</v>
      </c>
    </row>
    <row r="23" spans="1:9" x14ac:dyDescent="0.3">
      <c r="A23">
        <v>1</v>
      </c>
      <c r="B23" t="s">
        <v>33</v>
      </c>
      <c r="C23">
        <v>1</v>
      </c>
      <c r="D23">
        <v>-1.34</v>
      </c>
      <c r="E23">
        <v>35</v>
      </c>
      <c r="F23">
        <v>50.34</v>
      </c>
      <c r="G23">
        <v>44.9</v>
      </c>
      <c r="H23" s="8">
        <v>0.2525</v>
      </c>
      <c r="I23" t="s">
        <v>615</v>
      </c>
    </row>
    <row r="24" spans="1:9" x14ac:dyDescent="0.3">
      <c r="A24">
        <v>1</v>
      </c>
      <c r="B24" t="s">
        <v>34</v>
      </c>
      <c r="C24">
        <v>1</v>
      </c>
      <c r="D24">
        <v>0.75</v>
      </c>
      <c r="E24">
        <v>39</v>
      </c>
      <c r="F24">
        <v>67.650000000000006</v>
      </c>
      <c r="G24">
        <v>65.2</v>
      </c>
      <c r="H24" s="8">
        <v>0.15670000000000001</v>
      </c>
      <c r="I24" t="s">
        <v>615</v>
      </c>
    </row>
    <row r="25" spans="1:9" x14ac:dyDescent="0.3">
      <c r="A25">
        <v>1</v>
      </c>
      <c r="B25" t="s">
        <v>35</v>
      </c>
      <c r="C25">
        <v>1</v>
      </c>
      <c r="D25">
        <v>-0.28000000000000003</v>
      </c>
      <c r="E25">
        <v>25</v>
      </c>
      <c r="F25">
        <v>50.95</v>
      </c>
      <c r="G25">
        <v>40.78</v>
      </c>
      <c r="H25" s="8">
        <v>0.15479999999999999</v>
      </c>
      <c r="I25" t="s">
        <v>615</v>
      </c>
    </row>
    <row r="26" spans="1:9" x14ac:dyDescent="0.3">
      <c r="A26">
        <v>1</v>
      </c>
      <c r="B26" t="s">
        <v>36</v>
      </c>
      <c r="C26">
        <v>1</v>
      </c>
      <c r="D26">
        <v>-0.8</v>
      </c>
      <c r="E26">
        <v>23</v>
      </c>
      <c r="F26">
        <v>67.98</v>
      </c>
      <c r="G26">
        <v>49.52</v>
      </c>
      <c r="H26" s="8">
        <v>0.13059999999999999</v>
      </c>
      <c r="I26" t="s">
        <v>615</v>
      </c>
    </row>
    <row r="27" spans="1:9" x14ac:dyDescent="0.3">
      <c r="A27">
        <v>1</v>
      </c>
      <c r="B27" t="s">
        <v>37</v>
      </c>
      <c r="C27">
        <v>1</v>
      </c>
      <c r="D27">
        <v>-1.17</v>
      </c>
      <c r="E27">
        <v>36</v>
      </c>
      <c r="F27">
        <v>98.32</v>
      </c>
      <c r="G27">
        <v>92.38</v>
      </c>
      <c r="H27" s="8">
        <v>0.1037</v>
      </c>
      <c r="I27" t="s">
        <v>615</v>
      </c>
    </row>
    <row r="28" spans="1:9" x14ac:dyDescent="0.3">
      <c r="A28">
        <v>1</v>
      </c>
      <c r="B28" t="s">
        <v>38</v>
      </c>
      <c r="C28">
        <v>1</v>
      </c>
      <c r="D28">
        <v>-1.58</v>
      </c>
      <c r="E28">
        <v>24</v>
      </c>
      <c r="F28">
        <v>68</v>
      </c>
      <c r="G28">
        <v>66.72</v>
      </c>
      <c r="H28" s="8">
        <v>9.8100000000000007E-2</v>
      </c>
      <c r="I28" t="s">
        <v>615</v>
      </c>
    </row>
    <row r="29" spans="1:9" x14ac:dyDescent="0.3">
      <c r="A29">
        <v>1</v>
      </c>
      <c r="B29" t="s">
        <v>39</v>
      </c>
      <c r="C29">
        <v>1</v>
      </c>
      <c r="D29">
        <v>-1.1499999999999999</v>
      </c>
      <c r="E29">
        <v>30</v>
      </c>
      <c r="F29">
        <v>77.400000000000006</v>
      </c>
      <c r="G29">
        <v>65.010000000000005</v>
      </c>
      <c r="H29" s="8">
        <v>0.12590000000000001</v>
      </c>
      <c r="I29" t="s">
        <v>615</v>
      </c>
    </row>
    <row r="30" spans="1:9" x14ac:dyDescent="0.3">
      <c r="A30">
        <v>1</v>
      </c>
      <c r="B30" t="s">
        <v>40</v>
      </c>
      <c r="C30">
        <v>1</v>
      </c>
      <c r="D30">
        <v>0.34</v>
      </c>
      <c r="E30">
        <v>25</v>
      </c>
      <c r="F30">
        <v>44.2</v>
      </c>
      <c r="G30">
        <v>38.4</v>
      </c>
      <c r="H30" s="8">
        <v>0.1757</v>
      </c>
      <c r="I30" t="s">
        <v>615</v>
      </c>
    </row>
    <row r="31" spans="1:9" x14ac:dyDescent="0.3">
      <c r="A31">
        <v>1</v>
      </c>
      <c r="B31" t="s">
        <v>41</v>
      </c>
      <c r="C31">
        <v>1</v>
      </c>
      <c r="D31">
        <v>-0.14000000000000001</v>
      </c>
      <c r="E31">
        <v>27</v>
      </c>
      <c r="F31">
        <v>54.22</v>
      </c>
      <c r="G31">
        <v>42.22</v>
      </c>
      <c r="H31" s="8">
        <v>0.1804</v>
      </c>
      <c r="I31" t="s">
        <v>615</v>
      </c>
    </row>
    <row r="32" spans="1:9" x14ac:dyDescent="0.3">
      <c r="A32">
        <v>1</v>
      </c>
      <c r="B32" t="s">
        <v>42</v>
      </c>
      <c r="C32">
        <v>1</v>
      </c>
      <c r="D32">
        <v>0.67</v>
      </c>
      <c r="E32">
        <v>29</v>
      </c>
      <c r="F32">
        <v>48.69</v>
      </c>
      <c r="G32">
        <v>35.049999999999997</v>
      </c>
      <c r="H32" s="8">
        <v>0.2167</v>
      </c>
      <c r="I32" t="s">
        <v>615</v>
      </c>
    </row>
    <row r="33" spans="1:9" x14ac:dyDescent="0.3">
      <c r="A33">
        <v>1</v>
      </c>
      <c r="B33" t="s">
        <v>43</v>
      </c>
      <c r="C33">
        <v>1</v>
      </c>
      <c r="D33">
        <v>0.43</v>
      </c>
      <c r="E33">
        <v>31</v>
      </c>
      <c r="F33">
        <v>43.9</v>
      </c>
      <c r="G33">
        <v>38.43</v>
      </c>
      <c r="H33" s="8">
        <v>0.21859999999999999</v>
      </c>
      <c r="I33" t="s">
        <v>615</v>
      </c>
    </row>
    <row r="34" spans="1:9" x14ac:dyDescent="0.3">
      <c r="A34">
        <v>1</v>
      </c>
      <c r="B34" t="s">
        <v>44</v>
      </c>
      <c r="C34">
        <v>1</v>
      </c>
      <c r="D34">
        <v>0.49</v>
      </c>
      <c r="E34">
        <v>28</v>
      </c>
      <c r="F34">
        <v>40.69</v>
      </c>
      <c r="G34">
        <v>35.04</v>
      </c>
      <c r="H34" s="8">
        <v>0.21590000000000001</v>
      </c>
      <c r="I34" t="s">
        <v>615</v>
      </c>
    </row>
    <row r="35" spans="1:9" x14ac:dyDescent="0.3">
      <c r="A35">
        <v>1</v>
      </c>
      <c r="B35" t="s">
        <v>45</v>
      </c>
      <c r="C35">
        <v>1</v>
      </c>
      <c r="D35">
        <v>0.77</v>
      </c>
      <c r="E35">
        <v>28</v>
      </c>
      <c r="F35">
        <v>45.61</v>
      </c>
      <c r="G35">
        <v>39.729999999999997</v>
      </c>
      <c r="H35" s="8">
        <v>0.18840000000000001</v>
      </c>
      <c r="I35" t="s">
        <v>615</v>
      </c>
    </row>
    <row r="36" spans="1:9" x14ac:dyDescent="0.3">
      <c r="A36">
        <v>1</v>
      </c>
      <c r="B36" t="s">
        <v>46</v>
      </c>
      <c r="C36">
        <v>1</v>
      </c>
      <c r="D36">
        <v>1.33</v>
      </c>
      <c r="E36">
        <v>30</v>
      </c>
      <c r="F36">
        <v>58.62</v>
      </c>
      <c r="G36">
        <v>52.04</v>
      </c>
      <c r="H36" s="8">
        <v>0.1472</v>
      </c>
      <c r="I36" t="s">
        <v>615</v>
      </c>
    </row>
    <row r="37" spans="1:9" x14ac:dyDescent="0.3">
      <c r="A37">
        <v>1</v>
      </c>
      <c r="B37" t="s">
        <v>47</v>
      </c>
      <c r="C37">
        <v>1</v>
      </c>
      <c r="D37">
        <v>0.75</v>
      </c>
      <c r="E37">
        <v>31</v>
      </c>
      <c r="F37">
        <v>50.98</v>
      </c>
      <c r="G37">
        <v>43.51</v>
      </c>
      <c r="H37" s="8">
        <v>0.19239999999999999</v>
      </c>
      <c r="I37" t="s">
        <v>615</v>
      </c>
    </row>
    <row r="38" spans="1:9" x14ac:dyDescent="0.3">
      <c r="A38">
        <v>1</v>
      </c>
      <c r="B38" t="s">
        <v>48</v>
      </c>
      <c r="C38">
        <v>1</v>
      </c>
      <c r="D38">
        <v>0.82</v>
      </c>
      <c r="E38">
        <v>27</v>
      </c>
      <c r="F38">
        <v>63.41</v>
      </c>
      <c r="G38">
        <v>45.65</v>
      </c>
      <c r="H38" s="8">
        <v>0.14979999999999999</v>
      </c>
      <c r="I38" t="s">
        <v>615</v>
      </c>
    </row>
    <row r="39" spans="1:9" x14ac:dyDescent="0.3">
      <c r="A39">
        <v>1</v>
      </c>
      <c r="B39" t="s">
        <v>49</v>
      </c>
      <c r="C39">
        <v>1</v>
      </c>
      <c r="D39">
        <v>-0.78</v>
      </c>
      <c r="E39">
        <v>25</v>
      </c>
      <c r="F39">
        <v>87.21</v>
      </c>
      <c r="G39">
        <v>81.96</v>
      </c>
      <c r="H39" s="8">
        <v>8.1500000000000003E-2</v>
      </c>
      <c r="I39" t="s">
        <v>615</v>
      </c>
    </row>
    <row r="40" spans="1:9" x14ac:dyDescent="0.3">
      <c r="A40">
        <v>1</v>
      </c>
      <c r="B40" t="s">
        <v>50</v>
      </c>
      <c r="C40">
        <v>1</v>
      </c>
      <c r="D40">
        <v>-0.13</v>
      </c>
      <c r="E40">
        <v>24</v>
      </c>
      <c r="F40">
        <v>116.18</v>
      </c>
      <c r="G40">
        <v>114.51</v>
      </c>
      <c r="H40" s="8">
        <v>5.96E-2</v>
      </c>
      <c r="I40" t="s">
        <v>615</v>
      </c>
    </row>
    <row r="41" spans="1:9" x14ac:dyDescent="0.3">
      <c r="A41">
        <v>1</v>
      </c>
      <c r="B41" t="s">
        <v>51</v>
      </c>
      <c r="C41">
        <v>1</v>
      </c>
      <c r="D41">
        <v>-0.13</v>
      </c>
      <c r="E41">
        <v>29</v>
      </c>
      <c r="F41">
        <v>113.48</v>
      </c>
      <c r="G41">
        <v>112.6</v>
      </c>
      <c r="H41" s="8">
        <v>6.9800000000000001E-2</v>
      </c>
      <c r="I41" t="s">
        <v>615</v>
      </c>
    </row>
    <row r="42" spans="1:9" x14ac:dyDescent="0.3">
      <c r="A42">
        <v>1</v>
      </c>
      <c r="B42" t="s">
        <v>52</v>
      </c>
      <c r="C42">
        <v>1</v>
      </c>
      <c r="D42">
        <v>-0.81</v>
      </c>
      <c r="E42">
        <v>32</v>
      </c>
      <c r="F42">
        <v>85.19</v>
      </c>
      <c r="G42">
        <v>81.39</v>
      </c>
      <c r="H42" s="8">
        <v>0.1033</v>
      </c>
      <c r="I42" t="s">
        <v>615</v>
      </c>
    </row>
    <row r="43" spans="1:9" x14ac:dyDescent="0.3">
      <c r="A43">
        <v>1</v>
      </c>
      <c r="B43" t="s">
        <v>53</v>
      </c>
      <c r="C43">
        <v>1</v>
      </c>
      <c r="D43">
        <v>-1.21</v>
      </c>
      <c r="E43">
        <v>26</v>
      </c>
      <c r="F43">
        <v>83.01</v>
      </c>
      <c r="G43">
        <v>78.150000000000006</v>
      </c>
      <c r="H43" s="8">
        <v>9.0499999999999997E-2</v>
      </c>
      <c r="I43" t="s">
        <v>615</v>
      </c>
    </row>
    <row r="44" spans="1:9" x14ac:dyDescent="0.3">
      <c r="A44">
        <v>1</v>
      </c>
      <c r="B44" t="s">
        <v>54</v>
      </c>
      <c r="C44">
        <v>1</v>
      </c>
      <c r="D44">
        <v>-1.81</v>
      </c>
      <c r="E44">
        <v>26</v>
      </c>
      <c r="F44">
        <v>60.46</v>
      </c>
      <c r="G44">
        <v>59.72</v>
      </c>
      <c r="H44" s="8">
        <v>0.11890000000000001</v>
      </c>
      <c r="I44" t="s">
        <v>615</v>
      </c>
    </row>
    <row r="45" spans="1:9" x14ac:dyDescent="0.3">
      <c r="A45">
        <v>1</v>
      </c>
      <c r="B45" t="s">
        <v>55</v>
      </c>
      <c r="C45">
        <v>1</v>
      </c>
      <c r="D45">
        <v>-0.67</v>
      </c>
      <c r="E45">
        <v>26</v>
      </c>
      <c r="F45">
        <v>47.73</v>
      </c>
      <c r="G45">
        <v>41.29</v>
      </c>
      <c r="H45" s="8">
        <v>0.16869999999999999</v>
      </c>
      <c r="I45" t="s">
        <v>615</v>
      </c>
    </row>
    <row r="46" spans="1:9" x14ac:dyDescent="0.3">
      <c r="A46">
        <v>1</v>
      </c>
      <c r="B46" t="s">
        <v>56</v>
      </c>
      <c r="C46">
        <v>1</v>
      </c>
      <c r="D46">
        <v>-1.04</v>
      </c>
      <c r="E46">
        <v>28</v>
      </c>
      <c r="F46">
        <v>49.17</v>
      </c>
      <c r="G46">
        <v>44.77</v>
      </c>
      <c r="H46" s="8">
        <v>0.1895</v>
      </c>
      <c r="I46" t="s">
        <v>615</v>
      </c>
    </row>
    <row r="47" spans="1:9" x14ac:dyDescent="0.3">
      <c r="A47">
        <v>1</v>
      </c>
      <c r="B47" t="s">
        <v>57</v>
      </c>
      <c r="C47">
        <v>1</v>
      </c>
      <c r="D47">
        <v>-0.39</v>
      </c>
      <c r="E47">
        <v>26</v>
      </c>
      <c r="F47">
        <v>56.12</v>
      </c>
      <c r="G47">
        <v>46.34</v>
      </c>
      <c r="H47" s="8">
        <v>0.15790000000000001</v>
      </c>
      <c r="I47" t="s">
        <v>615</v>
      </c>
    </row>
    <row r="48" spans="1:9" x14ac:dyDescent="0.3">
      <c r="A48">
        <v>1</v>
      </c>
      <c r="B48" t="s">
        <v>58</v>
      </c>
      <c r="C48">
        <v>1</v>
      </c>
      <c r="D48">
        <v>1.38</v>
      </c>
      <c r="E48">
        <v>25</v>
      </c>
      <c r="F48">
        <v>37.32</v>
      </c>
      <c r="G48">
        <v>29.5</v>
      </c>
      <c r="H48" s="8">
        <v>0.20799999999999999</v>
      </c>
      <c r="I48" t="s">
        <v>615</v>
      </c>
    </row>
    <row r="49" spans="1:9" x14ac:dyDescent="0.3">
      <c r="A49">
        <v>1</v>
      </c>
      <c r="B49" t="s">
        <v>59</v>
      </c>
      <c r="C49">
        <v>1</v>
      </c>
      <c r="D49">
        <v>1.4</v>
      </c>
      <c r="E49">
        <v>31</v>
      </c>
      <c r="F49">
        <v>54.87</v>
      </c>
      <c r="G49">
        <v>52.71</v>
      </c>
      <c r="H49" s="8">
        <v>0.15629999999999999</v>
      </c>
      <c r="I49" t="s">
        <v>615</v>
      </c>
    </row>
    <row r="50" spans="1:9" x14ac:dyDescent="0.3">
      <c r="A50">
        <v>1</v>
      </c>
      <c r="B50" t="s">
        <v>60</v>
      </c>
      <c r="C50">
        <v>1</v>
      </c>
      <c r="D50">
        <v>0.44</v>
      </c>
      <c r="E50">
        <v>28</v>
      </c>
      <c r="F50">
        <v>58.39</v>
      </c>
      <c r="G50">
        <v>50.55</v>
      </c>
      <c r="H50" s="8">
        <v>0.15010000000000001</v>
      </c>
      <c r="I50" t="s">
        <v>615</v>
      </c>
    </row>
    <row r="51" spans="1:9" x14ac:dyDescent="0.3">
      <c r="A51">
        <v>1</v>
      </c>
      <c r="B51" t="s">
        <v>61</v>
      </c>
      <c r="C51">
        <v>1</v>
      </c>
      <c r="D51">
        <v>-0.69</v>
      </c>
      <c r="E51">
        <v>31</v>
      </c>
      <c r="F51">
        <v>65.75</v>
      </c>
      <c r="G51">
        <v>55.72</v>
      </c>
      <c r="H51" s="8">
        <v>0.15740000000000001</v>
      </c>
      <c r="I51" t="s">
        <v>615</v>
      </c>
    </row>
    <row r="52" spans="1:9" x14ac:dyDescent="0.3">
      <c r="A52">
        <v>1</v>
      </c>
      <c r="B52" t="s">
        <v>62</v>
      </c>
      <c r="C52">
        <v>1</v>
      </c>
      <c r="D52">
        <v>-1.9</v>
      </c>
      <c r="E52">
        <v>28</v>
      </c>
      <c r="F52">
        <v>78.03</v>
      </c>
      <c r="G52">
        <v>74.180000000000007</v>
      </c>
      <c r="H52" s="8">
        <v>9.8000000000000004E-2</v>
      </c>
      <c r="I52" t="s">
        <v>615</v>
      </c>
    </row>
    <row r="53" spans="1:9" x14ac:dyDescent="0.3">
      <c r="A53">
        <v>1</v>
      </c>
      <c r="B53" t="s">
        <v>63</v>
      </c>
      <c r="C53">
        <v>1</v>
      </c>
      <c r="D53">
        <v>-0.11</v>
      </c>
      <c r="E53">
        <v>24</v>
      </c>
      <c r="F53">
        <v>35.130000000000003</v>
      </c>
      <c r="G53">
        <v>30.89</v>
      </c>
      <c r="H53" s="8">
        <v>0.21099999999999999</v>
      </c>
      <c r="I53" t="s">
        <v>615</v>
      </c>
    </row>
    <row r="54" spans="1:9" x14ac:dyDescent="0.3">
      <c r="A54">
        <v>1</v>
      </c>
      <c r="B54" t="s">
        <v>64</v>
      </c>
      <c r="C54">
        <v>1</v>
      </c>
      <c r="D54">
        <v>-0.14000000000000001</v>
      </c>
      <c r="E54">
        <v>33</v>
      </c>
      <c r="F54">
        <v>60.25</v>
      </c>
      <c r="G54">
        <v>29.72</v>
      </c>
      <c r="H54" s="8">
        <v>0.2334</v>
      </c>
      <c r="I54" t="s">
        <v>615</v>
      </c>
    </row>
    <row r="55" spans="1:9" x14ac:dyDescent="0.3">
      <c r="A55">
        <v>1</v>
      </c>
      <c r="B55" t="s">
        <v>65</v>
      </c>
      <c r="C55">
        <v>1</v>
      </c>
      <c r="D55">
        <v>0.21</v>
      </c>
      <c r="E55">
        <v>32</v>
      </c>
      <c r="F55">
        <v>44.53</v>
      </c>
      <c r="G55">
        <v>42.73</v>
      </c>
      <c r="H55" s="8">
        <v>0.20250000000000001</v>
      </c>
      <c r="I55" t="s">
        <v>615</v>
      </c>
    </row>
    <row r="56" spans="1:9" x14ac:dyDescent="0.3">
      <c r="A56">
        <v>1</v>
      </c>
      <c r="B56" t="s">
        <v>66</v>
      </c>
      <c r="C56">
        <v>1</v>
      </c>
      <c r="D56">
        <v>0.28000000000000003</v>
      </c>
      <c r="E56">
        <v>28</v>
      </c>
      <c r="F56">
        <v>53.62</v>
      </c>
      <c r="G56">
        <v>49.69</v>
      </c>
      <c r="H56" s="8">
        <v>0.15079999999999999</v>
      </c>
      <c r="I56" t="s">
        <v>615</v>
      </c>
    </row>
    <row r="57" spans="1:9" x14ac:dyDescent="0.3">
      <c r="A57">
        <v>1</v>
      </c>
      <c r="B57" t="s">
        <v>67</v>
      </c>
      <c r="C57">
        <v>1</v>
      </c>
      <c r="D57">
        <v>-0.51</v>
      </c>
      <c r="E57">
        <v>32</v>
      </c>
      <c r="F57">
        <v>58.75</v>
      </c>
      <c r="G57">
        <v>56.42</v>
      </c>
      <c r="H57" s="8">
        <v>0.15340000000000001</v>
      </c>
      <c r="I57" t="s">
        <v>615</v>
      </c>
    </row>
    <row r="58" spans="1:9" x14ac:dyDescent="0.3">
      <c r="A58">
        <v>1</v>
      </c>
      <c r="B58" t="s">
        <v>68</v>
      </c>
      <c r="C58">
        <v>1</v>
      </c>
      <c r="D58">
        <v>0.69</v>
      </c>
      <c r="E58">
        <v>35</v>
      </c>
      <c r="F58">
        <v>61.21</v>
      </c>
      <c r="G58">
        <v>51.24</v>
      </c>
      <c r="H58" s="8">
        <v>0.17749999999999999</v>
      </c>
      <c r="I58" t="s">
        <v>615</v>
      </c>
    </row>
    <row r="59" spans="1:9" x14ac:dyDescent="0.3">
      <c r="A59">
        <v>1</v>
      </c>
      <c r="B59" t="s">
        <v>69</v>
      </c>
      <c r="C59">
        <v>1</v>
      </c>
      <c r="D59">
        <v>0.65</v>
      </c>
      <c r="E59">
        <v>28</v>
      </c>
      <c r="F59">
        <v>52.27</v>
      </c>
      <c r="G59">
        <v>44.07</v>
      </c>
      <c r="H59" s="8">
        <v>0.1691</v>
      </c>
      <c r="I59" t="s">
        <v>615</v>
      </c>
    </row>
    <row r="60" spans="1:9" x14ac:dyDescent="0.3">
      <c r="A60">
        <v>1</v>
      </c>
      <c r="B60" t="s">
        <v>70</v>
      </c>
      <c r="C60">
        <v>1</v>
      </c>
      <c r="D60">
        <v>0.83</v>
      </c>
      <c r="E60">
        <v>33</v>
      </c>
      <c r="F60">
        <v>50.87</v>
      </c>
      <c r="G60">
        <v>48.46</v>
      </c>
      <c r="H60" s="8">
        <v>0.18110000000000001</v>
      </c>
      <c r="I60" t="s">
        <v>615</v>
      </c>
    </row>
    <row r="61" spans="1:9" x14ac:dyDescent="0.3">
      <c r="A61">
        <v>1</v>
      </c>
      <c r="B61" t="s">
        <v>71</v>
      </c>
      <c r="C61">
        <v>1</v>
      </c>
      <c r="D61">
        <v>0.48</v>
      </c>
      <c r="E61">
        <v>38</v>
      </c>
      <c r="F61">
        <v>53.34</v>
      </c>
      <c r="G61">
        <v>50.71</v>
      </c>
      <c r="H61" s="8">
        <v>0.20180000000000001</v>
      </c>
      <c r="I61" t="s">
        <v>615</v>
      </c>
    </row>
    <row r="62" spans="1:9" x14ac:dyDescent="0.3">
      <c r="A62">
        <v>1</v>
      </c>
      <c r="B62" t="s">
        <v>72</v>
      </c>
      <c r="C62">
        <v>1</v>
      </c>
      <c r="D62">
        <v>1.02</v>
      </c>
      <c r="E62">
        <v>32</v>
      </c>
      <c r="F62">
        <v>53.91</v>
      </c>
      <c r="G62">
        <v>43.02</v>
      </c>
      <c r="H62" s="8">
        <v>0.19389999999999999</v>
      </c>
      <c r="I62" t="s">
        <v>615</v>
      </c>
    </row>
    <row r="63" spans="1:9" x14ac:dyDescent="0.3">
      <c r="A63">
        <v>1</v>
      </c>
      <c r="B63" t="s">
        <v>73</v>
      </c>
      <c r="C63">
        <v>1</v>
      </c>
      <c r="D63">
        <v>-0.08</v>
      </c>
      <c r="E63">
        <v>31</v>
      </c>
      <c r="F63">
        <v>40.81</v>
      </c>
      <c r="G63">
        <v>34.82</v>
      </c>
      <c r="H63" s="8">
        <v>0.29430000000000001</v>
      </c>
      <c r="I63" t="s">
        <v>615</v>
      </c>
    </row>
    <row r="64" spans="1:9" x14ac:dyDescent="0.3">
      <c r="A64">
        <v>1</v>
      </c>
      <c r="B64" t="s">
        <v>74</v>
      </c>
      <c r="C64">
        <v>1</v>
      </c>
      <c r="D64">
        <v>1.43</v>
      </c>
      <c r="E64">
        <v>29</v>
      </c>
      <c r="F64">
        <v>57.65</v>
      </c>
      <c r="G64">
        <v>55.14</v>
      </c>
      <c r="H64" s="8">
        <v>0.14249999999999999</v>
      </c>
      <c r="I64" t="s">
        <v>615</v>
      </c>
    </row>
    <row r="65" spans="1:12" x14ac:dyDescent="0.3">
      <c r="A65">
        <v>1</v>
      </c>
      <c r="B65" t="s">
        <v>75</v>
      </c>
      <c r="C65">
        <v>1</v>
      </c>
      <c r="D65">
        <v>1.1499999999999999</v>
      </c>
      <c r="E65">
        <v>37</v>
      </c>
      <c r="F65">
        <v>62.44</v>
      </c>
      <c r="G65">
        <v>60.23</v>
      </c>
      <c r="H65" s="8">
        <v>0.16370000000000001</v>
      </c>
      <c r="I65" t="s">
        <v>615</v>
      </c>
    </row>
    <row r="66" spans="1:12" x14ac:dyDescent="0.3">
      <c r="A66">
        <v>1</v>
      </c>
      <c r="B66" t="s">
        <v>76</v>
      </c>
      <c r="C66">
        <v>1</v>
      </c>
      <c r="D66">
        <v>0.68</v>
      </c>
      <c r="E66">
        <v>33</v>
      </c>
      <c r="F66">
        <v>55.05</v>
      </c>
      <c r="G66">
        <v>46.61</v>
      </c>
      <c r="H66" s="8">
        <v>0.18579999999999999</v>
      </c>
      <c r="I66" t="s">
        <v>615</v>
      </c>
    </row>
    <row r="67" spans="1:12" x14ac:dyDescent="0.3">
      <c r="A67">
        <v>1</v>
      </c>
      <c r="B67" t="s">
        <v>77</v>
      </c>
      <c r="C67">
        <v>1</v>
      </c>
      <c r="D67">
        <v>0.93</v>
      </c>
      <c r="E67">
        <v>33</v>
      </c>
      <c r="F67">
        <v>56.24</v>
      </c>
      <c r="G67">
        <v>50.12</v>
      </c>
      <c r="H67" s="8">
        <v>0.1762</v>
      </c>
      <c r="I67" t="s">
        <v>615</v>
      </c>
    </row>
    <row r="68" spans="1:12" x14ac:dyDescent="0.3">
      <c r="A68">
        <v>1</v>
      </c>
      <c r="B68" t="s">
        <v>78</v>
      </c>
      <c r="C68">
        <v>1</v>
      </c>
      <c r="D68">
        <v>-0.64</v>
      </c>
      <c r="E68">
        <v>29</v>
      </c>
      <c r="F68">
        <v>64.430000000000007</v>
      </c>
      <c r="G68">
        <v>54.31</v>
      </c>
      <c r="H68" s="8">
        <v>0.14369999999999999</v>
      </c>
      <c r="I68" t="s">
        <v>615</v>
      </c>
      <c r="L68">
        <f>TRIMMEAN(F63:F122,0.2)</f>
        <v>76.448333333333352</v>
      </c>
    </row>
    <row r="69" spans="1:12" x14ac:dyDescent="0.3">
      <c r="A69">
        <v>1</v>
      </c>
      <c r="B69" t="s">
        <v>79</v>
      </c>
      <c r="C69">
        <v>1</v>
      </c>
      <c r="D69">
        <v>-0.36</v>
      </c>
      <c r="E69">
        <v>20</v>
      </c>
      <c r="F69">
        <v>42.9</v>
      </c>
      <c r="G69">
        <v>32.700000000000003</v>
      </c>
      <c r="H69" s="8">
        <v>0.1789</v>
      </c>
      <c r="I69" t="s">
        <v>615</v>
      </c>
    </row>
    <row r="70" spans="1:12" x14ac:dyDescent="0.3">
      <c r="A70">
        <v>1</v>
      </c>
      <c r="B70" t="s">
        <v>80</v>
      </c>
      <c r="C70">
        <v>1</v>
      </c>
      <c r="D70">
        <v>-0.56000000000000005</v>
      </c>
      <c r="E70">
        <v>29</v>
      </c>
      <c r="F70">
        <v>58.79</v>
      </c>
      <c r="G70">
        <v>51.62</v>
      </c>
      <c r="H70" s="8">
        <v>0.14960000000000001</v>
      </c>
      <c r="I70" t="s">
        <v>615</v>
      </c>
    </row>
    <row r="71" spans="1:12" x14ac:dyDescent="0.3">
      <c r="A71">
        <v>1</v>
      </c>
      <c r="B71" t="s">
        <v>81</v>
      </c>
      <c r="C71">
        <v>1</v>
      </c>
      <c r="D71">
        <v>0.84</v>
      </c>
      <c r="E71">
        <v>26</v>
      </c>
      <c r="F71">
        <v>48.82</v>
      </c>
      <c r="G71">
        <v>39.270000000000003</v>
      </c>
      <c r="H71" s="8">
        <v>0.19439999999999999</v>
      </c>
      <c r="I71" t="s">
        <v>615</v>
      </c>
    </row>
    <row r="72" spans="1:12" x14ac:dyDescent="0.3">
      <c r="A72">
        <v>1</v>
      </c>
      <c r="B72" t="s">
        <v>82</v>
      </c>
      <c r="C72">
        <v>1</v>
      </c>
      <c r="D72">
        <v>0.63</v>
      </c>
      <c r="E72">
        <v>37</v>
      </c>
      <c r="F72">
        <v>66.16</v>
      </c>
      <c r="G72">
        <v>56.66</v>
      </c>
      <c r="H72" s="8">
        <v>0.16819999999999999</v>
      </c>
      <c r="I72" t="s">
        <v>615</v>
      </c>
    </row>
    <row r="73" spans="1:12" x14ac:dyDescent="0.3">
      <c r="A73">
        <v>1</v>
      </c>
      <c r="B73" t="s">
        <v>83</v>
      </c>
      <c r="C73">
        <v>1</v>
      </c>
      <c r="D73">
        <v>0.54</v>
      </c>
      <c r="E73">
        <v>33</v>
      </c>
      <c r="F73">
        <v>46.6</v>
      </c>
      <c r="G73">
        <v>42.28</v>
      </c>
      <c r="H73" s="8">
        <v>0.20760000000000001</v>
      </c>
      <c r="I73" t="s">
        <v>615</v>
      </c>
    </row>
    <row r="74" spans="1:12" x14ac:dyDescent="0.3">
      <c r="A74">
        <v>1</v>
      </c>
      <c r="B74" t="s">
        <v>84</v>
      </c>
      <c r="C74">
        <v>1</v>
      </c>
      <c r="D74">
        <v>0.43</v>
      </c>
      <c r="E74">
        <v>25</v>
      </c>
      <c r="F74">
        <v>43.93</v>
      </c>
      <c r="G74">
        <v>25.19</v>
      </c>
      <c r="H74" s="8">
        <v>0.2253</v>
      </c>
      <c r="I74" t="s">
        <v>615</v>
      </c>
    </row>
    <row r="75" spans="1:12" x14ac:dyDescent="0.3">
      <c r="A75">
        <v>1</v>
      </c>
      <c r="B75" t="s">
        <v>85</v>
      </c>
      <c r="C75">
        <v>1</v>
      </c>
      <c r="D75">
        <v>1.31</v>
      </c>
      <c r="E75">
        <v>32</v>
      </c>
      <c r="F75">
        <v>60.09</v>
      </c>
      <c r="G75">
        <v>50.13</v>
      </c>
      <c r="H75" s="8">
        <v>0.17100000000000001</v>
      </c>
      <c r="I75" t="s">
        <v>615</v>
      </c>
    </row>
    <row r="76" spans="1:12" x14ac:dyDescent="0.3">
      <c r="A76">
        <v>1</v>
      </c>
      <c r="B76" t="s">
        <v>86</v>
      </c>
      <c r="C76">
        <v>1</v>
      </c>
      <c r="D76">
        <v>0.67</v>
      </c>
      <c r="E76">
        <v>31</v>
      </c>
      <c r="F76">
        <v>61.5</v>
      </c>
      <c r="G76">
        <v>57.57</v>
      </c>
      <c r="H76" s="8">
        <v>0.1467</v>
      </c>
      <c r="I76" t="s">
        <v>615</v>
      </c>
    </row>
    <row r="77" spans="1:12" x14ac:dyDescent="0.3">
      <c r="A77">
        <v>1</v>
      </c>
      <c r="B77" t="s">
        <v>87</v>
      </c>
      <c r="C77">
        <v>1</v>
      </c>
      <c r="D77">
        <v>-0.12</v>
      </c>
      <c r="E77">
        <v>26</v>
      </c>
      <c r="F77">
        <v>67.099999999999994</v>
      </c>
      <c r="G77">
        <v>44.2</v>
      </c>
      <c r="H77" s="8">
        <v>0.1464</v>
      </c>
      <c r="I77" t="s">
        <v>615</v>
      </c>
    </row>
    <row r="78" spans="1:12" x14ac:dyDescent="0.3">
      <c r="A78">
        <v>1</v>
      </c>
      <c r="B78" t="s">
        <v>88</v>
      </c>
      <c r="C78">
        <v>1</v>
      </c>
      <c r="D78">
        <v>-0.63</v>
      </c>
      <c r="E78">
        <v>31</v>
      </c>
      <c r="F78">
        <v>88.65</v>
      </c>
      <c r="G78">
        <v>86.84</v>
      </c>
      <c r="H78" s="8">
        <v>9.2700000000000005E-2</v>
      </c>
      <c r="I78" t="s">
        <v>615</v>
      </c>
    </row>
    <row r="79" spans="1:12" x14ac:dyDescent="0.3">
      <c r="A79">
        <v>1</v>
      </c>
      <c r="B79" t="s">
        <v>89</v>
      </c>
      <c r="C79">
        <v>1</v>
      </c>
      <c r="D79">
        <v>-0.16</v>
      </c>
      <c r="E79">
        <v>33</v>
      </c>
      <c r="F79">
        <v>106.83</v>
      </c>
      <c r="G79">
        <v>106.01</v>
      </c>
      <c r="H79" s="8">
        <v>8.6400000000000005E-2</v>
      </c>
      <c r="I79" t="s">
        <v>615</v>
      </c>
    </row>
    <row r="80" spans="1:12" x14ac:dyDescent="0.3">
      <c r="A80">
        <v>1</v>
      </c>
      <c r="B80" t="s">
        <v>90</v>
      </c>
      <c r="C80">
        <v>1</v>
      </c>
      <c r="D80">
        <v>-1.22</v>
      </c>
      <c r="E80">
        <v>24</v>
      </c>
      <c r="F80">
        <v>85.73</v>
      </c>
      <c r="G80">
        <v>82.61</v>
      </c>
      <c r="H80" s="8">
        <v>7.6600000000000001E-2</v>
      </c>
      <c r="I80" t="s">
        <v>615</v>
      </c>
    </row>
    <row r="81" spans="1:9" x14ac:dyDescent="0.3">
      <c r="A81">
        <v>1</v>
      </c>
      <c r="B81" t="s">
        <v>91</v>
      </c>
      <c r="C81">
        <v>1</v>
      </c>
      <c r="D81">
        <v>-0.39</v>
      </c>
      <c r="E81">
        <v>28</v>
      </c>
      <c r="F81">
        <v>110.3</v>
      </c>
      <c r="G81">
        <v>108.76</v>
      </c>
      <c r="H81" s="8">
        <v>6.9599999999999995E-2</v>
      </c>
      <c r="I81" t="s">
        <v>615</v>
      </c>
    </row>
    <row r="82" spans="1:9" x14ac:dyDescent="0.3">
      <c r="A82">
        <v>1</v>
      </c>
      <c r="B82" t="s">
        <v>92</v>
      </c>
      <c r="C82">
        <v>1</v>
      </c>
      <c r="D82">
        <v>-1.08</v>
      </c>
      <c r="E82">
        <v>35</v>
      </c>
      <c r="F82">
        <v>88.29</v>
      </c>
      <c r="G82">
        <v>74.34</v>
      </c>
      <c r="H82" s="8">
        <v>0.1258</v>
      </c>
      <c r="I82" t="s">
        <v>615</v>
      </c>
    </row>
    <row r="83" spans="1:9" x14ac:dyDescent="0.3">
      <c r="A83">
        <v>1</v>
      </c>
      <c r="B83" t="s">
        <v>93</v>
      </c>
      <c r="C83">
        <v>1</v>
      </c>
      <c r="D83">
        <v>0.51</v>
      </c>
      <c r="E83">
        <v>25</v>
      </c>
      <c r="F83">
        <v>50.94</v>
      </c>
      <c r="G83">
        <v>24.67</v>
      </c>
      <c r="H83" s="8">
        <v>0.21160000000000001</v>
      </c>
      <c r="I83" t="s">
        <v>615</v>
      </c>
    </row>
    <row r="84" spans="1:9" x14ac:dyDescent="0.3">
      <c r="A84">
        <v>1</v>
      </c>
      <c r="B84" t="s">
        <v>94</v>
      </c>
      <c r="C84">
        <v>1</v>
      </c>
      <c r="D84">
        <v>-0.21</v>
      </c>
      <c r="E84">
        <v>30</v>
      </c>
      <c r="F84">
        <v>47.93</v>
      </c>
      <c r="G84">
        <v>34.58</v>
      </c>
      <c r="H84" s="8">
        <v>0.21790000000000001</v>
      </c>
      <c r="I84" t="s">
        <v>615</v>
      </c>
    </row>
    <row r="85" spans="1:9" x14ac:dyDescent="0.3">
      <c r="A85">
        <v>1</v>
      </c>
      <c r="B85" t="s">
        <v>95</v>
      </c>
      <c r="C85">
        <v>1</v>
      </c>
      <c r="D85">
        <v>-1.68</v>
      </c>
      <c r="E85">
        <v>25</v>
      </c>
      <c r="F85">
        <v>55.62</v>
      </c>
      <c r="G85">
        <v>50.35</v>
      </c>
      <c r="H85" s="8">
        <v>0.1288</v>
      </c>
      <c r="I85" t="s">
        <v>615</v>
      </c>
    </row>
    <row r="86" spans="1:9" x14ac:dyDescent="0.3">
      <c r="A86">
        <v>1</v>
      </c>
      <c r="B86" t="s">
        <v>96</v>
      </c>
      <c r="C86">
        <v>1</v>
      </c>
      <c r="D86">
        <v>-0.2</v>
      </c>
      <c r="E86">
        <v>24</v>
      </c>
      <c r="F86">
        <v>75.3</v>
      </c>
      <c r="G86">
        <v>68.48</v>
      </c>
      <c r="H86" s="8">
        <v>9.2200000000000004E-2</v>
      </c>
      <c r="I86" t="s">
        <v>615</v>
      </c>
    </row>
    <row r="87" spans="1:9" x14ac:dyDescent="0.3">
      <c r="A87">
        <v>1</v>
      </c>
      <c r="B87" t="s">
        <v>97</v>
      </c>
      <c r="C87">
        <v>1</v>
      </c>
      <c r="D87">
        <v>-0.1</v>
      </c>
      <c r="E87">
        <v>21</v>
      </c>
      <c r="F87">
        <v>111.17</v>
      </c>
      <c r="G87">
        <v>108.46</v>
      </c>
      <c r="H87" s="8">
        <v>5.3199999999999997E-2</v>
      </c>
      <c r="I87" t="s">
        <v>615</v>
      </c>
    </row>
    <row r="88" spans="1:9" x14ac:dyDescent="0.3">
      <c r="A88">
        <v>1</v>
      </c>
      <c r="B88" t="s">
        <v>98</v>
      </c>
      <c r="C88">
        <v>1</v>
      </c>
      <c r="D88">
        <v>0</v>
      </c>
      <c r="E88">
        <v>28</v>
      </c>
      <c r="F88">
        <v>120.06</v>
      </c>
      <c r="G88">
        <v>119.53</v>
      </c>
      <c r="H88" s="8">
        <v>6.2300000000000001E-2</v>
      </c>
      <c r="I88" t="s">
        <v>615</v>
      </c>
    </row>
    <row r="89" spans="1:9" x14ac:dyDescent="0.3">
      <c r="A89">
        <v>1</v>
      </c>
      <c r="B89" t="s">
        <v>99</v>
      </c>
      <c r="C89">
        <v>1</v>
      </c>
      <c r="D89">
        <v>-0.2</v>
      </c>
      <c r="E89">
        <v>20</v>
      </c>
      <c r="F89">
        <v>115.24</v>
      </c>
      <c r="G89">
        <v>114.26</v>
      </c>
      <c r="H89" s="8">
        <v>4.7399999999999998E-2</v>
      </c>
      <c r="I89" t="s">
        <v>615</v>
      </c>
    </row>
    <row r="90" spans="1:9" x14ac:dyDescent="0.3">
      <c r="A90">
        <v>1</v>
      </c>
      <c r="B90" t="s">
        <v>100</v>
      </c>
      <c r="C90">
        <v>1</v>
      </c>
      <c r="D90">
        <v>0.04</v>
      </c>
      <c r="E90">
        <v>23</v>
      </c>
      <c r="F90">
        <v>121.59</v>
      </c>
      <c r="G90">
        <v>120.62</v>
      </c>
      <c r="H90" s="8">
        <v>5.0900000000000001E-2</v>
      </c>
      <c r="I90" t="s">
        <v>615</v>
      </c>
    </row>
    <row r="91" spans="1:9" x14ac:dyDescent="0.3">
      <c r="A91">
        <v>1</v>
      </c>
      <c r="B91" t="s">
        <v>101</v>
      </c>
      <c r="C91">
        <v>1</v>
      </c>
      <c r="D91">
        <v>-0.71</v>
      </c>
      <c r="E91">
        <v>27</v>
      </c>
      <c r="F91">
        <v>113.76</v>
      </c>
      <c r="G91">
        <v>111.44</v>
      </c>
      <c r="H91" s="8">
        <v>6.7500000000000004E-2</v>
      </c>
      <c r="I91" t="s">
        <v>615</v>
      </c>
    </row>
    <row r="92" spans="1:9" x14ac:dyDescent="0.3">
      <c r="A92">
        <v>1</v>
      </c>
      <c r="B92" t="s">
        <v>102</v>
      </c>
      <c r="C92">
        <v>1</v>
      </c>
      <c r="D92">
        <v>-0.01</v>
      </c>
      <c r="E92">
        <v>25</v>
      </c>
      <c r="F92">
        <v>112.52</v>
      </c>
      <c r="G92">
        <v>112.15</v>
      </c>
      <c r="H92" s="8">
        <v>6.0100000000000001E-2</v>
      </c>
      <c r="I92" t="s">
        <v>615</v>
      </c>
    </row>
    <row r="93" spans="1:9" x14ac:dyDescent="0.3">
      <c r="A93">
        <v>1</v>
      </c>
      <c r="B93" t="s">
        <v>103</v>
      </c>
      <c r="C93">
        <v>1</v>
      </c>
      <c r="D93">
        <v>-0.11</v>
      </c>
      <c r="E93">
        <v>26</v>
      </c>
      <c r="F93">
        <v>117.4</v>
      </c>
      <c r="G93">
        <v>116.46</v>
      </c>
      <c r="H93" s="8">
        <v>6.0499999999999998E-2</v>
      </c>
      <c r="I93" t="s">
        <v>615</v>
      </c>
    </row>
    <row r="94" spans="1:9" x14ac:dyDescent="0.3">
      <c r="A94">
        <v>1</v>
      </c>
      <c r="B94" t="s">
        <v>104</v>
      </c>
      <c r="C94">
        <v>1</v>
      </c>
      <c r="D94">
        <v>0.01</v>
      </c>
      <c r="E94">
        <v>26</v>
      </c>
      <c r="F94">
        <v>117.69</v>
      </c>
      <c r="G94">
        <v>117.5</v>
      </c>
      <c r="H94" s="8">
        <v>5.8799999999999998E-2</v>
      </c>
      <c r="I94" t="s">
        <v>615</v>
      </c>
    </row>
    <row r="95" spans="1:9" x14ac:dyDescent="0.3">
      <c r="A95">
        <v>1</v>
      </c>
      <c r="B95" t="s">
        <v>105</v>
      </c>
      <c r="C95">
        <v>1</v>
      </c>
      <c r="D95">
        <v>0.15</v>
      </c>
      <c r="E95">
        <v>26</v>
      </c>
      <c r="F95">
        <v>116.34</v>
      </c>
      <c r="G95">
        <v>115.69</v>
      </c>
      <c r="H95" s="8">
        <v>6.1400000000000003E-2</v>
      </c>
      <c r="I95" t="s">
        <v>615</v>
      </c>
    </row>
    <row r="96" spans="1:9" x14ac:dyDescent="0.3">
      <c r="A96">
        <v>1</v>
      </c>
      <c r="B96" t="s">
        <v>106</v>
      </c>
      <c r="C96">
        <v>1</v>
      </c>
      <c r="D96">
        <v>-0.02</v>
      </c>
      <c r="E96">
        <v>26</v>
      </c>
      <c r="F96">
        <v>120.05</v>
      </c>
      <c r="G96">
        <v>119.82</v>
      </c>
      <c r="H96" s="8">
        <v>5.8500000000000003E-2</v>
      </c>
      <c r="I96" t="s">
        <v>615</v>
      </c>
    </row>
    <row r="97" spans="1:9" x14ac:dyDescent="0.3">
      <c r="A97">
        <v>1</v>
      </c>
      <c r="B97" t="s">
        <v>107</v>
      </c>
      <c r="C97">
        <v>1</v>
      </c>
      <c r="D97">
        <v>-0.02</v>
      </c>
      <c r="E97">
        <v>27</v>
      </c>
      <c r="F97">
        <v>118.06</v>
      </c>
      <c r="G97">
        <v>117.82</v>
      </c>
      <c r="H97" s="8">
        <v>6.3399999999999998E-2</v>
      </c>
      <c r="I97" t="s">
        <v>615</v>
      </c>
    </row>
    <row r="98" spans="1:9" x14ac:dyDescent="0.3">
      <c r="A98">
        <v>1</v>
      </c>
      <c r="B98" t="s">
        <v>108</v>
      </c>
      <c r="C98">
        <v>1</v>
      </c>
      <c r="D98">
        <v>-0.05</v>
      </c>
      <c r="E98">
        <v>27</v>
      </c>
      <c r="F98">
        <v>119.78</v>
      </c>
      <c r="G98">
        <v>119.44</v>
      </c>
      <c r="H98" s="8">
        <v>6.08E-2</v>
      </c>
      <c r="I98" t="s">
        <v>615</v>
      </c>
    </row>
    <row r="99" spans="1:9" x14ac:dyDescent="0.3">
      <c r="A99">
        <v>1</v>
      </c>
      <c r="B99" t="s">
        <v>109</v>
      </c>
      <c r="C99">
        <v>1</v>
      </c>
      <c r="D99">
        <v>-0.02</v>
      </c>
      <c r="E99">
        <v>24</v>
      </c>
      <c r="F99">
        <v>120.73</v>
      </c>
      <c r="G99">
        <v>120.43</v>
      </c>
      <c r="H99" s="8">
        <v>5.3999999999999999E-2</v>
      </c>
      <c r="I99" t="s">
        <v>615</v>
      </c>
    </row>
    <row r="100" spans="1:9" x14ac:dyDescent="0.3">
      <c r="A100">
        <v>1</v>
      </c>
      <c r="B100" t="s">
        <v>110</v>
      </c>
      <c r="C100">
        <v>1</v>
      </c>
      <c r="D100">
        <v>0.01</v>
      </c>
      <c r="E100">
        <v>25</v>
      </c>
      <c r="F100">
        <v>114.23</v>
      </c>
      <c r="G100">
        <v>112.48</v>
      </c>
      <c r="H100" s="8">
        <v>0.06</v>
      </c>
      <c r="I100" t="s">
        <v>615</v>
      </c>
    </row>
    <row r="101" spans="1:9" x14ac:dyDescent="0.3">
      <c r="A101">
        <v>1</v>
      </c>
      <c r="B101" t="s">
        <v>111</v>
      </c>
      <c r="C101">
        <v>1</v>
      </c>
      <c r="D101">
        <v>-0.04</v>
      </c>
      <c r="E101">
        <v>27</v>
      </c>
      <c r="F101">
        <v>114.13</v>
      </c>
      <c r="G101">
        <v>113.74</v>
      </c>
      <c r="H101" s="8">
        <v>6.4500000000000002E-2</v>
      </c>
      <c r="I101" t="s">
        <v>615</v>
      </c>
    </row>
    <row r="102" spans="1:9" x14ac:dyDescent="0.3">
      <c r="A102">
        <v>1</v>
      </c>
      <c r="B102" t="s">
        <v>112</v>
      </c>
      <c r="C102">
        <v>1</v>
      </c>
      <c r="D102">
        <v>-0.21</v>
      </c>
      <c r="E102">
        <v>31</v>
      </c>
      <c r="F102">
        <v>112.92</v>
      </c>
      <c r="G102">
        <v>109.99</v>
      </c>
      <c r="H102" s="8">
        <v>7.5200000000000003E-2</v>
      </c>
      <c r="I102" t="s">
        <v>615</v>
      </c>
    </row>
    <row r="103" spans="1:9" x14ac:dyDescent="0.3">
      <c r="A103">
        <v>1</v>
      </c>
      <c r="B103" t="s">
        <v>113</v>
      </c>
      <c r="C103">
        <v>1</v>
      </c>
      <c r="D103">
        <v>-0.43</v>
      </c>
      <c r="E103">
        <v>28</v>
      </c>
      <c r="F103">
        <v>92.88</v>
      </c>
      <c r="G103">
        <v>87.84</v>
      </c>
      <c r="H103" s="8">
        <v>8.3099999999999993E-2</v>
      </c>
      <c r="I103" t="s">
        <v>615</v>
      </c>
    </row>
    <row r="104" spans="1:9" x14ac:dyDescent="0.3">
      <c r="A104">
        <v>1</v>
      </c>
      <c r="B104" t="s">
        <v>114</v>
      </c>
      <c r="C104">
        <v>1</v>
      </c>
      <c r="D104">
        <v>-0.41</v>
      </c>
      <c r="E104">
        <v>21</v>
      </c>
      <c r="F104">
        <v>40.380000000000003</v>
      </c>
      <c r="G104">
        <v>31.02</v>
      </c>
      <c r="H104" s="8">
        <v>0.27879999999999999</v>
      </c>
      <c r="I104" t="s">
        <v>615</v>
      </c>
    </row>
    <row r="105" spans="1:9" x14ac:dyDescent="0.3">
      <c r="A105">
        <v>1</v>
      </c>
      <c r="B105" t="s">
        <v>115</v>
      </c>
      <c r="C105">
        <v>1</v>
      </c>
      <c r="D105">
        <v>0.45</v>
      </c>
      <c r="E105">
        <v>37</v>
      </c>
      <c r="F105">
        <v>61</v>
      </c>
      <c r="G105">
        <v>58.23</v>
      </c>
      <c r="H105" s="8">
        <v>0.17119999999999999</v>
      </c>
      <c r="I105" t="s">
        <v>615</v>
      </c>
    </row>
    <row r="106" spans="1:9" x14ac:dyDescent="0.3">
      <c r="A106">
        <v>1</v>
      </c>
      <c r="B106" t="s">
        <v>116</v>
      </c>
      <c r="C106">
        <v>1</v>
      </c>
      <c r="D106">
        <v>1.38</v>
      </c>
      <c r="E106">
        <v>27</v>
      </c>
      <c r="F106">
        <v>46.32</v>
      </c>
      <c r="G106">
        <v>34.71</v>
      </c>
      <c r="H106" s="8">
        <v>0.1973</v>
      </c>
      <c r="I106" t="s">
        <v>615</v>
      </c>
    </row>
    <row r="107" spans="1:9" x14ac:dyDescent="0.3">
      <c r="A107">
        <v>1</v>
      </c>
      <c r="B107" t="s">
        <v>117</v>
      </c>
      <c r="C107">
        <v>1</v>
      </c>
      <c r="D107">
        <v>0.41</v>
      </c>
      <c r="E107">
        <v>32</v>
      </c>
      <c r="F107">
        <v>62.92</v>
      </c>
      <c r="G107">
        <v>55.36</v>
      </c>
      <c r="H107" s="8">
        <v>0.1469</v>
      </c>
      <c r="I107" t="s">
        <v>615</v>
      </c>
    </row>
    <row r="108" spans="1:9" x14ac:dyDescent="0.3">
      <c r="A108">
        <v>1</v>
      </c>
      <c r="B108" t="s">
        <v>118</v>
      </c>
      <c r="C108">
        <v>1</v>
      </c>
      <c r="D108">
        <v>0.56000000000000005</v>
      </c>
      <c r="E108">
        <v>26</v>
      </c>
      <c r="F108">
        <v>46.29</v>
      </c>
      <c r="G108">
        <v>35.409999999999997</v>
      </c>
      <c r="H108" s="8">
        <v>0.22289999999999999</v>
      </c>
      <c r="I108" t="s">
        <v>615</v>
      </c>
    </row>
    <row r="109" spans="1:9" x14ac:dyDescent="0.3">
      <c r="A109">
        <v>1</v>
      </c>
      <c r="B109" t="s">
        <v>119</v>
      </c>
      <c r="C109">
        <v>1</v>
      </c>
      <c r="D109">
        <v>0.06</v>
      </c>
      <c r="E109">
        <v>27</v>
      </c>
      <c r="F109">
        <v>56.37</v>
      </c>
      <c r="G109">
        <v>46.36</v>
      </c>
      <c r="H109" s="8">
        <v>0.18840000000000001</v>
      </c>
      <c r="I109" t="s">
        <v>615</v>
      </c>
    </row>
    <row r="110" spans="1:9" x14ac:dyDescent="0.3">
      <c r="A110">
        <v>1</v>
      </c>
      <c r="B110" t="s">
        <v>120</v>
      </c>
      <c r="C110">
        <v>1</v>
      </c>
      <c r="D110">
        <v>1.1000000000000001</v>
      </c>
      <c r="E110">
        <v>35</v>
      </c>
      <c r="F110">
        <v>60.22</v>
      </c>
      <c r="G110">
        <v>44.29</v>
      </c>
      <c r="H110" s="8">
        <v>0.17879999999999999</v>
      </c>
      <c r="I110" t="s">
        <v>615</v>
      </c>
    </row>
    <row r="111" spans="1:9" x14ac:dyDescent="0.3">
      <c r="A111">
        <v>1</v>
      </c>
      <c r="B111" t="s">
        <v>121</v>
      </c>
      <c r="C111">
        <v>1</v>
      </c>
      <c r="D111">
        <v>1.34</v>
      </c>
      <c r="E111">
        <v>29</v>
      </c>
      <c r="F111">
        <v>57.23</v>
      </c>
      <c r="G111">
        <v>45.43</v>
      </c>
      <c r="H111" s="8">
        <v>0.16470000000000001</v>
      </c>
      <c r="I111" t="s">
        <v>615</v>
      </c>
    </row>
    <row r="112" spans="1:9" x14ac:dyDescent="0.3">
      <c r="A112">
        <v>1</v>
      </c>
      <c r="B112" t="s">
        <v>122</v>
      </c>
      <c r="C112">
        <v>1</v>
      </c>
      <c r="D112">
        <v>0.78</v>
      </c>
      <c r="E112">
        <v>27</v>
      </c>
      <c r="F112">
        <v>43.49</v>
      </c>
      <c r="G112">
        <v>35.840000000000003</v>
      </c>
      <c r="H112" s="8">
        <v>0.2089</v>
      </c>
      <c r="I112" t="s">
        <v>615</v>
      </c>
    </row>
    <row r="113" spans="1:12" x14ac:dyDescent="0.3">
      <c r="A113">
        <v>1</v>
      </c>
      <c r="B113" t="s">
        <v>123</v>
      </c>
      <c r="C113">
        <v>1</v>
      </c>
      <c r="D113">
        <v>-0.79</v>
      </c>
      <c r="E113">
        <v>27</v>
      </c>
      <c r="F113">
        <v>52.11</v>
      </c>
      <c r="G113">
        <v>37.11</v>
      </c>
      <c r="H113" s="8">
        <v>0.22339999999999999</v>
      </c>
      <c r="I113" t="s">
        <v>615</v>
      </c>
    </row>
    <row r="114" spans="1:12" x14ac:dyDescent="0.3">
      <c r="A114">
        <v>1</v>
      </c>
      <c r="B114" t="s">
        <v>124</v>
      </c>
      <c r="C114">
        <v>1</v>
      </c>
      <c r="D114">
        <v>1.06</v>
      </c>
      <c r="E114">
        <v>28</v>
      </c>
      <c r="F114">
        <v>44.86</v>
      </c>
      <c r="G114">
        <v>29.9</v>
      </c>
      <c r="H114" s="8">
        <v>0.26140000000000002</v>
      </c>
      <c r="I114" t="s">
        <v>615</v>
      </c>
    </row>
    <row r="115" spans="1:12" x14ac:dyDescent="0.3">
      <c r="A115">
        <v>1</v>
      </c>
      <c r="B115" t="s">
        <v>125</v>
      </c>
      <c r="C115">
        <v>1</v>
      </c>
      <c r="D115">
        <v>0.1</v>
      </c>
      <c r="E115">
        <v>34</v>
      </c>
      <c r="F115">
        <v>58.26</v>
      </c>
      <c r="G115">
        <v>53.79</v>
      </c>
      <c r="H115" s="8">
        <v>0.17369999999999999</v>
      </c>
      <c r="I115" t="s">
        <v>615</v>
      </c>
    </row>
    <row r="116" spans="1:12" x14ac:dyDescent="0.3">
      <c r="A116">
        <v>1</v>
      </c>
      <c r="B116" t="s">
        <v>126</v>
      </c>
      <c r="C116">
        <v>1</v>
      </c>
      <c r="D116">
        <v>1.4</v>
      </c>
      <c r="E116">
        <v>28</v>
      </c>
      <c r="F116">
        <v>41.54</v>
      </c>
      <c r="G116">
        <v>37.340000000000003</v>
      </c>
      <c r="H116" s="8">
        <v>0.19939999999999999</v>
      </c>
      <c r="I116" t="s">
        <v>615</v>
      </c>
    </row>
    <row r="117" spans="1:12" x14ac:dyDescent="0.3">
      <c r="A117">
        <v>1</v>
      </c>
      <c r="B117" t="s">
        <v>127</v>
      </c>
      <c r="C117">
        <v>1</v>
      </c>
      <c r="D117">
        <v>0.11</v>
      </c>
      <c r="E117">
        <v>35</v>
      </c>
      <c r="F117">
        <v>74.55</v>
      </c>
      <c r="G117">
        <v>69.38</v>
      </c>
      <c r="H117" s="8">
        <v>0.13489999999999999</v>
      </c>
      <c r="I117" t="s">
        <v>615</v>
      </c>
    </row>
    <row r="118" spans="1:12" x14ac:dyDescent="0.3">
      <c r="A118">
        <v>1</v>
      </c>
      <c r="B118" t="s">
        <v>128</v>
      </c>
      <c r="C118">
        <v>1</v>
      </c>
      <c r="D118">
        <v>1.1000000000000001</v>
      </c>
      <c r="E118">
        <v>31</v>
      </c>
      <c r="F118">
        <v>50.99</v>
      </c>
      <c r="G118">
        <v>41.33</v>
      </c>
      <c r="H118" s="8">
        <v>0.18609999999999999</v>
      </c>
      <c r="I118" t="s">
        <v>615</v>
      </c>
    </row>
    <row r="119" spans="1:12" x14ac:dyDescent="0.3">
      <c r="A119">
        <v>1</v>
      </c>
      <c r="B119" t="s">
        <v>129</v>
      </c>
      <c r="C119">
        <v>1</v>
      </c>
      <c r="D119">
        <v>-0.54</v>
      </c>
      <c r="E119">
        <v>31</v>
      </c>
      <c r="F119">
        <v>68.650000000000006</v>
      </c>
      <c r="G119">
        <v>64.55</v>
      </c>
      <c r="H119" s="8">
        <v>0.13</v>
      </c>
      <c r="I119" t="s">
        <v>615</v>
      </c>
    </row>
    <row r="120" spans="1:12" x14ac:dyDescent="0.3">
      <c r="A120">
        <v>1</v>
      </c>
      <c r="B120" t="s">
        <v>130</v>
      </c>
      <c r="C120">
        <v>1</v>
      </c>
      <c r="D120">
        <v>-0.72</v>
      </c>
      <c r="E120">
        <v>29</v>
      </c>
      <c r="F120">
        <v>92.43</v>
      </c>
      <c r="G120">
        <v>89.42</v>
      </c>
      <c r="H120" s="8">
        <v>8.8099999999999998E-2</v>
      </c>
      <c r="I120" t="s">
        <v>615</v>
      </c>
    </row>
    <row r="121" spans="1:12" x14ac:dyDescent="0.3">
      <c r="A121">
        <v>1</v>
      </c>
      <c r="B121" t="s">
        <v>131</v>
      </c>
      <c r="C121">
        <v>1</v>
      </c>
      <c r="D121">
        <v>-0.72</v>
      </c>
      <c r="E121">
        <v>28</v>
      </c>
      <c r="F121">
        <v>89.33</v>
      </c>
      <c r="G121">
        <v>87.79</v>
      </c>
      <c r="H121" s="8">
        <v>8.48E-2</v>
      </c>
      <c r="I121" t="s">
        <v>615</v>
      </c>
    </row>
    <row r="122" spans="1:12" x14ac:dyDescent="0.3">
      <c r="A122">
        <v>1</v>
      </c>
      <c r="B122" t="s">
        <v>132</v>
      </c>
      <c r="C122">
        <v>1</v>
      </c>
      <c r="D122">
        <v>-0.56999999999999995</v>
      </c>
      <c r="E122">
        <v>31</v>
      </c>
      <c r="F122">
        <v>95.25</v>
      </c>
      <c r="G122">
        <v>93.13</v>
      </c>
      <c r="H122" s="8">
        <v>9.01E-2</v>
      </c>
      <c r="I122" t="s">
        <v>615</v>
      </c>
      <c r="L122">
        <f>TRIMMEAN(F80:F122,0.2)</f>
        <v>84.632857142857148</v>
      </c>
    </row>
    <row r="123" spans="1:12" x14ac:dyDescent="0.3">
      <c r="A123">
        <v>1</v>
      </c>
      <c r="B123" t="s">
        <v>133</v>
      </c>
      <c r="C123">
        <v>1</v>
      </c>
      <c r="D123">
        <v>-0.7</v>
      </c>
      <c r="E123">
        <v>28</v>
      </c>
      <c r="F123">
        <v>79.91</v>
      </c>
      <c r="G123">
        <v>76.91</v>
      </c>
      <c r="H123" s="8">
        <v>9.9299999999999999E-2</v>
      </c>
      <c r="I123" t="s">
        <v>615</v>
      </c>
    </row>
    <row r="124" spans="1:12" x14ac:dyDescent="0.3">
      <c r="A124">
        <v>1</v>
      </c>
      <c r="B124" t="s">
        <v>134</v>
      </c>
      <c r="C124">
        <v>1</v>
      </c>
      <c r="D124">
        <v>-1.04</v>
      </c>
      <c r="E124">
        <v>33</v>
      </c>
      <c r="F124">
        <v>73.42</v>
      </c>
      <c r="G124">
        <v>59.6</v>
      </c>
      <c r="H124" s="8">
        <v>0.14599999999999999</v>
      </c>
      <c r="I124" t="s">
        <v>615</v>
      </c>
    </row>
    <row r="125" spans="1:12" x14ac:dyDescent="0.3">
      <c r="A125">
        <v>1</v>
      </c>
      <c r="B125" t="s">
        <v>135</v>
      </c>
      <c r="C125">
        <v>1</v>
      </c>
      <c r="D125">
        <v>0.49</v>
      </c>
      <c r="E125">
        <v>27</v>
      </c>
      <c r="F125">
        <v>43.32</v>
      </c>
      <c r="G125">
        <v>24.71</v>
      </c>
      <c r="H125" s="8">
        <v>0.1948</v>
      </c>
      <c r="I125" t="s">
        <v>615</v>
      </c>
    </row>
    <row r="126" spans="1:12" x14ac:dyDescent="0.3">
      <c r="A126">
        <v>1</v>
      </c>
      <c r="B126" t="s">
        <v>136</v>
      </c>
      <c r="C126">
        <v>1</v>
      </c>
      <c r="D126">
        <v>-0.05</v>
      </c>
      <c r="E126">
        <v>31</v>
      </c>
      <c r="F126">
        <v>65.09</v>
      </c>
      <c r="G126">
        <v>50.63</v>
      </c>
      <c r="H126" s="8">
        <v>0.15939999999999999</v>
      </c>
      <c r="I126" t="s">
        <v>615</v>
      </c>
    </row>
    <row r="127" spans="1:12" x14ac:dyDescent="0.3">
      <c r="A127">
        <v>1</v>
      </c>
      <c r="B127" t="s">
        <v>137</v>
      </c>
      <c r="C127">
        <v>1</v>
      </c>
      <c r="D127">
        <v>0.62</v>
      </c>
      <c r="E127">
        <v>35</v>
      </c>
      <c r="F127">
        <v>62.77</v>
      </c>
      <c r="G127">
        <v>58.8</v>
      </c>
      <c r="H127" s="8">
        <v>0.1532</v>
      </c>
      <c r="I127" t="s">
        <v>615</v>
      </c>
    </row>
    <row r="128" spans="1:12" x14ac:dyDescent="0.3">
      <c r="A128">
        <v>1</v>
      </c>
      <c r="B128" t="s">
        <v>138</v>
      </c>
      <c r="C128">
        <v>1</v>
      </c>
      <c r="D128">
        <v>-0.57999999999999996</v>
      </c>
      <c r="E128">
        <v>29</v>
      </c>
      <c r="F128">
        <v>59.19</v>
      </c>
      <c r="G128">
        <v>44.69</v>
      </c>
      <c r="H128" s="8">
        <v>0.16619999999999999</v>
      </c>
      <c r="I128" t="s">
        <v>615</v>
      </c>
    </row>
    <row r="129" spans="1:9" x14ac:dyDescent="0.3">
      <c r="A129">
        <v>1</v>
      </c>
      <c r="B129" t="s">
        <v>139</v>
      </c>
      <c r="C129">
        <v>1</v>
      </c>
      <c r="D129">
        <v>0.24</v>
      </c>
      <c r="E129">
        <v>28</v>
      </c>
      <c r="F129">
        <v>61.8</v>
      </c>
      <c r="G129">
        <v>36.04</v>
      </c>
      <c r="H129" s="8">
        <v>0.17430000000000001</v>
      </c>
      <c r="I129" t="s">
        <v>615</v>
      </c>
    </row>
    <row r="130" spans="1:9" x14ac:dyDescent="0.3">
      <c r="A130">
        <v>1</v>
      </c>
      <c r="B130" t="s">
        <v>140</v>
      </c>
      <c r="C130">
        <v>1</v>
      </c>
      <c r="D130">
        <v>1.28</v>
      </c>
      <c r="E130">
        <v>24</v>
      </c>
      <c r="F130">
        <v>46.51</v>
      </c>
      <c r="G130">
        <v>37.090000000000003</v>
      </c>
      <c r="H130" s="8">
        <v>0.1653</v>
      </c>
      <c r="I130" t="s">
        <v>615</v>
      </c>
    </row>
    <row r="131" spans="1:9" x14ac:dyDescent="0.3">
      <c r="A131">
        <v>1</v>
      </c>
      <c r="B131" t="s">
        <v>141</v>
      </c>
      <c r="C131">
        <v>1</v>
      </c>
      <c r="D131">
        <v>-1.24</v>
      </c>
      <c r="E131">
        <v>29</v>
      </c>
      <c r="F131">
        <v>69.19</v>
      </c>
      <c r="G131">
        <v>65.48</v>
      </c>
      <c r="H131" s="8">
        <v>0.1231</v>
      </c>
      <c r="I131" t="s">
        <v>615</v>
      </c>
    </row>
    <row r="132" spans="1:9" x14ac:dyDescent="0.3">
      <c r="A132">
        <v>1</v>
      </c>
      <c r="B132" t="s">
        <v>142</v>
      </c>
      <c r="C132">
        <v>1</v>
      </c>
      <c r="D132">
        <v>0.36</v>
      </c>
      <c r="E132">
        <v>23</v>
      </c>
      <c r="F132">
        <v>42.16</v>
      </c>
      <c r="G132">
        <v>36.58</v>
      </c>
      <c r="H132" s="8">
        <v>0.17100000000000001</v>
      </c>
      <c r="I132" t="s">
        <v>615</v>
      </c>
    </row>
    <row r="133" spans="1:9" x14ac:dyDescent="0.3">
      <c r="A133">
        <v>1</v>
      </c>
      <c r="B133" t="s">
        <v>143</v>
      </c>
      <c r="C133">
        <v>1</v>
      </c>
      <c r="D133">
        <v>0.72</v>
      </c>
      <c r="E133">
        <v>35</v>
      </c>
      <c r="F133">
        <v>57.53</v>
      </c>
      <c r="G133">
        <v>52.27</v>
      </c>
      <c r="H133" s="8">
        <v>0.17910000000000001</v>
      </c>
      <c r="I133" t="s">
        <v>615</v>
      </c>
    </row>
    <row r="134" spans="1:9" x14ac:dyDescent="0.3">
      <c r="A134">
        <v>1</v>
      </c>
      <c r="B134" t="s">
        <v>144</v>
      </c>
      <c r="C134">
        <v>1</v>
      </c>
      <c r="D134">
        <v>1.1599999999999999</v>
      </c>
      <c r="E134">
        <v>34</v>
      </c>
      <c r="F134">
        <v>65.44</v>
      </c>
      <c r="G134">
        <v>62.6</v>
      </c>
      <c r="H134" s="8">
        <v>0.1421</v>
      </c>
      <c r="I134" t="s">
        <v>615</v>
      </c>
    </row>
    <row r="135" spans="1:9" x14ac:dyDescent="0.3">
      <c r="A135">
        <v>1</v>
      </c>
      <c r="B135" t="s">
        <v>145</v>
      </c>
      <c r="C135">
        <v>1</v>
      </c>
      <c r="D135">
        <v>0.85</v>
      </c>
      <c r="E135">
        <v>31</v>
      </c>
      <c r="F135">
        <v>61.7</v>
      </c>
      <c r="G135">
        <v>57.96</v>
      </c>
      <c r="H135" s="8">
        <v>0.14549999999999999</v>
      </c>
      <c r="I135" t="s">
        <v>615</v>
      </c>
    </row>
    <row r="136" spans="1:9" x14ac:dyDescent="0.3">
      <c r="A136">
        <v>1</v>
      </c>
      <c r="B136" t="s">
        <v>146</v>
      </c>
      <c r="C136">
        <v>1</v>
      </c>
      <c r="D136">
        <v>-0.28999999999999998</v>
      </c>
      <c r="E136">
        <v>25</v>
      </c>
      <c r="F136">
        <v>53.64</v>
      </c>
      <c r="G136">
        <v>31.92</v>
      </c>
      <c r="H136" s="8">
        <v>0.16950000000000001</v>
      </c>
      <c r="I136" t="s">
        <v>615</v>
      </c>
    </row>
    <row r="137" spans="1:9" x14ac:dyDescent="0.3">
      <c r="A137">
        <v>1</v>
      </c>
      <c r="B137" t="s">
        <v>147</v>
      </c>
      <c r="C137">
        <v>1</v>
      </c>
      <c r="D137">
        <v>-0.14000000000000001</v>
      </c>
      <c r="E137">
        <v>29</v>
      </c>
      <c r="F137">
        <v>48.84</v>
      </c>
      <c r="G137">
        <v>41.74</v>
      </c>
      <c r="H137" s="8">
        <v>0.18260000000000001</v>
      </c>
      <c r="I137" t="s">
        <v>615</v>
      </c>
    </row>
    <row r="138" spans="1:9" x14ac:dyDescent="0.3">
      <c r="A138">
        <v>1</v>
      </c>
      <c r="B138" t="s">
        <v>148</v>
      </c>
      <c r="C138">
        <v>1</v>
      </c>
      <c r="D138">
        <v>0.52</v>
      </c>
      <c r="E138">
        <v>30</v>
      </c>
      <c r="F138">
        <v>46.47</v>
      </c>
      <c r="G138">
        <v>36.9</v>
      </c>
      <c r="H138" s="8">
        <v>0.21479999999999999</v>
      </c>
      <c r="I138" t="s">
        <v>615</v>
      </c>
    </row>
    <row r="139" spans="1:9" x14ac:dyDescent="0.3">
      <c r="A139">
        <v>1</v>
      </c>
      <c r="B139" t="s">
        <v>149</v>
      </c>
      <c r="C139">
        <v>1</v>
      </c>
      <c r="D139">
        <v>1.32</v>
      </c>
      <c r="E139">
        <v>26</v>
      </c>
      <c r="F139">
        <v>54.32</v>
      </c>
      <c r="G139">
        <v>38.840000000000003</v>
      </c>
      <c r="H139" s="8">
        <v>0.1711</v>
      </c>
      <c r="I139" t="s">
        <v>615</v>
      </c>
    </row>
    <row r="140" spans="1:9" x14ac:dyDescent="0.3">
      <c r="A140">
        <v>1</v>
      </c>
      <c r="B140" t="s">
        <v>150</v>
      </c>
      <c r="C140">
        <v>1</v>
      </c>
      <c r="D140">
        <v>0.2</v>
      </c>
      <c r="E140">
        <v>29</v>
      </c>
      <c r="F140">
        <v>106.41</v>
      </c>
      <c r="G140">
        <v>104.53</v>
      </c>
      <c r="H140" s="8">
        <v>7.6300000000000007E-2</v>
      </c>
      <c r="I140" t="s">
        <v>615</v>
      </c>
    </row>
    <row r="141" spans="1:9" x14ac:dyDescent="0.3">
      <c r="A141">
        <v>1</v>
      </c>
      <c r="B141" t="s">
        <v>151</v>
      </c>
      <c r="C141">
        <v>1</v>
      </c>
      <c r="D141">
        <v>-0.04</v>
      </c>
      <c r="E141">
        <v>21</v>
      </c>
      <c r="F141">
        <v>122.23</v>
      </c>
      <c r="G141">
        <v>121.64</v>
      </c>
      <c r="H141" s="8">
        <v>4.6600000000000003E-2</v>
      </c>
      <c r="I141" t="s">
        <v>615</v>
      </c>
    </row>
    <row r="142" spans="1:9" x14ac:dyDescent="0.3">
      <c r="A142">
        <v>1</v>
      </c>
      <c r="B142" t="s">
        <v>152</v>
      </c>
      <c r="C142">
        <v>1</v>
      </c>
      <c r="D142">
        <v>-0.09</v>
      </c>
      <c r="E142">
        <v>24</v>
      </c>
      <c r="F142">
        <v>120.02</v>
      </c>
      <c r="G142">
        <v>119.71</v>
      </c>
      <c r="H142" s="8">
        <v>5.3699999999999998E-2</v>
      </c>
      <c r="I142" t="s">
        <v>615</v>
      </c>
    </row>
    <row r="143" spans="1:9" x14ac:dyDescent="0.3">
      <c r="A143">
        <v>1</v>
      </c>
      <c r="B143" t="s">
        <v>153</v>
      </c>
      <c r="C143">
        <v>1</v>
      </c>
      <c r="D143">
        <v>-0.03</v>
      </c>
      <c r="E143">
        <v>23</v>
      </c>
      <c r="F143">
        <v>118.83</v>
      </c>
      <c r="G143">
        <v>118.38</v>
      </c>
      <c r="H143" s="8">
        <v>5.1900000000000002E-2</v>
      </c>
      <c r="I143" t="s">
        <v>615</v>
      </c>
    </row>
    <row r="144" spans="1:9" x14ac:dyDescent="0.3">
      <c r="A144">
        <v>1</v>
      </c>
      <c r="B144" t="s">
        <v>154</v>
      </c>
      <c r="C144">
        <v>1</v>
      </c>
      <c r="D144">
        <v>0.01</v>
      </c>
      <c r="E144">
        <v>20</v>
      </c>
      <c r="F144">
        <v>120.05</v>
      </c>
      <c r="G144">
        <v>119.05</v>
      </c>
      <c r="H144" s="8">
        <v>4.6800000000000001E-2</v>
      </c>
      <c r="I144" t="s">
        <v>615</v>
      </c>
    </row>
    <row r="145" spans="1:9" x14ac:dyDescent="0.3">
      <c r="A145">
        <v>1</v>
      </c>
      <c r="B145" t="s">
        <v>155</v>
      </c>
      <c r="C145">
        <v>1</v>
      </c>
      <c r="D145">
        <v>-0.05</v>
      </c>
      <c r="E145">
        <v>24</v>
      </c>
      <c r="F145">
        <v>116.2</v>
      </c>
      <c r="G145">
        <v>115.84</v>
      </c>
      <c r="H145" s="8">
        <v>5.6800000000000003E-2</v>
      </c>
      <c r="I145" t="s">
        <v>615</v>
      </c>
    </row>
    <row r="146" spans="1:9" x14ac:dyDescent="0.3">
      <c r="A146">
        <v>1</v>
      </c>
      <c r="B146" t="s">
        <v>156</v>
      </c>
      <c r="C146">
        <v>1</v>
      </c>
      <c r="D146">
        <v>-0.1</v>
      </c>
      <c r="E146">
        <v>26</v>
      </c>
      <c r="F146">
        <v>115.63</v>
      </c>
      <c r="G146">
        <v>114.99</v>
      </c>
      <c r="H146" s="8">
        <v>6.2100000000000002E-2</v>
      </c>
      <c r="I146" t="s">
        <v>615</v>
      </c>
    </row>
    <row r="147" spans="1:9" x14ac:dyDescent="0.3">
      <c r="A147">
        <v>1</v>
      </c>
      <c r="B147" t="s">
        <v>157</v>
      </c>
      <c r="C147">
        <v>1</v>
      </c>
      <c r="D147">
        <v>-0.01</v>
      </c>
      <c r="E147">
        <v>22</v>
      </c>
      <c r="F147">
        <v>121.61</v>
      </c>
      <c r="G147">
        <v>121.26</v>
      </c>
      <c r="H147" s="8">
        <v>4.9500000000000002E-2</v>
      </c>
      <c r="I147" t="s">
        <v>615</v>
      </c>
    </row>
    <row r="148" spans="1:9" x14ac:dyDescent="0.3">
      <c r="A148">
        <v>1</v>
      </c>
      <c r="B148" t="s">
        <v>158</v>
      </c>
      <c r="C148">
        <v>1</v>
      </c>
      <c r="D148">
        <v>0.15</v>
      </c>
      <c r="E148">
        <v>28</v>
      </c>
      <c r="F148">
        <v>116.59</v>
      </c>
      <c r="G148">
        <v>116.16</v>
      </c>
      <c r="H148" s="8">
        <v>6.5500000000000003E-2</v>
      </c>
      <c r="I148" t="s">
        <v>615</v>
      </c>
    </row>
    <row r="149" spans="1:9" x14ac:dyDescent="0.3">
      <c r="A149">
        <v>1</v>
      </c>
      <c r="B149" t="s">
        <v>159</v>
      </c>
      <c r="C149">
        <v>1</v>
      </c>
      <c r="D149">
        <v>0.08</v>
      </c>
      <c r="E149">
        <v>27</v>
      </c>
      <c r="F149">
        <v>115.82</v>
      </c>
      <c r="G149">
        <v>115.51</v>
      </c>
      <c r="H149" s="8">
        <v>6.1800000000000001E-2</v>
      </c>
      <c r="I149" t="s">
        <v>615</v>
      </c>
    </row>
    <row r="150" spans="1:9" x14ac:dyDescent="0.3">
      <c r="A150">
        <v>1</v>
      </c>
      <c r="B150" t="s">
        <v>160</v>
      </c>
      <c r="C150">
        <v>1</v>
      </c>
      <c r="D150">
        <v>-0.04</v>
      </c>
      <c r="E150">
        <v>25</v>
      </c>
      <c r="F150">
        <v>118.29</v>
      </c>
      <c r="G150">
        <v>117.97</v>
      </c>
      <c r="H150" s="8">
        <v>5.7500000000000002E-2</v>
      </c>
      <c r="I150" t="s">
        <v>615</v>
      </c>
    </row>
    <row r="151" spans="1:9" x14ac:dyDescent="0.3">
      <c r="A151">
        <v>1</v>
      </c>
      <c r="B151" t="s">
        <v>161</v>
      </c>
      <c r="C151">
        <v>1</v>
      </c>
      <c r="D151">
        <v>-0.01</v>
      </c>
      <c r="E151">
        <v>27</v>
      </c>
      <c r="F151">
        <v>117.78</v>
      </c>
      <c r="G151">
        <v>116.93</v>
      </c>
      <c r="H151" s="8">
        <v>6.25E-2</v>
      </c>
      <c r="I151" t="s">
        <v>615</v>
      </c>
    </row>
    <row r="152" spans="1:9" x14ac:dyDescent="0.3">
      <c r="A152">
        <v>1</v>
      </c>
      <c r="B152" t="s">
        <v>162</v>
      </c>
      <c r="C152">
        <v>1</v>
      </c>
      <c r="D152">
        <v>-0.03</v>
      </c>
      <c r="E152">
        <v>25</v>
      </c>
      <c r="F152">
        <v>119.58</v>
      </c>
      <c r="G152">
        <v>119.39</v>
      </c>
      <c r="H152" s="8">
        <v>5.6099999999999997E-2</v>
      </c>
      <c r="I152" t="s">
        <v>615</v>
      </c>
    </row>
    <row r="153" spans="1:9" x14ac:dyDescent="0.3">
      <c r="A153">
        <v>1</v>
      </c>
      <c r="B153" t="s">
        <v>163</v>
      </c>
      <c r="C153">
        <v>1</v>
      </c>
      <c r="D153">
        <v>-0.11</v>
      </c>
      <c r="E153">
        <v>22</v>
      </c>
      <c r="F153">
        <v>113.8</v>
      </c>
      <c r="G153">
        <v>112.6</v>
      </c>
      <c r="H153" s="8">
        <v>5.3699999999999998E-2</v>
      </c>
      <c r="I153" t="s">
        <v>615</v>
      </c>
    </row>
    <row r="154" spans="1:9" x14ac:dyDescent="0.3">
      <c r="A154">
        <v>1</v>
      </c>
      <c r="B154" t="s">
        <v>164</v>
      </c>
      <c r="C154">
        <v>1</v>
      </c>
      <c r="D154">
        <v>-0.08</v>
      </c>
      <c r="E154">
        <v>22</v>
      </c>
      <c r="F154">
        <v>117.14</v>
      </c>
      <c r="G154">
        <v>116.12</v>
      </c>
      <c r="H154" s="8">
        <v>5.11E-2</v>
      </c>
      <c r="I154" t="s">
        <v>615</v>
      </c>
    </row>
    <row r="155" spans="1:9" x14ac:dyDescent="0.3">
      <c r="A155">
        <v>1</v>
      </c>
      <c r="B155" t="s">
        <v>165</v>
      </c>
      <c r="C155">
        <v>1</v>
      </c>
      <c r="D155">
        <v>0</v>
      </c>
      <c r="E155">
        <v>26</v>
      </c>
      <c r="F155">
        <v>119.77</v>
      </c>
      <c r="G155">
        <v>119.5</v>
      </c>
      <c r="H155" s="8">
        <v>5.8099999999999999E-2</v>
      </c>
      <c r="I155" t="s">
        <v>615</v>
      </c>
    </row>
    <row r="156" spans="1:9" x14ac:dyDescent="0.3">
      <c r="A156">
        <v>1</v>
      </c>
      <c r="B156" t="s">
        <v>166</v>
      </c>
      <c r="C156">
        <v>1</v>
      </c>
      <c r="D156">
        <v>-0.03</v>
      </c>
      <c r="E156">
        <v>25</v>
      </c>
      <c r="F156">
        <v>117.99</v>
      </c>
      <c r="G156">
        <v>117.52</v>
      </c>
      <c r="H156" s="8">
        <v>5.6899999999999999E-2</v>
      </c>
      <c r="I156" t="s">
        <v>615</v>
      </c>
    </row>
    <row r="157" spans="1:9" x14ac:dyDescent="0.3">
      <c r="A157">
        <v>1</v>
      </c>
      <c r="B157" t="s">
        <v>167</v>
      </c>
      <c r="C157">
        <v>1</v>
      </c>
      <c r="D157">
        <v>-0.1</v>
      </c>
      <c r="E157">
        <v>22</v>
      </c>
      <c r="F157">
        <v>122.02</v>
      </c>
      <c r="G157">
        <v>121.48</v>
      </c>
      <c r="H157" s="8">
        <v>4.9399999999999999E-2</v>
      </c>
      <c r="I157" t="s">
        <v>615</v>
      </c>
    </row>
    <row r="158" spans="1:9" x14ac:dyDescent="0.3">
      <c r="A158">
        <v>1</v>
      </c>
      <c r="B158" t="s">
        <v>168</v>
      </c>
      <c r="C158">
        <v>1</v>
      </c>
      <c r="D158">
        <v>0.01</v>
      </c>
      <c r="E158">
        <v>26</v>
      </c>
      <c r="F158">
        <v>119.22</v>
      </c>
      <c r="G158">
        <v>118.7</v>
      </c>
      <c r="H158" s="8">
        <v>5.8400000000000001E-2</v>
      </c>
      <c r="I158" t="s">
        <v>615</v>
      </c>
    </row>
    <row r="159" spans="1:9" x14ac:dyDescent="0.3">
      <c r="A159">
        <v>1</v>
      </c>
      <c r="B159" t="s">
        <v>169</v>
      </c>
      <c r="C159">
        <v>1</v>
      </c>
      <c r="D159">
        <v>-0.05</v>
      </c>
      <c r="E159">
        <v>22</v>
      </c>
      <c r="F159">
        <v>113.14</v>
      </c>
      <c r="G159">
        <v>112.36</v>
      </c>
      <c r="H159" s="8">
        <v>5.2200000000000003E-2</v>
      </c>
      <c r="I159" t="s">
        <v>615</v>
      </c>
    </row>
    <row r="160" spans="1:9" x14ac:dyDescent="0.3">
      <c r="A160">
        <v>1</v>
      </c>
      <c r="B160" t="s">
        <v>170</v>
      </c>
      <c r="C160">
        <v>1</v>
      </c>
      <c r="D160">
        <v>0.05</v>
      </c>
      <c r="E160">
        <v>27</v>
      </c>
      <c r="F160">
        <v>120.5</v>
      </c>
      <c r="G160">
        <v>120.24</v>
      </c>
      <c r="H160" s="8">
        <v>5.9200000000000003E-2</v>
      </c>
      <c r="I160" t="s">
        <v>615</v>
      </c>
    </row>
    <row r="161" spans="1:9" x14ac:dyDescent="0.3">
      <c r="A161">
        <v>1</v>
      </c>
      <c r="B161" t="s">
        <v>171</v>
      </c>
      <c r="C161">
        <v>1</v>
      </c>
      <c r="D161">
        <v>0.04</v>
      </c>
      <c r="E161">
        <v>26</v>
      </c>
      <c r="F161">
        <v>117.18</v>
      </c>
      <c r="G161">
        <v>116.48</v>
      </c>
      <c r="H161" s="8">
        <v>6.0600000000000001E-2</v>
      </c>
      <c r="I161" t="s">
        <v>615</v>
      </c>
    </row>
    <row r="162" spans="1:9" x14ac:dyDescent="0.3">
      <c r="A162">
        <v>1</v>
      </c>
      <c r="B162" t="s">
        <v>172</v>
      </c>
      <c r="C162">
        <v>1</v>
      </c>
      <c r="D162">
        <v>0.04</v>
      </c>
      <c r="E162">
        <v>25</v>
      </c>
      <c r="F162">
        <v>119.32</v>
      </c>
      <c r="G162">
        <v>117.72</v>
      </c>
      <c r="H162" s="8">
        <v>5.6300000000000003E-2</v>
      </c>
      <c r="I162" t="s">
        <v>615</v>
      </c>
    </row>
    <row r="163" spans="1:9" x14ac:dyDescent="0.3">
      <c r="A163">
        <v>1</v>
      </c>
      <c r="B163" t="s">
        <v>173</v>
      </c>
      <c r="C163">
        <v>1</v>
      </c>
      <c r="D163">
        <v>-0.09</v>
      </c>
      <c r="E163">
        <v>26</v>
      </c>
      <c r="F163">
        <v>118.49</v>
      </c>
      <c r="G163">
        <v>118.26</v>
      </c>
      <c r="H163" s="8">
        <v>5.9700000000000003E-2</v>
      </c>
      <c r="I163" t="s">
        <v>615</v>
      </c>
    </row>
    <row r="164" spans="1:9" x14ac:dyDescent="0.3">
      <c r="A164">
        <v>1</v>
      </c>
      <c r="B164" t="s">
        <v>174</v>
      </c>
      <c r="C164">
        <v>1</v>
      </c>
      <c r="D164">
        <v>0.03</v>
      </c>
      <c r="E164">
        <v>27</v>
      </c>
      <c r="F164">
        <v>113.15</v>
      </c>
      <c r="G164">
        <v>112.64</v>
      </c>
      <c r="H164" s="8">
        <v>6.3700000000000007E-2</v>
      </c>
      <c r="I164" t="s">
        <v>615</v>
      </c>
    </row>
    <row r="165" spans="1:9" x14ac:dyDescent="0.3">
      <c r="A165">
        <v>1</v>
      </c>
      <c r="B165" t="s">
        <v>175</v>
      </c>
      <c r="C165">
        <v>1</v>
      </c>
      <c r="D165">
        <v>0.01</v>
      </c>
      <c r="E165">
        <v>25</v>
      </c>
      <c r="F165">
        <v>113.56</v>
      </c>
      <c r="G165">
        <v>112.71</v>
      </c>
      <c r="H165" s="8">
        <v>6.0299999999999999E-2</v>
      </c>
      <c r="I165" t="s">
        <v>615</v>
      </c>
    </row>
    <row r="166" spans="1:9" x14ac:dyDescent="0.3">
      <c r="A166">
        <v>1</v>
      </c>
      <c r="B166" t="s">
        <v>176</v>
      </c>
      <c r="C166">
        <v>1</v>
      </c>
      <c r="D166">
        <v>-0.01</v>
      </c>
      <c r="E166">
        <v>24</v>
      </c>
      <c r="F166">
        <v>118.18</v>
      </c>
      <c r="G166">
        <v>117.81</v>
      </c>
      <c r="H166" s="8">
        <v>5.3800000000000001E-2</v>
      </c>
      <c r="I166" t="s">
        <v>615</v>
      </c>
    </row>
    <row r="167" spans="1:9" x14ac:dyDescent="0.3">
      <c r="A167">
        <v>1</v>
      </c>
      <c r="B167" t="s">
        <v>177</v>
      </c>
      <c r="C167">
        <v>1</v>
      </c>
      <c r="D167">
        <v>-0.02</v>
      </c>
      <c r="E167">
        <v>23</v>
      </c>
      <c r="F167">
        <v>116.19</v>
      </c>
      <c r="G167">
        <v>115.16</v>
      </c>
      <c r="H167" s="8">
        <v>5.45E-2</v>
      </c>
      <c r="I167" t="s">
        <v>615</v>
      </c>
    </row>
    <row r="168" spans="1:9" x14ac:dyDescent="0.3">
      <c r="A168">
        <v>1</v>
      </c>
      <c r="B168" t="s">
        <v>178</v>
      </c>
      <c r="C168">
        <v>1</v>
      </c>
      <c r="D168">
        <v>-0.1</v>
      </c>
      <c r="E168">
        <v>27</v>
      </c>
      <c r="F168">
        <v>115.99</v>
      </c>
      <c r="G168">
        <v>115.61</v>
      </c>
      <c r="H168" s="8">
        <v>6.2100000000000002E-2</v>
      </c>
      <c r="I168" t="s">
        <v>615</v>
      </c>
    </row>
    <row r="169" spans="1:9" x14ac:dyDescent="0.3">
      <c r="A169">
        <v>1</v>
      </c>
      <c r="B169" t="s">
        <v>179</v>
      </c>
      <c r="C169">
        <v>1</v>
      </c>
      <c r="D169">
        <v>0.06</v>
      </c>
      <c r="E169">
        <v>23</v>
      </c>
      <c r="F169">
        <v>120.16</v>
      </c>
      <c r="G169">
        <v>119.62</v>
      </c>
      <c r="H169" s="8">
        <v>5.2499999999999998E-2</v>
      </c>
      <c r="I169" t="s">
        <v>615</v>
      </c>
    </row>
    <row r="170" spans="1:9" x14ac:dyDescent="0.3">
      <c r="A170">
        <v>1</v>
      </c>
      <c r="B170" t="s">
        <v>180</v>
      </c>
      <c r="C170">
        <v>1</v>
      </c>
      <c r="D170">
        <v>-0.02</v>
      </c>
      <c r="E170">
        <v>28</v>
      </c>
      <c r="F170">
        <v>121.18</v>
      </c>
      <c r="G170">
        <v>120.83</v>
      </c>
      <c r="H170" s="8">
        <v>6.3100000000000003E-2</v>
      </c>
      <c r="I170" t="s">
        <v>615</v>
      </c>
    </row>
    <row r="171" spans="1:9" x14ac:dyDescent="0.3">
      <c r="A171">
        <v>1</v>
      </c>
      <c r="B171" t="s">
        <v>181</v>
      </c>
      <c r="C171">
        <v>1</v>
      </c>
      <c r="D171">
        <v>-0.01</v>
      </c>
      <c r="E171">
        <v>21</v>
      </c>
      <c r="F171">
        <v>121.98</v>
      </c>
      <c r="G171">
        <v>121.11</v>
      </c>
      <c r="H171" s="8">
        <v>4.5100000000000001E-2</v>
      </c>
      <c r="I171" t="s">
        <v>615</v>
      </c>
    </row>
    <row r="172" spans="1:9" x14ac:dyDescent="0.3">
      <c r="A172">
        <v>1</v>
      </c>
      <c r="B172" t="s">
        <v>182</v>
      </c>
      <c r="C172">
        <v>1</v>
      </c>
      <c r="D172">
        <v>-0.04</v>
      </c>
      <c r="E172">
        <v>20</v>
      </c>
      <c r="F172">
        <v>115.19</v>
      </c>
      <c r="G172">
        <v>114.65</v>
      </c>
      <c r="H172" s="8">
        <v>4.7500000000000001E-2</v>
      </c>
      <c r="I172" t="s">
        <v>615</v>
      </c>
    </row>
    <row r="173" spans="1:9" x14ac:dyDescent="0.3">
      <c r="A173">
        <v>1</v>
      </c>
      <c r="B173" t="s">
        <v>183</v>
      </c>
      <c r="C173">
        <v>1</v>
      </c>
      <c r="D173">
        <v>-7.0000000000000007E-2</v>
      </c>
      <c r="E173">
        <v>21</v>
      </c>
      <c r="F173">
        <v>120.39</v>
      </c>
      <c r="G173">
        <v>120.08</v>
      </c>
      <c r="H173" s="8">
        <v>4.8099999999999997E-2</v>
      </c>
      <c r="I173" t="s">
        <v>615</v>
      </c>
    </row>
    <row r="174" spans="1:9" x14ac:dyDescent="0.3">
      <c r="A174">
        <v>1</v>
      </c>
      <c r="B174" t="s">
        <v>184</v>
      </c>
      <c r="C174">
        <v>1</v>
      </c>
      <c r="D174">
        <v>0.04</v>
      </c>
      <c r="E174">
        <v>23</v>
      </c>
      <c r="F174">
        <v>116.21</v>
      </c>
      <c r="G174">
        <v>114.66</v>
      </c>
      <c r="H174" s="8">
        <v>5.4699999999999999E-2</v>
      </c>
      <c r="I174" t="s">
        <v>615</v>
      </c>
    </row>
    <row r="175" spans="1:9" x14ac:dyDescent="0.3">
      <c r="A175">
        <v>1</v>
      </c>
      <c r="B175" t="s">
        <v>185</v>
      </c>
      <c r="C175">
        <v>1</v>
      </c>
      <c r="D175">
        <v>-0.23</v>
      </c>
      <c r="E175">
        <v>27</v>
      </c>
      <c r="F175">
        <v>105.54</v>
      </c>
      <c r="G175">
        <v>103.31</v>
      </c>
      <c r="H175" s="8">
        <v>7.1400000000000005E-2</v>
      </c>
      <c r="I175" t="s">
        <v>615</v>
      </c>
    </row>
    <row r="176" spans="1:9" x14ac:dyDescent="0.3">
      <c r="A176">
        <v>1</v>
      </c>
      <c r="B176" t="s">
        <v>186</v>
      </c>
      <c r="C176">
        <v>1</v>
      </c>
      <c r="D176">
        <v>-0.14000000000000001</v>
      </c>
      <c r="E176">
        <v>24</v>
      </c>
      <c r="F176">
        <v>113.6</v>
      </c>
      <c r="G176">
        <v>111.71</v>
      </c>
      <c r="H176" s="8">
        <v>5.6399999999999999E-2</v>
      </c>
      <c r="I176" t="s">
        <v>615</v>
      </c>
    </row>
    <row r="177" spans="1:9" x14ac:dyDescent="0.3">
      <c r="A177">
        <v>1</v>
      </c>
      <c r="B177" t="s">
        <v>187</v>
      </c>
      <c r="C177">
        <v>1</v>
      </c>
      <c r="D177">
        <v>-0.02</v>
      </c>
      <c r="E177">
        <v>22</v>
      </c>
      <c r="F177">
        <v>111.56</v>
      </c>
      <c r="G177">
        <v>110.66</v>
      </c>
      <c r="H177" s="8">
        <v>5.1400000000000001E-2</v>
      </c>
      <c r="I177" t="s">
        <v>615</v>
      </c>
    </row>
    <row r="178" spans="1:9" x14ac:dyDescent="0.3">
      <c r="A178">
        <v>1</v>
      </c>
      <c r="B178" t="s">
        <v>188</v>
      </c>
      <c r="C178">
        <v>1</v>
      </c>
      <c r="D178">
        <v>-0.02</v>
      </c>
      <c r="E178">
        <v>20</v>
      </c>
      <c r="F178">
        <v>121.37</v>
      </c>
      <c r="G178">
        <v>120.94</v>
      </c>
      <c r="H178" s="8">
        <v>4.4900000000000002E-2</v>
      </c>
      <c r="I178" t="s">
        <v>615</v>
      </c>
    </row>
    <row r="179" spans="1:9" x14ac:dyDescent="0.3">
      <c r="A179">
        <v>1</v>
      </c>
      <c r="B179" t="s">
        <v>189</v>
      </c>
      <c r="C179">
        <v>1</v>
      </c>
      <c r="D179">
        <v>-0.02</v>
      </c>
      <c r="E179">
        <v>26</v>
      </c>
      <c r="F179">
        <v>118.37</v>
      </c>
      <c r="G179">
        <v>117.27</v>
      </c>
      <c r="H179" s="8">
        <v>0.06</v>
      </c>
      <c r="I179" t="s">
        <v>615</v>
      </c>
    </row>
    <row r="180" spans="1:9" x14ac:dyDescent="0.3">
      <c r="A180">
        <v>1</v>
      </c>
      <c r="B180" t="s">
        <v>190</v>
      </c>
      <c r="C180">
        <v>1</v>
      </c>
      <c r="D180">
        <v>-0.04</v>
      </c>
      <c r="E180">
        <v>23</v>
      </c>
      <c r="F180">
        <v>114.97</v>
      </c>
      <c r="G180">
        <v>113.61</v>
      </c>
      <c r="H180" s="8">
        <v>5.3199999999999997E-2</v>
      </c>
      <c r="I180" t="s">
        <v>615</v>
      </c>
    </row>
    <row r="181" spans="1:9" x14ac:dyDescent="0.3">
      <c r="A181">
        <v>1</v>
      </c>
      <c r="B181" t="s">
        <v>191</v>
      </c>
      <c r="C181">
        <v>1</v>
      </c>
      <c r="D181">
        <v>0</v>
      </c>
      <c r="E181">
        <v>24</v>
      </c>
      <c r="F181">
        <v>117.89</v>
      </c>
      <c r="G181">
        <v>117.05</v>
      </c>
      <c r="H181" s="8">
        <v>5.5899999999999998E-2</v>
      </c>
      <c r="I181" t="s">
        <v>615</v>
      </c>
    </row>
    <row r="182" spans="1:9" x14ac:dyDescent="0.3">
      <c r="A182">
        <v>1</v>
      </c>
      <c r="B182" t="s">
        <v>192</v>
      </c>
      <c r="C182">
        <v>1</v>
      </c>
      <c r="D182">
        <v>-0.09</v>
      </c>
      <c r="E182">
        <v>28</v>
      </c>
      <c r="F182">
        <v>119.82</v>
      </c>
      <c r="G182">
        <v>119.65</v>
      </c>
      <c r="H182" s="8">
        <v>6.5199999999999994E-2</v>
      </c>
      <c r="I182" t="s">
        <v>615</v>
      </c>
    </row>
    <row r="183" spans="1:9" x14ac:dyDescent="0.3">
      <c r="A183">
        <v>1</v>
      </c>
      <c r="B183" t="s">
        <v>193</v>
      </c>
      <c r="C183">
        <v>1</v>
      </c>
      <c r="D183">
        <v>0.01</v>
      </c>
      <c r="E183">
        <v>26</v>
      </c>
      <c r="F183">
        <v>115.05</v>
      </c>
      <c r="G183">
        <v>114.57</v>
      </c>
      <c r="H183" s="8">
        <v>6.2100000000000002E-2</v>
      </c>
      <c r="I183" t="s">
        <v>615</v>
      </c>
    </row>
    <row r="184" spans="1:9" x14ac:dyDescent="0.3">
      <c r="A184">
        <v>1</v>
      </c>
      <c r="B184" t="s">
        <v>194</v>
      </c>
      <c r="C184">
        <v>1</v>
      </c>
      <c r="D184">
        <v>-0.06</v>
      </c>
      <c r="E184">
        <v>26</v>
      </c>
      <c r="F184">
        <v>120.6</v>
      </c>
      <c r="G184">
        <v>120.34</v>
      </c>
      <c r="H184" s="8">
        <v>5.79E-2</v>
      </c>
      <c r="I184" t="s">
        <v>615</v>
      </c>
    </row>
    <row r="185" spans="1:9" x14ac:dyDescent="0.3">
      <c r="A185">
        <v>1</v>
      </c>
      <c r="B185" t="s">
        <v>195</v>
      </c>
      <c r="C185">
        <v>1</v>
      </c>
      <c r="D185">
        <v>0.09</v>
      </c>
      <c r="E185">
        <v>28</v>
      </c>
      <c r="F185">
        <v>123.53</v>
      </c>
      <c r="G185">
        <v>123.32</v>
      </c>
      <c r="H185" s="8">
        <v>6.1600000000000002E-2</v>
      </c>
      <c r="I185" t="s">
        <v>615</v>
      </c>
    </row>
    <row r="186" spans="1:9" x14ac:dyDescent="0.3">
      <c r="A186">
        <v>1</v>
      </c>
      <c r="B186" t="s">
        <v>196</v>
      </c>
      <c r="C186">
        <v>1</v>
      </c>
      <c r="D186">
        <v>-0.12</v>
      </c>
      <c r="E186">
        <v>22</v>
      </c>
      <c r="F186">
        <v>119.27</v>
      </c>
      <c r="G186">
        <v>119</v>
      </c>
      <c r="H186" s="8">
        <v>5.1200000000000002E-2</v>
      </c>
      <c r="I186" t="s">
        <v>615</v>
      </c>
    </row>
    <row r="187" spans="1:9" x14ac:dyDescent="0.3">
      <c r="A187">
        <v>1</v>
      </c>
      <c r="B187" t="s">
        <v>197</v>
      </c>
      <c r="C187">
        <v>1</v>
      </c>
      <c r="D187">
        <v>-0.01</v>
      </c>
      <c r="E187">
        <v>26</v>
      </c>
      <c r="F187">
        <v>122.38</v>
      </c>
      <c r="G187">
        <v>122.17</v>
      </c>
      <c r="H187" s="8">
        <v>5.8400000000000001E-2</v>
      </c>
      <c r="I187" t="s">
        <v>615</v>
      </c>
    </row>
    <row r="188" spans="1:9" x14ac:dyDescent="0.3">
      <c r="A188">
        <v>1</v>
      </c>
      <c r="B188" t="s">
        <v>198</v>
      </c>
      <c r="C188">
        <v>1</v>
      </c>
      <c r="D188">
        <v>0</v>
      </c>
      <c r="E188">
        <v>25</v>
      </c>
      <c r="F188">
        <v>117.25</v>
      </c>
      <c r="G188">
        <v>116.95</v>
      </c>
      <c r="H188" s="8">
        <v>5.8900000000000001E-2</v>
      </c>
      <c r="I188" t="s">
        <v>615</v>
      </c>
    </row>
    <row r="189" spans="1:9" x14ac:dyDescent="0.3">
      <c r="A189">
        <v>1</v>
      </c>
      <c r="B189" t="s">
        <v>199</v>
      </c>
      <c r="C189">
        <v>1</v>
      </c>
      <c r="D189">
        <v>-0.03</v>
      </c>
      <c r="E189">
        <v>23</v>
      </c>
      <c r="F189">
        <v>117.12</v>
      </c>
      <c r="G189">
        <v>116.63</v>
      </c>
      <c r="H189" s="8">
        <v>5.2999999999999999E-2</v>
      </c>
      <c r="I189" t="s">
        <v>615</v>
      </c>
    </row>
    <row r="190" spans="1:9" x14ac:dyDescent="0.3">
      <c r="A190">
        <v>1</v>
      </c>
      <c r="B190" t="s">
        <v>200</v>
      </c>
      <c r="C190">
        <v>1</v>
      </c>
      <c r="D190">
        <v>-0.06</v>
      </c>
      <c r="E190">
        <v>24</v>
      </c>
      <c r="F190">
        <v>119.54</v>
      </c>
      <c r="G190">
        <v>118.66</v>
      </c>
      <c r="H190" s="8">
        <v>5.4899999999999997E-2</v>
      </c>
      <c r="I190" t="s">
        <v>615</v>
      </c>
    </row>
    <row r="191" spans="1:9" x14ac:dyDescent="0.3">
      <c r="A191">
        <v>1</v>
      </c>
      <c r="B191" t="s">
        <v>201</v>
      </c>
      <c r="C191">
        <v>1</v>
      </c>
      <c r="D191">
        <v>-0.01</v>
      </c>
      <c r="E191">
        <v>24</v>
      </c>
      <c r="F191">
        <v>121.49</v>
      </c>
      <c r="G191">
        <v>121.14</v>
      </c>
      <c r="H191" s="8">
        <v>5.45E-2</v>
      </c>
      <c r="I191" t="s">
        <v>615</v>
      </c>
    </row>
    <row r="192" spans="1:9" x14ac:dyDescent="0.3">
      <c r="A192">
        <v>1</v>
      </c>
      <c r="B192" t="s">
        <v>202</v>
      </c>
      <c r="C192">
        <v>1</v>
      </c>
      <c r="D192">
        <v>0.12</v>
      </c>
      <c r="E192">
        <v>30</v>
      </c>
      <c r="F192">
        <v>121.96</v>
      </c>
      <c r="G192">
        <v>121.39</v>
      </c>
      <c r="H192" s="8">
        <v>6.59E-2</v>
      </c>
      <c r="I192" t="s">
        <v>615</v>
      </c>
    </row>
    <row r="193" spans="1:9" x14ac:dyDescent="0.3">
      <c r="A193">
        <v>1</v>
      </c>
      <c r="B193" t="s">
        <v>203</v>
      </c>
      <c r="C193">
        <v>1</v>
      </c>
      <c r="D193">
        <v>0.13</v>
      </c>
      <c r="E193">
        <v>23</v>
      </c>
      <c r="F193">
        <v>121.9</v>
      </c>
      <c r="G193">
        <v>121.24</v>
      </c>
      <c r="H193" s="8">
        <v>5.11E-2</v>
      </c>
      <c r="I193" t="s">
        <v>615</v>
      </c>
    </row>
    <row r="194" spans="1:9" x14ac:dyDescent="0.3">
      <c r="A194">
        <v>1</v>
      </c>
      <c r="B194" t="s">
        <v>204</v>
      </c>
      <c r="C194">
        <v>1</v>
      </c>
      <c r="D194">
        <v>-0.01</v>
      </c>
      <c r="E194">
        <v>22</v>
      </c>
      <c r="F194">
        <v>120.27</v>
      </c>
      <c r="G194">
        <v>120</v>
      </c>
      <c r="H194" s="8">
        <v>4.8599999999999997E-2</v>
      </c>
      <c r="I194" t="s">
        <v>615</v>
      </c>
    </row>
    <row r="195" spans="1:9" x14ac:dyDescent="0.3">
      <c r="A195">
        <v>1</v>
      </c>
      <c r="B195" t="s">
        <v>205</v>
      </c>
      <c r="C195">
        <v>1</v>
      </c>
      <c r="D195">
        <v>-0.01</v>
      </c>
      <c r="E195">
        <v>27</v>
      </c>
      <c r="F195">
        <v>121.03</v>
      </c>
      <c r="G195">
        <v>120.71</v>
      </c>
      <c r="H195" s="8">
        <v>6.08E-2</v>
      </c>
      <c r="I195" t="s">
        <v>615</v>
      </c>
    </row>
    <row r="196" spans="1:9" x14ac:dyDescent="0.3">
      <c r="A196">
        <v>1</v>
      </c>
      <c r="B196" t="s">
        <v>206</v>
      </c>
      <c r="C196">
        <v>1</v>
      </c>
      <c r="D196">
        <v>0.04</v>
      </c>
      <c r="E196">
        <v>27</v>
      </c>
      <c r="F196">
        <v>114.96</v>
      </c>
      <c r="G196">
        <v>114.44</v>
      </c>
      <c r="H196" s="8">
        <v>6.25E-2</v>
      </c>
      <c r="I196" t="s">
        <v>615</v>
      </c>
    </row>
    <row r="197" spans="1:9" x14ac:dyDescent="0.3">
      <c r="A197">
        <v>1</v>
      </c>
      <c r="B197" t="s">
        <v>207</v>
      </c>
      <c r="C197">
        <v>1</v>
      </c>
      <c r="D197">
        <v>-0.01</v>
      </c>
      <c r="E197">
        <v>25</v>
      </c>
      <c r="F197">
        <v>116.81</v>
      </c>
      <c r="G197">
        <v>116.44</v>
      </c>
      <c r="H197" s="8">
        <v>5.8900000000000001E-2</v>
      </c>
      <c r="I197" t="s">
        <v>615</v>
      </c>
    </row>
    <row r="198" spans="1:9" x14ac:dyDescent="0.3">
      <c r="A198">
        <v>1</v>
      </c>
      <c r="B198" t="s">
        <v>208</v>
      </c>
      <c r="C198">
        <v>1</v>
      </c>
      <c r="D198">
        <v>-0.17</v>
      </c>
      <c r="E198">
        <v>27</v>
      </c>
      <c r="F198">
        <v>114.79</v>
      </c>
      <c r="G198">
        <v>114.36</v>
      </c>
      <c r="H198" s="8">
        <v>6.3399999999999998E-2</v>
      </c>
      <c r="I198" t="s">
        <v>615</v>
      </c>
    </row>
    <row r="199" spans="1:9" x14ac:dyDescent="0.3">
      <c r="A199">
        <v>1</v>
      </c>
      <c r="B199" t="s">
        <v>209</v>
      </c>
      <c r="C199">
        <v>1</v>
      </c>
      <c r="D199">
        <v>0.06</v>
      </c>
      <c r="E199">
        <v>25</v>
      </c>
      <c r="F199">
        <v>122.76</v>
      </c>
      <c r="G199">
        <v>122.09</v>
      </c>
      <c r="H199" s="8">
        <v>5.4399999999999997E-2</v>
      </c>
      <c r="I199" t="s">
        <v>615</v>
      </c>
    </row>
    <row r="200" spans="1:9" x14ac:dyDescent="0.3">
      <c r="A200">
        <v>1</v>
      </c>
      <c r="B200" t="s">
        <v>210</v>
      </c>
      <c r="C200">
        <v>1</v>
      </c>
      <c r="D200">
        <v>-0.01</v>
      </c>
      <c r="E200">
        <v>19</v>
      </c>
      <c r="F200">
        <v>113.1</v>
      </c>
      <c r="G200">
        <v>111.85</v>
      </c>
      <c r="H200" s="8">
        <v>4.3999999999999997E-2</v>
      </c>
      <c r="I200" t="s">
        <v>615</v>
      </c>
    </row>
    <row r="201" spans="1:9" x14ac:dyDescent="0.3">
      <c r="A201">
        <v>1</v>
      </c>
      <c r="B201" t="s">
        <v>211</v>
      </c>
      <c r="C201">
        <v>1</v>
      </c>
      <c r="D201">
        <v>0.01</v>
      </c>
      <c r="E201">
        <v>24</v>
      </c>
      <c r="F201">
        <v>116.34</v>
      </c>
      <c r="G201">
        <v>115.82</v>
      </c>
      <c r="H201" s="8">
        <v>5.4300000000000001E-2</v>
      </c>
      <c r="I201" t="s">
        <v>615</v>
      </c>
    </row>
    <row r="202" spans="1:9" x14ac:dyDescent="0.3">
      <c r="A202">
        <v>1</v>
      </c>
      <c r="B202" t="s">
        <v>212</v>
      </c>
      <c r="C202">
        <v>1</v>
      </c>
      <c r="D202">
        <v>0.01</v>
      </c>
      <c r="E202">
        <v>25</v>
      </c>
      <c r="F202">
        <v>123.58</v>
      </c>
      <c r="G202">
        <v>123.3</v>
      </c>
      <c r="H202" s="8">
        <v>5.4199999999999998E-2</v>
      </c>
      <c r="I202" t="s">
        <v>615</v>
      </c>
    </row>
    <row r="203" spans="1:9" x14ac:dyDescent="0.3">
      <c r="A203">
        <v>1</v>
      </c>
      <c r="B203" t="s">
        <v>213</v>
      </c>
      <c r="C203">
        <v>1</v>
      </c>
      <c r="D203">
        <v>0.03</v>
      </c>
      <c r="E203">
        <v>21</v>
      </c>
      <c r="F203">
        <v>122.48</v>
      </c>
      <c r="G203">
        <v>122</v>
      </c>
      <c r="H203" s="8">
        <v>4.6399999999999997E-2</v>
      </c>
      <c r="I203" t="s">
        <v>615</v>
      </c>
    </row>
    <row r="204" spans="1:9" x14ac:dyDescent="0.3">
      <c r="A204">
        <v>1</v>
      </c>
      <c r="B204" t="s">
        <v>214</v>
      </c>
      <c r="C204">
        <v>1</v>
      </c>
      <c r="D204">
        <v>-0.03</v>
      </c>
      <c r="E204">
        <v>25</v>
      </c>
      <c r="F204">
        <v>118.29</v>
      </c>
      <c r="G204">
        <v>118.04</v>
      </c>
      <c r="H204" s="8">
        <v>5.79E-2</v>
      </c>
      <c r="I204" t="s">
        <v>615</v>
      </c>
    </row>
    <row r="205" spans="1:9" x14ac:dyDescent="0.3">
      <c r="A205">
        <v>1</v>
      </c>
      <c r="B205" t="s">
        <v>215</v>
      </c>
      <c r="C205">
        <v>1</v>
      </c>
      <c r="D205">
        <v>0.11</v>
      </c>
      <c r="E205">
        <v>23</v>
      </c>
      <c r="F205">
        <v>120.11</v>
      </c>
      <c r="G205">
        <v>119.88</v>
      </c>
      <c r="H205" s="8">
        <v>5.1799999999999999E-2</v>
      </c>
      <c r="I205" t="s">
        <v>615</v>
      </c>
    </row>
    <row r="206" spans="1:9" x14ac:dyDescent="0.3">
      <c r="A206">
        <v>1</v>
      </c>
      <c r="B206" t="s">
        <v>216</v>
      </c>
      <c r="C206">
        <v>1</v>
      </c>
      <c r="D206">
        <v>-7.0000000000000007E-2</v>
      </c>
      <c r="E206">
        <v>26</v>
      </c>
      <c r="F206">
        <v>118.73</v>
      </c>
      <c r="G206">
        <v>118.45</v>
      </c>
      <c r="H206" s="8">
        <v>5.9299999999999999E-2</v>
      </c>
      <c r="I206" t="s">
        <v>615</v>
      </c>
    </row>
    <row r="207" spans="1:9" x14ac:dyDescent="0.3">
      <c r="A207">
        <v>1</v>
      </c>
      <c r="B207" t="s">
        <v>217</v>
      </c>
      <c r="C207">
        <v>1</v>
      </c>
      <c r="D207">
        <v>0</v>
      </c>
      <c r="E207">
        <v>24</v>
      </c>
      <c r="F207">
        <v>117.45</v>
      </c>
      <c r="G207">
        <v>117.11</v>
      </c>
      <c r="H207" s="8">
        <v>5.4899999999999997E-2</v>
      </c>
      <c r="I207" t="s">
        <v>615</v>
      </c>
    </row>
    <row r="208" spans="1:9" x14ac:dyDescent="0.3">
      <c r="A208">
        <v>1</v>
      </c>
      <c r="B208" t="s">
        <v>218</v>
      </c>
      <c r="C208">
        <v>1</v>
      </c>
      <c r="D208">
        <v>0.05</v>
      </c>
      <c r="E208">
        <v>27</v>
      </c>
      <c r="F208">
        <v>117.25</v>
      </c>
      <c r="G208">
        <v>116.3</v>
      </c>
      <c r="H208" s="8">
        <v>6.2899999999999998E-2</v>
      </c>
      <c r="I208" t="s">
        <v>615</v>
      </c>
    </row>
    <row r="209" spans="1:9" x14ac:dyDescent="0.3">
      <c r="A209">
        <v>1</v>
      </c>
      <c r="B209" t="s">
        <v>219</v>
      </c>
      <c r="C209">
        <v>1</v>
      </c>
      <c r="D209">
        <v>0.03</v>
      </c>
      <c r="E209">
        <v>26</v>
      </c>
      <c r="F209">
        <v>116.17</v>
      </c>
      <c r="G209">
        <v>115.2</v>
      </c>
      <c r="H209" s="8">
        <v>6.13E-2</v>
      </c>
      <c r="I209" t="s">
        <v>615</v>
      </c>
    </row>
    <row r="210" spans="1:9" x14ac:dyDescent="0.3">
      <c r="A210">
        <v>1</v>
      </c>
      <c r="B210" t="s">
        <v>220</v>
      </c>
      <c r="C210">
        <v>1</v>
      </c>
      <c r="D210">
        <v>-7.0000000000000007E-2</v>
      </c>
      <c r="E210">
        <v>20</v>
      </c>
      <c r="F210">
        <v>118.84</v>
      </c>
      <c r="G210">
        <v>117.77</v>
      </c>
      <c r="H210" s="8">
        <v>4.4600000000000001E-2</v>
      </c>
      <c r="I210" t="s">
        <v>615</v>
      </c>
    </row>
    <row r="211" spans="1:9" x14ac:dyDescent="0.3">
      <c r="A211">
        <v>1</v>
      </c>
      <c r="B211" t="s">
        <v>221</v>
      </c>
      <c r="C211">
        <v>1</v>
      </c>
      <c r="D211">
        <v>-0.03</v>
      </c>
      <c r="E211">
        <v>26</v>
      </c>
      <c r="F211">
        <v>122.62</v>
      </c>
      <c r="G211">
        <v>122.21</v>
      </c>
      <c r="H211" s="8">
        <v>5.8099999999999999E-2</v>
      </c>
      <c r="I211" t="s">
        <v>615</v>
      </c>
    </row>
    <row r="212" spans="1:9" x14ac:dyDescent="0.3">
      <c r="A212">
        <v>1</v>
      </c>
      <c r="B212" t="s">
        <v>222</v>
      </c>
      <c r="C212">
        <v>1</v>
      </c>
      <c r="D212">
        <v>0</v>
      </c>
      <c r="E212">
        <v>20</v>
      </c>
      <c r="F212">
        <v>119.77</v>
      </c>
      <c r="G212">
        <v>118.05</v>
      </c>
      <c r="H212" s="8">
        <v>4.58E-2</v>
      </c>
      <c r="I212" t="s">
        <v>615</v>
      </c>
    </row>
    <row r="213" spans="1:9" x14ac:dyDescent="0.3">
      <c r="A213">
        <v>1</v>
      </c>
      <c r="B213" t="s">
        <v>223</v>
      </c>
      <c r="C213">
        <v>1</v>
      </c>
      <c r="D213">
        <v>-0.01</v>
      </c>
      <c r="E213">
        <v>25</v>
      </c>
      <c r="F213">
        <v>120.09</v>
      </c>
      <c r="G213">
        <v>119.55</v>
      </c>
      <c r="H213" s="8">
        <v>5.67E-2</v>
      </c>
      <c r="I213" t="s">
        <v>615</v>
      </c>
    </row>
    <row r="214" spans="1:9" x14ac:dyDescent="0.3">
      <c r="A214">
        <v>1</v>
      </c>
      <c r="B214" t="s">
        <v>224</v>
      </c>
      <c r="C214">
        <v>1</v>
      </c>
      <c r="D214">
        <v>-7.0000000000000007E-2</v>
      </c>
      <c r="E214">
        <v>24</v>
      </c>
      <c r="F214">
        <v>117.69</v>
      </c>
      <c r="G214">
        <v>117.44</v>
      </c>
      <c r="H214" s="8">
        <v>5.4800000000000001E-2</v>
      </c>
      <c r="I214" t="s">
        <v>615</v>
      </c>
    </row>
    <row r="215" spans="1:9" x14ac:dyDescent="0.3">
      <c r="A215">
        <v>1</v>
      </c>
      <c r="B215" t="s">
        <v>225</v>
      </c>
      <c r="C215">
        <v>1</v>
      </c>
      <c r="D215">
        <v>-0.03</v>
      </c>
      <c r="E215">
        <v>26</v>
      </c>
      <c r="F215">
        <v>121.56</v>
      </c>
      <c r="G215">
        <v>121.09</v>
      </c>
      <c r="H215" s="8">
        <v>5.7599999999999998E-2</v>
      </c>
      <c r="I215" t="s">
        <v>615</v>
      </c>
    </row>
    <row r="216" spans="1:9" x14ac:dyDescent="0.3">
      <c r="A216">
        <v>1</v>
      </c>
      <c r="B216" t="s">
        <v>226</v>
      </c>
      <c r="C216">
        <v>1</v>
      </c>
      <c r="D216">
        <v>0.1</v>
      </c>
      <c r="E216">
        <v>26</v>
      </c>
      <c r="F216">
        <v>119.09</v>
      </c>
      <c r="G216">
        <v>118.2</v>
      </c>
      <c r="H216" s="8">
        <v>5.8200000000000002E-2</v>
      </c>
      <c r="I216" t="s">
        <v>615</v>
      </c>
    </row>
    <row r="217" spans="1:9" x14ac:dyDescent="0.3">
      <c r="A217">
        <v>1</v>
      </c>
      <c r="B217" t="s">
        <v>227</v>
      </c>
      <c r="C217">
        <v>1</v>
      </c>
      <c r="D217">
        <v>0.02</v>
      </c>
      <c r="E217">
        <v>27</v>
      </c>
      <c r="F217">
        <v>119.01</v>
      </c>
      <c r="G217">
        <v>118.62</v>
      </c>
      <c r="H217" s="8">
        <v>6.1899999999999997E-2</v>
      </c>
      <c r="I217" t="s">
        <v>615</v>
      </c>
    </row>
    <row r="218" spans="1:9" x14ac:dyDescent="0.3">
      <c r="A218">
        <v>1</v>
      </c>
      <c r="B218" t="s">
        <v>228</v>
      </c>
      <c r="C218">
        <v>1</v>
      </c>
      <c r="D218">
        <v>0.04</v>
      </c>
      <c r="E218">
        <v>23</v>
      </c>
      <c r="F218">
        <v>124.79</v>
      </c>
      <c r="G218">
        <v>124.13</v>
      </c>
      <c r="H218" s="8">
        <v>4.8899999999999999E-2</v>
      </c>
      <c r="I218" t="s">
        <v>615</v>
      </c>
    </row>
    <row r="219" spans="1:9" x14ac:dyDescent="0.3">
      <c r="A219">
        <v>1</v>
      </c>
      <c r="B219" t="s">
        <v>229</v>
      </c>
      <c r="C219">
        <v>1</v>
      </c>
      <c r="D219">
        <v>0.05</v>
      </c>
      <c r="E219">
        <v>23</v>
      </c>
      <c r="F219">
        <v>111.91</v>
      </c>
      <c r="G219">
        <v>110.57</v>
      </c>
      <c r="H219" s="8">
        <v>5.7599999999999998E-2</v>
      </c>
      <c r="I219" t="s">
        <v>615</v>
      </c>
    </row>
    <row r="220" spans="1:9" x14ac:dyDescent="0.3">
      <c r="A220">
        <v>1</v>
      </c>
      <c r="B220" t="s">
        <v>230</v>
      </c>
      <c r="C220">
        <v>1</v>
      </c>
      <c r="D220">
        <v>0</v>
      </c>
      <c r="E220">
        <v>20</v>
      </c>
      <c r="F220">
        <v>121.77</v>
      </c>
      <c r="G220">
        <v>121.44</v>
      </c>
      <c r="H220" s="8">
        <v>4.4600000000000001E-2</v>
      </c>
      <c r="I220" t="s">
        <v>615</v>
      </c>
    </row>
    <row r="221" spans="1:9" x14ac:dyDescent="0.3">
      <c r="A221">
        <v>1</v>
      </c>
      <c r="B221" t="s">
        <v>231</v>
      </c>
      <c r="C221">
        <v>1</v>
      </c>
      <c r="D221">
        <v>-0.08</v>
      </c>
      <c r="E221">
        <v>28</v>
      </c>
      <c r="F221">
        <v>112.91</v>
      </c>
      <c r="G221">
        <v>112.04</v>
      </c>
      <c r="H221" s="8">
        <v>6.83E-2</v>
      </c>
      <c r="I221" t="s">
        <v>615</v>
      </c>
    </row>
    <row r="222" spans="1:9" x14ac:dyDescent="0.3">
      <c r="A222">
        <v>1</v>
      </c>
      <c r="B222" t="s">
        <v>232</v>
      </c>
      <c r="C222">
        <v>1</v>
      </c>
      <c r="D222">
        <v>0.01</v>
      </c>
      <c r="E222">
        <v>22</v>
      </c>
      <c r="F222">
        <v>119.91</v>
      </c>
      <c r="G222">
        <v>119.69</v>
      </c>
      <c r="H222" s="8">
        <v>5.0500000000000003E-2</v>
      </c>
      <c r="I222" t="s">
        <v>615</v>
      </c>
    </row>
    <row r="223" spans="1:9" x14ac:dyDescent="0.3">
      <c r="A223">
        <v>1</v>
      </c>
      <c r="B223" t="s">
        <v>233</v>
      </c>
      <c r="C223">
        <v>1</v>
      </c>
      <c r="D223">
        <v>0.02</v>
      </c>
      <c r="E223">
        <v>28</v>
      </c>
      <c r="F223">
        <v>119.98</v>
      </c>
      <c r="G223">
        <v>119.72</v>
      </c>
      <c r="H223" s="8">
        <v>6.1800000000000001E-2</v>
      </c>
      <c r="I223" t="s">
        <v>615</v>
      </c>
    </row>
    <row r="224" spans="1:9" x14ac:dyDescent="0.3">
      <c r="A224">
        <v>1</v>
      </c>
      <c r="B224" t="s">
        <v>234</v>
      </c>
      <c r="C224">
        <v>1</v>
      </c>
      <c r="D224">
        <v>-0.01</v>
      </c>
      <c r="E224">
        <v>24</v>
      </c>
      <c r="F224">
        <v>117.43</v>
      </c>
      <c r="G224">
        <v>117.18</v>
      </c>
      <c r="H224" s="8">
        <v>5.4899999999999997E-2</v>
      </c>
      <c r="I224" t="s">
        <v>615</v>
      </c>
    </row>
    <row r="225" spans="1:9" x14ac:dyDescent="0.3">
      <c r="A225">
        <v>1</v>
      </c>
      <c r="B225" t="s">
        <v>235</v>
      </c>
      <c r="C225">
        <v>1</v>
      </c>
      <c r="D225">
        <v>0</v>
      </c>
      <c r="E225">
        <v>23</v>
      </c>
      <c r="F225">
        <v>117.79</v>
      </c>
      <c r="G225">
        <v>117.01</v>
      </c>
      <c r="H225" s="8">
        <v>5.2499999999999998E-2</v>
      </c>
      <c r="I225" t="s">
        <v>615</v>
      </c>
    </row>
    <row r="226" spans="1:9" x14ac:dyDescent="0.3">
      <c r="A226">
        <v>1</v>
      </c>
      <c r="B226" t="s">
        <v>236</v>
      </c>
      <c r="C226">
        <v>1</v>
      </c>
      <c r="D226">
        <v>-0.02</v>
      </c>
      <c r="E226">
        <v>27</v>
      </c>
      <c r="F226">
        <v>119.15</v>
      </c>
      <c r="G226">
        <v>118.71</v>
      </c>
      <c r="H226" s="8">
        <v>6.08E-2</v>
      </c>
      <c r="I226" t="s">
        <v>615</v>
      </c>
    </row>
    <row r="227" spans="1:9" x14ac:dyDescent="0.3">
      <c r="A227">
        <v>1</v>
      </c>
      <c r="B227" t="s">
        <v>237</v>
      </c>
      <c r="C227">
        <v>1</v>
      </c>
      <c r="D227">
        <v>0.01</v>
      </c>
      <c r="E227">
        <v>24</v>
      </c>
      <c r="F227">
        <v>118.34</v>
      </c>
      <c r="G227">
        <v>117.93</v>
      </c>
      <c r="H227" s="8">
        <v>5.5100000000000003E-2</v>
      </c>
      <c r="I227" t="s">
        <v>615</v>
      </c>
    </row>
    <row r="228" spans="1:9" x14ac:dyDescent="0.3">
      <c r="A228">
        <v>1</v>
      </c>
      <c r="B228" t="s">
        <v>238</v>
      </c>
      <c r="C228">
        <v>1</v>
      </c>
      <c r="D228">
        <v>0.04</v>
      </c>
      <c r="E228">
        <v>21</v>
      </c>
      <c r="F228">
        <v>113.61</v>
      </c>
      <c r="G228">
        <v>113.02</v>
      </c>
      <c r="H228" s="8">
        <v>4.7899999999999998E-2</v>
      </c>
      <c r="I228" t="s">
        <v>615</v>
      </c>
    </row>
    <row r="229" spans="1:9" x14ac:dyDescent="0.3">
      <c r="A229">
        <v>1</v>
      </c>
      <c r="B229" t="s">
        <v>239</v>
      </c>
      <c r="C229">
        <v>1</v>
      </c>
      <c r="D229">
        <v>0</v>
      </c>
      <c r="E229">
        <v>21</v>
      </c>
      <c r="F229">
        <v>119.92</v>
      </c>
      <c r="G229">
        <v>119.12</v>
      </c>
      <c r="H229" s="8">
        <v>4.9000000000000002E-2</v>
      </c>
      <c r="I229" t="s">
        <v>615</v>
      </c>
    </row>
    <row r="230" spans="1:9" x14ac:dyDescent="0.3">
      <c r="A230">
        <v>1</v>
      </c>
      <c r="B230" t="s">
        <v>240</v>
      </c>
      <c r="C230">
        <v>1</v>
      </c>
      <c r="D230">
        <v>-0.05</v>
      </c>
      <c r="E230">
        <v>28</v>
      </c>
      <c r="F230">
        <v>116.14</v>
      </c>
      <c r="G230">
        <v>115.39</v>
      </c>
      <c r="H230" s="8">
        <v>6.4799999999999996E-2</v>
      </c>
      <c r="I230" t="s">
        <v>615</v>
      </c>
    </row>
    <row r="231" spans="1:9" x14ac:dyDescent="0.3">
      <c r="A231">
        <v>1</v>
      </c>
      <c r="B231" t="s">
        <v>241</v>
      </c>
      <c r="C231">
        <v>1</v>
      </c>
      <c r="D231">
        <v>0.1</v>
      </c>
      <c r="E231">
        <v>21</v>
      </c>
      <c r="F231">
        <v>117.38</v>
      </c>
      <c r="G231">
        <v>116.97</v>
      </c>
      <c r="H231" s="8">
        <v>4.7800000000000002E-2</v>
      </c>
      <c r="I231" t="s">
        <v>615</v>
      </c>
    </row>
    <row r="232" spans="1:9" x14ac:dyDescent="0.3">
      <c r="A232">
        <v>1</v>
      </c>
      <c r="B232" t="s">
        <v>242</v>
      </c>
      <c r="C232">
        <v>1</v>
      </c>
      <c r="D232">
        <v>0.05</v>
      </c>
      <c r="E232">
        <v>23</v>
      </c>
      <c r="F232">
        <v>120.73</v>
      </c>
      <c r="G232">
        <v>120.31</v>
      </c>
      <c r="H232" s="8">
        <v>5.2600000000000001E-2</v>
      </c>
      <c r="I232" t="s">
        <v>615</v>
      </c>
    </row>
    <row r="233" spans="1:9" x14ac:dyDescent="0.3">
      <c r="A233">
        <v>1</v>
      </c>
      <c r="B233" t="s">
        <v>243</v>
      </c>
      <c r="C233">
        <v>1</v>
      </c>
      <c r="D233">
        <v>0.03</v>
      </c>
      <c r="E233">
        <v>21</v>
      </c>
      <c r="F233">
        <v>114.49</v>
      </c>
      <c r="G233">
        <v>113.09</v>
      </c>
      <c r="H233" s="8">
        <v>4.9399999999999999E-2</v>
      </c>
      <c r="I233" t="s">
        <v>615</v>
      </c>
    </row>
    <row r="234" spans="1:9" x14ac:dyDescent="0.3">
      <c r="A234">
        <v>1</v>
      </c>
      <c r="B234" t="s">
        <v>244</v>
      </c>
      <c r="C234">
        <v>1</v>
      </c>
      <c r="D234">
        <v>-0.12</v>
      </c>
      <c r="E234">
        <v>25</v>
      </c>
      <c r="F234">
        <v>118.94</v>
      </c>
      <c r="G234">
        <v>118.3</v>
      </c>
      <c r="H234" s="8">
        <v>5.6599999999999998E-2</v>
      </c>
      <c r="I234" t="s">
        <v>615</v>
      </c>
    </row>
    <row r="235" spans="1:9" x14ac:dyDescent="0.3">
      <c r="A235">
        <v>1</v>
      </c>
      <c r="B235" t="s">
        <v>245</v>
      </c>
      <c r="C235">
        <v>1</v>
      </c>
      <c r="D235">
        <v>0.05</v>
      </c>
      <c r="E235">
        <v>25</v>
      </c>
      <c r="F235">
        <v>120.79</v>
      </c>
      <c r="G235">
        <v>120.42</v>
      </c>
      <c r="H235" s="8">
        <v>5.4899999999999997E-2</v>
      </c>
      <c r="I235" t="s">
        <v>615</v>
      </c>
    </row>
    <row r="236" spans="1:9" x14ac:dyDescent="0.3">
      <c r="A236">
        <v>1</v>
      </c>
      <c r="B236" t="s">
        <v>246</v>
      </c>
      <c r="C236">
        <v>1</v>
      </c>
      <c r="D236">
        <v>-0.04</v>
      </c>
      <c r="E236">
        <v>22</v>
      </c>
      <c r="F236">
        <v>118.98</v>
      </c>
      <c r="G236">
        <v>118.43</v>
      </c>
      <c r="H236" s="8">
        <v>5.1299999999999998E-2</v>
      </c>
      <c r="I236" t="s">
        <v>615</v>
      </c>
    </row>
    <row r="237" spans="1:9" x14ac:dyDescent="0.3">
      <c r="A237">
        <v>1</v>
      </c>
      <c r="B237" t="s">
        <v>247</v>
      </c>
      <c r="C237">
        <v>1</v>
      </c>
      <c r="D237">
        <v>-0.08</v>
      </c>
      <c r="E237">
        <v>24</v>
      </c>
      <c r="F237">
        <v>115.19</v>
      </c>
      <c r="G237">
        <v>114.71</v>
      </c>
      <c r="H237" s="8">
        <v>5.4199999999999998E-2</v>
      </c>
      <c r="I237" t="s">
        <v>615</v>
      </c>
    </row>
    <row r="238" spans="1:9" x14ac:dyDescent="0.3">
      <c r="A238">
        <v>1</v>
      </c>
      <c r="B238" t="s">
        <v>248</v>
      </c>
      <c r="C238">
        <v>1</v>
      </c>
      <c r="D238">
        <v>0.04</v>
      </c>
      <c r="E238">
        <v>26</v>
      </c>
      <c r="F238">
        <v>121.11</v>
      </c>
      <c r="G238">
        <v>120.86</v>
      </c>
      <c r="H238" s="8">
        <v>5.7500000000000002E-2</v>
      </c>
      <c r="I238" t="s">
        <v>615</v>
      </c>
    </row>
    <row r="239" spans="1:9" x14ac:dyDescent="0.3">
      <c r="A239">
        <v>1</v>
      </c>
      <c r="B239" t="s">
        <v>249</v>
      </c>
      <c r="C239">
        <v>1</v>
      </c>
      <c r="D239">
        <v>-0.23</v>
      </c>
      <c r="E239">
        <v>30</v>
      </c>
      <c r="F239">
        <v>112.39</v>
      </c>
      <c r="G239">
        <v>111.68</v>
      </c>
      <c r="H239" s="8">
        <v>7.1400000000000005E-2</v>
      </c>
      <c r="I239" t="s">
        <v>615</v>
      </c>
    </row>
    <row r="240" spans="1:9" x14ac:dyDescent="0.3">
      <c r="A240">
        <v>1</v>
      </c>
      <c r="B240" t="s">
        <v>250</v>
      </c>
      <c r="C240">
        <v>1</v>
      </c>
      <c r="D240">
        <v>-0.01</v>
      </c>
      <c r="E240">
        <v>24</v>
      </c>
      <c r="F240">
        <v>122.2</v>
      </c>
      <c r="G240">
        <v>121.67</v>
      </c>
      <c r="H240" s="8">
        <v>5.4100000000000002E-2</v>
      </c>
      <c r="I240" t="s">
        <v>615</v>
      </c>
    </row>
    <row r="241" spans="1:9" x14ac:dyDescent="0.3">
      <c r="A241">
        <v>1</v>
      </c>
      <c r="B241" t="s">
        <v>251</v>
      </c>
      <c r="C241">
        <v>1</v>
      </c>
      <c r="D241">
        <v>0.17</v>
      </c>
      <c r="E241">
        <v>23</v>
      </c>
      <c r="F241">
        <v>120.05</v>
      </c>
      <c r="G241">
        <v>119.68</v>
      </c>
      <c r="H241" s="8">
        <v>5.1400000000000001E-2</v>
      </c>
      <c r="I241" t="s">
        <v>615</v>
      </c>
    </row>
    <row r="242" spans="1:9" x14ac:dyDescent="0.3">
      <c r="A242">
        <v>1</v>
      </c>
      <c r="B242" t="s">
        <v>252</v>
      </c>
      <c r="C242">
        <v>1</v>
      </c>
      <c r="D242">
        <v>-0.23</v>
      </c>
      <c r="E242">
        <v>32</v>
      </c>
      <c r="F242">
        <v>113.86</v>
      </c>
      <c r="G242">
        <v>112.96</v>
      </c>
      <c r="H242" s="8">
        <v>7.4800000000000005E-2</v>
      </c>
      <c r="I242" t="s">
        <v>615</v>
      </c>
    </row>
    <row r="243" spans="1:9" x14ac:dyDescent="0.3">
      <c r="A243">
        <v>1</v>
      </c>
      <c r="B243" t="s">
        <v>253</v>
      </c>
      <c r="C243">
        <v>1</v>
      </c>
      <c r="D243">
        <v>0.05</v>
      </c>
      <c r="E243">
        <v>28</v>
      </c>
      <c r="F243">
        <v>116.67</v>
      </c>
      <c r="G243">
        <v>115.44</v>
      </c>
      <c r="H243" s="8">
        <v>6.4500000000000002E-2</v>
      </c>
      <c r="I243" t="s">
        <v>615</v>
      </c>
    </row>
    <row r="244" spans="1:9" x14ac:dyDescent="0.3">
      <c r="A244">
        <v>1</v>
      </c>
      <c r="B244" t="s">
        <v>254</v>
      </c>
      <c r="C244">
        <v>1</v>
      </c>
      <c r="D244">
        <v>-0.02</v>
      </c>
      <c r="E244">
        <v>27</v>
      </c>
      <c r="F244">
        <v>119.07</v>
      </c>
      <c r="G244">
        <v>118.82</v>
      </c>
      <c r="H244" s="8">
        <v>6.1600000000000002E-2</v>
      </c>
      <c r="I244" t="s">
        <v>615</v>
      </c>
    </row>
    <row r="245" spans="1:9" x14ac:dyDescent="0.3">
      <c r="A245">
        <v>1</v>
      </c>
      <c r="B245" t="s">
        <v>255</v>
      </c>
      <c r="C245">
        <v>1</v>
      </c>
      <c r="D245">
        <v>0</v>
      </c>
      <c r="E245">
        <v>23</v>
      </c>
      <c r="F245">
        <v>118.4</v>
      </c>
      <c r="G245">
        <v>117.14</v>
      </c>
      <c r="H245" s="8">
        <v>5.2999999999999999E-2</v>
      </c>
      <c r="I245" t="s">
        <v>615</v>
      </c>
    </row>
    <row r="246" spans="1:9" x14ac:dyDescent="0.3">
      <c r="A246">
        <v>1</v>
      </c>
      <c r="B246" t="s">
        <v>256</v>
      </c>
      <c r="C246">
        <v>1</v>
      </c>
      <c r="D246">
        <v>0.1</v>
      </c>
      <c r="E246">
        <v>27</v>
      </c>
      <c r="F246">
        <v>118.41</v>
      </c>
      <c r="G246">
        <v>118.08</v>
      </c>
      <c r="H246" s="8">
        <v>6.13E-2</v>
      </c>
      <c r="I246" t="s">
        <v>615</v>
      </c>
    </row>
    <row r="247" spans="1:9" x14ac:dyDescent="0.3">
      <c r="A247">
        <v>1</v>
      </c>
      <c r="B247" t="s">
        <v>257</v>
      </c>
      <c r="C247">
        <v>1</v>
      </c>
      <c r="D247">
        <v>0.01</v>
      </c>
      <c r="E247">
        <v>24</v>
      </c>
      <c r="F247">
        <v>120.41</v>
      </c>
      <c r="G247">
        <v>120.13</v>
      </c>
      <c r="H247" s="8">
        <v>5.2900000000000003E-2</v>
      </c>
      <c r="I247" t="s">
        <v>615</v>
      </c>
    </row>
    <row r="248" spans="1:9" x14ac:dyDescent="0.3">
      <c r="A248">
        <v>1</v>
      </c>
      <c r="B248" t="s">
        <v>258</v>
      </c>
      <c r="C248">
        <v>1</v>
      </c>
      <c r="D248">
        <v>0.03</v>
      </c>
      <c r="E248">
        <v>22</v>
      </c>
      <c r="F248">
        <v>116.41</v>
      </c>
      <c r="G248">
        <v>115.79</v>
      </c>
      <c r="H248" s="8">
        <v>5.1400000000000001E-2</v>
      </c>
      <c r="I248" t="s">
        <v>615</v>
      </c>
    </row>
    <row r="249" spans="1:9" x14ac:dyDescent="0.3">
      <c r="A249">
        <v>1</v>
      </c>
      <c r="B249" t="s">
        <v>259</v>
      </c>
      <c r="C249">
        <v>1</v>
      </c>
      <c r="D249">
        <v>0</v>
      </c>
      <c r="E249">
        <v>28</v>
      </c>
      <c r="F249">
        <v>116.37</v>
      </c>
      <c r="G249">
        <v>116.12</v>
      </c>
      <c r="H249" s="8">
        <v>6.5100000000000005E-2</v>
      </c>
      <c r="I249" t="s">
        <v>615</v>
      </c>
    </row>
    <row r="250" spans="1:9" x14ac:dyDescent="0.3">
      <c r="A250">
        <v>1</v>
      </c>
      <c r="B250" t="s">
        <v>260</v>
      </c>
      <c r="C250">
        <v>1</v>
      </c>
      <c r="D250">
        <v>0.04</v>
      </c>
      <c r="E250">
        <v>27</v>
      </c>
      <c r="F250">
        <v>118.54</v>
      </c>
      <c r="G250">
        <v>118.17</v>
      </c>
      <c r="H250" s="8">
        <v>6.2E-2</v>
      </c>
      <c r="I250" t="s">
        <v>615</v>
      </c>
    </row>
    <row r="251" spans="1:9" x14ac:dyDescent="0.3">
      <c r="A251">
        <v>1</v>
      </c>
      <c r="B251" t="s">
        <v>261</v>
      </c>
      <c r="C251">
        <v>1</v>
      </c>
      <c r="D251">
        <v>-0.01</v>
      </c>
      <c r="E251">
        <v>26</v>
      </c>
      <c r="F251">
        <v>120.3</v>
      </c>
      <c r="G251">
        <v>119.84</v>
      </c>
      <c r="H251" s="8">
        <v>5.8700000000000002E-2</v>
      </c>
      <c r="I251" t="s">
        <v>615</v>
      </c>
    </row>
    <row r="252" spans="1:9" x14ac:dyDescent="0.3">
      <c r="A252">
        <v>1</v>
      </c>
      <c r="B252" t="s">
        <v>262</v>
      </c>
      <c r="C252">
        <v>1</v>
      </c>
      <c r="D252">
        <v>0.06</v>
      </c>
      <c r="E252">
        <v>22</v>
      </c>
      <c r="F252">
        <v>122.8</v>
      </c>
      <c r="G252">
        <v>122.08</v>
      </c>
      <c r="H252" s="8">
        <v>4.8599999999999997E-2</v>
      </c>
      <c r="I252" t="s">
        <v>615</v>
      </c>
    </row>
    <row r="253" spans="1:9" x14ac:dyDescent="0.3">
      <c r="A253">
        <v>1</v>
      </c>
      <c r="B253" t="s">
        <v>263</v>
      </c>
      <c r="C253">
        <v>1</v>
      </c>
      <c r="D253">
        <v>0.02</v>
      </c>
      <c r="E253">
        <v>23</v>
      </c>
      <c r="F253">
        <v>119.26</v>
      </c>
      <c r="G253">
        <v>119.03</v>
      </c>
      <c r="H253" s="8">
        <v>5.11E-2</v>
      </c>
      <c r="I253" t="s">
        <v>615</v>
      </c>
    </row>
    <row r="254" spans="1:9" x14ac:dyDescent="0.3">
      <c r="A254">
        <v>1</v>
      </c>
      <c r="B254" t="s">
        <v>264</v>
      </c>
      <c r="C254">
        <v>1</v>
      </c>
      <c r="D254">
        <v>-0.06</v>
      </c>
      <c r="E254">
        <v>27</v>
      </c>
      <c r="F254">
        <v>118.93</v>
      </c>
      <c r="G254">
        <v>118.41</v>
      </c>
      <c r="H254" s="8">
        <v>6.08E-2</v>
      </c>
      <c r="I254" t="s">
        <v>615</v>
      </c>
    </row>
    <row r="255" spans="1:9" x14ac:dyDescent="0.3">
      <c r="A255">
        <v>1</v>
      </c>
      <c r="B255" t="s">
        <v>265</v>
      </c>
      <c r="C255">
        <v>1</v>
      </c>
      <c r="D255">
        <v>-0.01</v>
      </c>
      <c r="E255">
        <v>26</v>
      </c>
      <c r="F255">
        <v>117.88</v>
      </c>
      <c r="G255">
        <v>117.29</v>
      </c>
      <c r="H255" s="8">
        <v>5.9299999999999999E-2</v>
      </c>
      <c r="I255" t="s">
        <v>615</v>
      </c>
    </row>
    <row r="256" spans="1:9" x14ac:dyDescent="0.3">
      <c r="A256">
        <v>1</v>
      </c>
      <c r="B256" t="s">
        <v>266</v>
      </c>
      <c r="C256">
        <v>1</v>
      </c>
      <c r="D256">
        <v>0.13</v>
      </c>
      <c r="E256">
        <v>22</v>
      </c>
      <c r="F256">
        <v>116.89</v>
      </c>
      <c r="G256">
        <v>116.25</v>
      </c>
      <c r="H256" s="8">
        <v>5.1200000000000002E-2</v>
      </c>
      <c r="I256" t="s">
        <v>615</v>
      </c>
    </row>
    <row r="257" spans="1:9" x14ac:dyDescent="0.3">
      <c r="A257">
        <v>1</v>
      </c>
      <c r="B257" t="s">
        <v>267</v>
      </c>
      <c r="C257">
        <v>1</v>
      </c>
      <c r="D257">
        <v>-0.01</v>
      </c>
      <c r="E257">
        <v>25</v>
      </c>
      <c r="F257">
        <v>121.36</v>
      </c>
      <c r="G257">
        <v>120.72</v>
      </c>
      <c r="H257" s="8">
        <v>5.3999999999999999E-2</v>
      </c>
      <c r="I257" t="s">
        <v>615</v>
      </c>
    </row>
    <row r="258" spans="1:9" x14ac:dyDescent="0.3">
      <c r="A258">
        <v>1</v>
      </c>
      <c r="B258" t="s">
        <v>268</v>
      </c>
      <c r="C258">
        <v>1</v>
      </c>
      <c r="D258">
        <v>-0.08</v>
      </c>
      <c r="E258">
        <v>26</v>
      </c>
      <c r="F258">
        <v>120.05</v>
      </c>
      <c r="G258">
        <v>119.45</v>
      </c>
      <c r="H258" s="8">
        <v>5.91E-2</v>
      </c>
      <c r="I258" t="s">
        <v>615</v>
      </c>
    </row>
    <row r="259" spans="1:9" x14ac:dyDescent="0.3">
      <c r="A259">
        <v>1</v>
      </c>
      <c r="B259" t="s">
        <v>269</v>
      </c>
      <c r="C259">
        <v>1</v>
      </c>
      <c r="D259">
        <v>-0.01</v>
      </c>
      <c r="E259">
        <v>22</v>
      </c>
      <c r="F259">
        <v>118</v>
      </c>
      <c r="G259">
        <v>117.09</v>
      </c>
      <c r="H259" s="8">
        <v>4.9700000000000001E-2</v>
      </c>
      <c r="I259" t="s">
        <v>615</v>
      </c>
    </row>
    <row r="260" spans="1:9" x14ac:dyDescent="0.3">
      <c r="A260">
        <v>1</v>
      </c>
      <c r="B260" t="s">
        <v>270</v>
      </c>
      <c r="C260">
        <v>1</v>
      </c>
      <c r="D260">
        <v>0</v>
      </c>
      <c r="E260">
        <v>25</v>
      </c>
      <c r="F260">
        <v>118.01</v>
      </c>
      <c r="G260">
        <v>117.51</v>
      </c>
      <c r="H260" s="8">
        <v>5.7599999999999998E-2</v>
      </c>
      <c r="I260" t="s">
        <v>615</v>
      </c>
    </row>
    <row r="261" spans="1:9" x14ac:dyDescent="0.3">
      <c r="A261">
        <v>1</v>
      </c>
      <c r="B261" t="s">
        <v>271</v>
      </c>
      <c r="C261">
        <v>1</v>
      </c>
      <c r="D261">
        <v>0.03</v>
      </c>
      <c r="E261">
        <v>28</v>
      </c>
      <c r="F261">
        <v>124.95</v>
      </c>
      <c r="G261">
        <v>124.59</v>
      </c>
      <c r="H261" s="8">
        <v>0.06</v>
      </c>
      <c r="I261" t="s">
        <v>615</v>
      </c>
    </row>
    <row r="262" spans="1:9" x14ac:dyDescent="0.3">
      <c r="A262">
        <v>1</v>
      </c>
      <c r="B262" t="s">
        <v>272</v>
      </c>
      <c r="C262">
        <v>1</v>
      </c>
      <c r="D262">
        <v>0.06</v>
      </c>
      <c r="E262">
        <v>28</v>
      </c>
      <c r="F262">
        <v>120.04</v>
      </c>
      <c r="G262">
        <v>119.67</v>
      </c>
      <c r="H262" s="8">
        <v>6.2100000000000002E-2</v>
      </c>
      <c r="I262" t="s">
        <v>615</v>
      </c>
    </row>
    <row r="263" spans="1:9" x14ac:dyDescent="0.3">
      <c r="A263">
        <v>1</v>
      </c>
      <c r="B263" t="s">
        <v>273</v>
      </c>
      <c r="C263">
        <v>1</v>
      </c>
      <c r="D263">
        <v>-0.01</v>
      </c>
      <c r="E263">
        <v>26</v>
      </c>
      <c r="F263">
        <v>119.19</v>
      </c>
      <c r="G263">
        <v>118.84</v>
      </c>
      <c r="H263" s="8">
        <v>5.9499999999999997E-2</v>
      </c>
      <c r="I263" t="s">
        <v>615</v>
      </c>
    </row>
    <row r="264" spans="1:9" x14ac:dyDescent="0.3">
      <c r="A264">
        <v>1</v>
      </c>
      <c r="B264" t="s">
        <v>274</v>
      </c>
      <c r="C264">
        <v>1</v>
      </c>
      <c r="D264">
        <v>0.05</v>
      </c>
      <c r="E264">
        <v>24</v>
      </c>
      <c r="F264">
        <v>107.75</v>
      </c>
      <c r="G264">
        <v>107.15</v>
      </c>
      <c r="H264" s="8">
        <v>5.96E-2</v>
      </c>
      <c r="I264" t="s">
        <v>615</v>
      </c>
    </row>
    <row r="265" spans="1:9" x14ac:dyDescent="0.3">
      <c r="A265">
        <v>1</v>
      </c>
      <c r="B265" t="s">
        <v>275</v>
      </c>
      <c r="C265">
        <v>1</v>
      </c>
      <c r="D265">
        <v>-0.06</v>
      </c>
      <c r="E265">
        <v>27</v>
      </c>
      <c r="F265">
        <v>118.25</v>
      </c>
      <c r="G265">
        <v>117.87</v>
      </c>
      <c r="H265" s="8">
        <v>6.2600000000000003E-2</v>
      </c>
      <c r="I265" t="s">
        <v>615</v>
      </c>
    </row>
    <row r="266" spans="1:9" x14ac:dyDescent="0.3">
      <c r="A266">
        <v>1</v>
      </c>
      <c r="B266" t="s">
        <v>276</v>
      </c>
      <c r="C266">
        <v>1</v>
      </c>
      <c r="D266">
        <v>0</v>
      </c>
      <c r="E266">
        <v>21</v>
      </c>
      <c r="F266">
        <v>118.45</v>
      </c>
      <c r="G266">
        <v>118.16</v>
      </c>
      <c r="H266" s="8">
        <v>4.9200000000000001E-2</v>
      </c>
      <c r="I266" t="s">
        <v>615</v>
      </c>
    </row>
    <row r="267" spans="1:9" x14ac:dyDescent="0.3">
      <c r="A267">
        <v>1</v>
      </c>
      <c r="B267" t="s">
        <v>277</v>
      </c>
      <c r="C267">
        <v>1</v>
      </c>
      <c r="D267">
        <v>0.11</v>
      </c>
      <c r="E267">
        <v>23</v>
      </c>
      <c r="F267">
        <v>121.44</v>
      </c>
      <c r="G267">
        <v>120.91</v>
      </c>
      <c r="H267" s="8">
        <v>5.0200000000000002E-2</v>
      </c>
      <c r="I267" t="s">
        <v>615</v>
      </c>
    </row>
    <row r="268" spans="1:9" x14ac:dyDescent="0.3">
      <c r="A268">
        <v>1</v>
      </c>
      <c r="B268" t="s">
        <v>278</v>
      </c>
      <c r="C268">
        <v>1</v>
      </c>
      <c r="D268">
        <v>-0.08</v>
      </c>
      <c r="E268">
        <v>25</v>
      </c>
      <c r="F268">
        <v>121.56</v>
      </c>
      <c r="G268">
        <v>120.89</v>
      </c>
      <c r="H268" s="8">
        <v>5.4699999999999999E-2</v>
      </c>
      <c r="I268" t="s">
        <v>615</v>
      </c>
    </row>
    <row r="269" spans="1:9" x14ac:dyDescent="0.3">
      <c r="A269">
        <v>1</v>
      </c>
      <c r="B269" t="s">
        <v>279</v>
      </c>
      <c r="C269">
        <v>1</v>
      </c>
      <c r="D269">
        <v>0.03</v>
      </c>
      <c r="E269">
        <v>20</v>
      </c>
      <c r="F269">
        <v>122.7</v>
      </c>
      <c r="G269">
        <v>122.19</v>
      </c>
      <c r="H269" s="8">
        <v>4.5100000000000001E-2</v>
      </c>
      <c r="I269" t="s">
        <v>615</v>
      </c>
    </row>
    <row r="270" spans="1:9" x14ac:dyDescent="0.3">
      <c r="A270">
        <v>1</v>
      </c>
      <c r="B270" t="s">
        <v>280</v>
      </c>
      <c r="C270">
        <v>1</v>
      </c>
      <c r="D270">
        <v>-0.08</v>
      </c>
      <c r="E270">
        <v>26</v>
      </c>
      <c r="F270">
        <v>119.96</v>
      </c>
      <c r="G270">
        <v>119.6</v>
      </c>
      <c r="H270" s="8">
        <v>5.7599999999999998E-2</v>
      </c>
      <c r="I270" t="s">
        <v>615</v>
      </c>
    </row>
    <row r="271" spans="1:9" x14ac:dyDescent="0.3">
      <c r="A271">
        <v>1</v>
      </c>
      <c r="B271" t="s">
        <v>281</v>
      </c>
      <c r="C271">
        <v>1</v>
      </c>
      <c r="D271">
        <v>-7.0000000000000007E-2</v>
      </c>
      <c r="E271">
        <v>27</v>
      </c>
      <c r="F271">
        <v>121.63</v>
      </c>
      <c r="G271">
        <v>121.45</v>
      </c>
      <c r="H271" s="8">
        <v>5.9299999999999999E-2</v>
      </c>
      <c r="I271" t="s">
        <v>615</v>
      </c>
    </row>
    <row r="272" spans="1:9" x14ac:dyDescent="0.3">
      <c r="A272">
        <v>1</v>
      </c>
      <c r="B272" t="s">
        <v>282</v>
      </c>
      <c r="C272">
        <v>1</v>
      </c>
      <c r="D272">
        <v>-0.28000000000000003</v>
      </c>
      <c r="E272">
        <v>28</v>
      </c>
      <c r="F272">
        <v>108.28</v>
      </c>
      <c r="G272">
        <v>107.16</v>
      </c>
      <c r="H272" s="8">
        <v>7.0099999999999996E-2</v>
      </c>
      <c r="I272" t="s">
        <v>615</v>
      </c>
    </row>
    <row r="273" spans="1:9" x14ac:dyDescent="0.3">
      <c r="A273">
        <v>1</v>
      </c>
      <c r="B273" t="s">
        <v>283</v>
      </c>
      <c r="C273">
        <v>1</v>
      </c>
      <c r="D273">
        <v>-0.01</v>
      </c>
      <c r="E273">
        <v>23</v>
      </c>
      <c r="F273">
        <v>117.06</v>
      </c>
      <c r="G273">
        <v>116.45</v>
      </c>
      <c r="H273" s="8">
        <v>5.2600000000000001E-2</v>
      </c>
      <c r="I273" t="s">
        <v>615</v>
      </c>
    </row>
    <row r="274" spans="1:9" x14ac:dyDescent="0.3">
      <c r="A274">
        <v>1</v>
      </c>
      <c r="B274" t="s">
        <v>284</v>
      </c>
      <c r="C274">
        <v>1</v>
      </c>
      <c r="D274">
        <v>-0.05</v>
      </c>
      <c r="E274">
        <v>30</v>
      </c>
      <c r="F274">
        <v>116.9</v>
      </c>
      <c r="G274">
        <v>116.24</v>
      </c>
      <c r="H274" s="8">
        <v>6.8900000000000003E-2</v>
      </c>
      <c r="I274" t="s">
        <v>615</v>
      </c>
    </row>
    <row r="275" spans="1:9" x14ac:dyDescent="0.3">
      <c r="A275">
        <v>1</v>
      </c>
      <c r="B275" t="s">
        <v>285</v>
      </c>
      <c r="C275">
        <v>1</v>
      </c>
      <c r="D275">
        <v>0.01</v>
      </c>
      <c r="E275">
        <v>29</v>
      </c>
      <c r="F275">
        <v>122.9</v>
      </c>
      <c r="G275">
        <v>122.34</v>
      </c>
      <c r="H275" s="8">
        <v>6.3899999999999998E-2</v>
      </c>
      <c r="I275" t="s">
        <v>615</v>
      </c>
    </row>
    <row r="276" spans="1:9" x14ac:dyDescent="0.3">
      <c r="A276">
        <v>1</v>
      </c>
      <c r="B276" t="s">
        <v>286</v>
      </c>
      <c r="C276">
        <v>1</v>
      </c>
      <c r="D276">
        <v>-0.02</v>
      </c>
      <c r="E276">
        <v>25</v>
      </c>
      <c r="F276">
        <v>121.13</v>
      </c>
      <c r="G276">
        <v>120.26</v>
      </c>
      <c r="H276" s="8">
        <v>5.6399999999999999E-2</v>
      </c>
      <c r="I276" t="s">
        <v>615</v>
      </c>
    </row>
    <row r="277" spans="1:9" x14ac:dyDescent="0.3">
      <c r="A277">
        <v>1</v>
      </c>
      <c r="B277" t="s">
        <v>287</v>
      </c>
      <c r="C277">
        <v>1</v>
      </c>
      <c r="D277">
        <v>-0.04</v>
      </c>
      <c r="E277">
        <v>27</v>
      </c>
      <c r="F277">
        <v>113.86</v>
      </c>
      <c r="G277">
        <v>113.09</v>
      </c>
      <c r="H277" s="8">
        <v>6.4199999999999993E-2</v>
      </c>
      <c r="I277" t="s">
        <v>615</v>
      </c>
    </row>
    <row r="278" spans="1:9" x14ac:dyDescent="0.3">
      <c r="A278">
        <v>1</v>
      </c>
      <c r="B278" t="s">
        <v>288</v>
      </c>
      <c r="C278">
        <v>1</v>
      </c>
      <c r="D278">
        <v>0.1</v>
      </c>
      <c r="E278">
        <v>27</v>
      </c>
      <c r="F278">
        <v>115.95</v>
      </c>
      <c r="G278">
        <v>115.37</v>
      </c>
      <c r="H278" s="8">
        <v>6.2700000000000006E-2</v>
      </c>
      <c r="I278" t="s">
        <v>615</v>
      </c>
    </row>
    <row r="279" spans="1:9" x14ac:dyDescent="0.3">
      <c r="A279">
        <v>1</v>
      </c>
      <c r="B279" t="s">
        <v>289</v>
      </c>
      <c r="C279">
        <v>1</v>
      </c>
      <c r="D279">
        <v>0.01</v>
      </c>
      <c r="E279">
        <v>23</v>
      </c>
      <c r="F279">
        <v>119.58</v>
      </c>
      <c r="G279">
        <v>118.85</v>
      </c>
      <c r="H279" s="8">
        <v>5.2600000000000001E-2</v>
      </c>
      <c r="I279" t="s">
        <v>615</v>
      </c>
    </row>
    <row r="280" spans="1:9" x14ac:dyDescent="0.3">
      <c r="A280">
        <v>1</v>
      </c>
      <c r="B280" t="s">
        <v>290</v>
      </c>
      <c r="C280">
        <v>1</v>
      </c>
      <c r="D280">
        <v>-0.01</v>
      </c>
      <c r="E280">
        <v>23</v>
      </c>
      <c r="F280">
        <v>115.3</v>
      </c>
      <c r="G280">
        <v>114.22</v>
      </c>
      <c r="H280" s="8">
        <v>5.5E-2</v>
      </c>
      <c r="I280" t="s">
        <v>615</v>
      </c>
    </row>
    <row r="281" spans="1:9" x14ac:dyDescent="0.3">
      <c r="A281">
        <v>1</v>
      </c>
      <c r="B281" t="s">
        <v>291</v>
      </c>
      <c r="C281">
        <v>1</v>
      </c>
      <c r="D281">
        <v>0.02</v>
      </c>
      <c r="E281">
        <v>25</v>
      </c>
      <c r="F281">
        <v>119.22</v>
      </c>
      <c r="G281">
        <v>118.72</v>
      </c>
      <c r="H281" s="8">
        <v>5.7000000000000002E-2</v>
      </c>
      <c r="I281" t="s">
        <v>615</v>
      </c>
    </row>
    <row r="282" spans="1:9" x14ac:dyDescent="0.3">
      <c r="A282">
        <v>1</v>
      </c>
      <c r="B282" t="s">
        <v>292</v>
      </c>
      <c r="C282">
        <v>1</v>
      </c>
      <c r="D282">
        <v>-0.02</v>
      </c>
      <c r="E282">
        <v>22</v>
      </c>
      <c r="F282">
        <v>121.89</v>
      </c>
      <c r="G282">
        <v>121.52</v>
      </c>
      <c r="H282" s="8">
        <v>4.9700000000000001E-2</v>
      </c>
      <c r="I282" t="s">
        <v>615</v>
      </c>
    </row>
    <row r="283" spans="1:9" x14ac:dyDescent="0.3">
      <c r="A283">
        <v>1</v>
      </c>
      <c r="B283" t="s">
        <v>293</v>
      </c>
      <c r="C283">
        <v>1</v>
      </c>
      <c r="D283">
        <v>0.04</v>
      </c>
      <c r="E283">
        <v>23</v>
      </c>
      <c r="F283">
        <v>115.53</v>
      </c>
      <c r="G283">
        <v>113.79</v>
      </c>
      <c r="H283" s="8">
        <v>5.4699999999999999E-2</v>
      </c>
      <c r="I283" t="s">
        <v>615</v>
      </c>
    </row>
    <row r="284" spans="1:9" x14ac:dyDescent="0.3">
      <c r="A284">
        <v>1</v>
      </c>
      <c r="B284" t="s">
        <v>294</v>
      </c>
      <c r="C284">
        <v>1</v>
      </c>
      <c r="D284">
        <v>-0.05</v>
      </c>
      <c r="E284">
        <v>22</v>
      </c>
      <c r="F284">
        <v>120.19</v>
      </c>
      <c r="G284">
        <v>119.52</v>
      </c>
      <c r="H284" s="8">
        <v>4.9799999999999997E-2</v>
      </c>
      <c r="I284" t="s">
        <v>615</v>
      </c>
    </row>
    <row r="285" spans="1:9" x14ac:dyDescent="0.3">
      <c r="A285">
        <v>1</v>
      </c>
      <c r="B285" t="s">
        <v>295</v>
      </c>
      <c r="C285">
        <v>1</v>
      </c>
      <c r="D285">
        <v>0</v>
      </c>
      <c r="E285">
        <v>26</v>
      </c>
      <c r="F285">
        <v>120.14</v>
      </c>
      <c r="G285">
        <v>119.18</v>
      </c>
      <c r="H285" s="8">
        <v>5.8099999999999999E-2</v>
      </c>
      <c r="I285" t="s">
        <v>615</v>
      </c>
    </row>
    <row r="286" spans="1:9" x14ac:dyDescent="0.3">
      <c r="A286">
        <v>1</v>
      </c>
      <c r="B286" t="s">
        <v>296</v>
      </c>
      <c r="C286">
        <v>1</v>
      </c>
      <c r="D286">
        <v>-0.05</v>
      </c>
      <c r="E286">
        <v>26</v>
      </c>
      <c r="F286">
        <v>119.14</v>
      </c>
      <c r="G286">
        <v>118.9</v>
      </c>
      <c r="H286" s="8">
        <v>5.8500000000000003E-2</v>
      </c>
      <c r="I286" t="s">
        <v>615</v>
      </c>
    </row>
    <row r="287" spans="1:9" x14ac:dyDescent="0.3">
      <c r="A287">
        <v>1</v>
      </c>
      <c r="B287" t="s">
        <v>297</v>
      </c>
      <c r="C287">
        <v>1</v>
      </c>
      <c r="D287">
        <v>-0.09</v>
      </c>
      <c r="E287">
        <v>26</v>
      </c>
      <c r="F287">
        <v>116</v>
      </c>
      <c r="G287">
        <v>115.07</v>
      </c>
      <c r="H287" s="8">
        <v>6.1800000000000001E-2</v>
      </c>
      <c r="I287" t="s">
        <v>615</v>
      </c>
    </row>
    <row r="288" spans="1:9" x14ac:dyDescent="0.3">
      <c r="A288">
        <v>1</v>
      </c>
      <c r="B288" t="s">
        <v>298</v>
      </c>
      <c r="C288">
        <v>1</v>
      </c>
      <c r="D288">
        <v>-0.03</v>
      </c>
      <c r="E288">
        <v>30</v>
      </c>
      <c r="F288">
        <v>118.13</v>
      </c>
      <c r="G288">
        <v>117.88</v>
      </c>
      <c r="H288" s="8">
        <v>6.88E-2</v>
      </c>
      <c r="I288" t="s">
        <v>615</v>
      </c>
    </row>
    <row r="289" spans="1:9" x14ac:dyDescent="0.3">
      <c r="A289">
        <v>1</v>
      </c>
      <c r="B289" t="s">
        <v>299</v>
      </c>
      <c r="C289">
        <v>1</v>
      </c>
      <c r="D289">
        <v>0.02</v>
      </c>
      <c r="E289">
        <v>25</v>
      </c>
      <c r="F289">
        <v>118.69</v>
      </c>
      <c r="G289">
        <v>118.3</v>
      </c>
      <c r="H289" s="8">
        <v>5.7099999999999998E-2</v>
      </c>
      <c r="I289" t="s">
        <v>615</v>
      </c>
    </row>
    <row r="290" spans="1:9" x14ac:dyDescent="0.3">
      <c r="A290">
        <v>1</v>
      </c>
      <c r="B290" t="s">
        <v>300</v>
      </c>
      <c r="C290">
        <v>1</v>
      </c>
      <c r="D290">
        <v>0.03</v>
      </c>
      <c r="E290">
        <v>23</v>
      </c>
      <c r="F290">
        <v>119.15</v>
      </c>
      <c r="G290">
        <v>118.31</v>
      </c>
      <c r="H290" s="8">
        <v>5.3600000000000002E-2</v>
      </c>
      <c r="I290" t="s">
        <v>615</v>
      </c>
    </row>
    <row r="291" spans="1:9" x14ac:dyDescent="0.3">
      <c r="A291">
        <v>1</v>
      </c>
      <c r="B291" t="s">
        <v>301</v>
      </c>
      <c r="C291">
        <v>1</v>
      </c>
      <c r="D291">
        <v>0.04</v>
      </c>
      <c r="E291">
        <v>26</v>
      </c>
      <c r="F291">
        <v>121.96</v>
      </c>
      <c r="G291">
        <v>121.66</v>
      </c>
      <c r="H291" s="8">
        <v>5.7599999999999998E-2</v>
      </c>
      <c r="I291" t="s">
        <v>615</v>
      </c>
    </row>
    <row r="292" spans="1:9" x14ac:dyDescent="0.3">
      <c r="A292">
        <v>1</v>
      </c>
      <c r="B292" t="s">
        <v>302</v>
      </c>
      <c r="C292">
        <v>1</v>
      </c>
      <c r="D292">
        <v>-7.0000000000000007E-2</v>
      </c>
      <c r="E292">
        <v>24</v>
      </c>
      <c r="F292">
        <v>118.65</v>
      </c>
      <c r="G292">
        <v>118.16</v>
      </c>
      <c r="H292" s="8">
        <v>5.3400000000000003E-2</v>
      </c>
      <c r="I292" t="s">
        <v>615</v>
      </c>
    </row>
    <row r="293" spans="1:9" x14ac:dyDescent="0.3">
      <c r="A293">
        <v>1</v>
      </c>
      <c r="B293" t="s">
        <v>303</v>
      </c>
      <c r="C293">
        <v>1</v>
      </c>
      <c r="D293">
        <v>-0.02</v>
      </c>
      <c r="E293">
        <v>23</v>
      </c>
      <c r="F293">
        <v>116.37</v>
      </c>
      <c r="G293">
        <v>115.84</v>
      </c>
      <c r="H293" s="8">
        <v>5.3499999999999999E-2</v>
      </c>
      <c r="I293" t="s">
        <v>615</v>
      </c>
    </row>
    <row r="294" spans="1:9" x14ac:dyDescent="0.3">
      <c r="A294">
        <v>1</v>
      </c>
      <c r="B294" t="s">
        <v>304</v>
      </c>
      <c r="C294">
        <v>1</v>
      </c>
      <c r="D294">
        <v>-0.01</v>
      </c>
      <c r="E294">
        <v>24</v>
      </c>
      <c r="F294">
        <v>117.41</v>
      </c>
      <c r="G294">
        <v>116.8</v>
      </c>
      <c r="H294" s="8">
        <v>5.3800000000000001E-2</v>
      </c>
      <c r="I294" t="s">
        <v>615</v>
      </c>
    </row>
    <row r="295" spans="1:9" x14ac:dyDescent="0.3">
      <c r="A295">
        <v>1</v>
      </c>
      <c r="B295" t="s">
        <v>305</v>
      </c>
      <c r="C295">
        <v>1</v>
      </c>
      <c r="D295">
        <v>-0.04</v>
      </c>
      <c r="E295">
        <v>24</v>
      </c>
      <c r="F295">
        <v>122.61</v>
      </c>
      <c r="G295">
        <v>122.25</v>
      </c>
      <c r="H295" s="8">
        <v>5.3400000000000003E-2</v>
      </c>
      <c r="I295" t="s">
        <v>615</v>
      </c>
    </row>
    <row r="296" spans="1:9" x14ac:dyDescent="0.3">
      <c r="A296">
        <v>1</v>
      </c>
      <c r="B296" t="s">
        <v>306</v>
      </c>
      <c r="C296">
        <v>1</v>
      </c>
      <c r="D296">
        <v>-0.01</v>
      </c>
      <c r="E296">
        <v>26</v>
      </c>
      <c r="F296">
        <v>125.13</v>
      </c>
      <c r="G296">
        <v>124.53</v>
      </c>
      <c r="H296" s="8">
        <v>5.6899999999999999E-2</v>
      </c>
      <c r="I296" t="s">
        <v>615</v>
      </c>
    </row>
    <row r="297" spans="1:9" x14ac:dyDescent="0.3">
      <c r="A297">
        <v>1</v>
      </c>
      <c r="B297" t="s">
        <v>307</v>
      </c>
      <c r="C297">
        <v>1</v>
      </c>
      <c r="D297">
        <v>-0.02</v>
      </c>
      <c r="E297">
        <v>24</v>
      </c>
      <c r="F297">
        <v>120.02</v>
      </c>
      <c r="G297">
        <v>119.76</v>
      </c>
      <c r="H297" s="8">
        <v>5.4100000000000002E-2</v>
      </c>
      <c r="I297" t="s">
        <v>615</v>
      </c>
    </row>
    <row r="298" spans="1:9" x14ac:dyDescent="0.3">
      <c r="A298">
        <v>1</v>
      </c>
      <c r="B298" t="s">
        <v>308</v>
      </c>
      <c r="C298">
        <v>1</v>
      </c>
      <c r="D298">
        <v>-0.16</v>
      </c>
      <c r="E298">
        <v>25</v>
      </c>
      <c r="F298">
        <v>118.18</v>
      </c>
      <c r="G298">
        <v>117.06</v>
      </c>
      <c r="H298" s="8">
        <v>5.74E-2</v>
      </c>
      <c r="I298" t="s">
        <v>615</v>
      </c>
    </row>
    <row r="299" spans="1:9" x14ac:dyDescent="0.3">
      <c r="A299">
        <v>1</v>
      </c>
      <c r="B299" t="s">
        <v>309</v>
      </c>
      <c r="C299">
        <v>1</v>
      </c>
      <c r="D299">
        <v>0</v>
      </c>
      <c r="E299">
        <v>24</v>
      </c>
      <c r="F299">
        <v>117.81</v>
      </c>
      <c r="G299">
        <v>116.68</v>
      </c>
      <c r="H299" s="8">
        <v>5.4899999999999997E-2</v>
      </c>
      <c r="I299" t="s">
        <v>615</v>
      </c>
    </row>
    <row r="300" spans="1:9" x14ac:dyDescent="0.3">
      <c r="A300">
        <v>1</v>
      </c>
      <c r="B300" t="s">
        <v>310</v>
      </c>
      <c r="C300">
        <v>1</v>
      </c>
      <c r="D300">
        <v>-0.04</v>
      </c>
      <c r="E300">
        <v>23</v>
      </c>
      <c r="F300">
        <v>119.91</v>
      </c>
      <c r="G300">
        <v>119.62</v>
      </c>
      <c r="H300" s="8">
        <v>5.2499999999999998E-2</v>
      </c>
      <c r="I300" t="s">
        <v>615</v>
      </c>
    </row>
    <row r="301" spans="1:9" x14ac:dyDescent="0.3">
      <c r="A301">
        <v>1</v>
      </c>
      <c r="B301" t="s">
        <v>311</v>
      </c>
      <c r="C301">
        <v>1</v>
      </c>
      <c r="D301">
        <v>-0.02</v>
      </c>
      <c r="E301">
        <v>26</v>
      </c>
      <c r="F301">
        <v>113.81</v>
      </c>
      <c r="G301">
        <v>113.08</v>
      </c>
      <c r="H301" s="8">
        <v>6.1699999999999998E-2</v>
      </c>
      <c r="I301" t="s">
        <v>615</v>
      </c>
    </row>
    <row r="302" spans="1:9" x14ac:dyDescent="0.3">
      <c r="A302">
        <v>1</v>
      </c>
      <c r="B302" t="s">
        <v>312</v>
      </c>
      <c r="C302">
        <v>1</v>
      </c>
      <c r="D302">
        <v>0.08</v>
      </c>
      <c r="E302">
        <v>23</v>
      </c>
      <c r="F302">
        <v>120.37</v>
      </c>
      <c r="G302">
        <v>119.53</v>
      </c>
      <c r="H302" s="8">
        <v>5.1499999999999997E-2</v>
      </c>
      <c r="I302" t="s">
        <v>615</v>
      </c>
    </row>
    <row r="303" spans="1:9" x14ac:dyDescent="0.3">
      <c r="A303">
        <v>1</v>
      </c>
      <c r="B303" t="s">
        <v>313</v>
      </c>
      <c r="C303">
        <v>1</v>
      </c>
      <c r="D303">
        <v>-0.03</v>
      </c>
      <c r="E303">
        <v>27</v>
      </c>
      <c r="F303">
        <v>114.88</v>
      </c>
      <c r="G303">
        <v>113.4</v>
      </c>
      <c r="H303" s="8">
        <v>6.3600000000000004E-2</v>
      </c>
      <c r="I303" t="s">
        <v>615</v>
      </c>
    </row>
    <row r="304" spans="1:9" x14ac:dyDescent="0.3">
      <c r="A304">
        <v>1</v>
      </c>
      <c r="B304" t="s">
        <v>314</v>
      </c>
      <c r="C304">
        <v>1</v>
      </c>
      <c r="D304">
        <v>0.02</v>
      </c>
      <c r="E304">
        <v>23</v>
      </c>
      <c r="F304">
        <v>125.98</v>
      </c>
      <c r="G304">
        <v>125.44</v>
      </c>
      <c r="H304" s="8">
        <v>4.8300000000000003E-2</v>
      </c>
      <c r="I304" t="s">
        <v>615</v>
      </c>
    </row>
    <row r="305" spans="1:9" x14ac:dyDescent="0.3">
      <c r="A305">
        <v>1</v>
      </c>
      <c r="B305" t="s">
        <v>315</v>
      </c>
      <c r="C305">
        <v>1</v>
      </c>
      <c r="D305">
        <v>-0.02</v>
      </c>
      <c r="E305">
        <v>22</v>
      </c>
      <c r="F305">
        <v>122.45</v>
      </c>
      <c r="G305">
        <v>122.17</v>
      </c>
      <c r="H305" s="8">
        <v>4.8399999999999999E-2</v>
      </c>
      <c r="I305" t="s">
        <v>615</v>
      </c>
    </row>
    <row r="306" spans="1:9" x14ac:dyDescent="0.3">
      <c r="A306">
        <v>1</v>
      </c>
      <c r="B306" t="s">
        <v>316</v>
      </c>
      <c r="C306">
        <v>1</v>
      </c>
      <c r="D306">
        <v>-0.01</v>
      </c>
      <c r="E306">
        <v>20</v>
      </c>
      <c r="F306">
        <v>116.59</v>
      </c>
      <c r="G306">
        <v>116.39</v>
      </c>
      <c r="H306" s="8">
        <v>4.5699999999999998E-2</v>
      </c>
      <c r="I306" t="s">
        <v>615</v>
      </c>
    </row>
    <row r="307" spans="1:9" x14ac:dyDescent="0.3">
      <c r="A307">
        <v>1</v>
      </c>
      <c r="B307" t="s">
        <v>317</v>
      </c>
      <c r="C307">
        <v>1</v>
      </c>
      <c r="D307">
        <v>0.01</v>
      </c>
      <c r="E307">
        <v>24</v>
      </c>
      <c r="F307">
        <v>120.45</v>
      </c>
      <c r="G307">
        <v>120.09</v>
      </c>
      <c r="H307" s="8">
        <v>5.3199999999999997E-2</v>
      </c>
      <c r="I307" t="s">
        <v>615</v>
      </c>
    </row>
    <row r="308" spans="1:9" x14ac:dyDescent="0.3">
      <c r="A308">
        <v>1</v>
      </c>
      <c r="B308" t="s">
        <v>318</v>
      </c>
      <c r="C308">
        <v>1</v>
      </c>
      <c r="D308">
        <v>-0.01</v>
      </c>
      <c r="E308">
        <v>25</v>
      </c>
      <c r="F308">
        <v>116.68</v>
      </c>
      <c r="G308">
        <v>116.24</v>
      </c>
      <c r="H308" s="8">
        <v>5.8299999999999998E-2</v>
      </c>
      <c r="I308" t="s">
        <v>615</v>
      </c>
    </row>
    <row r="309" spans="1:9" x14ac:dyDescent="0.3">
      <c r="A309">
        <v>1</v>
      </c>
      <c r="B309" t="s">
        <v>319</v>
      </c>
      <c r="C309">
        <v>1</v>
      </c>
      <c r="D309">
        <v>0.08</v>
      </c>
      <c r="E309">
        <v>26</v>
      </c>
      <c r="F309">
        <v>116.34</v>
      </c>
      <c r="G309">
        <v>115.92</v>
      </c>
      <c r="H309" s="8">
        <v>6.1100000000000002E-2</v>
      </c>
      <c r="I309" t="s">
        <v>615</v>
      </c>
    </row>
    <row r="310" spans="1:9" x14ac:dyDescent="0.3">
      <c r="A310">
        <v>1</v>
      </c>
      <c r="B310" t="s">
        <v>320</v>
      </c>
      <c r="C310">
        <v>1</v>
      </c>
      <c r="D310">
        <v>-7.0000000000000007E-2</v>
      </c>
      <c r="E310">
        <v>23</v>
      </c>
      <c r="F310">
        <v>115.3</v>
      </c>
      <c r="G310">
        <v>114.89</v>
      </c>
      <c r="H310" s="8">
        <v>5.3900000000000003E-2</v>
      </c>
      <c r="I310" t="s">
        <v>615</v>
      </c>
    </row>
    <row r="311" spans="1:9" x14ac:dyDescent="0.3">
      <c r="A311">
        <v>1</v>
      </c>
      <c r="B311" t="s">
        <v>321</v>
      </c>
      <c r="C311">
        <v>1</v>
      </c>
      <c r="D311">
        <v>0.04</v>
      </c>
      <c r="E311">
        <v>22</v>
      </c>
      <c r="F311">
        <v>120.79</v>
      </c>
      <c r="G311">
        <v>120.33</v>
      </c>
      <c r="H311" s="8">
        <v>5.0900000000000001E-2</v>
      </c>
      <c r="I311" t="s">
        <v>615</v>
      </c>
    </row>
    <row r="312" spans="1:9" x14ac:dyDescent="0.3">
      <c r="A312">
        <v>1</v>
      </c>
      <c r="B312" t="s">
        <v>322</v>
      </c>
      <c r="C312">
        <v>1</v>
      </c>
      <c r="D312">
        <v>-0.08</v>
      </c>
      <c r="E312">
        <v>27</v>
      </c>
      <c r="F312">
        <v>120.77</v>
      </c>
      <c r="G312">
        <v>119.05</v>
      </c>
      <c r="H312" s="8">
        <v>6.0499999999999998E-2</v>
      </c>
      <c r="I312" t="s">
        <v>615</v>
      </c>
    </row>
    <row r="313" spans="1:9" x14ac:dyDescent="0.3">
      <c r="A313">
        <v>1</v>
      </c>
      <c r="B313" t="s">
        <v>323</v>
      </c>
      <c r="C313">
        <v>1</v>
      </c>
      <c r="D313">
        <v>-7.0000000000000007E-2</v>
      </c>
      <c r="E313">
        <v>24</v>
      </c>
      <c r="F313">
        <v>118.52</v>
      </c>
      <c r="G313">
        <v>118.17</v>
      </c>
      <c r="H313" s="8">
        <v>5.3900000000000003E-2</v>
      </c>
      <c r="I313" t="s">
        <v>615</v>
      </c>
    </row>
    <row r="314" spans="1:9" x14ac:dyDescent="0.3">
      <c r="A314">
        <v>1</v>
      </c>
      <c r="B314" t="s">
        <v>324</v>
      </c>
      <c r="C314">
        <v>1</v>
      </c>
      <c r="D314">
        <v>-0.02</v>
      </c>
      <c r="E314">
        <v>21</v>
      </c>
      <c r="F314">
        <v>118.98</v>
      </c>
      <c r="G314">
        <v>118.59</v>
      </c>
      <c r="H314" s="8">
        <v>4.7699999999999999E-2</v>
      </c>
      <c r="I314" t="s">
        <v>615</v>
      </c>
    </row>
    <row r="315" spans="1:9" x14ac:dyDescent="0.3">
      <c r="A315">
        <v>1</v>
      </c>
      <c r="B315" t="s">
        <v>325</v>
      </c>
      <c r="C315">
        <v>1</v>
      </c>
      <c r="D315">
        <v>-0.01</v>
      </c>
      <c r="E315">
        <v>23</v>
      </c>
      <c r="F315">
        <v>115.09</v>
      </c>
      <c r="G315">
        <v>114.36</v>
      </c>
      <c r="H315" s="8">
        <v>5.4199999999999998E-2</v>
      </c>
      <c r="I315" t="s">
        <v>615</v>
      </c>
    </row>
    <row r="316" spans="1:9" x14ac:dyDescent="0.3">
      <c r="A316">
        <v>1</v>
      </c>
      <c r="B316" t="s">
        <v>326</v>
      </c>
      <c r="C316">
        <v>1</v>
      </c>
      <c r="D316">
        <v>0.01</v>
      </c>
      <c r="E316">
        <v>26</v>
      </c>
      <c r="F316">
        <v>120.46</v>
      </c>
      <c r="G316">
        <v>120.18</v>
      </c>
      <c r="H316" s="8">
        <v>5.5500000000000001E-2</v>
      </c>
      <c r="I316" t="s">
        <v>615</v>
      </c>
    </row>
    <row r="317" spans="1:9" x14ac:dyDescent="0.3">
      <c r="A317">
        <v>1</v>
      </c>
      <c r="B317" t="s">
        <v>327</v>
      </c>
      <c r="C317">
        <v>1</v>
      </c>
      <c r="D317">
        <v>0.01</v>
      </c>
      <c r="E317">
        <v>27</v>
      </c>
      <c r="F317">
        <v>121.74</v>
      </c>
      <c r="G317">
        <v>121.34</v>
      </c>
      <c r="H317" s="8">
        <v>5.9900000000000002E-2</v>
      </c>
      <c r="I317" t="s">
        <v>615</v>
      </c>
    </row>
    <row r="318" spans="1:9" x14ac:dyDescent="0.3">
      <c r="A318">
        <v>1</v>
      </c>
      <c r="B318" t="s">
        <v>328</v>
      </c>
      <c r="C318">
        <v>1</v>
      </c>
      <c r="D318">
        <v>0.01</v>
      </c>
      <c r="E318">
        <v>22</v>
      </c>
      <c r="F318">
        <v>121.16</v>
      </c>
      <c r="G318">
        <v>120.66</v>
      </c>
      <c r="H318" s="8">
        <v>5.0200000000000002E-2</v>
      </c>
      <c r="I318" t="s">
        <v>615</v>
      </c>
    </row>
    <row r="319" spans="1:9" x14ac:dyDescent="0.3">
      <c r="A319">
        <v>1</v>
      </c>
      <c r="B319" t="s">
        <v>329</v>
      </c>
      <c r="C319">
        <v>1</v>
      </c>
      <c r="D319">
        <v>-0.05</v>
      </c>
      <c r="E319">
        <v>28</v>
      </c>
      <c r="F319">
        <v>122.64</v>
      </c>
      <c r="G319">
        <v>122.18</v>
      </c>
      <c r="H319" s="8">
        <v>6.1100000000000002E-2</v>
      </c>
      <c r="I319" t="s">
        <v>615</v>
      </c>
    </row>
    <row r="320" spans="1:9" x14ac:dyDescent="0.3">
      <c r="A320">
        <v>1</v>
      </c>
      <c r="B320" t="s">
        <v>330</v>
      </c>
      <c r="C320">
        <v>1</v>
      </c>
      <c r="D320">
        <v>-0.01</v>
      </c>
      <c r="E320">
        <v>25</v>
      </c>
      <c r="F320">
        <v>116.61</v>
      </c>
      <c r="G320">
        <v>115.81</v>
      </c>
      <c r="H320" s="8">
        <v>5.7599999999999998E-2</v>
      </c>
      <c r="I320" t="s">
        <v>615</v>
      </c>
    </row>
    <row r="321" spans="1:9" x14ac:dyDescent="0.3">
      <c r="A321">
        <v>1</v>
      </c>
      <c r="B321" t="s">
        <v>331</v>
      </c>
      <c r="C321">
        <v>1</v>
      </c>
      <c r="D321">
        <v>-0.02</v>
      </c>
      <c r="E321">
        <v>29</v>
      </c>
      <c r="F321">
        <v>116.35</v>
      </c>
      <c r="G321">
        <v>116.06</v>
      </c>
      <c r="H321" s="8">
        <v>6.6400000000000001E-2</v>
      </c>
      <c r="I321" t="s">
        <v>615</v>
      </c>
    </row>
    <row r="322" spans="1:9" x14ac:dyDescent="0.3">
      <c r="A322">
        <v>1</v>
      </c>
      <c r="B322" t="s">
        <v>332</v>
      </c>
      <c r="C322">
        <v>1</v>
      </c>
      <c r="D322">
        <v>-0.04</v>
      </c>
      <c r="E322">
        <v>24</v>
      </c>
      <c r="F322">
        <v>117.83</v>
      </c>
      <c r="G322">
        <v>117.53</v>
      </c>
      <c r="H322" s="8">
        <v>5.3999999999999999E-2</v>
      </c>
      <c r="I322" t="s">
        <v>615</v>
      </c>
    </row>
    <row r="323" spans="1:9" x14ac:dyDescent="0.3">
      <c r="A323">
        <v>1</v>
      </c>
      <c r="B323" t="s">
        <v>333</v>
      </c>
      <c r="C323">
        <v>1</v>
      </c>
      <c r="D323">
        <v>0.03</v>
      </c>
      <c r="E323">
        <v>22</v>
      </c>
      <c r="F323">
        <v>115.25</v>
      </c>
      <c r="G323">
        <v>113.99</v>
      </c>
      <c r="H323" s="8">
        <v>5.1799999999999999E-2</v>
      </c>
      <c r="I323" t="s">
        <v>615</v>
      </c>
    </row>
    <row r="324" spans="1:9" x14ac:dyDescent="0.3">
      <c r="A324">
        <v>1</v>
      </c>
      <c r="B324" t="s">
        <v>334</v>
      </c>
      <c r="C324">
        <v>1</v>
      </c>
      <c r="D324">
        <v>-0.09</v>
      </c>
      <c r="E324">
        <v>31</v>
      </c>
      <c r="F324">
        <v>116.98</v>
      </c>
      <c r="G324">
        <v>116.73</v>
      </c>
      <c r="H324" s="8">
        <v>7.17E-2</v>
      </c>
      <c r="I324" t="s">
        <v>615</v>
      </c>
    </row>
    <row r="325" spans="1:9" x14ac:dyDescent="0.3">
      <c r="A325">
        <v>1</v>
      </c>
      <c r="B325" t="s">
        <v>335</v>
      </c>
      <c r="C325">
        <v>1</v>
      </c>
      <c r="D325">
        <v>-7.0000000000000007E-2</v>
      </c>
      <c r="E325">
        <v>26</v>
      </c>
      <c r="F325">
        <v>119.46</v>
      </c>
      <c r="G325">
        <v>119.13</v>
      </c>
      <c r="H325" s="8">
        <v>5.9200000000000003E-2</v>
      </c>
      <c r="I325" t="s">
        <v>615</v>
      </c>
    </row>
    <row r="326" spans="1:9" x14ac:dyDescent="0.3">
      <c r="A326">
        <v>1</v>
      </c>
      <c r="B326" t="s">
        <v>336</v>
      </c>
      <c r="C326">
        <v>1</v>
      </c>
      <c r="D326">
        <v>-0.03</v>
      </c>
      <c r="E326">
        <v>26</v>
      </c>
      <c r="F326">
        <v>115.89</v>
      </c>
      <c r="G326">
        <v>115.48</v>
      </c>
      <c r="H326" s="8">
        <v>6.0199999999999997E-2</v>
      </c>
      <c r="I326" t="s">
        <v>615</v>
      </c>
    </row>
    <row r="327" spans="1:9" x14ac:dyDescent="0.3">
      <c r="A327">
        <v>1</v>
      </c>
      <c r="B327" t="s">
        <v>337</v>
      </c>
      <c r="C327">
        <v>1</v>
      </c>
      <c r="D327">
        <v>0.04</v>
      </c>
      <c r="E327">
        <v>24</v>
      </c>
      <c r="F327">
        <v>114.99</v>
      </c>
      <c r="G327">
        <v>114.44</v>
      </c>
      <c r="H327" s="8">
        <v>5.62E-2</v>
      </c>
      <c r="I327" t="s">
        <v>615</v>
      </c>
    </row>
    <row r="328" spans="1:9" x14ac:dyDescent="0.3">
      <c r="A328">
        <v>1</v>
      </c>
      <c r="B328" t="s">
        <v>338</v>
      </c>
      <c r="C328">
        <v>1</v>
      </c>
      <c r="D328">
        <v>-0.06</v>
      </c>
      <c r="E328">
        <v>25</v>
      </c>
      <c r="F328">
        <v>120.86</v>
      </c>
      <c r="G328">
        <v>120.4</v>
      </c>
      <c r="H328" s="8">
        <v>5.4899999999999997E-2</v>
      </c>
      <c r="I328" t="s">
        <v>615</v>
      </c>
    </row>
    <row r="329" spans="1:9" x14ac:dyDescent="0.3">
      <c r="A329">
        <v>1</v>
      </c>
      <c r="B329" t="s">
        <v>339</v>
      </c>
      <c r="C329">
        <v>1</v>
      </c>
      <c r="D329">
        <v>-0.04</v>
      </c>
      <c r="E329">
        <v>25</v>
      </c>
      <c r="F329">
        <v>123.95</v>
      </c>
      <c r="G329">
        <v>123.07</v>
      </c>
      <c r="H329" s="8">
        <v>5.4899999999999997E-2</v>
      </c>
      <c r="I329" t="s">
        <v>615</v>
      </c>
    </row>
    <row r="330" spans="1:9" x14ac:dyDescent="0.3">
      <c r="A330">
        <v>1</v>
      </c>
      <c r="B330" t="s">
        <v>340</v>
      </c>
      <c r="C330">
        <v>1</v>
      </c>
      <c r="D330">
        <v>-0.04</v>
      </c>
      <c r="E330">
        <v>21</v>
      </c>
      <c r="F330">
        <v>122.59</v>
      </c>
      <c r="G330">
        <v>122.12</v>
      </c>
      <c r="H330" s="8">
        <v>4.7600000000000003E-2</v>
      </c>
      <c r="I330" t="s">
        <v>615</v>
      </c>
    </row>
    <row r="331" spans="1:9" x14ac:dyDescent="0.3">
      <c r="A331">
        <v>1</v>
      </c>
      <c r="B331" t="s">
        <v>341</v>
      </c>
      <c r="C331">
        <v>1</v>
      </c>
      <c r="D331">
        <v>0.03</v>
      </c>
      <c r="E331">
        <v>28</v>
      </c>
      <c r="F331">
        <v>117.07</v>
      </c>
      <c r="G331">
        <v>116.88</v>
      </c>
      <c r="H331" s="8">
        <v>6.3100000000000003E-2</v>
      </c>
      <c r="I331" t="s">
        <v>615</v>
      </c>
    </row>
    <row r="332" spans="1:9" x14ac:dyDescent="0.3">
      <c r="A332">
        <v>1</v>
      </c>
      <c r="B332" t="s">
        <v>342</v>
      </c>
      <c r="C332">
        <v>1</v>
      </c>
      <c r="D332">
        <v>-0.01</v>
      </c>
      <c r="E332">
        <v>25</v>
      </c>
      <c r="F332">
        <v>125.42</v>
      </c>
      <c r="G332">
        <v>125</v>
      </c>
      <c r="H332" s="8">
        <v>5.5E-2</v>
      </c>
      <c r="I332" t="s">
        <v>615</v>
      </c>
    </row>
    <row r="333" spans="1:9" x14ac:dyDescent="0.3">
      <c r="A333">
        <v>1</v>
      </c>
      <c r="B333" t="s">
        <v>343</v>
      </c>
      <c r="C333">
        <v>1</v>
      </c>
      <c r="D333">
        <v>0.04</v>
      </c>
      <c r="E333">
        <v>23</v>
      </c>
      <c r="F333">
        <v>123.41</v>
      </c>
      <c r="G333">
        <v>123.03</v>
      </c>
      <c r="H333" s="8">
        <v>4.9299999999999997E-2</v>
      </c>
      <c r="I333" t="s">
        <v>615</v>
      </c>
    </row>
    <row r="334" spans="1:9" x14ac:dyDescent="0.3">
      <c r="A334">
        <v>1</v>
      </c>
      <c r="B334" t="s">
        <v>344</v>
      </c>
      <c r="C334">
        <v>1</v>
      </c>
      <c r="D334">
        <v>-0.03</v>
      </c>
      <c r="E334">
        <v>21</v>
      </c>
      <c r="F334">
        <v>116.11</v>
      </c>
      <c r="G334">
        <v>115.28</v>
      </c>
      <c r="H334" s="8">
        <v>4.9299999999999997E-2</v>
      </c>
      <c r="I334" t="s">
        <v>615</v>
      </c>
    </row>
    <row r="335" spans="1:9" x14ac:dyDescent="0.3">
      <c r="A335">
        <v>1</v>
      </c>
      <c r="B335" t="s">
        <v>345</v>
      </c>
      <c r="C335">
        <v>1</v>
      </c>
      <c r="D335">
        <v>0.02</v>
      </c>
      <c r="E335">
        <v>22</v>
      </c>
      <c r="F335">
        <v>119.34</v>
      </c>
      <c r="G335">
        <v>118.9</v>
      </c>
      <c r="H335" s="8">
        <v>4.8800000000000003E-2</v>
      </c>
      <c r="I335" t="s">
        <v>615</v>
      </c>
    </row>
    <row r="336" spans="1:9" x14ac:dyDescent="0.3">
      <c r="A336">
        <v>1</v>
      </c>
      <c r="B336" t="s">
        <v>346</v>
      </c>
      <c r="C336">
        <v>1</v>
      </c>
      <c r="D336">
        <v>-0.01</v>
      </c>
      <c r="E336">
        <v>21</v>
      </c>
      <c r="F336">
        <v>118.08</v>
      </c>
      <c r="G336">
        <v>117.53</v>
      </c>
      <c r="H336" s="8">
        <v>4.7800000000000002E-2</v>
      </c>
      <c r="I336" t="s">
        <v>615</v>
      </c>
    </row>
    <row r="337" spans="1:9" x14ac:dyDescent="0.3">
      <c r="A337">
        <v>1</v>
      </c>
      <c r="B337" t="s">
        <v>347</v>
      </c>
      <c r="C337">
        <v>1</v>
      </c>
      <c r="D337">
        <v>0</v>
      </c>
      <c r="E337">
        <v>23</v>
      </c>
      <c r="F337">
        <v>120.02</v>
      </c>
      <c r="G337">
        <v>119.03</v>
      </c>
      <c r="H337" s="8">
        <v>5.0900000000000001E-2</v>
      </c>
      <c r="I337" t="s">
        <v>615</v>
      </c>
    </row>
    <row r="338" spans="1:9" x14ac:dyDescent="0.3">
      <c r="A338">
        <v>1</v>
      </c>
      <c r="B338" t="s">
        <v>348</v>
      </c>
      <c r="C338">
        <v>1</v>
      </c>
      <c r="D338">
        <v>-0.1</v>
      </c>
      <c r="E338">
        <v>26</v>
      </c>
      <c r="F338">
        <v>117.12</v>
      </c>
      <c r="G338">
        <v>115.94</v>
      </c>
      <c r="H338" s="8">
        <v>5.9799999999999999E-2</v>
      </c>
      <c r="I338" t="s">
        <v>615</v>
      </c>
    </row>
    <row r="339" spans="1:9" x14ac:dyDescent="0.3">
      <c r="A339">
        <v>1</v>
      </c>
      <c r="B339" t="s">
        <v>349</v>
      </c>
      <c r="C339">
        <v>1</v>
      </c>
      <c r="D339">
        <v>0.13</v>
      </c>
      <c r="E339">
        <v>26</v>
      </c>
      <c r="F339">
        <v>117.2</v>
      </c>
      <c r="G339">
        <v>116.74</v>
      </c>
      <c r="H339" s="8">
        <v>5.8099999999999999E-2</v>
      </c>
      <c r="I339" t="s">
        <v>615</v>
      </c>
    </row>
    <row r="340" spans="1:9" x14ac:dyDescent="0.3">
      <c r="A340">
        <v>1</v>
      </c>
      <c r="B340" t="s">
        <v>350</v>
      </c>
      <c r="C340">
        <v>1</v>
      </c>
      <c r="D340">
        <v>0.04</v>
      </c>
      <c r="E340">
        <v>23</v>
      </c>
      <c r="F340">
        <v>115.23</v>
      </c>
      <c r="G340">
        <v>114.49</v>
      </c>
      <c r="H340" s="8">
        <v>5.3400000000000003E-2</v>
      </c>
      <c r="I340" t="s">
        <v>615</v>
      </c>
    </row>
    <row r="341" spans="1:9" x14ac:dyDescent="0.3">
      <c r="A341">
        <v>1</v>
      </c>
      <c r="B341" t="s">
        <v>351</v>
      </c>
      <c r="C341">
        <v>1</v>
      </c>
      <c r="D341">
        <v>0.01</v>
      </c>
      <c r="E341">
        <v>25</v>
      </c>
      <c r="F341">
        <v>115.81</v>
      </c>
      <c r="G341">
        <v>115.51</v>
      </c>
      <c r="H341" s="8">
        <v>5.9799999999999999E-2</v>
      </c>
      <c r="I341" t="s">
        <v>615</v>
      </c>
    </row>
    <row r="342" spans="1:9" x14ac:dyDescent="0.3">
      <c r="A342">
        <v>1</v>
      </c>
      <c r="B342" t="s">
        <v>352</v>
      </c>
      <c r="C342">
        <v>1</v>
      </c>
      <c r="D342">
        <v>0.04</v>
      </c>
      <c r="E342">
        <v>23</v>
      </c>
      <c r="F342">
        <v>114.59</v>
      </c>
      <c r="G342">
        <v>112.89</v>
      </c>
      <c r="H342" s="8">
        <v>5.3900000000000003E-2</v>
      </c>
      <c r="I342" t="s">
        <v>615</v>
      </c>
    </row>
    <row r="343" spans="1:9" x14ac:dyDescent="0.3">
      <c r="A343">
        <v>1</v>
      </c>
      <c r="B343" t="s">
        <v>353</v>
      </c>
      <c r="C343">
        <v>1</v>
      </c>
      <c r="D343">
        <v>-0.03</v>
      </c>
      <c r="E343">
        <v>26</v>
      </c>
      <c r="F343">
        <v>120.56</v>
      </c>
      <c r="G343">
        <v>120.2</v>
      </c>
      <c r="H343" s="8">
        <v>5.8400000000000001E-2</v>
      </c>
      <c r="I343" t="s">
        <v>615</v>
      </c>
    </row>
    <row r="344" spans="1:9" x14ac:dyDescent="0.3">
      <c r="A344">
        <v>1</v>
      </c>
      <c r="B344" t="s">
        <v>354</v>
      </c>
      <c r="C344">
        <v>1</v>
      </c>
      <c r="D344">
        <v>0.02</v>
      </c>
      <c r="E344">
        <v>26</v>
      </c>
      <c r="F344">
        <v>119.72</v>
      </c>
      <c r="G344">
        <v>119.09</v>
      </c>
      <c r="H344" s="8">
        <v>5.8400000000000001E-2</v>
      </c>
      <c r="I344" t="s">
        <v>615</v>
      </c>
    </row>
    <row r="345" spans="1:9" x14ac:dyDescent="0.3">
      <c r="A345">
        <v>1</v>
      </c>
      <c r="B345" t="s">
        <v>355</v>
      </c>
      <c r="C345">
        <v>1</v>
      </c>
      <c r="D345">
        <v>0.01</v>
      </c>
      <c r="E345">
        <v>24</v>
      </c>
      <c r="F345">
        <v>115.86</v>
      </c>
      <c r="G345">
        <v>114.34</v>
      </c>
      <c r="H345" s="8">
        <v>5.5399999999999998E-2</v>
      </c>
      <c r="I345" t="s">
        <v>615</v>
      </c>
    </row>
    <row r="346" spans="1:9" x14ac:dyDescent="0.3">
      <c r="A346">
        <v>1</v>
      </c>
      <c r="B346" t="s">
        <v>356</v>
      </c>
      <c r="C346">
        <v>1</v>
      </c>
      <c r="D346">
        <v>0.04</v>
      </c>
      <c r="E346">
        <v>28</v>
      </c>
      <c r="F346">
        <v>122.29</v>
      </c>
      <c r="G346">
        <v>121.8</v>
      </c>
      <c r="H346" s="8">
        <v>6.1699999999999998E-2</v>
      </c>
      <c r="I346" t="s">
        <v>615</v>
      </c>
    </row>
    <row r="347" spans="1:9" x14ac:dyDescent="0.3">
      <c r="A347">
        <v>1</v>
      </c>
      <c r="B347" t="s">
        <v>357</v>
      </c>
      <c r="C347">
        <v>1</v>
      </c>
      <c r="D347">
        <v>-0.08</v>
      </c>
      <c r="E347">
        <v>23</v>
      </c>
      <c r="F347">
        <v>119.9</v>
      </c>
      <c r="G347">
        <v>119.2</v>
      </c>
      <c r="H347" s="8">
        <v>5.2499999999999998E-2</v>
      </c>
      <c r="I347" t="s">
        <v>615</v>
      </c>
    </row>
    <row r="348" spans="1:9" x14ac:dyDescent="0.3">
      <c r="A348">
        <v>1</v>
      </c>
      <c r="B348" t="s">
        <v>358</v>
      </c>
      <c r="C348">
        <v>1</v>
      </c>
      <c r="D348">
        <v>-0.08</v>
      </c>
      <c r="E348">
        <v>22</v>
      </c>
      <c r="F348">
        <v>116.96</v>
      </c>
      <c r="G348">
        <v>116.66</v>
      </c>
      <c r="H348" s="8">
        <v>5.21E-2</v>
      </c>
      <c r="I348" t="s">
        <v>615</v>
      </c>
    </row>
    <row r="349" spans="1:9" x14ac:dyDescent="0.3">
      <c r="A349">
        <v>1</v>
      </c>
      <c r="B349" t="s">
        <v>359</v>
      </c>
      <c r="C349">
        <v>1</v>
      </c>
      <c r="D349">
        <v>-0.02</v>
      </c>
      <c r="E349">
        <v>24</v>
      </c>
      <c r="F349">
        <v>120.19</v>
      </c>
      <c r="G349">
        <v>119.73</v>
      </c>
      <c r="H349" s="8">
        <v>5.3600000000000002E-2</v>
      </c>
      <c r="I349" t="s">
        <v>615</v>
      </c>
    </row>
    <row r="350" spans="1:9" x14ac:dyDescent="0.3">
      <c r="A350">
        <v>1</v>
      </c>
      <c r="B350" t="s">
        <v>360</v>
      </c>
      <c r="C350">
        <v>1</v>
      </c>
      <c r="D350">
        <v>-0.03</v>
      </c>
      <c r="E350">
        <v>22</v>
      </c>
      <c r="F350">
        <v>118.23</v>
      </c>
      <c r="G350">
        <v>117.8</v>
      </c>
      <c r="H350" s="8">
        <v>5.1200000000000002E-2</v>
      </c>
      <c r="I350" t="s">
        <v>615</v>
      </c>
    </row>
    <row r="351" spans="1:9" x14ac:dyDescent="0.3">
      <c r="A351">
        <v>1</v>
      </c>
      <c r="B351" t="s">
        <v>361</v>
      </c>
      <c r="C351">
        <v>1</v>
      </c>
      <c r="D351">
        <v>-0.06</v>
      </c>
      <c r="E351">
        <v>21</v>
      </c>
      <c r="F351">
        <v>118.28</v>
      </c>
      <c r="G351">
        <v>117.2</v>
      </c>
      <c r="H351" s="8">
        <v>4.7800000000000002E-2</v>
      </c>
      <c r="I351" t="s">
        <v>615</v>
      </c>
    </row>
    <row r="352" spans="1:9" x14ac:dyDescent="0.3">
      <c r="A352">
        <v>1</v>
      </c>
      <c r="B352" t="s">
        <v>362</v>
      </c>
      <c r="C352">
        <v>1</v>
      </c>
      <c r="D352">
        <v>-0.02</v>
      </c>
      <c r="E352">
        <v>24</v>
      </c>
      <c r="F352">
        <v>118.64</v>
      </c>
      <c r="G352">
        <v>118.43</v>
      </c>
      <c r="H352" s="8">
        <v>5.4100000000000002E-2</v>
      </c>
      <c r="I352" t="s">
        <v>615</v>
      </c>
    </row>
    <row r="353" spans="1:9" x14ac:dyDescent="0.3">
      <c r="A353">
        <v>1</v>
      </c>
      <c r="B353" t="s">
        <v>363</v>
      </c>
      <c r="C353">
        <v>1</v>
      </c>
      <c r="D353">
        <v>-0.03</v>
      </c>
      <c r="E353">
        <v>23</v>
      </c>
      <c r="F353">
        <v>114.25</v>
      </c>
      <c r="G353">
        <v>113.5</v>
      </c>
      <c r="H353" s="8">
        <v>5.2699999999999997E-2</v>
      </c>
      <c r="I353" t="s">
        <v>615</v>
      </c>
    </row>
    <row r="354" spans="1:9" x14ac:dyDescent="0.3">
      <c r="A354">
        <v>1</v>
      </c>
      <c r="B354" t="s">
        <v>364</v>
      </c>
      <c r="C354">
        <v>1</v>
      </c>
      <c r="D354">
        <v>-0.01</v>
      </c>
      <c r="E354">
        <v>23</v>
      </c>
      <c r="F354">
        <v>119.9</v>
      </c>
      <c r="G354">
        <v>119.41</v>
      </c>
      <c r="H354" s="8">
        <v>5.4899999999999997E-2</v>
      </c>
      <c r="I354" t="s">
        <v>615</v>
      </c>
    </row>
    <row r="355" spans="1:9" x14ac:dyDescent="0.3">
      <c r="A355">
        <v>1</v>
      </c>
      <c r="B355" t="s">
        <v>365</v>
      </c>
      <c r="C355">
        <v>1</v>
      </c>
      <c r="D355">
        <v>-0.06</v>
      </c>
      <c r="E355">
        <v>27</v>
      </c>
      <c r="F355">
        <v>118.49</v>
      </c>
      <c r="G355">
        <v>118.06</v>
      </c>
      <c r="H355" s="8">
        <v>6.1699999999999998E-2</v>
      </c>
      <c r="I355" t="s">
        <v>615</v>
      </c>
    </row>
    <row r="356" spans="1:9" x14ac:dyDescent="0.3">
      <c r="A356">
        <v>1</v>
      </c>
      <c r="B356" t="s">
        <v>366</v>
      </c>
      <c r="C356">
        <v>1</v>
      </c>
      <c r="D356">
        <v>0</v>
      </c>
      <c r="E356">
        <v>27</v>
      </c>
      <c r="F356">
        <v>117.13</v>
      </c>
      <c r="G356">
        <v>116.8</v>
      </c>
      <c r="H356" s="8">
        <v>6.1199999999999997E-2</v>
      </c>
      <c r="I356" t="s">
        <v>615</v>
      </c>
    </row>
    <row r="357" spans="1:9" x14ac:dyDescent="0.3">
      <c r="A357">
        <v>1</v>
      </c>
      <c r="B357" t="s">
        <v>367</v>
      </c>
      <c r="C357">
        <v>1</v>
      </c>
      <c r="D357">
        <v>7.0000000000000007E-2</v>
      </c>
      <c r="E357">
        <v>23</v>
      </c>
      <c r="F357">
        <v>118.64</v>
      </c>
      <c r="G357">
        <v>117.46</v>
      </c>
      <c r="H357" s="8">
        <v>5.28E-2</v>
      </c>
      <c r="I357" t="s">
        <v>615</v>
      </c>
    </row>
    <row r="358" spans="1:9" x14ac:dyDescent="0.3">
      <c r="A358">
        <v>1</v>
      </c>
      <c r="B358" t="s">
        <v>368</v>
      </c>
      <c r="C358">
        <v>1</v>
      </c>
      <c r="D358">
        <v>-0.03</v>
      </c>
      <c r="E358">
        <v>30</v>
      </c>
      <c r="F358">
        <v>115.58</v>
      </c>
      <c r="G358">
        <v>114.64</v>
      </c>
      <c r="H358" s="8">
        <v>7.0099999999999996E-2</v>
      </c>
      <c r="I358" t="s">
        <v>615</v>
      </c>
    </row>
    <row r="359" spans="1:9" x14ac:dyDescent="0.3">
      <c r="A359">
        <v>1</v>
      </c>
      <c r="B359" t="s">
        <v>369</v>
      </c>
      <c r="C359">
        <v>1</v>
      </c>
      <c r="D359">
        <v>-0.08</v>
      </c>
      <c r="E359">
        <v>22</v>
      </c>
      <c r="F359">
        <v>115.13</v>
      </c>
      <c r="G359">
        <v>114.76</v>
      </c>
      <c r="H359" s="8">
        <v>5.21E-2</v>
      </c>
      <c r="I359" t="s">
        <v>615</v>
      </c>
    </row>
    <row r="360" spans="1:9" x14ac:dyDescent="0.3">
      <c r="A360">
        <v>1</v>
      </c>
      <c r="B360" t="s">
        <v>370</v>
      </c>
      <c r="C360">
        <v>1</v>
      </c>
      <c r="D360">
        <v>-0.1</v>
      </c>
      <c r="E360">
        <v>23</v>
      </c>
      <c r="F360">
        <v>120.03</v>
      </c>
      <c r="G360">
        <v>119.12</v>
      </c>
      <c r="H360" s="8">
        <v>5.1400000000000001E-2</v>
      </c>
      <c r="I360" t="s">
        <v>615</v>
      </c>
    </row>
    <row r="361" spans="1:9" x14ac:dyDescent="0.3">
      <c r="A361">
        <v>1</v>
      </c>
      <c r="B361" t="s">
        <v>371</v>
      </c>
      <c r="C361">
        <v>1</v>
      </c>
      <c r="D361">
        <v>-0.05</v>
      </c>
      <c r="E361">
        <v>20</v>
      </c>
      <c r="F361">
        <v>114.78</v>
      </c>
      <c r="G361">
        <v>113.94</v>
      </c>
      <c r="H361" s="8">
        <v>4.5699999999999998E-2</v>
      </c>
      <c r="I361" t="s">
        <v>615</v>
      </c>
    </row>
    <row r="362" spans="1:9" x14ac:dyDescent="0.3">
      <c r="A362">
        <v>1</v>
      </c>
      <c r="B362" t="s">
        <v>372</v>
      </c>
      <c r="C362">
        <v>1</v>
      </c>
      <c r="D362">
        <v>0</v>
      </c>
      <c r="E362">
        <v>28</v>
      </c>
      <c r="F362">
        <v>118.15</v>
      </c>
      <c r="G362">
        <v>117.48</v>
      </c>
      <c r="H362" s="8">
        <v>6.4399999999999999E-2</v>
      </c>
      <c r="I362" t="s">
        <v>615</v>
      </c>
    </row>
    <row r="363" spans="1:9" x14ac:dyDescent="0.3">
      <c r="A363">
        <v>1</v>
      </c>
      <c r="B363" t="s">
        <v>373</v>
      </c>
      <c r="C363">
        <v>1</v>
      </c>
      <c r="D363">
        <v>0.01</v>
      </c>
      <c r="E363">
        <v>21</v>
      </c>
      <c r="F363">
        <v>118.18</v>
      </c>
      <c r="G363">
        <v>117.61</v>
      </c>
      <c r="H363" s="8">
        <v>4.65E-2</v>
      </c>
      <c r="I363" t="s">
        <v>615</v>
      </c>
    </row>
    <row r="364" spans="1:9" x14ac:dyDescent="0.3">
      <c r="A364">
        <v>1</v>
      </c>
      <c r="B364" t="s">
        <v>374</v>
      </c>
      <c r="C364">
        <v>1</v>
      </c>
      <c r="D364">
        <v>0.05</v>
      </c>
      <c r="E364">
        <v>22</v>
      </c>
      <c r="F364">
        <v>121.51</v>
      </c>
      <c r="G364">
        <v>120.62</v>
      </c>
      <c r="H364" s="8">
        <v>4.8800000000000003E-2</v>
      </c>
      <c r="I364" t="s">
        <v>615</v>
      </c>
    </row>
    <row r="365" spans="1:9" x14ac:dyDescent="0.3">
      <c r="A365">
        <v>1</v>
      </c>
      <c r="B365" t="s">
        <v>375</v>
      </c>
      <c r="C365">
        <v>1</v>
      </c>
      <c r="D365">
        <v>-0.05</v>
      </c>
      <c r="E365">
        <v>25</v>
      </c>
      <c r="F365">
        <v>113.32</v>
      </c>
      <c r="G365">
        <v>112.98</v>
      </c>
      <c r="H365" s="8">
        <v>0.06</v>
      </c>
      <c r="I365" t="s">
        <v>615</v>
      </c>
    </row>
    <row r="366" spans="1:9" x14ac:dyDescent="0.3">
      <c r="A366">
        <v>1</v>
      </c>
      <c r="B366" t="s">
        <v>376</v>
      </c>
      <c r="C366">
        <v>1</v>
      </c>
      <c r="D366">
        <v>-0.05</v>
      </c>
      <c r="E366">
        <v>24</v>
      </c>
      <c r="F366">
        <v>118.98</v>
      </c>
      <c r="G366">
        <v>118.75</v>
      </c>
      <c r="H366" s="8">
        <v>5.4199999999999998E-2</v>
      </c>
      <c r="I366" t="s">
        <v>615</v>
      </c>
    </row>
    <row r="367" spans="1:9" x14ac:dyDescent="0.3">
      <c r="A367">
        <v>1</v>
      </c>
      <c r="B367" t="s">
        <v>377</v>
      </c>
      <c r="C367">
        <v>1</v>
      </c>
      <c r="D367">
        <v>-0.01</v>
      </c>
      <c r="E367">
        <v>27</v>
      </c>
      <c r="F367">
        <v>123</v>
      </c>
      <c r="G367">
        <v>122.69</v>
      </c>
      <c r="H367" s="8">
        <v>5.79E-2</v>
      </c>
      <c r="I367" t="s">
        <v>615</v>
      </c>
    </row>
    <row r="368" spans="1:9" x14ac:dyDescent="0.3">
      <c r="A368">
        <v>1</v>
      </c>
      <c r="B368" t="s">
        <v>378</v>
      </c>
      <c r="C368">
        <v>1</v>
      </c>
      <c r="D368">
        <v>-0.02</v>
      </c>
      <c r="E368">
        <v>23</v>
      </c>
      <c r="F368">
        <v>117.23</v>
      </c>
      <c r="G368">
        <v>116.34</v>
      </c>
      <c r="H368" s="8">
        <v>5.3699999999999998E-2</v>
      </c>
      <c r="I368" t="s">
        <v>615</v>
      </c>
    </row>
    <row r="369" spans="1:9" x14ac:dyDescent="0.3">
      <c r="A369">
        <v>1</v>
      </c>
      <c r="B369" t="s">
        <v>379</v>
      </c>
      <c r="C369">
        <v>1</v>
      </c>
      <c r="D369">
        <v>-0.04</v>
      </c>
      <c r="E369">
        <v>21</v>
      </c>
      <c r="F369">
        <v>118.47</v>
      </c>
      <c r="G369">
        <v>117.66</v>
      </c>
      <c r="H369" s="8">
        <v>4.8099999999999997E-2</v>
      </c>
      <c r="I369" t="s">
        <v>615</v>
      </c>
    </row>
    <row r="370" spans="1:9" x14ac:dyDescent="0.3">
      <c r="A370">
        <v>1</v>
      </c>
      <c r="B370" t="s">
        <v>380</v>
      </c>
      <c r="C370">
        <v>1</v>
      </c>
      <c r="D370">
        <v>-0.01</v>
      </c>
      <c r="E370">
        <v>22</v>
      </c>
      <c r="F370">
        <v>121.36</v>
      </c>
      <c r="G370">
        <v>120.9</v>
      </c>
      <c r="H370" s="8">
        <v>4.7699999999999999E-2</v>
      </c>
      <c r="I370" t="s">
        <v>615</v>
      </c>
    </row>
    <row r="371" spans="1:9" x14ac:dyDescent="0.3">
      <c r="A371">
        <v>1</v>
      </c>
      <c r="B371" t="s">
        <v>381</v>
      </c>
      <c r="C371">
        <v>1</v>
      </c>
      <c r="D371">
        <v>-0.01</v>
      </c>
      <c r="E371">
        <v>28</v>
      </c>
      <c r="F371">
        <v>114.74</v>
      </c>
      <c r="G371">
        <v>114.27</v>
      </c>
      <c r="H371" s="8">
        <v>6.6000000000000003E-2</v>
      </c>
      <c r="I371" t="s">
        <v>615</v>
      </c>
    </row>
    <row r="372" spans="1:9" x14ac:dyDescent="0.3">
      <c r="A372">
        <v>1</v>
      </c>
      <c r="B372" t="s">
        <v>382</v>
      </c>
      <c r="C372">
        <v>1</v>
      </c>
      <c r="D372">
        <v>-0.11</v>
      </c>
      <c r="E372">
        <v>24</v>
      </c>
      <c r="F372">
        <v>119.72</v>
      </c>
      <c r="G372">
        <v>119.19</v>
      </c>
      <c r="H372" s="8">
        <v>5.2400000000000002E-2</v>
      </c>
      <c r="I372" t="s">
        <v>615</v>
      </c>
    </row>
    <row r="373" spans="1:9" x14ac:dyDescent="0.3">
      <c r="A373">
        <v>1</v>
      </c>
      <c r="B373" t="s">
        <v>383</v>
      </c>
      <c r="C373">
        <v>1</v>
      </c>
      <c r="D373">
        <v>-7.0000000000000007E-2</v>
      </c>
      <c r="E373">
        <v>30</v>
      </c>
      <c r="F373">
        <v>117.27</v>
      </c>
      <c r="G373">
        <v>116.62</v>
      </c>
      <c r="H373" s="8">
        <v>6.8199999999999997E-2</v>
      </c>
      <c r="I373" t="s">
        <v>615</v>
      </c>
    </row>
    <row r="374" spans="1:9" x14ac:dyDescent="0.3">
      <c r="A374">
        <v>1</v>
      </c>
      <c r="B374" t="s">
        <v>384</v>
      </c>
      <c r="C374">
        <v>1</v>
      </c>
      <c r="D374">
        <v>0.01</v>
      </c>
      <c r="E374">
        <v>26</v>
      </c>
      <c r="F374">
        <v>119.03</v>
      </c>
      <c r="G374">
        <v>118.71</v>
      </c>
      <c r="H374" s="8">
        <v>5.8099999999999999E-2</v>
      </c>
      <c r="I374" t="s">
        <v>615</v>
      </c>
    </row>
    <row r="375" spans="1:9" x14ac:dyDescent="0.3">
      <c r="A375">
        <v>1</v>
      </c>
      <c r="B375" t="s">
        <v>385</v>
      </c>
      <c r="C375">
        <v>1</v>
      </c>
      <c r="D375">
        <v>0</v>
      </c>
      <c r="E375">
        <v>26</v>
      </c>
      <c r="F375">
        <v>120.82</v>
      </c>
      <c r="G375">
        <v>120.45</v>
      </c>
      <c r="H375" s="8">
        <v>5.8799999999999998E-2</v>
      </c>
      <c r="I375" t="s">
        <v>615</v>
      </c>
    </row>
    <row r="376" spans="1:9" x14ac:dyDescent="0.3">
      <c r="A376">
        <v>1</v>
      </c>
      <c r="B376" t="s">
        <v>386</v>
      </c>
      <c r="C376">
        <v>1</v>
      </c>
      <c r="D376">
        <v>0.05</v>
      </c>
      <c r="E376">
        <v>24</v>
      </c>
      <c r="F376">
        <v>119.7</v>
      </c>
      <c r="G376">
        <v>119.08</v>
      </c>
      <c r="H376" s="8">
        <v>5.5199999999999999E-2</v>
      </c>
      <c r="I376" t="s">
        <v>615</v>
      </c>
    </row>
    <row r="377" spans="1:9" x14ac:dyDescent="0.3">
      <c r="A377">
        <v>1</v>
      </c>
      <c r="B377" t="s">
        <v>387</v>
      </c>
      <c r="C377">
        <v>1</v>
      </c>
      <c r="D377">
        <v>0.02</v>
      </c>
      <c r="E377">
        <v>18</v>
      </c>
      <c r="F377">
        <v>116.49</v>
      </c>
      <c r="G377">
        <v>116.27</v>
      </c>
      <c r="H377" s="8">
        <v>4.2000000000000003E-2</v>
      </c>
      <c r="I377" t="s">
        <v>615</v>
      </c>
    </row>
    <row r="378" spans="1:9" x14ac:dyDescent="0.3">
      <c r="A378">
        <v>1</v>
      </c>
      <c r="B378" t="s">
        <v>388</v>
      </c>
      <c r="C378">
        <v>1</v>
      </c>
      <c r="D378">
        <v>0.05</v>
      </c>
      <c r="E378">
        <v>29</v>
      </c>
      <c r="F378">
        <v>116.99</v>
      </c>
      <c r="G378">
        <v>116.41</v>
      </c>
      <c r="H378" s="8">
        <v>6.7299999999999999E-2</v>
      </c>
      <c r="I378" t="s">
        <v>615</v>
      </c>
    </row>
    <row r="379" spans="1:9" x14ac:dyDescent="0.3">
      <c r="A379">
        <v>1</v>
      </c>
      <c r="B379" t="s">
        <v>389</v>
      </c>
      <c r="C379">
        <v>1</v>
      </c>
      <c r="D379">
        <v>-0.01</v>
      </c>
      <c r="E379">
        <v>23</v>
      </c>
      <c r="F379">
        <v>112.58</v>
      </c>
      <c r="G379">
        <v>111.62</v>
      </c>
      <c r="H379" s="8">
        <v>5.6300000000000003E-2</v>
      </c>
      <c r="I379" t="s">
        <v>615</v>
      </c>
    </row>
    <row r="380" spans="1:9" x14ac:dyDescent="0.3">
      <c r="A380">
        <v>1</v>
      </c>
      <c r="B380" t="s">
        <v>390</v>
      </c>
      <c r="C380">
        <v>1</v>
      </c>
      <c r="D380">
        <v>7.0000000000000007E-2</v>
      </c>
      <c r="E380">
        <v>26</v>
      </c>
      <c r="F380">
        <v>113.94</v>
      </c>
      <c r="G380">
        <v>112.85</v>
      </c>
      <c r="H380" s="8">
        <v>6.2799999999999995E-2</v>
      </c>
      <c r="I380" t="s">
        <v>615</v>
      </c>
    </row>
    <row r="381" spans="1:9" x14ac:dyDescent="0.3">
      <c r="A381">
        <v>1</v>
      </c>
      <c r="B381" t="s">
        <v>391</v>
      </c>
      <c r="C381">
        <v>1</v>
      </c>
      <c r="D381">
        <v>0.06</v>
      </c>
      <c r="E381">
        <v>24</v>
      </c>
      <c r="F381">
        <v>117.76</v>
      </c>
      <c r="G381">
        <v>116.77</v>
      </c>
      <c r="H381" s="8">
        <v>5.67E-2</v>
      </c>
      <c r="I381" t="s">
        <v>615</v>
      </c>
    </row>
    <row r="382" spans="1:9" x14ac:dyDescent="0.3">
      <c r="A382">
        <v>1</v>
      </c>
      <c r="B382" t="s">
        <v>392</v>
      </c>
      <c r="C382">
        <v>1</v>
      </c>
      <c r="D382">
        <v>0.01</v>
      </c>
      <c r="E382">
        <v>22</v>
      </c>
      <c r="F382">
        <v>120.56</v>
      </c>
      <c r="G382">
        <v>119.72</v>
      </c>
      <c r="H382" s="8">
        <v>4.9799999999999997E-2</v>
      </c>
      <c r="I382" t="s">
        <v>615</v>
      </c>
    </row>
    <row r="383" spans="1:9" x14ac:dyDescent="0.3">
      <c r="A383">
        <v>1</v>
      </c>
      <c r="B383" t="s">
        <v>393</v>
      </c>
      <c r="C383">
        <v>1</v>
      </c>
      <c r="D383">
        <v>0.06</v>
      </c>
      <c r="E383">
        <v>19</v>
      </c>
      <c r="F383">
        <v>119.3</v>
      </c>
      <c r="G383">
        <v>118.49</v>
      </c>
      <c r="H383" s="8">
        <v>4.3999999999999997E-2</v>
      </c>
      <c r="I383" t="s">
        <v>615</v>
      </c>
    </row>
    <row r="384" spans="1:9" x14ac:dyDescent="0.3">
      <c r="A384">
        <v>1</v>
      </c>
      <c r="B384" t="s">
        <v>394</v>
      </c>
      <c r="C384">
        <v>1</v>
      </c>
      <c r="D384">
        <v>-0.02</v>
      </c>
      <c r="E384">
        <v>23</v>
      </c>
      <c r="F384">
        <v>117.57</v>
      </c>
      <c r="G384">
        <v>116.37</v>
      </c>
      <c r="H384" s="8">
        <v>5.3999999999999999E-2</v>
      </c>
      <c r="I384" t="s">
        <v>615</v>
      </c>
    </row>
    <row r="385" spans="1:9" x14ac:dyDescent="0.3">
      <c r="A385">
        <v>1</v>
      </c>
      <c r="B385" t="s">
        <v>395</v>
      </c>
      <c r="C385">
        <v>1</v>
      </c>
      <c r="D385">
        <v>0.04</v>
      </c>
      <c r="E385">
        <v>24</v>
      </c>
      <c r="F385">
        <v>117.5</v>
      </c>
      <c r="G385">
        <v>117.24</v>
      </c>
      <c r="H385" s="8">
        <v>5.4399999999999997E-2</v>
      </c>
      <c r="I385" t="s">
        <v>615</v>
      </c>
    </row>
    <row r="386" spans="1:9" x14ac:dyDescent="0.3">
      <c r="A386">
        <v>1</v>
      </c>
      <c r="B386" t="s">
        <v>396</v>
      </c>
      <c r="C386">
        <v>1</v>
      </c>
      <c r="D386">
        <v>-0.03</v>
      </c>
      <c r="E386">
        <v>27</v>
      </c>
      <c r="F386">
        <v>113.56</v>
      </c>
      <c r="G386">
        <v>112.73</v>
      </c>
      <c r="H386" s="8">
        <v>6.4000000000000001E-2</v>
      </c>
      <c r="I386" t="s">
        <v>615</v>
      </c>
    </row>
    <row r="387" spans="1:9" x14ac:dyDescent="0.3">
      <c r="A387">
        <v>1</v>
      </c>
      <c r="B387" t="s">
        <v>397</v>
      </c>
      <c r="C387">
        <v>1</v>
      </c>
      <c r="D387">
        <v>-0.08</v>
      </c>
      <c r="E387">
        <v>20</v>
      </c>
      <c r="F387">
        <v>121.17</v>
      </c>
      <c r="G387">
        <v>120.95</v>
      </c>
      <c r="H387" s="8">
        <v>4.58E-2</v>
      </c>
      <c r="I387" t="s">
        <v>615</v>
      </c>
    </row>
    <row r="388" spans="1:9" x14ac:dyDescent="0.3">
      <c r="A388">
        <v>1</v>
      </c>
      <c r="B388" t="s">
        <v>398</v>
      </c>
      <c r="C388">
        <v>1</v>
      </c>
      <c r="D388">
        <v>0</v>
      </c>
      <c r="E388">
        <v>21</v>
      </c>
      <c r="F388">
        <v>118.92</v>
      </c>
      <c r="G388">
        <v>117.43</v>
      </c>
      <c r="H388" s="8">
        <v>4.8399999999999999E-2</v>
      </c>
      <c r="I388" t="s">
        <v>615</v>
      </c>
    </row>
    <row r="389" spans="1:9" x14ac:dyDescent="0.3">
      <c r="A389">
        <v>1</v>
      </c>
      <c r="B389" t="s">
        <v>399</v>
      </c>
      <c r="C389">
        <v>1</v>
      </c>
      <c r="D389">
        <v>0</v>
      </c>
      <c r="E389">
        <v>30</v>
      </c>
      <c r="F389">
        <v>119.79</v>
      </c>
      <c r="G389">
        <v>119.43</v>
      </c>
      <c r="H389" s="8">
        <v>6.7100000000000007E-2</v>
      </c>
      <c r="I389" t="s">
        <v>615</v>
      </c>
    </row>
    <row r="390" spans="1:9" x14ac:dyDescent="0.3">
      <c r="A390">
        <v>1</v>
      </c>
      <c r="B390" t="s">
        <v>400</v>
      </c>
      <c r="C390">
        <v>1</v>
      </c>
      <c r="D390">
        <v>0.05</v>
      </c>
      <c r="E390">
        <v>22</v>
      </c>
      <c r="F390">
        <v>124.32</v>
      </c>
      <c r="G390">
        <v>123.92</v>
      </c>
      <c r="H390" s="8">
        <v>4.8300000000000003E-2</v>
      </c>
      <c r="I390" t="s">
        <v>615</v>
      </c>
    </row>
    <row r="391" spans="1:9" x14ac:dyDescent="0.3">
      <c r="A391">
        <v>1</v>
      </c>
      <c r="B391" t="s">
        <v>401</v>
      </c>
      <c r="C391">
        <v>1</v>
      </c>
      <c r="D391">
        <v>-0.02</v>
      </c>
      <c r="E391">
        <v>28</v>
      </c>
      <c r="F391">
        <v>123.28</v>
      </c>
      <c r="G391">
        <v>122.91</v>
      </c>
      <c r="H391" s="8">
        <v>6.13E-2</v>
      </c>
      <c r="I391" t="s">
        <v>615</v>
      </c>
    </row>
    <row r="392" spans="1:9" x14ac:dyDescent="0.3">
      <c r="A392">
        <v>1</v>
      </c>
      <c r="B392" t="s">
        <v>402</v>
      </c>
      <c r="C392">
        <v>1</v>
      </c>
      <c r="D392">
        <v>-0.09</v>
      </c>
      <c r="E392">
        <v>25</v>
      </c>
      <c r="F392">
        <v>117.07</v>
      </c>
      <c r="G392">
        <v>116.53</v>
      </c>
      <c r="H392" s="8">
        <v>5.67E-2</v>
      </c>
      <c r="I392" t="s">
        <v>615</v>
      </c>
    </row>
    <row r="393" spans="1:9" x14ac:dyDescent="0.3">
      <c r="A393">
        <v>1</v>
      </c>
      <c r="B393" t="s">
        <v>403</v>
      </c>
      <c r="C393">
        <v>1</v>
      </c>
      <c r="D393">
        <v>0.01</v>
      </c>
      <c r="E393">
        <v>28</v>
      </c>
      <c r="F393">
        <v>118.81</v>
      </c>
      <c r="G393">
        <v>118.33</v>
      </c>
      <c r="H393" s="8">
        <v>6.5199999999999994E-2</v>
      </c>
      <c r="I393" t="s">
        <v>615</v>
      </c>
    </row>
    <row r="394" spans="1:9" x14ac:dyDescent="0.3">
      <c r="A394">
        <v>1</v>
      </c>
      <c r="B394" t="s">
        <v>404</v>
      </c>
      <c r="C394">
        <v>1</v>
      </c>
      <c r="D394">
        <v>7.0000000000000007E-2</v>
      </c>
      <c r="E394">
        <v>23</v>
      </c>
      <c r="F394">
        <v>117.35</v>
      </c>
      <c r="G394">
        <v>116.72</v>
      </c>
      <c r="H394" s="8">
        <v>5.4300000000000001E-2</v>
      </c>
      <c r="I394" t="s">
        <v>615</v>
      </c>
    </row>
    <row r="395" spans="1:9" x14ac:dyDescent="0.3">
      <c r="A395">
        <v>1</v>
      </c>
      <c r="B395" t="s">
        <v>405</v>
      </c>
      <c r="C395">
        <v>1</v>
      </c>
      <c r="D395">
        <v>0</v>
      </c>
      <c r="E395">
        <v>27</v>
      </c>
      <c r="F395">
        <v>121.17</v>
      </c>
      <c r="G395">
        <v>120.57</v>
      </c>
      <c r="H395" s="8">
        <v>6.0600000000000001E-2</v>
      </c>
      <c r="I395" t="s">
        <v>615</v>
      </c>
    </row>
    <row r="396" spans="1:9" x14ac:dyDescent="0.3">
      <c r="A396">
        <v>1</v>
      </c>
      <c r="B396" t="s">
        <v>406</v>
      </c>
      <c r="C396">
        <v>1</v>
      </c>
      <c r="D396">
        <v>0.05</v>
      </c>
      <c r="E396">
        <v>23</v>
      </c>
      <c r="F396">
        <v>112.71</v>
      </c>
      <c r="G396">
        <v>111.9</v>
      </c>
      <c r="H396" s="8">
        <v>5.5500000000000001E-2</v>
      </c>
      <c r="I396" t="s">
        <v>615</v>
      </c>
    </row>
    <row r="397" spans="1:9" x14ac:dyDescent="0.3">
      <c r="A397">
        <v>1</v>
      </c>
      <c r="B397" t="s">
        <v>407</v>
      </c>
      <c r="C397">
        <v>1</v>
      </c>
      <c r="D397">
        <v>-0.04</v>
      </c>
      <c r="E397">
        <v>27</v>
      </c>
      <c r="F397">
        <v>115.2</v>
      </c>
      <c r="G397">
        <v>113.96</v>
      </c>
      <c r="H397" s="8">
        <v>6.4000000000000001E-2</v>
      </c>
      <c r="I397" t="s">
        <v>615</v>
      </c>
    </row>
    <row r="398" spans="1:9" x14ac:dyDescent="0.3">
      <c r="A398">
        <v>1</v>
      </c>
      <c r="B398" t="s">
        <v>408</v>
      </c>
      <c r="C398">
        <v>1</v>
      </c>
      <c r="D398">
        <v>0</v>
      </c>
      <c r="E398">
        <v>25</v>
      </c>
      <c r="F398">
        <v>117.14</v>
      </c>
      <c r="G398">
        <v>116.96</v>
      </c>
      <c r="H398" s="8">
        <v>5.8700000000000002E-2</v>
      </c>
      <c r="I398" t="s">
        <v>615</v>
      </c>
    </row>
    <row r="399" spans="1:9" x14ac:dyDescent="0.3">
      <c r="A399">
        <v>1</v>
      </c>
      <c r="B399" t="s">
        <v>409</v>
      </c>
      <c r="C399">
        <v>1</v>
      </c>
      <c r="D399">
        <v>-0.04</v>
      </c>
      <c r="E399">
        <v>25</v>
      </c>
      <c r="F399">
        <v>117.06</v>
      </c>
      <c r="G399">
        <v>116.88</v>
      </c>
      <c r="H399" s="8">
        <v>5.8200000000000002E-2</v>
      </c>
      <c r="I399" t="s">
        <v>615</v>
      </c>
    </row>
    <row r="400" spans="1:9" x14ac:dyDescent="0.3">
      <c r="A400">
        <v>1</v>
      </c>
      <c r="B400" t="s">
        <v>410</v>
      </c>
      <c r="C400">
        <v>1</v>
      </c>
      <c r="D400">
        <v>-0.04</v>
      </c>
      <c r="E400">
        <v>25</v>
      </c>
      <c r="F400">
        <v>116.09</v>
      </c>
      <c r="G400">
        <v>115.34</v>
      </c>
      <c r="H400" s="8">
        <v>5.8799999999999998E-2</v>
      </c>
      <c r="I400" t="s">
        <v>615</v>
      </c>
    </row>
    <row r="401" spans="1:9" x14ac:dyDescent="0.3">
      <c r="A401">
        <v>1</v>
      </c>
      <c r="B401" t="s">
        <v>411</v>
      </c>
      <c r="C401">
        <v>1</v>
      </c>
      <c r="D401">
        <v>0.02</v>
      </c>
      <c r="E401">
        <v>25</v>
      </c>
      <c r="F401">
        <v>116.51</v>
      </c>
      <c r="G401">
        <v>116.06</v>
      </c>
      <c r="H401" s="8">
        <v>5.5800000000000002E-2</v>
      </c>
      <c r="I401" t="s">
        <v>615</v>
      </c>
    </row>
    <row r="402" spans="1:9" x14ac:dyDescent="0.3">
      <c r="A402">
        <v>1</v>
      </c>
      <c r="B402" t="s">
        <v>412</v>
      </c>
      <c r="C402">
        <v>1</v>
      </c>
      <c r="D402">
        <v>0.06</v>
      </c>
      <c r="E402">
        <v>24</v>
      </c>
      <c r="F402">
        <v>123.35</v>
      </c>
      <c r="G402">
        <v>122.46</v>
      </c>
      <c r="H402" s="8">
        <v>5.2699999999999997E-2</v>
      </c>
      <c r="I402" t="s">
        <v>615</v>
      </c>
    </row>
    <row r="403" spans="1:9" x14ac:dyDescent="0.3">
      <c r="A403">
        <v>1</v>
      </c>
      <c r="B403" t="s">
        <v>413</v>
      </c>
      <c r="C403">
        <v>1</v>
      </c>
      <c r="D403">
        <v>-0.03</v>
      </c>
      <c r="E403">
        <v>27</v>
      </c>
      <c r="F403">
        <v>118.95</v>
      </c>
      <c r="G403">
        <v>118.56</v>
      </c>
      <c r="H403" s="8">
        <v>6.1699999999999998E-2</v>
      </c>
      <c r="I403" t="s">
        <v>615</v>
      </c>
    </row>
    <row r="404" spans="1:9" x14ac:dyDescent="0.3">
      <c r="A404">
        <v>1</v>
      </c>
      <c r="B404" t="s">
        <v>414</v>
      </c>
      <c r="C404">
        <v>1</v>
      </c>
      <c r="D404">
        <v>-0.02</v>
      </c>
      <c r="E404">
        <v>27</v>
      </c>
      <c r="F404">
        <v>120.1</v>
      </c>
      <c r="G404">
        <v>119.78</v>
      </c>
      <c r="H404" s="8">
        <v>5.91E-2</v>
      </c>
      <c r="I404" t="s">
        <v>615</v>
      </c>
    </row>
    <row r="405" spans="1:9" x14ac:dyDescent="0.3">
      <c r="A405">
        <v>1</v>
      </c>
      <c r="B405" t="s">
        <v>415</v>
      </c>
      <c r="C405">
        <v>1</v>
      </c>
      <c r="D405">
        <v>-0.02</v>
      </c>
      <c r="E405">
        <v>27</v>
      </c>
      <c r="F405">
        <v>115.88</v>
      </c>
      <c r="G405">
        <v>115.22</v>
      </c>
      <c r="H405" s="8">
        <v>6.5600000000000006E-2</v>
      </c>
      <c r="I405" t="s">
        <v>615</v>
      </c>
    </row>
    <row r="406" spans="1:9" x14ac:dyDescent="0.3">
      <c r="A406">
        <v>1</v>
      </c>
      <c r="B406" t="s">
        <v>416</v>
      </c>
      <c r="C406">
        <v>1</v>
      </c>
      <c r="D406">
        <v>0.02</v>
      </c>
      <c r="E406">
        <v>23</v>
      </c>
      <c r="F406">
        <v>121.19</v>
      </c>
      <c r="G406">
        <v>120.81</v>
      </c>
      <c r="H406" s="8">
        <v>5.2299999999999999E-2</v>
      </c>
      <c r="I406" t="s">
        <v>615</v>
      </c>
    </row>
    <row r="407" spans="1:9" x14ac:dyDescent="0.3">
      <c r="A407">
        <v>1</v>
      </c>
      <c r="B407" t="s">
        <v>417</v>
      </c>
      <c r="C407">
        <v>1</v>
      </c>
      <c r="D407">
        <v>-0.03</v>
      </c>
      <c r="E407">
        <v>26</v>
      </c>
      <c r="F407">
        <v>119.5</v>
      </c>
      <c r="G407">
        <v>119.05</v>
      </c>
      <c r="H407" s="8">
        <v>5.8299999999999998E-2</v>
      </c>
      <c r="I407" t="s">
        <v>615</v>
      </c>
    </row>
    <row r="408" spans="1:9" x14ac:dyDescent="0.3">
      <c r="A408">
        <v>1</v>
      </c>
      <c r="B408" t="s">
        <v>418</v>
      </c>
      <c r="C408">
        <v>1</v>
      </c>
      <c r="D408">
        <v>0.04</v>
      </c>
      <c r="E408">
        <v>23</v>
      </c>
      <c r="F408">
        <v>118.9</v>
      </c>
      <c r="G408">
        <v>118.51</v>
      </c>
      <c r="H408" s="8">
        <v>5.2699999999999997E-2</v>
      </c>
      <c r="I408" t="s">
        <v>615</v>
      </c>
    </row>
    <row r="409" spans="1:9" x14ac:dyDescent="0.3">
      <c r="A409">
        <v>1</v>
      </c>
      <c r="B409" t="s">
        <v>419</v>
      </c>
      <c r="C409">
        <v>1</v>
      </c>
      <c r="D409">
        <v>-0.1</v>
      </c>
      <c r="E409">
        <v>24</v>
      </c>
      <c r="F409">
        <v>118.23</v>
      </c>
      <c r="G409">
        <v>117.86</v>
      </c>
      <c r="H409" s="8">
        <v>5.5399999999999998E-2</v>
      </c>
      <c r="I409" t="s">
        <v>615</v>
      </c>
    </row>
    <row r="410" spans="1:9" x14ac:dyDescent="0.3">
      <c r="A410">
        <v>1</v>
      </c>
      <c r="B410" t="s">
        <v>420</v>
      </c>
      <c r="C410">
        <v>1</v>
      </c>
      <c r="D410">
        <v>-0.02</v>
      </c>
      <c r="E410">
        <v>25</v>
      </c>
      <c r="F410">
        <v>117.36</v>
      </c>
      <c r="G410">
        <v>117.21</v>
      </c>
      <c r="H410" s="8">
        <v>5.74E-2</v>
      </c>
      <c r="I410" t="s">
        <v>615</v>
      </c>
    </row>
    <row r="411" spans="1:9" x14ac:dyDescent="0.3">
      <c r="A411">
        <v>1</v>
      </c>
      <c r="B411" t="s">
        <v>421</v>
      </c>
      <c r="C411">
        <v>1</v>
      </c>
      <c r="D411">
        <v>0.06</v>
      </c>
      <c r="E411">
        <v>20</v>
      </c>
      <c r="F411">
        <v>120.76</v>
      </c>
      <c r="G411">
        <v>120.33</v>
      </c>
      <c r="H411" s="8">
        <v>4.6100000000000002E-2</v>
      </c>
      <c r="I411" t="s">
        <v>615</v>
      </c>
    </row>
    <row r="412" spans="1:9" x14ac:dyDescent="0.3">
      <c r="A412">
        <v>1</v>
      </c>
      <c r="B412" t="s">
        <v>422</v>
      </c>
      <c r="C412">
        <v>1</v>
      </c>
      <c r="D412">
        <v>0.03</v>
      </c>
      <c r="E412">
        <v>22</v>
      </c>
      <c r="F412">
        <v>119.94</v>
      </c>
      <c r="G412">
        <v>119.53</v>
      </c>
      <c r="H412" s="8">
        <v>4.9599999999999998E-2</v>
      </c>
      <c r="I412" t="s">
        <v>615</v>
      </c>
    </row>
    <row r="413" spans="1:9" x14ac:dyDescent="0.3">
      <c r="A413">
        <v>1</v>
      </c>
      <c r="B413" t="s">
        <v>423</v>
      </c>
      <c r="C413">
        <v>1</v>
      </c>
      <c r="D413">
        <v>0</v>
      </c>
      <c r="E413">
        <v>22</v>
      </c>
      <c r="F413">
        <v>116.5</v>
      </c>
      <c r="G413">
        <v>116.05</v>
      </c>
      <c r="H413" s="8">
        <v>5.0500000000000003E-2</v>
      </c>
      <c r="I413" t="s">
        <v>615</v>
      </c>
    </row>
    <row r="414" spans="1:9" x14ac:dyDescent="0.3">
      <c r="A414">
        <v>1</v>
      </c>
      <c r="B414" t="s">
        <v>424</v>
      </c>
      <c r="C414">
        <v>1</v>
      </c>
      <c r="D414">
        <v>-7.0000000000000007E-2</v>
      </c>
      <c r="E414">
        <v>23</v>
      </c>
      <c r="F414">
        <v>120.3</v>
      </c>
      <c r="G414">
        <v>120.01</v>
      </c>
      <c r="H414" s="8">
        <v>5.21E-2</v>
      </c>
      <c r="I414" t="s">
        <v>615</v>
      </c>
    </row>
    <row r="415" spans="1:9" x14ac:dyDescent="0.3">
      <c r="A415">
        <v>1</v>
      </c>
      <c r="B415" t="s">
        <v>425</v>
      </c>
      <c r="C415">
        <v>1</v>
      </c>
      <c r="D415">
        <v>0.06</v>
      </c>
      <c r="E415">
        <v>27</v>
      </c>
      <c r="F415">
        <v>119.34</v>
      </c>
      <c r="G415">
        <v>118.47</v>
      </c>
      <c r="H415" s="8">
        <v>6.1199999999999997E-2</v>
      </c>
      <c r="I415" t="s">
        <v>615</v>
      </c>
    </row>
    <row r="416" spans="1:9" x14ac:dyDescent="0.3">
      <c r="A416">
        <v>1</v>
      </c>
      <c r="B416" t="s">
        <v>426</v>
      </c>
      <c r="C416">
        <v>1</v>
      </c>
      <c r="D416">
        <v>-0.03</v>
      </c>
      <c r="E416">
        <v>23</v>
      </c>
      <c r="F416">
        <v>118.61</v>
      </c>
      <c r="G416">
        <v>118.35</v>
      </c>
      <c r="H416" s="8">
        <v>5.2600000000000001E-2</v>
      </c>
      <c r="I416" t="s">
        <v>615</v>
      </c>
    </row>
    <row r="417" spans="1:9" x14ac:dyDescent="0.3">
      <c r="A417">
        <v>1</v>
      </c>
      <c r="B417" t="s">
        <v>427</v>
      </c>
      <c r="C417">
        <v>1</v>
      </c>
      <c r="D417">
        <v>0.01</v>
      </c>
      <c r="E417">
        <v>28</v>
      </c>
      <c r="F417">
        <v>115.88</v>
      </c>
      <c r="G417">
        <v>115.36</v>
      </c>
      <c r="H417" s="8">
        <v>6.5199999999999994E-2</v>
      </c>
      <c r="I417" t="s">
        <v>615</v>
      </c>
    </row>
    <row r="418" spans="1:9" x14ac:dyDescent="0.3">
      <c r="A418">
        <v>1</v>
      </c>
      <c r="B418" t="s">
        <v>428</v>
      </c>
      <c r="C418">
        <v>1</v>
      </c>
      <c r="D418">
        <v>0.03</v>
      </c>
      <c r="E418">
        <v>31</v>
      </c>
      <c r="F418">
        <v>120.32</v>
      </c>
      <c r="G418">
        <v>120.1</v>
      </c>
      <c r="H418" s="8">
        <v>6.88E-2</v>
      </c>
      <c r="I418" t="s">
        <v>615</v>
      </c>
    </row>
    <row r="419" spans="1:9" x14ac:dyDescent="0.3">
      <c r="A419">
        <v>1</v>
      </c>
      <c r="B419" t="s">
        <v>429</v>
      </c>
      <c r="C419">
        <v>1</v>
      </c>
      <c r="D419">
        <v>-0.06</v>
      </c>
      <c r="E419">
        <v>28</v>
      </c>
      <c r="F419">
        <v>115.49</v>
      </c>
      <c r="G419">
        <v>114.92</v>
      </c>
      <c r="H419" s="8">
        <v>6.5500000000000003E-2</v>
      </c>
      <c r="I419" t="s">
        <v>615</v>
      </c>
    </row>
    <row r="420" spans="1:9" x14ac:dyDescent="0.3">
      <c r="A420">
        <v>1</v>
      </c>
      <c r="B420" t="s">
        <v>430</v>
      </c>
      <c r="C420">
        <v>1</v>
      </c>
      <c r="D420">
        <v>-0.05</v>
      </c>
      <c r="E420">
        <v>26</v>
      </c>
      <c r="F420">
        <v>114.86</v>
      </c>
      <c r="G420">
        <v>114.14</v>
      </c>
      <c r="H420" s="8">
        <v>6.0299999999999999E-2</v>
      </c>
      <c r="I420" t="s">
        <v>615</v>
      </c>
    </row>
    <row r="421" spans="1:9" x14ac:dyDescent="0.3">
      <c r="A421">
        <v>1</v>
      </c>
      <c r="B421" t="s">
        <v>431</v>
      </c>
      <c r="C421">
        <v>1</v>
      </c>
      <c r="D421">
        <v>0</v>
      </c>
      <c r="E421">
        <v>25</v>
      </c>
      <c r="F421">
        <v>115.52</v>
      </c>
      <c r="G421">
        <v>115.39</v>
      </c>
      <c r="H421" s="8">
        <v>5.8700000000000002E-2</v>
      </c>
      <c r="I421" t="s">
        <v>615</v>
      </c>
    </row>
    <row r="422" spans="1:9" x14ac:dyDescent="0.3">
      <c r="A422">
        <v>1</v>
      </c>
      <c r="B422" t="s">
        <v>432</v>
      </c>
      <c r="C422">
        <v>1</v>
      </c>
      <c r="D422">
        <v>-0.05</v>
      </c>
      <c r="E422">
        <v>24</v>
      </c>
      <c r="F422">
        <v>123.21</v>
      </c>
      <c r="G422">
        <v>122.65</v>
      </c>
      <c r="H422" s="8">
        <v>5.3400000000000003E-2</v>
      </c>
      <c r="I422" t="s">
        <v>615</v>
      </c>
    </row>
    <row r="423" spans="1:9" x14ac:dyDescent="0.3">
      <c r="A423">
        <v>1</v>
      </c>
      <c r="B423" t="s">
        <v>433</v>
      </c>
      <c r="C423">
        <v>1</v>
      </c>
      <c r="D423">
        <v>0.03</v>
      </c>
      <c r="E423">
        <v>29</v>
      </c>
      <c r="F423">
        <v>118.14</v>
      </c>
      <c r="G423">
        <v>117.86</v>
      </c>
      <c r="H423" s="8">
        <v>6.5500000000000003E-2</v>
      </c>
      <c r="I423" t="s">
        <v>615</v>
      </c>
    </row>
    <row r="424" spans="1:9" x14ac:dyDescent="0.3">
      <c r="A424">
        <v>1</v>
      </c>
      <c r="B424" t="s">
        <v>434</v>
      </c>
      <c r="C424">
        <v>1</v>
      </c>
      <c r="D424">
        <v>0.04</v>
      </c>
      <c r="E424">
        <v>19</v>
      </c>
      <c r="F424">
        <v>117.02</v>
      </c>
      <c r="G424">
        <v>116.22</v>
      </c>
      <c r="H424" s="8">
        <v>4.3700000000000003E-2</v>
      </c>
      <c r="I424" t="s">
        <v>615</v>
      </c>
    </row>
    <row r="425" spans="1:9" x14ac:dyDescent="0.3">
      <c r="A425">
        <v>1</v>
      </c>
      <c r="B425" t="s">
        <v>435</v>
      </c>
      <c r="C425">
        <v>1</v>
      </c>
      <c r="D425">
        <v>0.01</v>
      </c>
      <c r="E425">
        <v>24</v>
      </c>
      <c r="F425">
        <v>115.52</v>
      </c>
      <c r="G425">
        <v>114.88</v>
      </c>
      <c r="H425" s="8">
        <v>5.6099999999999997E-2</v>
      </c>
      <c r="I425" t="s">
        <v>615</v>
      </c>
    </row>
    <row r="426" spans="1:9" x14ac:dyDescent="0.3">
      <c r="A426">
        <v>1</v>
      </c>
      <c r="B426" t="s">
        <v>436</v>
      </c>
      <c r="C426">
        <v>1</v>
      </c>
      <c r="D426">
        <v>0.02</v>
      </c>
      <c r="E426">
        <v>34</v>
      </c>
      <c r="F426">
        <v>117.35</v>
      </c>
      <c r="G426">
        <v>117.11</v>
      </c>
      <c r="H426" s="8">
        <v>7.7899999999999997E-2</v>
      </c>
      <c r="I426" t="s">
        <v>615</v>
      </c>
    </row>
    <row r="427" spans="1:9" x14ac:dyDescent="0.3">
      <c r="A427">
        <v>1</v>
      </c>
      <c r="B427" t="s">
        <v>437</v>
      </c>
      <c r="C427">
        <v>1</v>
      </c>
      <c r="D427">
        <v>-0.03</v>
      </c>
      <c r="E427">
        <v>22</v>
      </c>
      <c r="F427">
        <v>120.81</v>
      </c>
      <c r="G427">
        <v>120.45</v>
      </c>
      <c r="H427" s="8">
        <v>4.9700000000000001E-2</v>
      </c>
      <c r="I427" t="s">
        <v>615</v>
      </c>
    </row>
    <row r="428" spans="1:9" x14ac:dyDescent="0.3">
      <c r="A428">
        <v>1</v>
      </c>
      <c r="B428" t="s">
        <v>438</v>
      </c>
      <c r="C428">
        <v>1</v>
      </c>
      <c r="D428">
        <v>0.01</v>
      </c>
      <c r="E428">
        <v>25</v>
      </c>
      <c r="F428">
        <v>118.42</v>
      </c>
      <c r="G428">
        <v>117.03</v>
      </c>
      <c r="H428" s="8">
        <v>5.8000000000000003E-2</v>
      </c>
      <c r="I428" t="s">
        <v>615</v>
      </c>
    </row>
    <row r="429" spans="1:9" x14ac:dyDescent="0.3">
      <c r="A429">
        <v>1</v>
      </c>
      <c r="B429" t="s">
        <v>439</v>
      </c>
      <c r="C429">
        <v>1</v>
      </c>
      <c r="D429">
        <v>-0.11</v>
      </c>
      <c r="E429">
        <v>24</v>
      </c>
      <c r="F429">
        <v>117.04</v>
      </c>
      <c r="G429">
        <v>116.52</v>
      </c>
      <c r="H429" s="8">
        <v>5.5399999999999998E-2</v>
      </c>
      <c r="I429" t="s">
        <v>615</v>
      </c>
    </row>
    <row r="430" spans="1:9" x14ac:dyDescent="0.3">
      <c r="A430">
        <v>1</v>
      </c>
      <c r="B430" t="s">
        <v>440</v>
      </c>
      <c r="C430">
        <v>1</v>
      </c>
      <c r="D430">
        <v>0.01</v>
      </c>
      <c r="E430">
        <v>23</v>
      </c>
      <c r="F430">
        <v>114.8</v>
      </c>
      <c r="G430">
        <v>114.06</v>
      </c>
      <c r="H430" s="8">
        <v>5.5300000000000002E-2</v>
      </c>
      <c r="I430" t="s">
        <v>615</v>
      </c>
    </row>
    <row r="431" spans="1:9" x14ac:dyDescent="0.3">
      <c r="A431">
        <v>1</v>
      </c>
      <c r="B431" t="s">
        <v>441</v>
      </c>
      <c r="C431">
        <v>1</v>
      </c>
      <c r="D431">
        <v>-0.03</v>
      </c>
      <c r="E431">
        <v>23</v>
      </c>
      <c r="F431">
        <v>122.26</v>
      </c>
      <c r="G431">
        <v>121.89</v>
      </c>
      <c r="H431" s="8">
        <v>5.11E-2</v>
      </c>
      <c r="I431" t="s">
        <v>615</v>
      </c>
    </row>
    <row r="432" spans="1:9" x14ac:dyDescent="0.3">
      <c r="A432">
        <v>1</v>
      </c>
      <c r="B432" t="s">
        <v>442</v>
      </c>
      <c r="C432">
        <v>1</v>
      </c>
      <c r="D432">
        <v>0.05</v>
      </c>
      <c r="E432">
        <v>26</v>
      </c>
      <c r="F432">
        <v>115.13</v>
      </c>
      <c r="G432">
        <v>114.3</v>
      </c>
      <c r="H432" s="8">
        <v>5.9700000000000003E-2</v>
      </c>
      <c r="I432" t="s">
        <v>615</v>
      </c>
    </row>
    <row r="433" spans="1:9" x14ac:dyDescent="0.3">
      <c r="A433">
        <v>1</v>
      </c>
      <c r="B433" t="s">
        <v>443</v>
      </c>
      <c r="C433">
        <v>1</v>
      </c>
      <c r="D433">
        <v>0</v>
      </c>
      <c r="E433">
        <v>22</v>
      </c>
      <c r="F433">
        <v>117.95</v>
      </c>
      <c r="G433">
        <v>117.31</v>
      </c>
      <c r="H433" s="8">
        <v>5.0900000000000001E-2</v>
      </c>
      <c r="I433" t="s">
        <v>615</v>
      </c>
    </row>
    <row r="434" spans="1:9" x14ac:dyDescent="0.3">
      <c r="A434">
        <v>1</v>
      </c>
      <c r="B434" t="s">
        <v>444</v>
      </c>
      <c r="C434">
        <v>1</v>
      </c>
      <c r="D434">
        <v>-0.03</v>
      </c>
      <c r="E434">
        <v>28</v>
      </c>
      <c r="F434">
        <v>118.83</v>
      </c>
      <c r="G434">
        <v>118.64</v>
      </c>
      <c r="H434" s="8">
        <v>6.4500000000000002E-2</v>
      </c>
      <c r="I434" t="s">
        <v>615</v>
      </c>
    </row>
    <row r="435" spans="1:9" x14ac:dyDescent="0.3">
      <c r="A435">
        <v>1</v>
      </c>
      <c r="B435" t="s">
        <v>445</v>
      </c>
      <c r="C435">
        <v>1</v>
      </c>
      <c r="D435">
        <v>0.02</v>
      </c>
      <c r="E435">
        <v>27</v>
      </c>
      <c r="F435">
        <v>116.27</v>
      </c>
      <c r="G435">
        <v>116.01</v>
      </c>
      <c r="H435" s="8">
        <v>6.2E-2</v>
      </c>
      <c r="I435" t="s">
        <v>615</v>
      </c>
    </row>
    <row r="436" spans="1:9" x14ac:dyDescent="0.3">
      <c r="A436">
        <v>1</v>
      </c>
      <c r="B436" t="s">
        <v>446</v>
      </c>
      <c r="C436">
        <v>1</v>
      </c>
      <c r="D436">
        <v>0.03</v>
      </c>
      <c r="E436">
        <v>21</v>
      </c>
      <c r="F436">
        <v>121.64</v>
      </c>
      <c r="G436">
        <v>121.16</v>
      </c>
      <c r="H436" s="8">
        <v>4.6800000000000001E-2</v>
      </c>
      <c r="I436" t="s">
        <v>615</v>
      </c>
    </row>
    <row r="437" spans="1:9" x14ac:dyDescent="0.3">
      <c r="A437">
        <v>1</v>
      </c>
      <c r="B437" t="s">
        <v>447</v>
      </c>
      <c r="C437">
        <v>1</v>
      </c>
      <c r="D437">
        <v>-0.01</v>
      </c>
      <c r="E437">
        <v>21</v>
      </c>
      <c r="F437">
        <v>119.53</v>
      </c>
      <c r="G437">
        <v>118.32</v>
      </c>
      <c r="H437" s="8">
        <v>4.8099999999999997E-2</v>
      </c>
      <c r="I437" t="s">
        <v>615</v>
      </c>
    </row>
    <row r="438" spans="1:9" x14ac:dyDescent="0.3">
      <c r="A438">
        <v>1</v>
      </c>
      <c r="B438" t="s">
        <v>448</v>
      </c>
      <c r="C438">
        <v>1</v>
      </c>
      <c r="D438">
        <v>-0.02</v>
      </c>
      <c r="E438">
        <v>24</v>
      </c>
      <c r="F438">
        <v>117.33</v>
      </c>
      <c r="G438">
        <v>117</v>
      </c>
      <c r="H438" s="8">
        <v>5.4199999999999998E-2</v>
      </c>
      <c r="I438" t="s">
        <v>615</v>
      </c>
    </row>
    <row r="439" spans="1:9" x14ac:dyDescent="0.3">
      <c r="A439">
        <v>1</v>
      </c>
      <c r="B439" t="s">
        <v>449</v>
      </c>
      <c r="C439">
        <v>1</v>
      </c>
      <c r="D439">
        <v>0.11</v>
      </c>
      <c r="E439">
        <v>23</v>
      </c>
      <c r="F439">
        <v>118.64</v>
      </c>
      <c r="G439">
        <v>118.31</v>
      </c>
      <c r="H439" s="8">
        <v>5.1799999999999999E-2</v>
      </c>
      <c r="I439" t="s">
        <v>615</v>
      </c>
    </row>
    <row r="440" spans="1:9" x14ac:dyDescent="0.3">
      <c r="A440">
        <v>1</v>
      </c>
      <c r="B440" t="s">
        <v>450</v>
      </c>
      <c r="C440">
        <v>1</v>
      </c>
      <c r="D440">
        <v>0.04</v>
      </c>
      <c r="E440">
        <v>27</v>
      </c>
      <c r="F440">
        <v>118.89</v>
      </c>
      <c r="G440">
        <v>118.49</v>
      </c>
      <c r="H440" s="8">
        <v>6.1199999999999997E-2</v>
      </c>
      <c r="I440" t="s">
        <v>615</v>
      </c>
    </row>
    <row r="441" spans="1:9" x14ac:dyDescent="0.3">
      <c r="A441">
        <v>1</v>
      </c>
      <c r="B441" t="s">
        <v>451</v>
      </c>
      <c r="C441">
        <v>1</v>
      </c>
      <c r="D441">
        <v>0.01</v>
      </c>
      <c r="E441">
        <v>26</v>
      </c>
      <c r="F441">
        <v>117.76</v>
      </c>
      <c r="G441">
        <v>116.7</v>
      </c>
      <c r="H441" s="8">
        <v>6.0100000000000001E-2</v>
      </c>
      <c r="I441" t="s">
        <v>615</v>
      </c>
    </row>
    <row r="442" spans="1:9" x14ac:dyDescent="0.3">
      <c r="A442">
        <v>1</v>
      </c>
      <c r="B442" t="s">
        <v>452</v>
      </c>
      <c r="C442">
        <v>1</v>
      </c>
      <c r="D442">
        <v>-0.05</v>
      </c>
      <c r="E442">
        <v>25</v>
      </c>
      <c r="F442">
        <v>121.15</v>
      </c>
      <c r="G442">
        <v>120.49</v>
      </c>
      <c r="H442" s="8">
        <v>5.57E-2</v>
      </c>
      <c r="I442" t="s">
        <v>615</v>
      </c>
    </row>
    <row r="443" spans="1:9" x14ac:dyDescent="0.3">
      <c r="A443">
        <v>1</v>
      </c>
      <c r="B443" t="s">
        <v>453</v>
      </c>
      <c r="C443">
        <v>1</v>
      </c>
      <c r="D443">
        <v>-0.03</v>
      </c>
      <c r="E443">
        <v>26</v>
      </c>
      <c r="F443">
        <v>117.09</v>
      </c>
      <c r="G443">
        <v>116.89</v>
      </c>
      <c r="H443" s="8">
        <v>6.1400000000000003E-2</v>
      </c>
      <c r="I443" t="s">
        <v>615</v>
      </c>
    </row>
    <row r="444" spans="1:9" x14ac:dyDescent="0.3">
      <c r="A444">
        <v>1</v>
      </c>
      <c r="B444" t="s">
        <v>454</v>
      </c>
      <c r="C444">
        <v>1</v>
      </c>
      <c r="D444">
        <v>-0.04</v>
      </c>
      <c r="E444">
        <v>21</v>
      </c>
      <c r="F444">
        <v>122.62</v>
      </c>
      <c r="G444">
        <v>122.31</v>
      </c>
      <c r="H444" s="8">
        <v>4.6300000000000001E-2</v>
      </c>
      <c r="I444" t="s">
        <v>615</v>
      </c>
    </row>
    <row r="445" spans="1:9" x14ac:dyDescent="0.3">
      <c r="A445">
        <v>1</v>
      </c>
      <c r="B445" t="s">
        <v>455</v>
      </c>
      <c r="C445">
        <v>1</v>
      </c>
      <c r="D445">
        <v>-0.03</v>
      </c>
      <c r="E445">
        <v>28</v>
      </c>
      <c r="F445">
        <v>117.24</v>
      </c>
      <c r="G445">
        <v>116.92</v>
      </c>
      <c r="H445" s="8">
        <v>6.54E-2</v>
      </c>
      <c r="I445" t="s">
        <v>615</v>
      </c>
    </row>
    <row r="446" spans="1:9" x14ac:dyDescent="0.3">
      <c r="A446">
        <v>1</v>
      </c>
      <c r="B446" t="s">
        <v>456</v>
      </c>
      <c r="C446">
        <v>1</v>
      </c>
      <c r="D446">
        <v>0</v>
      </c>
      <c r="E446">
        <v>24</v>
      </c>
      <c r="F446">
        <v>120.71</v>
      </c>
      <c r="G446">
        <v>120.07</v>
      </c>
      <c r="H446" s="8">
        <v>5.3400000000000003E-2</v>
      </c>
      <c r="I446" t="s">
        <v>615</v>
      </c>
    </row>
    <row r="447" spans="1:9" x14ac:dyDescent="0.3">
      <c r="A447">
        <v>1</v>
      </c>
      <c r="B447" t="s">
        <v>457</v>
      </c>
      <c r="C447">
        <v>1</v>
      </c>
      <c r="D447">
        <v>-0.04</v>
      </c>
      <c r="E447">
        <v>30</v>
      </c>
      <c r="F447">
        <v>120.55</v>
      </c>
      <c r="G447">
        <v>120.26</v>
      </c>
      <c r="H447" s="8">
        <v>6.7000000000000004E-2</v>
      </c>
      <c r="I447" t="s">
        <v>615</v>
      </c>
    </row>
    <row r="448" spans="1:9" x14ac:dyDescent="0.3">
      <c r="A448">
        <v>1</v>
      </c>
      <c r="B448" t="s">
        <v>458</v>
      </c>
      <c r="C448">
        <v>1</v>
      </c>
      <c r="D448">
        <v>-0.02</v>
      </c>
      <c r="E448">
        <v>27</v>
      </c>
      <c r="F448">
        <v>119.68</v>
      </c>
      <c r="G448">
        <v>119.29</v>
      </c>
      <c r="H448" s="8">
        <v>6.13E-2</v>
      </c>
      <c r="I448" t="s">
        <v>615</v>
      </c>
    </row>
    <row r="449" spans="1:9" x14ac:dyDescent="0.3">
      <c r="A449">
        <v>1</v>
      </c>
      <c r="B449" t="s">
        <v>459</v>
      </c>
      <c r="C449">
        <v>1</v>
      </c>
      <c r="D449">
        <v>0.14000000000000001</v>
      </c>
      <c r="E449">
        <v>22</v>
      </c>
      <c r="F449">
        <v>121.47</v>
      </c>
      <c r="G449">
        <v>121.27</v>
      </c>
      <c r="H449" s="8">
        <v>4.8399999999999999E-2</v>
      </c>
      <c r="I449" t="s">
        <v>615</v>
      </c>
    </row>
    <row r="450" spans="1:9" x14ac:dyDescent="0.3">
      <c r="A450">
        <v>1</v>
      </c>
      <c r="B450" t="s">
        <v>460</v>
      </c>
      <c r="C450">
        <v>1</v>
      </c>
      <c r="D450">
        <v>0.03</v>
      </c>
      <c r="E450">
        <v>27</v>
      </c>
      <c r="F450">
        <v>119.27</v>
      </c>
      <c r="G450">
        <v>118.81</v>
      </c>
      <c r="H450" s="8">
        <v>5.8799999999999998E-2</v>
      </c>
      <c r="I450" t="s">
        <v>615</v>
      </c>
    </row>
    <row r="451" spans="1:9" x14ac:dyDescent="0.3">
      <c r="A451">
        <v>1</v>
      </c>
      <c r="B451" t="s">
        <v>461</v>
      </c>
      <c r="C451">
        <v>1</v>
      </c>
      <c r="D451">
        <v>-0.03</v>
      </c>
      <c r="E451">
        <v>23</v>
      </c>
      <c r="F451">
        <v>120.13</v>
      </c>
      <c r="G451">
        <v>119.42</v>
      </c>
      <c r="H451" s="8">
        <v>5.1700000000000003E-2</v>
      </c>
      <c r="I451" t="s">
        <v>615</v>
      </c>
    </row>
    <row r="452" spans="1:9" x14ac:dyDescent="0.3">
      <c r="A452">
        <v>1</v>
      </c>
      <c r="B452" t="s">
        <v>462</v>
      </c>
      <c r="C452">
        <v>1</v>
      </c>
      <c r="D452">
        <v>-0.02</v>
      </c>
      <c r="E452">
        <v>22</v>
      </c>
      <c r="F452">
        <v>123.1</v>
      </c>
      <c r="G452">
        <v>122</v>
      </c>
      <c r="H452" s="8">
        <v>4.7600000000000003E-2</v>
      </c>
      <c r="I452" t="s">
        <v>615</v>
      </c>
    </row>
    <row r="453" spans="1:9" x14ac:dyDescent="0.3">
      <c r="A453">
        <v>1</v>
      </c>
      <c r="B453" t="s">
        <v>463</v>
      </c>
      <c r="C453">
        <v>1</v>
      </c>
      <c r="D453">
        <v>0.01</v>
      </c>
      <c r="E453">
        <v>20</v>
      </c>
      <c r="F453">
        <v>118.14</v>
      </c>
      <c r="G453">
        <v>117.52</v>
      </c>
      <c r="H453" s="8">
        <v>4.4600000000000001E-2</v>
      </c>
      <c r="I453" t="s">
        <v>615</v>
      </c>
    </row>
    <row r="454" spans="1:9" x14ac:dyDescent="0.3">
      <c r="A454">
        <v>1</v>
      </c>
      <c r="B454" t="s">
        <v>464</v>
      </c>
      <c r="C454">
        <v>1</v>
      </c>
      <c r="D454">
        <v>-0.05</v>
      </c>
      <c r="E454">
        <v>24</v>
      </c>
      <c r="F454">
        <v>117.92</v>
      </c>
      <c r="G454">
        <v>117.55</v>
      </c>
      <c r="H454" s="8">
        <v>5.6000000000000001E-2</v>
      </c>
      <c r="I454" t="s">
        <v>615</v>
      </c>
    </row>
    <row r="455" spans="1:9" x14ac:dyDescent="0.3">
      <c r="A455">
        <v>1</v>
      </c>
      <c r="B455" t="s">
        <v>465</v>
      </c>
      <c r="C455">
        <v>1</v>
      </c>
      <c r="D455">
        <v>-0.05</v>
      </c>
      <c r="E455">
        <v>23</v>
      </c>
      <c r="F455">
        <v>116.82</v>
      </c>
      <c r="G455">
        <v>116.5</v>
      </c>
      <c r="H455" s="8">
        <v>5.33E-2</v>
      </c>
      <c r="I455" t="s">
        <v>615</v>
      </c>
    </row>
    <row r="456" spans="1:9" x14ac:dyDescent="0.3">
      <c r="A456">
        <v>1</v>
      </c>
      <c r="B456" t="s">
        <v>466</v>
      </c>
      <c r="C456">
        <v>1</v>
      </c>
      <c r="D456">
        <v>0</v>
      </c>
      <c r="E456">
        <v>28</v>
      </c>
      <c r="F456">
        <v>120.24</v>
      </c>
      <c r="G456">
        <v>120.02</v>
      </c>
      <c r="H456" s="8">
        <v>6.08E-2</v>
      </c>
      <c r="I456" t="s">
        <v>615</v>
      </c>
    </row>
    <row r="457" spans="1:9" x14ac:dyDescent="0.3">
      <c r="A457">
        <v>1</v>
      </c>
      <c r="B457" t="s">
        <v>467</v>
      </c>
      <c r="C457">
        <v>1</v>
      </c>
      <c r="D457">
        <v>-0.02</v>
      </c>
      <c r="E457">
        <v>28</v>
      </c>
      <c r="F457">
        <v>119.52</v>
      </c>
      <c r="G457">
        <v>118.85</v>
      </c>
      <c r="H457" s="8">
        <v>6.3899999999999998E-2</v>
      </c>
      <c r="I457" t="s">
        <v>615</v>
      </c>
    </row>
    <row r="458" spans="1:9" x14ac:dyDescent="0.3">
      <c r="A458">
        <v>1</v>
      </c>
      <c r="B458" t="s">
        <v>468</v>
      </c>
      <c r="C458">
        <v>1</v>
      </c>
      <c r="D458">
        <v>-0.02</v>
      </c>
      <c r="E458">
        <v>22</v>
      </c>
      <c r="F458">
        <v>118.98</v>
      </c>
      <c r="G458">
        <v>118.43</v>
      </c>
      <c r="H458" s="8">
        <v>5.0999999999999997E-2</v>
      </c>
      <c r="I458" t="s">
        <v>615</v>
      </c>
    </row>
    <row r="459" spans="1:9" x14ac:dyDescent="0.3">
      <c r="A459">
        <v>1</v>
      </c>
      <c r="B459" t="s">
        <v>469</v>
      </c>
      <c r="C459">
        <v>1</v>
      </c>
      <c r="D459">
        <v>0.03</v>
      </c>
      <c r="E459">
        <v>27</v>
      </c>
      <c r="F459">
        <v>119.64</v>
      </c>
      <c r="G459">
        <v>119.34</v>
      </c>
      <c r="H459" s="8">
        <v>6.3E-2</v>
      </c>
      <c r="I459" t="s">
        <v>615</v>
      </c>
    </row>
    <row r="460" spans="1:9" x14ac:dyDescent="0.3">
      <c r="A460">
        <v>1</v>
      </c>
      <c r="B460" t="s">
        <v>470</v>
      </c>
      <c r="C460">
        <v>1</v>
      </c>
      <c r="D460">
        <v>0.05</v>
      </c>
      <c r="E460">
        <v>20</v>
      </c>
      <c r="F460">
        <v>121.64</v>
      </c>
      <c r="G460">
        <v>121.14</v>
      </c>
      <c r="H460" s="8">
        <v>4.5900000000000003E-2</v>
      </c>
      <c r="I460" t="s">
        <v>615</v>
      </c>
    </row>
    <row r="461" spans="1:9" x14ac:dyDescent="0.3">
      <c r="A461">
        <v>1</v>
      </c>
      <c r="B461" t="s">
        <v>471</v>
      </c>
      <c r="C461">
        <v>1</v>
      </c>
      <c r="D461">
        <v>-7.0000000000000007E-2</v>
      </c>
      <c r="E461">
        <v>21</v>
      </c>
      <c r="F461">
        <v>115.65</v>
      </c>
      <c r="G461">
        <v>113.82</v>
      </c>
      <c r="H461" s="8">
        <v>4.7899999999999998E-2</v>
      </c>
      <c r="I461" t="s">
        <v>615</v>
      </c>
    </row>
    <row r="462" spans="1:9" x14ac:dyDescent="0.3">
      <c r="A462">
        <v>1</v>
      </c>
      <c r="B462" t="s">
        <v>472</v>
      </c>
      <c r="C462">
        <v>1</v>
      </c>
      <c r="D462">
        <v>-0.08</v>
      </c>
      <c r="E462">
        <v>31</v>
      </c>
      <c r="F462">
        <v>121.47</v>
      </c>
      <c r="G462">
        <v>121.21</v>
      </c>
      <c r="H462" s="8">
        <v>6.8599999999999994E-2</v>
      </c>
      <c r="I462" t="s">
        <v>615</v>
      </c>
    </row>
    <row r="463" spans="1:9" x14ac:dyDescent="0.3">
      <c r="A463">
        <v>1</v>
      </c>
      <c r="B463" t="s">
        <v>473</v>
      </c>
      <c r="C463">
        <v>1</v>
      </c>
      <c r="D463">
        <v>0.05</v>
      </c>
      <c r="E463">
        <v>27</v>
      </c>
      <c r="F463">
        <v>118.91</v>
      </c>
      <c r="G463">
        <v>118.63</v>
      </c>
      <c r="H463" s="8">
        <v>6.0199999999999997E-2</v>
      </c>
      <c r="I463" t="s">
        <v>615</v>
      </c>
    </row>
    <row r="464" spans="1:9" x14ac:dyDescent="0.3">
      <c r="A464">
        <v>1</v>
      </c>
      <c r="B464" t="s">
        <v>474</v>
      </c>
      <c r="C464">
        <v>1</v>
      </c>
      <c r="D464">
        <v>-0.02</v>
      </c>
      <c r="E464">
        <v>23</v>
      </c>
      <c r="F464">
        <v>119</v>
      </c>
      <c r="G464">
        <v>117.77</v>
      </c>
      <c r="H464" s="8">
        <v>5.3100000000000001E-2</v>
      </c>
      <c r="I464" t="s">
        <v>615</v>
      </c>
    </row>
    <row r="465" spans="1:9" x14ac:dyDescent="0.3">
      <c r="A465">
        <v>1</v>
      </c>
      <c r="B465" t="s">
        <v>475</v>
      </c>
      <c r="C465">
        <v>1</v>
      </c>
      <c r="D465">
        <v>0.03</v>
      </c>
      <c r="E465">
        <v>25</v>
      </c>
      <c r="F465">
        <v>115.4</v>
      </c>
      <c r="G465">
        <v>114.69</v>
      </c>
      <c r="H465" s="8">
        <v>5.91E-2</v>
      </c>
      <c r="I465" t="s">
        <v>615</v>
      </c>
    </row>
    <row r="466" spans="1:9" x14ac:dyDescent="0.3">
      <c r="A466">
        <v>1</v>
      </c>
      <c r="B466" t="s">
        <v>476</v>
      </c>
      <c r="C466">
        <v>1</v>
      </c>
      <c r="D466">
        <v>-0.04</v>
      </c>
      <c r="E466">
        <v>27</v>
      </c>
      <c r="F466">
        <v>119.4</v>
      </c>
      <c r="G466">
        <v>119.16</v>
      </c>
      <c r="H466" s="8">
        <v>6.1100000000000002E-2</v>
      </c>
      <c r="I466" t="s">
        <v>615</v>
      </c>
    </row>
    <row r="467" spans="1:9" x14ac:dyDescent="0.3">
      <c r="A467">
        <v>1</v>
      </c>
      <c r="B467" t="s">
        <v>477</v>
      </c>
      <c r="C467">
        <v>1</v>
      </c>
      <c r="D467">
        <v>-0.05</v>
      </c>
      <c r="E467">
        <v>26</v>
      </c>
      <c r="F467">
        <v>118.23</v>
      </c>
      <c r="G467">
        <v>117.6</v>
      </c>
      <c r="H467" s="8">
        <v>5.96E-2</v>
      </c>
      <c r="I467" t="s">
        <v>615</v>
      </c>
    </row>
    <row r="468" spans="1:9" x14ac:dyDescent="0.3">
      <c r="A468">
        <v>1</v>
      </c>
      <c r="B468" t="s">
        <v>478</v>
      </c>
      <c r="C468">
        <v>1</v>
      </c>
      <c r="D468">
        <v>-0.01</v>
      </c>
      <c r="E468">
        <v>23</v>
      </c>
      <c r="F468">
        <v>118.42</v>
      </c>
      <c r="G468">
        <v>118.22</v>
      </c>
      <c r="H468" s="8">
        <v>5.2299999999999999E-2</v>
      </c>
      <c r="I468" t="s">
        <v>615</v>
      </c>
    </row>
    <row r="469" spans="1:9" x14ac:dyDescent="0.3">
      <c r="A469">
        <v>1</v>
      </c>
      <c r="B469" t="s">
        <v>479</v>
      </c>
      <c r="C469">
        <v>1</v>
      </c>
      <c r="D469">
        <v>0.01</v>
      </c>
      <c r="E469">
        <v>25</v>
      </c>
      <c r="F469">
        <v>119.98</v>
      </c>
      <c r="G469">
        <v>119.72</v>
      </c>
      <c r="H469" s="8">
        <v>5.4399999999999997E-2</v>
      </c>
      <c r="I469" t="s">
        <v>615</v>
      </c>
    </row>
    <row r="470" spans="1:9" x14ac:dyDescent="0.3">
      <c r="A470">
        <v>1</v>
      </c>
      <c r="B470" t="s">
        <v>480</v>
      </c>
      <c r="C470">
        <v>1</v>
      </c>
      <c r="D470">
        <v>-0.08</v>
      </c>
      <c r="E470">
        <v>19</v>
      </c>
      <c r="F470">
        <v>116.26</v>
      </c>
      <c r="G470">
        <v>115.33</v>
      </c>
      <c r="H470" s="8">
        <v>4.2299999999999997E-2</v>
      </c>
      <c r="I470" t="s">
        <v>615</v>
      </c>
    </row>
    <row r="471" spans="1:9" x14ac:dyDescent="0.3">
      <c r="A471">
        <v>1</v>
      </c>
      <c r="B471" t="s">
        <v>481</v>
      </c>
      <c r="C471">
        <v>1</v>
      </c>
      <c r="D471">
        <v>-0.03</v>
      </c>
      <c r="E471">
        <v>26</v>
      </c>
      <c r="F471">
        <v>118.39</v>
      </c>
      <c r="G471">
        <v>117.5</v>
      </c>
      <c r="H471" s="8">
        <v>5.9700000000000003E-2</v>
      </c>
      <c r="I471" t="s">
        <v>615</v>
      </c>
    </row>
    <row r="472" spans="1:9" x14ac:dyDescent="0.3">
      <c r="A472">
        <v>1</v>
      </c>
      <c r="B472" t="s">
        <v>482</v>
      </c>
      <c r="C472">
        <v>1</v>
      </c>
      <c r="D472">
        <v>-0.05</v>
      </c>
      <c r="E472">
        <v>26</v>
      </c>
      <c r="F472">
        <v>118.29</v>
      </c>
      <c r="G472">
        <v>118.08</v>
      </c>
      <c r="H472" s="8">
        <v>5.8200000000000002E-2</v>
      </c>
      <c r="I472" t="s">
        <v>615</v>
      </c>
    </row>
    <row r="473" spans="1:9" x14ac:dyDescent="0.3">
      <c r="A473">
        <v>1</v>
      </c>
      <c r="B473" t="s">
        <v>483</v>
      </c>
      <c r="C473">
        <v>1</v>
      </c>
      <c r="D473">
        <v>0</v>
      </c>
      <c r="E473">
        <v>24</v>
      </c>
      <c r="F473">
        <v>120.1</v>
      </c>
      <c r="G473">
        <v>119.93</v>
      </c>
      <c r="H473" s="8">
        <v>5.3600000000000002E-2</v>
      </c>
      <c r="I473" t="s">
        <v>615</v>
      </c>
    </row>
    <row r="474" spans="1:9" x14ac:dyDescent="0.3">
      <c r="A474">
        <v>1</v>
      </c>
      <c r="B474" t="s">
        <v>484</v>
      </c>
      <c r="C474">
        <v>1</v>
      </c>
      <c r="D474">
        <v>0.15</v>
      </c>
      <c r="E474">
        <v>27</v>
      </c>
      <c r="F474">
        <v>119.22</v>
      </c>
      <c r="G474">
        <v>118.99</v>
      </c>
      <c r="H474" s="8">
        <v>6.0600000000000001E-2</v>
      </c>
      <c r="I474" t="s">
        <v>615</v>
      </c>
    </row>
    <row r="475" spans="1:9" x14ac:dyDescent="0.3">
      <c r="A475">
        <v>1</v>
      </c>
      <c r="B475" t="s">
        <v>485</v>
      </c>
      <c r="C475">
        <v>1</v>
      </c>
      <c r="D475">
        <v>0.01</v>
      </c>
      <c r="E475">
        <v>25</v>
      </c>
      <c r="F475">
        <v>118.29</v>
      </c>
      <c r="G475">
        <v>118.03</v>
      </c>
      <c r="H475" s="8">
        <v>5.7500000000000002E-2</v>
      </c>
      <c r="I475" t="s">
        <v>615</v>
      </c>
    </row>
    <row r="476" spans="1:9" x14ac:dyDescent="0.3">
      <c r="A476">
        <v>1</v>
      </c>
      <c r="B476" t="s">
        <v>486</v>
      </c>
      <c r="C476">
        <v>1</v>
      </c>
      <c r="D476">
        <v>-0.11</v>
      </c>
      <c r="E476">
        <v>26</v>
      </c>
      <c r="F476">
        <v>118.11</v>
      </c>
      <c r="G476">
        <v>117.75</v>
      </c>
      <c r="H476" s="8">
        <v>6.0999999999999999E-2</v>
      </c>
      <c r="I476" t="s">
        <v>615</v>
      </c>
    </row>
    <row r="477" spans="1:9" x14ac:dyDescent="0.3">
      <c r="A477">
        <v>1</v>
      </c>
      <c r="B477" t="s">
        <v>487</v>
      </c>
      <c r="C477">
        <v>1</v>
      </c>
      <c r="D477">
        <v>0.05</v>
      </c>
      <c r="E477">
        <v>27</v>
      </c>
      <c r="F477">
        <v>120.17</v>
      </c>
      <c r="G477">
        <v>119.22</v>
      </c>
      <c r="H477" s="8">
        <v>0.06</v>
      </c>
      <c r="I477" t="s">
        <v>615</v>
      </c>
    </row>
    <row r="478" spans="1:9" x14ac:dyDescent="0.3">
      <c r="A478">
        <v>1</v>
      </c>
      <c r="B478" t="s">
        <v>488</v>
      </c>
      <c r="C478">
        <v>1</v>
      </c>
      <c r="D478">
        <v>7.0000000000000007E-2</v>
      </c>
      <c r="E478">
        <v>27</v>
      </c>
      <c r="F478">
        <v>116.54</v>
      </c>
      <c r="G478">
        <v>115.93</v>
      </c>
      <c r="H478" s="8">
        <v>6.3299999999999995E-2</v>
      </c>
      <c r="I478" t="s">
        <v>615</v>
      </c>
    </row>
    <row r="479" spans="1:9" x14ac:dyDescent="0.3">
      <c r="A479">
        <v>1</v>
      </c>
      <c r="B479" t="s">
        <v>489</v>
      </c>
      <c r="C479">
        <v>1</v>
      </c>
      <c r="D479">
        <v>-0.08</v>
      </c>
      <c r="E479">
        <v>23</v>
      </c>
      <c r="F479">
        <v>117.6</v>
      </c>
      <c r="G479">
        <v>117.13</v>
      </c>
      <c r="H479" s="8">
        <v>5.3499999999999999E-2</v>
      </c>
      <c r="I479" t="s">
        <v>615</v>
      </c>
    </row>
    <row r="480" spans="1:9" x14ac:dyDescent="0.3">
      <c r="A480">
        <v>1</v>
      </c>
      <c r="B480" t="s">
        <v>490</v>
      </c>
      <c r="C480">
        <v>1</v>
      </c>
      <c r="D480">
        <v>0.04</v>
      </c>
      <c r="E480">
        <v>25</v>
      </c>
      <c r="F480">
        <v>114.39</v>
      </c>
      <c r="G480">
        <v>113.75</v>
      </c>
      <c r="H480" s="8">
        <v>5.9900000000000002E-2</v>
      </c>
      <c r="I480" t="s">
        <v>615</v>
      </c>
    </row>
    <row r="481" spans="1:9" x14ac:dyDescent="0.3">
      <c r="A481">
        <v>1</v>
      </c>
      <c r="B481" t="s">
        <v>491</v>
      </c>
      <c r="C481">
        <v>1</v>
      </c>
      <c r="D481">
        <v>0.03</v>
      </c>
      <c r="E481">
        <v>19</v>
      </c>
      <c r="F481">
        <v>119.41</v>
      </c>
      <c r="G481">
        <v>119.1</v>
      </c>
      <c r="H481" s="8">
        <v>4.2999999999999997E-2</v>
      </c>
      <c r="I481" t="s">
        <v>615</v>
      </c>
    </row>
    <row r="482" spans="1:9" x14ac:dyDescent="0.3">
      <c r="A482">
        <v>1</v>
      </c>
      <c r="B482" t="s">
        <v>492</v>
      </c>
      <c r="C482">
        <v>1</v>
      </c>
      <c r="D482">
        <v>-0.08</v>
      </c>
      <c r="E482">
        <v>20</v>
      </c>
      <c r="F482">
        <v>118.02</v>
      </c>
      <c r="G482">
        <v>117.84</v>
      </c>
      <c r="H482" s="8">
        <v>4.5699999999999998E-2</v>
      </c>
      <c r="I482" t="s">
        <v>615</v>
      </c>
    </row>
    <row r="483" spans="1:9" x14ac:dyDescent="0.3">
      <c r="A483">
        <v>1</v>
      </c>
      <c r="B483" t="s">
        <v>493</v>
      </c>
      <c r="C483">
        <v>1</v>
      </c>
      <c r="D483">
        <v>-0.04</v>
      </c>
      <c r="E483">
        <v>25</v>
      </c>
      <c r="F483">
        <v>117.77</v>
      </c>
      <c r="G483">
        <v>117.11</v>
      </c>
      <c r="H483" s="8">
        <v>5.7500000000000002E-2</v>
      </c>
      <c r="I483" t="s">
        <v>615</v>
      </c>
    </row>
    <row r="484" spans="1:9" x14ac:dyDescent="0.3">
      <c r="A484">
        <v>1</v>
      </c>
      <c r="B484" t="s">
        <v>494</v>
      </c>
      <c r="C484">
        <v>1</v>
      </c>
      <c r="D484">
        <v>0.01</v>
      </c>
      <c r="E484">
        <v>24</v>
      </c>
      <c r="F484">
        <v>119.47</v>
      </c>
      <c r="G484">
        <v>119.24</v>
      </c>
      <c r="H484" s="8">
        <v>5.28E-2</v>
      </c>
      <c r="I484" t="s">
        <v>615</v>
      </c>
    </row>
    <row r="485" spans="1:9" x14ac:dyDescent="0.3">
      <c r="A485">
        <v>1</v>
      </c>
      <c r="B485" t="s">
        <v>495</v>
      </c>
      <c r="C485">
        <v>1</v>
      </c>
      <c r="D485">
        <v>0.03</v>
      </c>
      <c r="E485">
        <v>26</v>
      </c>
      <c r="F485">
        <v>119.69</v>
      </c>
      <c r="G485">
        <v>119.24</v>
      </c>
      <c r="H485" s="8">
        <v>5.7500000000000002E-2</v>
      </c>
      <c r="I485" t="s">
        <v>615</v>
      </c>
    </row>
    <row r="486" spans="1:9" x14ac:dyDescent="0.3">
      <c r="A486">
        <v>1</v>
      </c>
      <c r="B486" t="s">
        <v>496</v>
      </c>
      <c r="C486">
        <v>1</v>
      </c>
      <c r="D486">
        <v>-7.0000000000000007E-2</v>
      </c>
      <c r="E486">
        <v>26</v>
      </c>
      <c r="F486">
        <v>112.09</v>
      </c>
      <c r="G486">
        <v>110.84</v>
      </c>
      <c r="H486" s="8">
        <v>6.4199999999999993E-2</v>
      </c>
      <c r="I486" t="s">
        <v>615</v>
      </c>
    </row>
    <row r="487" spans="1:9" x14ac:dyDescent="0.3">
      <c r="A487">
        <v>1</v>
      </c>
      <c r="B487" t="s">
        <v>497</v>
      </c>
      <c r="C487">
        <v>1</v>
      </c>
      <c r="D487">
        <v>0</v>
      </c>
      <c r="E487">
        <v>25</v>
      </c>
      <c r="F487">
        <v>121.08</v>
      </c>
      <c r="G487">
        <v>120.84</v>
      </c>
      <c r="H487" s="8">
        <v>5.5500000000000001E-2</v>
      </c>
      <c r="I487" t="s">
        <v>615</v>
      </c>
    </row>
    <row r="488" spans="1:9" x14ac:dyDescent="0.3">
      <c r="A488">
        <v>1</v>
      </c>
      <c r="B488" t="s">
        <v>498</v>
      </c>
      <c r="C488">
        <v>1</v>
      </c>
      <c r="D488">
        <v>0.01</v>
      </c>
      <c r="E488">
        <v>24</v>
      </c>
      <c r="F488">
        <v>118.52</v>
      </c>
      <c r="G488">
        <v>118.17</v>
      </c>
      <c r="H488" s="8">
        <v>5.6099999999999997E-2</v>
      </c>
      <c r="I488" t="s">
        <v>615</v>
      </c>
    </row>
    <row r="489" spans="1:9" x14ac:dyDescent="0.3">
      <c r="A489">
        <v>1</v>
      </c>
      <c r="B489" t="s">
        <v>499</v>
      </c>
      <c r="C489">
        <v>1</v>
      </c>
      <c r="D489">
        <v>-0.01</v>
      </c>
      <c r="E489">
        <v>22</v>
      </c>
      <c r="F489">
        <v>117.35</v>
      </c>
      <c r="G489">
        <v>116.7</v>
      </c>
      <c r="H489" s="8">
        <v>5.04E-2</v>
      </c>
      <c r="I489" t="s">
        <v>615</v>
      </c>
    </row>
    <row r="490" spans="1:9" x14ac:dyDescent="0.3">
      <c r="A490">
        <v>1</v>
      </c>
      <c r="B490" t="s">
        <v>500</v>
      </c>
      <c r="C490">
        <v>1</v>
      </c>
      <c r="D490">
        <v>0.04</v>
      </c>
      <c r="E490">
        <v>20</v>
      </c>
      <c r="F490">
        <v>115.27</v>
      </c>
      <c r="G490">
        <v>114.33</v>
      </c>
      <c r="H490" s="8">
        <v>4.6800000000000001E-2</v>
      </c>
      <c r="I490" t="s">
        <v>615</v>
      </c>
    </row>
    <row r="491" spans="1:9" x14ac:dyDescent="0.3">
      <c r="A491">
        <v>1</v>
      </c>
      <c r="B491" t="s">
        <v>501</v>
      </c>
      <c r="C491">
        <v>1</v>
      </c>
      <c r="D491">
        <v>-0.03</v>
      </c>
      <c r="E491">
        <v>25</v>
      </c>
      <c r="F491">
        <v>114.71</v>
      </c>
      <c r="G491">
        <v>113.72</v>
      </c>
      <c r="H491" s="8">
        <v>5.8900000000000001E-2</v>
      </c>
      <c r="I491" t="s">
        <v>615</v>
      </c>
    </row>
    <row r="492" spans="1:9" x14ac:dyDescent="0.3">
      <c r="A492">
        <v>1</v>
      </c>
      <c r="B492" t="s">
        <v>502</v>
      </c>
      <c r="C492">
        <v>1</v>
      </c>
      <c r="D492">
        <v>-0.06</v>
      </c>
      <c r="E492">
        <v>23</v>
      </c>
      <c r="F492">
        <v>120.32</v>
      </c>
      <c r="G492">
        <v>120.07</v>
      </c>
      <c r="H492" s="8">
        <v>5.0700000000000002E-2</v>
      </c>
      <c r="I492" t="s">
        <v>615</v>
      </c>
    </row>
    <row r="493" spans="1:9" x14ac:dyDescent="0.3">
      <c r="A493">
        <v>1</v>
      </c>
      <c r="B493" t="s">
        <v>503</v>
      </c>
      <c r="C493">
        <v>1</v>
      </c>
      <c r="D493">
        <v>0.03</v>
      </c>
      <c r="E493">
        <v>24</v>
      </c>
      <c r="F493">
        <v>123.4</v>
      </c>
      <c r="G493">
        <v>122.7</v>
      </c>
      <c r="H493" s="8">
        <v>5.3100000000000001E-2</v>
      </c>
      <c r="I493" t="s">
        <v>615</v>
      </c>
    </row>
    <row r="494" spans="1:9" x14ac:dyDescent="0.3">
      <c r="A494">
        <v>1</v>
      </c>
      <c r="B494" t="s">
        <v>504</v>
      </c>
      <c r="C494">
        <v>1</v>
      </c>
      <c r="D494">
        <v>-0.01</v>
      </c>
      <c r="E494">
        <v>23</v>
      </c>
      <c r="F494">
        <v>122.59</v>
      </c>
      <c r="G494">
        <v>121.91</v>
      </c>
      <c r="H494" s="8">
        <v>5.0900000000000001E-2</v>
      </c>
      <c r="I494" t="s">
        <v>615</v>
      </c>
    </row>
    <row r="495" spans="1:9" x14ac:dyDescent="0.3">
      <c r="A495">
        <v>1</v>
      </c>
      <c r="B495" t="s">
        <v>505</v>
      </c>
      <c r="C495">
        <v>1</v>
      </c>
      <c r="D495">
        <v>-0.03</v>
      </c>
      <c r="E495">
        <v>22</v>
      </c>
      <c r="F495">
        <v>120.39</v>
      </c>
      <c r="G495">
        <v>120.02</v>
      </c>
      <c r="H495" s="8">
        <v>4.8000000000000001E-2</v>
      </c>
      <c r="I495" t="s">
        <v>615</v>
      </c>
    </row>
    <row r="496" spans="1:9" x14ac:dyDescent="0.3">
      <c r="A496">
        <v>1</v>
      </c>
      <c r="B496" t="s">
        <v>506</v>
      </c>
      <c r="C496">
        <v>1</v>
      </c>
      <c r="D496">
        <v>-0.06</v>
      </c>
      <c r="E496">
        <v>22</v>
      </c>
      <c r="F496">
        <v>118.29</v>
      </c>
      <c r="G496">
        <v>117.93</v>
      </c>
      <c r="H496" s="8">
        <v>4.87E-2</v>
      </c>
      <c r="I496" t="s">
        <v>615</v>
      </c>
    </row>
    <row r="497" spans="1:9" x14ac:dyDescent="0.3">
      <c r="A497">
        <v>1</v>
      </c>
      <c r="B497" t="s">
        <v>507</v>
      </c>
      <c r="C497">
        <v>1</v>
      </c>
      <c r="D497">
        <v>0.08</v>
      </c>
      <c r="E497">
        <v>24</v>
      </c>
      <c r="F497">
        <v>121.73</v>
      </c>
      <c r="G497">
        <v>121.56</v>
      </c>
      <c r="H497" s="8">
        <v>5.3600000000000002E-2</v>
      </c>
      <c r="I497" t="s">
        <v>615</v>
      </c>
    </row>
    <row r="498" spans="1:9" x14ac:dyDescent="0.3">
      <c r="A498">
        <v>1</v>
      </c>
      <c r="B498" t="s">
        <v>508</v>
      </c>
      <c r="C498">
        <v>1</v>
      </c>
      <c r="D498">
        <v>-0.04</v>
      </c>
      <c r="E498">
        <v>24</v>
      </c>
      <c r="F498">
        <v>120.83</v>
      </c>
      <c r="G498">
        <v>120.61</v>
      </c>
      <c r="H498" s="8">
        <v>5.3900000000000003E-2</v>
      </c>
      <c r="I498" t="s">
        <v>615</v>
      </c>
    </row>
    <row r="499" spans="1:9" x14ac:dyDescent="0.3">
      <c r="A499">
        <v>1</v>
      </c>
      <c r="B499" t="s">
        <v>509</v>
      </c>
      <c r="C499">
        <v>1</v>
      </c>
      <c r="D499">
        <v>-0.01</v>
      </c>
      <c r="E499">
        <v>26</v>
      </c>
      <c r="F499">
        <v>117.33</v>
      </c>
      <c r="G499">
        <v>117.01</v>
      </c>
      <c r="H499" s="8">
        <v>5.7500000000000002E-2</v>
      </c>
      <c r="I499" t="s">
        <v>615</v>
      </c>
    </row>
    <row r="500" spans="1:9" x14ac:dyDescent="0.3">
      <c r="A500">
        <v>1</v>
      </c>
      <c r="B500" t="s">
        <v>510</v>
      </c>
      <c r="C500">
        <v>1</v>
      </c>
      <c r="D500">
        <v>-0.09</v>
      </c>
      <c r="E500">
        <v>22</v>
      </c>
      <c r="F500">
        <v>116.23</v>
      </c>
      <c r="G500">
        <v>115.81</v>
      </c>
      <c r="H500" s="8">
        <v>5.3100000000000001E-2</v>
      </c>
      <c r="I500" t="s">
        <v>615</v>
      </c>
    </row>
    <row r="501" spans="1:9" x14ac:dyDescent="0.3">
      <c r="A501">
        <v>1</v>
      </c>
      <c r="B501" t="s">
        <v>511</v>
      </c>
      <c r="C501">
        <v>1</v>
      </c>
      <c r="D501">
        <v>-0.08</v>
      </c>
      <c r="E501">
        <v>32</v>
      </c>
      <c r="F501">
        <v>116.21</v>
      </c>
      <c r="G501">
        <v>116.01</v>
      </c>
      <c r="H501" s="8">
        <v>7.3899999999999993E-2</v>
      </c>
      <c r="I501" t="s">
        <v>615</v>
      </c>
    </row>
    <row r="502" spans="1:9" x14ac:dyDescent="0.3">
      <c r="A502">
        <v>1</v>
      </c>
      <c r="B502" t="s">
        <v>512</v>
      </c>
      <c r="C502">
        <v>1</v>
      </c>
      <c r="D502">
        <v>-0.02</v>
      </c>
      <c r="E502">
        <v>23</v>
      </c>
      <c r="F502">
        <v>122.27</v>
      </c>
      <c r="G502">
        <v>121.49</v>
      </c>
      <c r="H502" s="8">
        <v>5.0999999999999997E-2</v>
      </c>
      <c r="I502" t="s">
        <v>615</v>
      </c>
    </row>
    <row r="503" spans="1:9" x14ac:dyDescent="0.3">
      <c r="A503">
        <v>1</v>
      </c>
      <c r="B503" t="s">
        <v>513</v>
      </c>
      <c r="C503">
        <v>1</v>
      </c>
      <c r="D503">
        <v>-0.05</v>
      </c>
      <c r="E503">
        <v>24</v>
      </c>
      <c r="F503">
        <v>118.29</v>
      </c>
      <c r="G503">
        <v>118.05</v>
      </c>
      <c r="H503" s="8">
        <v>5.62E-2</v>
      </c>
      <c r="I503" t="s">
        <v>615</v>
      </c>
    </row>
    <row r="504" spans="1:9" x14ac:dyDescent="0.3">
      <c r="A504">
        <v>1</v>
      </c>
      <c r="B504" t="s">
        <v>514</v>
      </c>
      <c r="C504">
        <v>1</v>
      </c>
      <c r="D504">
        <v>0.01</v>
      </c>
      <c r="E504">
        <v>21</v>
      </c>
      <c r="F504">
        <v>118.04</v>
      </c>
      <c r="G504">
        <v>117.84</v>
      </c>
      <c r="H504" s="8">
        <v>4.87E-2</v>
      </c>
      <c r="I504" t="s">
        <v>615</v>
      </c>
    </row>
    <row r="505" spans="1:9" x14ac:dyDescent="0.3">
      <c r="A505">
        <v>1</v>
      </c>
      <c r="B505" t="s">
        <v>515</v>
      </c>
      <c r="C505">
        <v>1</v>
      </c>
      <c r="D505">
        <v>-0.01</v>
      </c>
      <c r="E505">
        <v>24</v>
      </c>
      <c r="F505">
        <v>113.82</v>
      </c>
      <c r="G505">
        <v>112.75</v>
      </c>
      <c r="H505" s="8">
        <v>5.7299999999999997E-2</v>
      </c>
      <c r="I505" t="s">
        <v>615</v>
      </c>
    </row>
    <row r="506" spans="1:9" x14ac:dyDescent="0.3">
      <c r="A506">
        <v>1</v>
      </c>
      <c r="B506" t="s">
        <v>516</v>
      </c>
      <c r="C506">
        <v>1</v>
      </c>
      <c r="D506">
        <v>0.01</v>
      </c>
      <c r="E506">
        <v>27</v>
      </c>
      <c r="F506">
        <v>116.77</v>
      </c>
      <c r="G506">
        <v>116.16</v>
      </c>
      <c r="H506" s="8">
        <v>6.2600000000000003E-2</v>
      </c>
      <c r="I506" t="s">
        <v>615</v>
      </c>
    </row>
    <row r="507" spans="1:9" x14ac:dyDescent="0.3">
      <c r="A507">
        <v>1</v>
      </c>
      <c r="B507" t="s">
        <v>517</v>
      </c>
      <c r="C507">
        <v>1</v>
      </c>
      <c r="D507">
        <v>-0.06</v>
      </c>
      <c r="E507">
        <v>26</v>
      </c>
      <c r="F507">
        <v>118.37</v>
      </c>
      <c r="G507">
        <v>118.08</v>
      </c>
      <c r="H507" s="8">
        <v>5.91E-2</v>
      </c>
      <c r="I507" t="s">
        <v>615</v>
      </c>
    </row>
    <row r="508" spans="1:9" x14ac:dyDescent="0.3">
      <c r="A508">
        <v>1</v>
      </c>
      <c r="B508" t="s">
        <v>518</v>
      </c>
      <c r="C508">
        <v>1</v>
      </c>
      <c r="D508">
        <v>-0.03</v>
      </c>
      <c r="E508">
        <v>23</v>
      </c>
      <c r="F508">
        <v>113.99</v>
      </c>
      <c r="G508">
        <v>113.4</v>
      </c>
      <c r="H508" s="8">
        <v>5.2999999999999999E-2</v>
      </c>
      <c r="I508" t="s">
        <v>615</v>
      </c>
    </row>
    <row r="509" spans="1:9" x14ac:dyDescent="0.3">
      <c r="A509">
        <v>1</v>
      </c>
      <c r="B509" t="s">
        <v>519</v>
      </c>
      <c r="C509">
        <v>1</v>
      </c>
      <c r="D509">
        <v>-0.01</v>
      </c>
      <c r="E509">
        <v>19</v>
      </c>
      <c r="F509">
        <v>117.53</v>
      </c>
      <c r="G509">
        <v>117.27</v>
      </c>
      <c r="H509" s="8">
        <v>4.4499999999999998E-2</v>
      </c>
      <c r="I509" t="s">
        <v>615</v>
      </c>
    </row>
    <row r="510" spans="1:9" x14ac:dyDescent="0.3">
      <c r="A510">
        <v>1</v>
      </c>
      <c r="B510" t="s">
        <v>520</v>
      </c>
      <c r="C510">
        <v>1</v>
      </c>
      <c r="D510">
        <v>-0.05</v>
      </c>
      <c r="E510">
        <v>21</v>
      </c>
      <c r="F510">
        <v>117.88</v>
      </c>
      <c r="G510">
        <v>116.82</v>
      </c>
      <c r="H510" s="8">
        <v>4.7600000000000003E-2</v>
      </c>
      <c r="I510" t="s">
        <v>615</v>
      </c>
    </row>
    <row r="511" spans="1:9" x14ac:dyDescent="0.3">
      <c r="A511">
        <v>1</v>
      </c>
      <c r="B511" t="s">
        <v>521</v>
      </c>
      <c r="C511">
        <v>1</v>
      </c>
      <c r="D511">
        <v>0.06</v>
      </c>
      <c r="E511">
        <v>24</v>
      </c>
      <c r="F511">
        <v>119.5</v>
      </c>
      <c r="G511">
        <v>118.99</v>
      </c>
      <c r="H511" s="8">
        <v>5.4600000000000003E-2</v>
      </c>
      <c r="I511" t="s">
        <v>615</v>
      </c>
    </row>
    <row r="512" spans="1:9" x14ac:dyDescent="0.3">
      <c r="A512">
        <v>1</v>
      </c>
      <c r="B512" t="s">
        <v>522</v>
      </c>
      <c r="C512">
        <v>1</v>
      </c>
      <c r="D512">
        <v>-7.0000000000000007E-2</v>
      </c>
      <c r="E512">
        <v>20</v>
      </c>
      <c r="F512">
        <v>120.23</v>
      </c>
      <c r="G512">
        <v>119.83</v>
      </c>
      <c r="H512" s="8">
        <v>4.58E-2</v>
      </c>
      <c r="I512" t="s">
        <v>615</v>
      </c>
    </row>
    <row r="513" spans="1:9" x14ac:dyDescent="0.3">
      <c r="A513">
        <v>1</v>
      </c>
      <c r="B513" t="s">
        <v>523</v>
      </c>
      <c r="C513">
        <v>1</v>
      </c>
      <c r="D513">
        <v>0.05</v>
      </c>
      <c r="E513">
        <v>34</v>
      </c>
      <c r="F513">
        <v>117.23</v>
      </c>
      <c r="G513">
        <v>116.92</v>
      </c>
      <c r="H513" s="8">
        <v>7.7299999999999994E-2</v>
      </c>
      <c r="I513" t="s">
        <v>615</v>
      </c>
    </row>
    <row r="514" spans="1:9" x14ac:dyDescent="0.3">
      <c r="A514">
        <v>1</v>
      </c>
      <c r="B514" t="s">
        <v>524</v>
      </c>
      <c r="C514">
        <v>1</v>
      </c>
      <c r="D514">
        <v>-0.02</v>
      </c>
      <c r="E514">
        <v>25</v>
      </c>
      <c r="F514">
        <v>119.18</v>
      </c>
      <c r="G514">
        <v>119.05</v>
      </c>
      <c r="H514" s="8">
        <v>5.67E-2</v>
      </c>
      <c r="I514" t="s">
        <v>615</v>
      </c>
    </row>
    <row r="515" spans="1:9" x14ac:dyDescent="0.3">
      <c r="A515">
        <v>1</v>
      </c>
      <c r="B515" t="s">
        <v>525</v>
      </c>
      <c r="C515">
        <v>1</v>
      </c>
      <c r="D515">
        <v>-0.03</v>
      </c>
      <c r="E515">
        <v>24</v>
      </c>
      <c r="F515">
        <v>117.32</v>
      </c>
      <c r="G515">
        <v>115.85</v>
      </c>
      <c r="H515" s="8">
        <v>5.6599999999999998E-2</v>
      </c>
      <c r="I515" t="s">
        <v>615</v>
      </c>
    </row>
    <row r="516" spans="1:9" x14ac:dyDescent="0.3">
      <c r="A516">
        <v>1</v>
      </c>
      <c r="B516" t="s">
        <v>526</v>
      </c>
      <c r="C516">
        <v>1</v>
      </c>
      <c r="D516">
        <v>-0.05</v>
      </c>
      <c r="E516">
        <v>25</v>
      </c>
      <c r="F516">
        <v>118.82</v>
      </c>
      <c r="G516">
        <v>118.49</v>
      </c>
      <c r="H516" s="8">
        <v>5.5800000000000002E-2</v>
      </c>
      <c r="I516" t="s">
        <v>615</v>
      </c>
    </row>
    <row r="517" spans="1:9" x14ac:dyDescent="0.3">
      <c r="A517">
        <v>1</v>
      </c>
      <c r="B517" t="s">
        <v>527</v>
      </c>
      <c r="C517">
        <v>1</v>
      </c>
      <c r="D517">
        <v>-0.04</v>
      </c>
      <c r="E517">
        <v>27</v>
      </c>
      <c r="F517">
        <v>118.45</v>
      </c>
      <c r="G517">
        <v>117.82</v>
      </c>
      <c r="H517" s="8">
        <v>6.1699999999999998E-2</v>
      </c>
      <c r="I517" t="s">
        <v>615</v>
      </c>
    </row>
    <row r="518" spans="1:9" x14ac:dyDescent="0.3">
      <c r="A518">
        <v>1</v>
      </c>
      <c r="B518" t="s">
        <v>528</v>
      </c>
      <c r="C518">
        <v>1</v>
      </c>
      <c r="D518">
        <v>0.01</v>
      </c>
      <c r="E518">
        <v>23</v>
      </c>
      <c r="F518">
        <v>118.58</v>
      </c>
      <c r="G518">
        <v>118.34</v>
      </c>
      <c r="H518" s="8">
        <v>5.1299999999999998E-2</v>
      </c>
      <c r="I518" t="s">
        <v>615</v>
      </c>
    </row>
    <row r="519" spans="1:9" x14ac:dyDescent="0.3">
      <c r="A519">
        <v>1</v>
      </c>
      <c r="B519" t="s">
        <v>529</v>
      </c>
      <c r="C519">
        <v>1</v>
      </c>
      <c r="D519">
        <v>0</v>
      </c>
      <c r="E519">
        <v>26</v>
      </c>
      <c r="F519">
        <v>118.04</v>
      </c>
      <c r="G519">
        <v>117.2</v>
      </c>
      <c r="H519" s="8">
        <v>5.9799999999999999E-2</v>
      </c>
      <c r="I519" t="s">
        <v>615</v>
      </c>
    </row>
    <row r="520" spans="1:9" x14ac:dyDescent="0.3">
      <c r="A520">
        <v>1</v>
      </c>
      <c r="B520" t="s">
        <v>530</v>
      </c>
      <c r="C520">
        <v>1</v>
      </c>
      <c r="D520">
        <v>0</v>
      </c>
      <c r="E520">
        <v>24</v>
      </c>
      <c r="F520">
        <v>117.43</v>
      </c>
      <c r="G520">
        <v>117.11</v>
      </c>
      <c r="H520" s="8">
        <v>5.6000000000000001E-2</v>
      </c>
      <c r="I520" t="s">
        <v>615</v>
      </c>
    </row>
    <row r="521" spans="1:9" x14ac:dyDescent="0.3">
      <c r="A521">
        <v>1</v>
      </c>
      <c r="B521" t="s">
        <v>531</v>
      </c>
      <c r="C521">
        <v>1</v>
      </c>
      <c r="D521">
        <v>0.03</v>
      </c>
      <c r="E521">
        <v>26</v>
      </c>
      <c r="F521">
        <v>122.82</v>
      </c>
      <c r="G521">
        <v>122.37</v>
      </c>
      <c r="H521" s="8">
        <v>5.57E-2</v>
      </c>
      <c r="I521" t="s">
        <v>615</v>
      </c>
    </row>
    <row r="522" spans="1:9" x14ac:dyDescent="0.3">
      <c r="A522">
        <v>1</v>
      </c>
      <c r="B522" t="s">
        <v>532</v>
      </c>
      <c r="C522">
        <v>1</v>
      </c>
      <c r="D522">
        <v>0.03</v>
      </c>
      <c r="E522">
        <v>22</v>
      </c>
      <c r="F522">
        <v>117.39</v>
      </c>
      <c r="G522">
        <v>117.16</v>
      </c>
      <c r="H522" s="8">
        <v>4.9799999999999997E-2</v>
      </c>
      <c r="I522" t="s">
        <v>615</v>
      </c>
    </row>
    <row r="523" spans="1:9" x14ac:dyDescent="0.3">
      <c r="A523">
        <v>1</v>
      </c>
      <c r="B523" t="s">
        <v>533</v>
      </c>
      <c r="C523">
        <v>1</v>
      </c>
      <c r="D523">
        <v>-0.04</v>
      </c>
      <c r="E523">
        <v>26</v>
      </c>
      <c r="F523">
        <v>118.78</v>
      </c>
      <c r="G523">
        <v>118.45</v>
      </c>
      <c r="H523" s="8">
        <v>5.8200000000000002E-2</v>
      </c>
      <c r="I523" t="s">
        <v>615</v>
      </c>
    </row>
    <row r="524" spans="1:9" x14ac:dyDescent="0.3">
      <c r="A524">
        <v>1</v>
      </c>
      <c r="B524" t="s">
        <v>534</v>
      </c>
      <c r="C524">
        <v>1</v>
      </c>
      <c r="D524">
        <v>-0.05</v>
      </c>
      <c r="E524">
        <v>20</v>
      </c>
      <c r="F524">
        <v>117.46</v>
      </c>
      <c r="G524">
        <v>116.94</v>
      </c>
      <c r="H524" s="8">
        <v>4.6199999999999998E-2</v>
      </c>
      <c r="I524" t="s">
        <v>615</v>
      </c>
    </row>
    <row r="525" spans="1:9" x14ac:dyDescent="0.3">
      <c r="A525">
        <v>1</v>
      </c>
      <c r="B525" t="s">
        <v>535</v>
      </c>
      <c r="C525">
        <v>1</v>
      </c>
      <c r="D525">
        <v>-0.06</v>
      </c>
      <c r="E525">
        <v>20</v>
      </c>
      <c r="F525">
        <v>120.53</v>
      </c>
      <c r="G525">
        <v>119.46</v>
      </c>
      <c r="H525" s="8">
        <v>4.4900000000000002E-2</v>
      </c>
      <c r="I525" t="s">
        <v>615</v>
      </c>
    </row>
    <row r="526" spans="1:9" x14ac:dyDescent="0.3">
      <c r="A526">
        <v>1</v>
      </c>
      <c r="B526" t="s">
        <v>536</v>
      </c>
      <c r="C526">
        <v>1</v>
      </c>
      <c r="D526">
        <v>-0.04</v>
      </c>
      <c r="E526">
        <v>23</v>
      </c>
      <c r="F526">
        <v>118.28</v>
      </c>
      <c r="G526">
        <v>118</v>
      </c>
      <c r="H526" s="8">
        <v>5.16E-2</v>
      </c>
      <c r="I526" t="s">
        <v>615</v>
      </c>
    </row>
    <row r="527" spans="1:9" x14ac:dyDescent="0.3">
      <c r="A527">
        <v>1</v>
      </c>
      <c r="B527" t="s">
        <v>537</v>
      </c>
      <c r="C527">
        <v>1</v>
      </c>
      <c r="D527">
        <v>-0.01</v>
      </c>
      <c r="E527">
        <v>25</v>
      </c>
      <c r="F527">
        <v>119.3</v>
      </c>
      <c r="G527">
        <v>118.86</v>
      </c>
      <c r="H527" s="8">
        <v>5.6800000000000003E-2</v>
      </c>
      <c r="I527" t="s">
        <v>615</v>
      </c>
    </row>
    <row r="528" spans="1:9" x14ac:dyDescent="0.3">
      <c r="A528">
        <v>1</v>
      </c>
      <c r="B528" t="s">
        <v>538</v>
      </c>
      <c r="C528">
        <v>1</v>
      </c>
      <c r="D528">
        <v>-0.04</v>
      </c>
      <c r="E528">
        <v>27</v>
      </c>
      <c r="F528">
        <v>119.42</v>
      </c>
      <c r="G528">
        <v>118.86</v>
      </c>
      <c r="H528" s="8">
        <v>6.13E-2</v>
      </c>
      <c r="I528" t="s">
        <v>615</v>
      </c>
    </row>
    <row r="529" spans="1:9" x14ac:dyDescent="0.3">
      <c r="A529">
        <v>1</v>
      </c>
      <c r="B529" t="s">
        <v>539</v>
      </c>
      <c r="C529">
        <v>1</v>
      </c>
      <c r="D529">
        <v>-0.04</v>
      </c>
      <c r="E529">
        <v>24</v>
      </c>
      <c r="F529">
        <v>117.6</v>
      </c>
      <c r="G529">
        <v>117.24</v>
      </c>
      <c r="H529" s="8">
        <v>5.4800000000000001E-2</v>
      </c>
      <c r="I529" t="s">
        <v>615</v>
      </c>
    </row>
    <row r="530" spans="1:9" x14ac:dyDescent="0.3">
      <c r="A530">
        <v>1</v>
      </c>
      <c r="B530" t="s">
        <v>540</v>
      </c>
      <c r="C530">
        <v>1</v>
      </c>
      <c r="D530">
        <v>7.0000000000000007E-2</v>
      </c>
      <c r="E530">
        <v>24</v>
      </c>
      <c r="F530">
        <v>118.02</v>
      </c>
      <c r="G530">
        <v>117.57</v>
      </c>
      <c r="H530" s="8">
        <v>5.5300000000000002E-2</v>
      </c>
      <c r="I530" t="s">
        <v>615</v>
      </c>
    </row>
    <row r="531" spans="1:9" x14ac:dyDescent="0.3">
      <c r="A531">
        <v>1</v>
      </c>
      <c r="B531" t="s">
        <v>541</v>
      </c>
      <c r="C531">
        <v>1</v>
      </c>
      <c r="D531">
        <v>0.05</v>
      </c>
      <c r="E531">
        <v>22</v>
      </c>
      <c r="F531">
        <v>112.34</v>
      </c>
      <c r="G531">
        <v>111.78</v>
      </c>
      <c r="H531" s="8">
        <v>5.3100000000000001E-2</v>
      </c>
      <c r="I531" t="s">
        <v>615</v>
      </c>
    </row>
    <row r="532" spans="1:9" x14ac:dyDescent="0.3">
      <c r="A532">
        <v>1</v>
      </c>
      <c r="B532" t="s">
        <v>542</v>
      </c>
      <c r="C532">
        <v>1</v>
      </c>
      <c r="D532">
        <v>0.05</v>
      </c>
      <c r="E532">
        <v>21</v>
      </c>
      <c r="F532">
        <v>116.83</v>
      </c>
      <c r="G532">
        <v>116.39</v>
      </c>
      <c r="H532" s="8">
        <v>4.8300000000000003E-2</v>
      </c>
      <c r="I532" t="s">
        <v>615</v>
      </c>
    </row>
    <row r="533" spans="1:9" x14ac:dyDescent="0.3">
      <c r="A533">
        <v>1</v>
      </c>
      <c r="B533" t="s">
        <v>543</v>
      </c>
      <c r="C533">
        <v>1</v>
      </c>
      <c r="D533">
        <v>-0.06</v>
      </c>
      <c r="E533">
        <v>24</v>
      </c>
      <c r="F533">
        <v>118.32</v>
      </c>
      <c r="G533">
        <v>117.73</v>
      </c>
      <c r="H533" s="8">
        <v>5.4699999999999999E-2</v>
      </c>
      <c r="I533" t="s">
        <v>615</v>
      </c>
    </row>
    <row r="534" spans="1:9" x14ac:dyDescent="0.3">
      <c r="A534">
        <v>1</v>
      </c>
      <c r="B534" t="s">
        <v>544</v>
      </c>
      <c r="C534">
        <v>1</v>
      </c>
      <c r="D534">
        <v>0.01</v>
      </c>
      <c r="E534">
        <v>24</v>
      </c>
      <c r="F534">
        <v>119.2</v>
      </c>
      <c r="G534">
        <v>118.14</v>
      </c>
      <c r="H534" s="8">
        <v>5.2299999999999999E-2</v>
      </c>
      <c r="I534" t="s">
        <v>615</v>
      </c>
    </row>
    <row r="535" spans="1:9" x14ac:dyDescent="0.3">
      <c r="A535">
        <v>1</v>
      </c>
      <c r="B535" t="s">
        <v>545</v>
      </c>
      <c r="C535">
        <v>1</v>
      </c>
      <c r="D535">
        <v>-0.04</v>
      </c>
      <c r="E535">
        <v>23</v>
      </c>
      <c r="F535">
        <v>122.15</v>
      </c>
      <c r="G535">
        <v>121.59</v>
      </c>
      <c r="H535" s="8">
        <v>5.2600000000000001E-2</v>
      </c>
      <c r="I535" t="s">
        <v>615</v>
      </c>
    </row>
    <row r="536" spans="1:9" x14ac:dyDescent="0.3">
      <c r="A536">
        <v>1</v>
      </c>
      <c r="B536" t="s">
        <v>546</v>
      </c>
      <c r="C536">
        <v>1</v>
      </c>
      <c r="D536">
        <v>0</v>
      </c>
      <c r="E536">
        <v>22</v>
      </c>
      <c r="F536">
        <v>120.78</v>
      </c>
      <c r="G536">
        <v>120.22</v>
      </c>
      <c r="H536" s="8">
        <v>4.9200000000000001E-2</v>
      </c>
      <c r="I536" t="s">
        <v>615</v>
      </c>
    </row>
    <row r="537" spans="1:9" x14ac:dyDescent="0.3">
      <c r="A537">
        <v>1</v>
      </c>
      <c r="B537" t="s">
        <v>547</v>
      </c>
      <c r="C537">
        <v>1</v>
      </c>
      <c r="D537">
        <v>-0.03</v>
      </c>
      <c r="E537">
        <v>19</v>
      </c>
      <c r="F537">
        <v>119.8</v>
      </c>
      <c r="G537">
        <v>118.98</v>
      </c>
      <c r="H537" s="8">
        <v>4.41E-2</v>
      </c>
      <c r="I537" t="s">
        <v>615</v>
      </c>
    </row>
    <row r="538" spans="1:9" x14ac:dyDescent="0.3">
      <c r="A538">
        <v>1</v>
      </c>
      <c r="B538" t="s">
        <v>548</v>
      </c>
      <c r="C538">
        <v>1</v>
      </c>
      <c r="D538">
        <v>-0.04</v>
      </c>
      <c r="E538">
        <v>29</v>
      </c>
      <c r="F538">
        <v>120.24</v>
      </c>
      <c r="G538">
        <v>119.99</v>
      </c>
      <c r="H538" s="8">
        <v>6.5299999999999997E-2</v>
      </c>
      <c r="I538" t="s">
        <v>615</v>
      </c>
    </row>
    <row r="539" spans="1:9" x14ac:dyDescent="0.3">
      <c r="A539">
        <v>1</v>
      </c>
      <c r="B539" t="s">
        <v>549</v>
      </c>
      <c r="C539">
        <v>1</v>
      </c>
      <c r="D539">
        <v>0.08</v>
      </c>
      <c r="E539">
        <v>26</v>
      </c>
      <c r="F539">
        <v>118.97</v>
      </c>
      <c r="G539">
        <v>118.4</v>
      </c>
      <c r="H539" s="8">
        <v>5.8799999999999998E-2</v>
      </c>
      <c r="I539" t="s">
        <v>615</v>
      </c>
    </row>
    <row r="540" spans="1:9" x14ac:dyDescent="0.3">
      <c r="A540">
        <v>1</v>
      </c>
      <c r="B540" t="s">
        <v>550</v>
      </c>
      <c r="C540">
        <v>1</v>
      </c>
      <c r="D540">
        <v>0.08</v>
      </c>
      <c r="E540">
        <v>22</v>
      </c>
      <c r="F540">
        <v>118.77</v>
      </c>
      <c r="G540">
        <v>118.48</v>
      </c>
      <c r="H540" s="8">
        <v>4.9399999999999999E-2</v>
      </c>
      <c r="I540" t="s">
        <v>615</v>
      </c>
    </row>
    <row r="541" spans="1:9" x14ac:dyDescent="0.3">
      <c r="A541">
        <v>1</v>
      </c>
      <c r="B541" t="s">
        <v>551</v>
      </c>
      <c r="C541">
        <v>1</v>
      </c>
      <c r="D541">
        <v>0.05</v>
      </c>
      <c r="E541">
        <v>20</v>
      </c>
      <c r="F541">
        <v>118.59</v>
      </c>
      <c r="G541">
        <v>117.93</v>
      </c>
      <c r="H541" s="8">
        <v>4.4600000000000001E-2</v>
      </c>
      <c r="I541" t="s">
        <v>615</v>
      </c>
    </row>
    <row r="542" spans="1:9" x14ac:dyDescent="0.3">
      <c r="A542">
        <v>1</v>
      </c>
      <c r="B542" t="s">
        <v>552</v>
      </c>
      <c r="C542">
        <v>1</v>
      </c>
      <c r="D542">
        <v>-0.03</v>
      </c>
      <c r="E542">
        <v>25</v>
      </c>
      <c r="F542">
        <v>119.6</v>
      </c>
      <c r="G542">
        <v>119.07</v>
      </c>
      <c r="H542" s="8">
        <v>5.7200000000000001E-2</v>
      </c>
      <c r="I542" t="s">
        <v>615</v>
      </c>
    </row>
    <row r="543" spans="1:9" x14ac:dyDescent="0.3">
      <c r="A543">
        <v>1</v>
      </c>
      <c r="B543" t="s">
        <v>553</v>
      </c>
      <c r="C543">
        <v>1</v>
      </c>
      <c r="D543">
        <v>0.05</v>
      </c>
      <c r="E543">
        <v>24</v>
      </c>
      <c r="F543">
        <v>121.41</v>
      </c>
      <c r="G543">
        <v>120.89</v>
      </c>
      <c r="H543" s="8">
        <v>5.2900000000000003E-2</v>
      </c>
      <c r="I543" t="s">
        <v>615</v>
      </c>
    </row>
    <row r="544" spans="1:9" x14ac:dyDescent="0.3">
      <c r="A544">
        <v>1</v>
      </c>
      <c r="B544" t="s">
        <v>554</v>
      </c>
      <c r="C544">
        <v>1</v>
      </c>
      <c r="D544">
        <v>7.0000000000000007E-2</v>
      </c>
      <c r="E544">
        <v>24</v>
      </c>
      <c r="F544">
        <v>117.17</v>
      </c>
      <c r="G544">
        <v>116.86</v>
      </c>
      <c r="H544" s="8">
        <v>5.5800000000000002E-2</v>
      </c>
      <c r="I544" t="s">
        <v>615</v>
      </c>
    </row>
    <row r="545" spans="1:9" x14ac:dyDescent="0.3">
      <c r="A545">
        <v>1</v>
      </c>
      <c r="B545" t="s">
        <v>555</v>
      </c>
      <c r="C545">
        <v>1</v>
      </c>
      <c r="D545">
        <v>-0.01</v>
      </c>
      <c r="E545">
        <v>26</v>
      </c>
      <c r="F545">
        <v>118.84</v>
      </c>
      <c r="G545">
        <v>118.19</v>
      </c>
      <c r="H545" s="8">
        <v>5.8700000000000002E-2</v>
      </c>
      <c r="I545" t="s">
        <v>615</v>
      </c>
    </row>
    <row r="546" spans="1:9" x14ac:dyDescent="0.3">
      <c r="A546">
        <v>1</v>
      </c>
      <c r="B546" t="s">
        <v>556</v>
      </c>
      <c r="C546">
        <v>1</v>
      </c>
      <c r="D546">
        <v>-0.05</v>
      </c>
      <c r="E546">
        <v>22</v>
      </c>
      <c r="F546">
        <v>116.6</v>
      </c>
      <c r="G546">
        <v>115.81</v>
      </c>
      <c r="H546" s="8">
        <v>5.1999999999999998E-2</v>
      </c>
      <c r="I546" t="s">
        <v>615</v>
      </c>
    </row>
    <row r="547" spans="1:9" x14ac:dyDescent="0.3">
      <c r="A547">
        <v>1</v>
      </c>
      <c r="B547" t="s">
        <v>557</v>
      </c>
      <c r="C547">
        <v>1</v>
      </c>
      <c r="D547">
        <v>0</v>
      </c>
      <c r="E547">
        <v>28</v>
      </c>
      <c r="F547">
        <v>118.94</v>
      </c>
      <c r="G547">
        <v>118.04</v>
      </c>
      <c r="H547" s="8">
        <v>6.3299999999999995E-2</v>
      </c>
      <c r="I547" t="s">
        <v>615</v>
      </c>
    </row>
    <row r="548" spans="1:9" x14ac:dyDescent="0.3">
      <c r="A548">
        <v>1</v>
      </c>
      <c r="B548" t="s">
        <v>558</v>
      </c>
      <c r="C548">
        <v>1</v>
      </c>
      <c r="D548">
        <v>0.04</v>
      </c>
      <c r="E548">
        <v>23</v>
      </c>
      <c r="F548">
        <v>119.1</v>
      </c>
      <c r="G548">
        <v>118.79</v>
      </c>
      <c r="H548" s="8">
        <v>5.2200000000000003E-2</v>
      </c>
      <c r="I548" t="s">
        <v>615</v>
      </c>
    </row>
    <row r="549" spans="1:9" x14ac:dyDescent="0.3">
      <c r="A549">
        <v>1</v>
      </c>
      <c r="B549" t="s">
        <v>559</v>
      </c>
      <c r="C549">
        <v>1</v>
      </c>
      <c r="D549">
        <v>-0.04</v>
      </c>
      <c r="E549">
        <v>25</v>
      </c>
      <c r="F549">
        <v>119.66</v>
      </c>
      <c r="G549">
        <v>119.41</v>
      </c>
      <c r="H549" s="8">
        <v>5.6899999999999999E-2</v>
      </c>
      <c r="I549" t="s">
        <v>615</v>
      </c>
    </row>
    <row r="550" spans="1:9" x14ac:dyDescent="0.3">
      <c r="A550">
        <v>1</v>
      </c>
      <c r="B550" t="s">
        <v>560</v>
      </c>
      <c r="C550">
        <v>1</v>
      </c>
      <c r="D550">
        <v>-0.05</v>
      </c>
      <c r="E550">
        <v>20</v>
      </c>
      <c r="F550">
        <v>123.55</v>
      </c>
      <c r="G550">
        <v>122.66</v>
      </c>
      <c r="H550" s="8">
        <v>4.3099999999999999E-2</v>
      </c>
      <c r="I550" t="s">
        <v>615</v>
      </c>
    </row>
    <row r="551" spans="1:9" x14ac:dyDescent="0.3">
      <c r="A551">
        <v>1</v>
      </c>
      <c r="B551" t="s">
        <v>561</v>
      </c>
      <c r="C551">
        <v>1</v>
      </c>
      <c r="D551">
        <v>-0.04</v>
      </c>
      <c r="E551">
        <v>29</v>
      </c>
      <c r="F551">
        <v>117.34</v>
      </c>
      <c r="G551">
        <v>115.88</v>
      </c>
      <c r="H551" s="8">
        <v>6.4500000000000002E-2</v>
      </c>
      <c r="I551" t="s">
        <v>615</v>
      </c>
    </row>
    <row r="552" spans="1:9" x14ac:dyDescent="0.3">
      <c r="A552">
        <v>1</v>
      </c>
      <c r="B552" t="s">
        <v>562</v>
      </c>
      <c r="C552">
        <v>1</v>
      </c>
      <c r="D552">
        <v>0</v>
      </c>
      <c r="E552">
        <v>23</v>
      </c>
      <c r="F552">
        <v>115.83</v>
      </c>
      <c r="G552">
        <v>115.46</v>
      </c>
      <c r="H552" s="8">
        <v>5.4300000000000001E-2</v>
      </c>
      <c r="I552" t="s">
        <v>615</v>
      </c>
    </row>
    <row r="553" spans="1:9" x14ac:dyDescent="0.3">
      <c r="A553">
        <v>1</v>
      </c>
      <c r="B553" t="s">
        <v>563</v>
      </c>
      <c r="C553">
        <v>1</v>
      </c>
      <c r="D553">
        <v>-0.04</v>
      </c>
      <c r="E553">
        <v>23</v>
      </c>
      <c r="F553">
        <v>118.13</v>
      </c>
      <c r="G553">
        <v>117.34</v>
      </c>
      <c r="H553" s="8">
        <v>5.2999999999999999E-2</v>
      </c>
      <c r="I553" t="s">
        <v>615</v>
      </c>
    </row>
    <row r="554" spans="1:9" x14ac:dyDescent="0.3">
      <c r="A554">
        <v>1</v>
      </c>
      <c r="B554" t="s">
        <v>564</v>
      </c>
      <c r="C554">
        <v>1</v>
      </c>
      <c r="D554">
        <v>0</v>
      </c>
      <c r="E554">
        <v>29</v>
      </c>
      <c r="F554">
        <v>114.79</v>
      </c>
      <c r="G554">
        <v>114.45</v>
      </c>
      <c r="H554" s="8">
        <v>6.8599999999999994E-2</v>
      </c>
      <c r="I554" t="s">
        <v>615</v>
      </c>
    </row>
    <row r="555" spans="1:9" x14ac:dyDescent="0.3">
      <c r="A555">
        <v>1</v>
      </c>
      <c r="B555" t="s">
        <v>565</v>
      </c>
      <c r="C555">
        <v>1</v>
      </c>
      <c r="D555">
        <v>0.12</v>
      </c>
      <c r="E555">
        <v>22</v>
      </c>
      <c r="F555">
        <v>116.22</v>
      </c>
      <c r="G555">
        <v>115.34</v>
      </c>
      <c r="H555" s="8">
        <v>4.9099999999999998E-2</v>
      </c>
      <c r="I555" t="s">
        <v>615</v>
      </c>
    </row>
    <row r="556" spans="1:9" x14ac:dyDescent="0.3">
      <c r="A556">
        <v>1</v>
      </c>
      <c r="B556" t="s">
        <v>566</v>
      </c>
      <c r="C556">
        <v>1</v>
      </c>
      <c r="D556">
        <v>0.01</v>
      </c>
      <c r="E556">
        <v>22</v>
      </c>
      <c r="F556">
        <v>121.77</v>
      </c>
      <c r="G556">
        <v>121.35</v>
      </c>
      <c r="H556" s="8">
        <v>4.8899999999999999E-2</v>
      </c>
      <c r="I556" t="s">
        <v>615</v>
      </c>
    </row>
    <row r="557" spans="1:9" x14ac:dyDescent="0.3">
      <c r="A557">
        <v>1</v>
      </c>
      <c r="B557" t="s">
        <v>567</v>
      </c>
      <c r="C557">
        <v>1</v>
      </c>
      <c r="D557">
        <v>0</v>
      </c>
      <c r="E557">
        <v>28</v>
      </c>
      <c r="F557">
        <v>119.73</v>
      </c>
      <c r="G557">
        <v>119.16</v>
      </c>
      <c r="H557" s="8">
        <v>6.3600000000000004E-2</v>
      </c>
      <c r="I557" t="s">
        <v>615</v>
      </c>
    </row>
    <row r="558" spans="1:9" x14ac:dyDescent="0.3">
      <c r="A558">
        <v>1</v>
      </c>
      <c r="B558" t="s">
        <v>568</v>
      </c>
      <c r="C558">
        <v>1</v>
      </c>
      <c r="D558">
        <v>0.01</v>
      </c>
      <c r="E558">
        <v>25</v>
      </c>
      <c r="F558">
        <v>123.16</v>
      </c>
      <c r="G558">
        <v>122.56</v>
      </c>
      <c r="H558" s="8">
        <v>5.5300000000000002E-2</v>
      </c>
      <c r="I558" t="s">
        <v>615</v>
      </c>
    </row>
    <row r="559" spans="1:9" x14ac:dyDescent="0.3">
      <c r="A559">
        <v>1</v>
      </c>
      <c r="B559" t="s">
        <v>569</v>
      </c>
      <c r="C559">
        <v>1</v>
      </c>
      <c r="D559">
        <v>-0.01</v>
      </c>
      <c r="E559">
        <v>23</v>
      </c>
      <c r="F559">
        <v>118.54</v>
      </c>
      <c r="G559">
        <v>117.66</v>
      </c>
      <c r="H559" s="8">
        <v>5.3100000000000001E-2</v>
      </c>
      <c r="I559" t="s">
        <v>615</v>
      </c>
    </row>
    <row r="560" spans="1:9" x14ac:dyDescent="0.3">
      <c r="A560">
        <v>1</v>
      </c>
      <c r="B560" t="s">
        <v>570</v>
      </c>
      <c r="C560">
        <v>1</v>
      </c>
      <c r="D560">
        <v>-0.02</v>
      </c>
      <c r="E560">
        <v>24</v>
      </c>
      <c r="F560">
        <v>115.13</v>
      </c>
      <c r="G560">
        <v>114.71</v>
      </c>
      <c r="H560" s="8">
        <v>5.6399999999999999E-2</v>
      </c>
      <c r="I560" t="s">
        <v>615</v>
      </c>
    </row>
    <row r="561" spans="1:9" x14ac:dyDescent="0.3">
      <c r="A561">
        <v>1</v>
      </c>
      <c r="B561" t="s">
        <v>571</v>
      </c>
      <c r="C561">
        <v>1</v>
      </c>
      <c r="D561">
        <v>-0.02</v>
      </c>
      <c r="E561">
        <v>27</v>
      </c>
      <c r="F561">
        <v>120.19</v>
      </c>
      <c r="G561">
        <v>119.88</v>
      </c>
      <c r="H561" s="8">
        <v>6.1499999999999999E-2</v>
      </c>
      <c r="I561" t="s">
        <v>615</v>
      </c>
    </row>
    <row r="562" spans="1:9" x14ac:dyDescent="0.3">
      <c r="A562">
        <v>1</v>
      </c>
      <c r="B562" t="s">
        <v>572</v>
      </c>
      <c r="C562">
        <v>1</v>
      </c>
      <c r="D562">
        <v>-0.03</v>
      </c>
      <c r="E562">
        <v>28</v>
      </c>
      <c r="F562">
        <v>116.7</v>
      </c>
      <c r="G562">
        <v>116.3</v>
      </c>
      <c r="H562" s="8">
        <v>6.3100000000000003E-2</v>
      </c>
      <c r="I562" t="s">
        <v>615</v>
      </c>
    </row>
    <row r="563" spans="1:9" x14ac:dyDescent="0.3">
      <c r="A563">
        <v>1</v>
      </c>
      <c r="B563" t="s">
        <v>573</v>
      </c>
      <c r="C563">
        <v>1</v>
      </c>
      <c r="D563">
        <v>-0.03</v>
      </c>
      <c r="E563">
        <v>27</v>
      </c>
      <c r="F563">
        <v>117.21</v>
      </c>
      <c r="G563">
        <v>116.68</v>
      </c>
      <c r="H563" s="8">
        <v>6.1600000000000002E-2</v>
      </c>
      <c r="I563" t="s">
        <v>615</v>
      </c>
    </row>
    <row r="564" spans="1:9" x14ac:dyDescent="0.3">
      <c r="A564">
        <v>1</v>
      </c>
      <c r="B564" t="s">
        <v>574</v>
      </c>
      <c r="C564">
        <v>1</v>
      </c>
      <c r="D564">
        <v>0.01</v>
      </c>
      <c r="E564">
        <v>32</v>
      </c>
      <c r="F564">
        <v>120.78</v>
      </c>
      <c r="G564">
        <v>120.52</v>
      </c>
      <c r="H564" s="8">
        <v>7.2599999999999998E-2</v>
      </c>
      <c r="I564" t="s">
        <v>615</v>
      </c>
    </row>
    <row r="565" spans="1:9" x14ac:dyDescent="0.3">
      <c r="A565">
        <v>1</v>
      </c>
      <c r="B565" t="s">
        <v>575</v>
      </c>
      <c r="C565">
        <v>1</v>
      </c>
      <c r="D565">
        <v>0.03</v>
      </c>
      <c r="E565">
        <v>22</v>
      </c>
      <c r="F565">
        <v>119.67</v>
      </c>
      <c r="G565">
        <v>118.71</v>
      </c>
      <c r="H565" s="8">
        <v>4.82E-2</v>
      </c>
      <c r="I565" t="s">
        <v>615</v>
      </c>
    </row>
    <row r="566" spans="1:9" x14ac:dyDescent="0.3">
      <c r="A566">
        <v>1</v>
      </c>
      <c r="B566" t="s">
        <v>576</v>
      </c>
      <c r="C566">
        <v>1</v>
      </c>
      <c r="D566">
        <v>0.01</v>
      </c>
      <c r="E566">
        <v>23</v>
      </c>
      <c r="F566">
        <v>120.7</v>
      </c>
      <c r="G566">
        <v>120.04</v>
      </c>
      <c r="H566" s="8">
        <v>5.3499999999999999E-2</v>
      </c>
      <c r="I566" t="s">
        <v>615</v>
      </c>
    </row>
    <row r="567" spans="1:9" x14ac:dyDescent="0.3">
      <c r="A567">
        <v>1</v>
      </c>
      <c r="B567" t="s">
        <v>577</v>
      </c>
      <c r="C567">
        <v>1</v>
      </c>
      <c r="D567">
        <v>-0.03</v>
      </c>
      <c r="E567">
        <v>23</v>
      </c>
      <c r="F567">
        <v>119.38</v>
      </c>
      <c r="G567">
        <v>119.04</v>
      </c>
      <c r="H567" s="8">
        <v>5.21E-2</v>
      </c>
      <c r="I567" t="s">
        <v>615</v>
      </c>
    </row>
    <row r="568" spans="1:9" x14ac:dyDescent="0.3">
      <c r="A568">
        <v>1</v>
      </c>
      <c r="B568" t="s">
        <v>578</v>
      </c>
      <c r="C568">
        <v>1</v>
      </c>
      <c r="D568">
        <v>-0.05</v>
      </c>
      <c r="E568">
        <v>26</v>
      </c>
      <c r="F568">
        <v>117.54</v>
      </c>
      <c r="G568">
        <v>117.24</v>
      </c>
      <c r="H568" s="8">
        <v>5.9299999999999999E-2</v>
      </c>
      <c r="I568" t="s">
        <v>615</v>
      </c>
    </row>
    <row r="569" spans="1:9" x14ac:dyDescent="0.3">
      <c r="A569">
        <v>1</v>
      </c>
      <c r="B569" t="s">
        <v>579</v>
      </c>
      <c r="C569">
        <v>1</v>
      </c>
      <c r="D569">
        <v>0.09</v>
      </c>
      <c r="E569">
        <v>28</v>
      </c>
      <c r="F569">
        <v>114.27</v>
      </c>
      <c r="G569">
        <v>114.02</v>
      </c>
      <c r="H569" s="8">
        <v>6.4799999999999996E-2</v>
      </c>
      <c r="I569" t="s">
        <v>615</v>
      </c>
    </row>
    <row r="570" spans="1:9" x14ac:dyDescent="0.3">
      <c r="A570">
        <v>1</v>
      </c>
      <c r="B570" t="s">
        <v>580</v>
      </c>
      <c r="C570">
        <v>1</v>
      </c>
      <c r="D570">
        <v>-0.05</v>
      </c>
      <c r="E570">
        <v>17</v>
      </c>
      <c r="F570">
        <v>120.37</v>
      </c>
      <c r="G570">
        <v>119.09</v>
      </c>
      <c r="H570" s="8">
        <v>3.85E-2</v>
      </c>
      <c r="I570" t="s">
        <v>615</v>
      </c>
    </row>
    <row r="571" spans="1:9" x14ac:dyDescent="0.3">
      <c r="A571">
        <v>1</v>
      </c>
      <c r="B571" t="s">
        <v>581</v>
      </c>
      <c r="C571">
        <v>1</v>
      </c>
      <c r="D571">
        <v>7.0000000000000007E-2</v>
      </c>
      <c r="E571">
        <v>27</v>
      </c>
      <c r="F571">
        <v>120.56</v>
      </c>
      <c r="G571">
        <v>120.01</v>
      </c>
      <c r="H571" s="8">
        <v>6.08E-2</v>
      </c>
      <c r="I571" t="s">
        <v>615</v>
      </c>
    </row>
    <row r="572" spans="1:9" x14ac:dyDescent="0.3">
      <c r="A572">
        <v>1</v>
      </c>
      <c r="B572" t="s">
        <v>582</v>
      </c>
      <c r="C572">
        <v>1</v>
      </c>
      <c r="D572">
        <v>0.04</v>
      </c>
      <c r="E572">
        <v>30</v>
      </c>
      <c r="F572">
        <v>119.49</v>
      </c>
      <c r="G572">
        <v>119.01</v>
      </c>
      <c r="H572" s="8">
        <v>6.7500000000000004E-2</v>
      </c>
      <c r="I572" t="s">
        <v>615</v>
      </c>
    </row>
    <row r="573" spans="1:9" x14ac:dyDescent="0.3">
      <c r="A573">
        <v>1</v>
      </c>
      <c r="B573" t="s">
        <v>583</v>
      </c>
      <c r="C573">
        <v>1</v>
      </c>
      <c r="D573">
        <v>0.06</v>
      </c>
      <c r="E573">
        <v>25</v>
      </c>
      <c r="F573">
        <v>115.39</v>
      </c>
      <c r="G573">
        <v>114.44</v>
      </c>
      <c r="H573" s="8">
        <v>5.8500000000000003E-2</v>
      </c>
      <c r="I573" t="s">
        <v>615</v>
      </c>
    </row>
    <row r="574" spans="1:9" x14ac:dyDescent="0.3">
      <c r="A574">
        <v>1</v>
      </c>
      <c r="B574" t="s">
        <v>584</v>
      </c>
      <c r="C574">
        <v>1</v>
      </c>
      <c r="D574">
        <v>0.14000000000000001</v>
      </c>
      <c r="E574">
        <v>26</v>
      </c>
      <c r="F574">
        <v>123.03</v>
      </c>
      <c r="G574">
        <v>122.64</v>
      </c>
      <c r="H574" s="8">
        <v>5.6399999999999999E-2</v>
      </c>
      <c r="I574" t="s">
        <v>615</v>
      </c>
    </row>
    <row r="575" spans="1:9" x14ac:dyDescent="0.3">
      <c r="A575">
        <v>1</v>
      </c>
      <c r="B575" t="s">
        <v>585</v>
      </c>
      <c r="C575">
        <v>1</v>
      </c>
      <c r="D575">
        <v>0.02</v>
      </c>
      <c r="E575">
        <v>23</v>
      </c>
      <c r="F575">
        <v>118.91</v>
      </c>
      <c r="G575">
        <v>118.61</v>
      </c>
      <c r="H575" s="8">
        <v>5.04E-2</v>
      </c>
      <c r="I575" t="s">
        <v>615</v>
      </c>
    </row>
    <row r="576" spans="1:9" x14ac:dyDescent="0.3">
      <c r="A576">
        <v>1</v>
      </c>
      <c r="B576" t="s">
        <v>586</v>
      </c>
      <c r="C576">
        <v>1</v>
      </c>
      <c r="D576">
        <v>-7.0000000000000007E-2</v>
      </c>
      <c r="E576">
        <v>26</v>
      </c>
      <c r="F576">
        <v>121.13</v>
      </c>
      <c r="G576">
        <v>120.42</v>
      </c>
      <c r="H576" s="8">
        <v>5.8299999999999998E-2</v>
      </c>
      <c r="I576" t="s">
        <v>615</v>
      </c>
    </row>
    <row r="577" spans="1:9" x14ac:dyDescent="0.3">
      <c r="A577">
        <v>1</v>
      </c>
      <c r="B577" t="s">
        <v>587</v>
      </c>
      <c r="C577">
        <v>1</v>
      </c>
      <c r="D577">
        <v>-0.03</v>
      </c>
      <c r="E577">
        <v>19</v>
      </c>
      <c r="F577">
        <v>116.9</v>
      </c>
      <c r="G577">
        <v>116.21</v>
      </c>
      <c r="H577" s="8">
        <v>4.4900000000000002E-2</v>
      </c>
      <c r="I577" t="s">
        <v>615</v>
      </c>
    </row>
    <row r="578" spans="1:9" x14ac:dyDescent="0.3">
      <c r="A578">
        <v>1</v>
      </c>
      <c r="B578" t="s">
        <v>588</v>
      </c>
      <c r="C578">
        <v>1</v>
      </c>
      <c r="D578">
        <v>0.03</v>
      </c>
      <c r="E578">
        <v>20</v>
      </c>
      <c r="F578">
        <v>120.89</v>
      </c>
      <c r="G578">
        <v>120.18</v>
      </c>
      <c r="H578" s="8">
        <v>4.4200000000000003E-2</v>
      </c>
      <c r="I578" t="s">
        <v>615</v>
      </c>
    </row>
    <row r="579" spans="1:9" x14ac:dyDescent="0.3">
      <c r="A579">
        <v>1</v>
      </c>
      <c r="B579" t="s">
        <v>589</v>
      </c>
      <c r="C579">
        <v>1</v>
      </c>
      <c r="D579">
        <v>-0.03</v>
      </c>
      <c r="E579">
        <v>23</v>
      </c>
      <c r="F579">
        <v>120.88</v>
      </c>
      <c r="G579">
        <v>120.54</v>
      </c>
      <c r="H579" s="8">
        <v>5.1499999999999997E-2</v>
      </c>
      <c r="I579" t="s">
        <v>615</v>
      </c>
    </row>
    <row r="580" spans="1:9" x14ac:dyDescent="0.3">
      <c r="A580">
        <v>1</v>
      </c>
      <c r="B580" t="s">
        <v>590</v>
      </c>
      <c r="C580">
        <v>1</v>
      </c>
      <c r="D580">
        <v>0.04</v>
      </c>
      <c r="E580">
        <v>23</v>
      </c>
      <c r="F580">
        <v>118.41</v>
      </c>
      <c r="G580">
        <v>118.21</v>
      </c>
      <c r="H580" s="8">
        <v>5.0900000000000001E-2</v>
      </c>
      <c r="I580" t="s">
        <v>615</v>
      </c>
    </row>
    <row r="581" spans="1:9" x14ac:dyDescent="0.3">
      <c r="A581">
        <v>1</v>
      </c>
      <c r="B581" t="s">
        <v>591</v>
      </c>
      <c r="C581">
        <v>1</v>
      </c>
      <c r="D581">
        <v>-0.21</v>
      </c>
      <c r="E581">
        <v>25</v>
      </c>
      <c r="F581">
        <v>116.38</v>
      </c>
      <c r="G581">
        <v>115.89</v>
      </c>
      <c r="H581" s="8">
        <v>5.7500000000000002E-2</v>
      </c>
      <c r="I581" t="s">
        <v>615</v>
      </c>
    </row>
    <row r="582" spans="1:9" x14ac:dyDescent="0.3">
      <c r="A582">
        <v>1</v>
      </c>
      <c r="B582" t="s">
        <v>592</v>
      </c>
      <c r="C582">
        <v>1</v>
      </c>
      <c r="D582">
        <v>-0.12</v>
      </c>
      <c r="E582">
        <v>26</v>
      </c>
      <c r="F582">
        <v>120.34</v>
      </c>
      <c r="G582">
        <v>119.06</v>
      </c>
      <c r="H582" s="8">
        <v>5.79E-2</v>
      </c>
      <c r="I582" t="s">
        <v>615</v>
      </c>
    </row>
    <row r="583" spans="1:9" x14ac:dyDescent="0.3">
      <c r="A583">
        <v>1</v>
      </c>
      <c r="B583" t="s">
        <v>593</v>
      </c>
      <c r="C583">
        <v>1</v>
      </c>
      <c r="D583">
        <v>0.05</v>
      </c>
      <c r="E583">
        <v>25</v>
      </c>
      <c r="F583">
        <v>122.46</v>
      </c>
      <c r="G583">
        <v>122.12</v>
      </c>
      <c r="H583" s="8">
        <v>5.5500000000000001E-2</v>
      </c>
      <c r="I583" t="s">
        <v>615</v>
      </c>
    </row>
    <row r="584" spans="1:9" x14ac:dyDescent="0.3">
      <c r="A584">
        <v>1</v>
      </c>
      <c r="B584" t="s">
        <v>594</v>
      </c>
      <c r="C584">
        <v>1</v>
      </c>
      <c r="D584">
        <v>0.01</v>
      </c>
      <c r="E584">
        <v>25</v>
      </c>
      <c r="F584">
        <v>118.67</v>
      </c>
      <c r="G584">
        <v>118.22</v>
      </c>
      <c r="H584" s="8">
        <v>5.5800000000000002E-2</v>
      </c>
      <c r="I584" t="s">
        <v>615</v>
      </c>
    </row>
    <row r="585" spans="1:9" x14ac:dyDescent="0.3">
      <c r="A585">
        <v>1</v>
      </c>
      <c r="B585" t="s">
        <v>595</v>
      </c>
      <c r="C585">
        <v>1</v>
      </c>
      <c r="D585">
        <v>-0.05</v>
      </c>
      <c r="E585">
        <v>25</v>
      </c>
      <c r="F585">
        <v>116.65</v>
      </c>
      <c r="G585">
        <v>116.39</v>
      </c>
      <c r="H585" s="8">
        <v>5.91E-2</v>
      </c>
      <c r="I585" t="s">
        <v>615</v>
      </c>
    </row>
    <row r="586" spans="1:9" x14ac:dyDescent="0.3">
      <c r="A586">
        <v>1</v>
      </c>
      <c r="B586" t="s">
        <v>596</v>
      </c>
      <c r="C586">
        <v>1</v>
      </c>
      <c r="D586">
        <v>-0.04</v>
      </c>
      <c r="E586">
        <v>24</v>
      </c>
      <c r="F586">
        <v>117.67</v>
      </c>
      <c r="G586">
        <v>117.47</v>
      </c>
      <c r="H586" s="8">
        <v>5.6399999999999999E-2</v>
      </c>
      <c r="I586" t="s">
        <v>615</v>
      </c>
    </row>
    <row r="587" spans="1:9" x14ac:dyDescent="0.3">
      <c r="A587">
        <v>1</v>
      </c>
      <c r="B587" t="s">
        <v>597</v>
      </c>
      <c r="C587">
        <v>1</v>
      </c>
      <c r="D587">
        <v>0.08</v>
      </c>
      <c r="E587">
        <v>26</v>
      </c>
      <c r="F587">
        <v>113.12</v>
      </c>
      <c r="G587">
        <v>111.92</v>
      </c>
      <c r="H587" s="8">
        <v>6.0299999999999999E-2</v>
      </c>
      <c r="I587" t="s">
        <v>615</v>
      </c>
    </row>
    <row r="588" spans="1:9" x14ac:dyDescent="0.3">
      <c r="A588">
        <v>1</v>
      </c>
      <c r="B588" t="s">
        <v>598</v>
      </c>
      <c r="C588">
        <v>1</v>
      </c>
      <c r="D588">
        <v>0.04</v>
      </c>
      <c r="E588">
        <v>27</v>
      </c>
      <c r="F588">
        <v>116.31</v>
      </c>
      <c r="G588">
        <v>115.88</v>
      </c>
      <c r="H588" s="8">
        <v>6.1499999999999999E-2</v>
      </c>
      <c r="I588" t="s">
        <v>615</v>
      </c>
    </row>
    <row r="589" spans="1:9" x14ac:dyDescent="0.3">
      <c r="A589">
        <v>1</v>
      </c>
      <c r="B589" t="s">
        <v>599</v>
      </c>
      <c r="C589">
        <v>1</v>
      </c>
      <c r="D589">
        <v>0.05</v>
      </c>
      <c r="E589">
        <v>22</v>
      </c>
      <c r="F589">
        <v>117.62</v>
      </c>
      <c r="G589">
        <v>116.8</v>
      </c>
      <c r="H589" s="8">
        <v>5.0999999999999997E-2</v>
      </c>
      <c r="I589" t="s">
        <v>615</v>
      </c>
    </row>
    <row r="590" spans="1:9" x14ac:dyDescent="0.3">
      <c r="A590">
        <v>1</v>
      </c>
      <c r="B590" t="s">
        <v>600</v>
      </c>
      <c r="C590">
        <v>1</v>
      </c>
      <c r="D590">
        <v>-7.0000000000000007E-2</v>
      </c>
      <c r="E590">
        <v>20</v>
      </c>
      <c r="F590">
        <v>119.99</v>
      </c>
      <c r="G590">
        <v>119.49</v>
      </c>
      <c r="H590" s="8">
        <v>4.0399999999999998E-2</v>
      </c>
      <c r="I590" t="s">
        <v>615</v>
      </c>
    </row>
    <row r="591" spans="1:9" x14ac:dyDescent="0.3">
      <c r="A591">
        <v>1</v>
      </c>
      <c r="B591" t="s">
        <v>601</v>
      </c>
      <c r="C591">
        <v>1</v>
      </c>
      <c r="D591">
        <v>0.06</v>
      </c>
      <c r="E591">
        <v>25</v>
      </c>
      <c r="F591">
        <v>122.07</v>
      </c>
      <c r="G591">
        <v>121.51</v>
      </c>
      <c r="H591" s="8">
        <v>5.6800000000000003E-2</v>
      </c>
      <c r="I591" t="s">
        <v>615</v>
      </c>
    </row>
    <row r="592" spans="1:9" x14ac:dyDescent="0.3">
      <c r="A592">
        <v>1</v>
      </c>
      <c r="B592" t="s">
        <v>602</v>
      </c>
      <c r="C592">
        <v>1</v>
      </c>
      <c r="D592">
        <v>0</v>
      </c>
      <c r="E592">
        <v>28</v>
      </c>
      <c r="F592">
        <v>120.38</v>
      </c>
      <c r="G592">
        <v>120.13</v>
      </c>
      <c r="H592" s="8">
        <v>6.3500000000000001E-2</v>
      </c>
      <c r="I592" t="s">
        <v>615</v>
      </c>
    </row>
    <row r="593" spans="1:9" x14ac:dyDescent="0.3">
      <c r="A593">
        <v>1</v>
      </c>
      <c r="B593" t="s">
        <v>603</v>
      </c>
      <c r="C593">
        <v>1</v>
      </c>
      <c r="D593">
        <v>-7.0000000000000007E-2</v>
      </c>
      <c r="E593">
        <v>29</v>
      </c>
      <c r="F593">
        <v>119.98</v>
      </c>
      <c r="G593">
        <v>119.47</v>
      </c>
      <c r="H593" s="8">
        <v>6.59E-2</v>
      </c>
      <c r="I593" t="s">
        <v>615</v>
      </c>
    </row>
    <row r="594" spans="1:9" x14ac:dyDescent="0.3">
      <c r="A594">
        <v>1</v>
      </c>
      <c r="B594" t="s">
        <v>604</v>
      </c>
      <c r="C594">
        <v>1</v>
      </c>
      <c r="D594">
        <v>-0.04</v>
      </c>
      <c r="E594">
        <v>27</v>
      </c>
      <c r="F594">
        <v>110.82</v>
      </c>
      <c r="G594">
        <v>109.72</v>
      </c>
      <c r="H594" s="8">
        <v>6.6500000000000004E-2</v>
      </c>
      <c r="I594" t="s">
        <v>615</v>
      </c>
    </row>
    <row r="595" spans="1:9" x14ac:dyDescent="0.3">
      <c r="A595">
        <v>1</v>
      </c>
      <c r="B595" t="s">
        <v>605</v>
      </c>
      <c r="C595">
        <v>1</v>
      </c>
      <c r="D595">
        <v>0</v>
      </c>
      <c r="E595">
        <v>28</v>
      </c>
      <c r="F595">
        <v>124.17</v>
      </c>
      <c r="G595">
        <v>123.73</v>
      </c>
      <c r="H595" s="8">
        <v>0.06</v>
      </c>
      <c r="I595" t="s">
        <v>615</v>
      </c>
    </row>
    <row r="596" spans="1:9" x14ac:dyDescent="0.3">
      <c r="A596">
        <v>1</v>
      </c>
      <c r="B596" t="s">
        <v>606</v>
      </c>
      <c r="C596">
        <v>1</v>
      </c>
      <c r="D596">
        <v>0.04</v>
      </c>
      <c r="E596">
        <v>24</v>
      </c>
      <c r="F596">
        <v>118.77</v>
      </c>
      <c r="G596">
        <v>118.1</v>
      </c>
      <c r="H596" s="8">
        <v>5.57E-2</v>
      </c>
      <c r="I596" t="s">
        <v>615</v>
      </c>
    </row>
    <row r="597" spans="1:9" x14ac:dyDescent="0.3">
      <c r="A597">
        <v>1</v>
      </c>
      <c r="B597" t="s">
        <v>607</v>
      </c>
      <c r="C597">
        <v>1</v>
      </c>
      <c r="D597">
        <v>-0.12</v>
      </c>
      <c r="E597">
        <v>21</v>
      </c>
      <c r="F597">
        <v>120.26</v>
      </c>
      <c r="G597">
        <v>119.58</v>
      </c>
      <c r="H597" s="8">
        <v>4.5600000000000002E-2</v>
      </c>
      <c r="I597" t="s">
        <v>615</v>
      </c>
    </row>
    <row r="598" spans="1:9" x14ac:dyDescent="0.3">
      <c r="A598">
        <v>1</v>
      </c>
      <c r="B598" t="s">
        <v>608</v>
      </c>
      <c r="C598">
        <v>1</v>
      </c>
      <c r="D598">
        <v>0.01</v>
      </c>
      <c r="E598">
        <v>24</v>
      </c>
      <c r="F598">
        <v>118.01</v>
      </c>
      <c r="G598">
        <v>117.12</v>
      </c>
      <c r="H598" s="8">
        <v>5.5E-2</v>
      </c>
      <c r="I598" t="s">
        <v>615</v>
      </c>
    </row>
    <row r="599" spans="1:9" x14ac:dyDescent="0.3">
      <c r="A599">
        <v>1</v>
      </c>
      <c r="B599" t="s">
        <v>609</v>
      </c>
      <c r="C599">
        <v>1</v>
      </c>
      <c r="D599">
        <v>0.01</v>
      </c>
      <c r="E599">
        <v>20</v>
      </c>
      <c r="F599">
        <v>119.16</v>
      </c>
      <c r="G599">
        <v>118.6</v>
      </c>
      <c r="H599" s="8">
        <v>4.5699999999999998E-2</v>
      </c>
      <c r="I599" t="s">
        <v>615</v>
      </c>
    </row>
    <row r="600" spans="1:9" x14ac:dyDescent="0.3">
      <c r="A600">
        <v>1</v>
      </c>
      <c r="B600" t="s">
        <v>610</v>
      </c>
      <c r="C600">
        <v>1</v>
      </c>
      <c r="D600">
        <v>-0.03</v>
      </c>
      <c r="E600">
        <v>26</v>
      </c>
      <c r="F600">
        <v>120.2</v>
      </c>
      <c r="G600">
        <v>119.97</v>
      </c>
      <c r="H600" s="8">
        <v>5.8400000000000001E-2</v>
      </c>
      <c r="I600" t="s">
        <v>615</v>
      </c>
    </row>
    <row r="601" spans="1:9" x14ac:dyDescent="0.3">
      <c r="A601">
        <v>1</v>
      </c>
      <c r="B601" t="s">
        <v>611</v>
      </c>
      <c r="C601">
        <v>1</v>
      </c>
      <c r="D601">
        <v>0.04</v>
      </c>
      <c r="E601">
        <v>26</v>
      </c>
      <c r="F601">
        <v>114.75</v>
      </c>
      <c r="G601">
        <v>113.94</v>
      </c>
      <c r="H601" s="8">
        <v>6.2100000000000002E-2</v>
      </c>
      <c r="I601" t="s">
        <v>615</v>
      </c>
    </row>
    <row r="602" spans="1:9" x14ac:dyDescent="0.3">
      <c r="A602">
        <v>1</v>
      </c>
      <c r="B602" t="s">
        <v>612</v>
      </c>
      <c r="C602">
        <v>1</v>
      </c>
      <c r="D602">
        <v>-0.06</v>
      </c>
      <c r="E602">
        <v>24</v>
      </c>
      <c r="F602">
        <v>118.48</v>
      </c>
      <c r="G602">
        <v>117.21</v>
      </c>
      <c r="H602" s="8">
        <v>5.5E-2</v>
      </c>
      <c r="I602" t="s">
        <v>615</v>
      </c>
    </row>
  </sheetData>
  <conditionalFormatting sqref="F1:F1048576">
    <cfRule type="cellIs" dxfId="9" priority="1" operator="greaterThan">
      <formula>75</formula>
    </cfRule>
    <cfRule type="cellIs" dxfId="8" priority="2" operator="greaterThan">
      <formula>79</formula>
    </cfRule>
    <cfRule type="cellIs" dxfId="7" priority="3" operator="greaterThan">
      <formula>80.555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0DDE-B0B3-4BB1-BC8B-7CC0BC51A4B2}">
  <dimension ref="A1:R602"/>
  <sheetViews>
    <sheetView topLeftCell="A3" zoomScale="66" zoomScaleNormal="66" workbookViewId="0">
      <selection activeCell="R63" sqref="R63"/>
    </sheetView>
  </sheetViews>
  <sheetFormatPr defaultRowHeight="14" x14ac:dyDescent="0.3"/>
  <sheetData>
    <row r="1" spans="1:18" x14ac:dyDescent="0.3">
      <c r="A1" s="9" t="s">
        <v>4</v>
      </c>
    </row>
    <row r="2" spans="1:18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614</v>
      </c>
    </row>
    <row r="3" spans="1:18" x14ac:dyDescent="0.3">
      <c r="A3">
        <v>1</v>
      </c>
      <c r="B3" t="s">
        <v>13</v>
      </c>
      <c r="C3">
        <v>1</v>
      </c>
      <c r="D3">
        <v>-7.0000000000000007E-2</v>
      </c>
      <c r="E3">
        <v>17</v>
      </c>
      <c r="F3">
        <v>116.03</v>
      </c>
      <c r="G3">
        <v>115.24</v>
      </c>
      <c r="H3" s="8">
        <v>3.8300000000000001E-2</v>
      </c>
      <c r="I3" t="s">
        <v>615</v>
      </c>
    </row>
    <row r="4" spans="1:18" x14ac:dyDescent="0.3">
      <c r="A4">
        <v>1</v>
      </c>
      <c r="B4" t="s">
        <v>14</v>
      </c>
      <c r="C4">
        <v>1</v>
      </c>
      <c r="D4">
        <v>-0.11</v>
      </c>
      <c r="E4">
        <v>24</v>
      </c>
      <c r="F4">
        <v>113.7</v>
      </c>
      <c r="G4">
        <v>112.29</v>
      </c>
      <c r="H4" s="8">
        <v>5.67E-2</v>
      </c>
      <c r="I4" t="s">
        <v>615</v>
      </c>
    </row>
    <row r="5" spans="1:18" x14ac:dyDescent="0.3">
      <c r="A5">
        <v>1</v>
      </c>
      <c r="B5" t="s">
        <v>15</v>
      </c>
      <c r="C5">
        <v>1</v>
      </c>
      <c r="D5">
        <v>-0.43</v>
      </c>
      <c r="E5">
        <v>26</v>
      </c>
      <c r="F5">
        <v>114.27</v>
      </c>
      <c r="G5">
        <v>113</v>
      </c>
      <c r="H5" s="8">
        <v>6.0199999999999997E-2</v>
      </c>
      <c r="I5" t="s">
        <v>615</v>
      </c>
    </row>
    <row r="6" spans="1:18" x14ac:dyDescent="0.3">
      <c r="A6">
        <v>1</v>
      </c>
      <c r="B6" t="s">
        <v>16</v>
      </c>
      <c r="C6">
        <v>1</v>
      </c>
      <c r="D6">
        <v>-0.73</v>
      </c>
      <c r="E6">
        <v>25</v>
      </c>
      <c r="F6">
        <v>111.29</v>
      </c>
      <c r="G6">
        <v>110.54</v>
      </c>
      <c r="H6" s="8">
        <v>5.96E-2</v>
      </c>
      <c r="I6" t="s">
        <v>615</v>
      </c>
    </row>
    <row r="7" spans="1:18" x14ac:dyDescent="0.3">
      <c r="A7">
        <v>1</v>
      </c>
      <c r="B7" t="s">
        <v>17</v>
      </c>
      <c r="C7">
        <v>1</v>
      </c>
      <c r="D7">
        <v>-1.3</v>
      </c>
      <c r="E7">
        <v>25</v>
      </c>
      <c r="F7">
        <v>95.02</v>
      </c>
      <c r="G7">
        <v>92.45</v>
      </c>
      <c r="H7" s="8">
        <v>7.4499999999999997E-2</v>
      </c>
      <c r="I7" t="s">
        <v>615</v>
      </c>
    </row>
    <row r="8" spans="1:18" x14ac:dyDescent="0.3">
      <c r="A8">
        <v>1</v>
      </c>
      <c r="B8" t="s">
        <v>18</v>
      </c>
      <c r="C8">
        <v>1</v>
      </c>
      <c r="D8">
        <v>-1.86</v>
      </c>
      <c r="E8">
        <v>24</v>
      </c>
      <c r="F8">
        <v>94.29</v>
      </c>
      <c r="G8">
        <v>90.15</v>
      </c>
      <c r="H8" s="8">
        <v>7.1499999999999994E-2</v>
      </c>
      <c r="I8" t="s">
        <v>615</v>
      </c>
    </row>
    <row r="9" spans="1:18" x14ac:dyDescent="0.3">
      <c r="A9">
        <v>1</v>
      </c>
      <c r="B9" t="s">
        <v>19</v>
      </c>
      <c r="C9">
        <v>1</v>
      </c>
      <c r="D9">
        <v>-1.1499999999999999</v>
      </c>
      <c r="E9">
        <v>30</v>
      </c>
      <c r="F9">
        <v>86.85</v>
      </c>
      <c r="G9">
        <v>84.4</v>
      </c>
      <c r="H9" s="8">
        <v>9.7799999999999998E-2</v>
      </c>
      <c r="I9" t="s">
        <v>615</v>
      </c>
      <c r="R9">
        <f>TRIMMEAN(F3:F62,0.2)</f>
        <v>91.002291666666693</v>
      </c>
    </row>
    <row r="10" spans="1:18" x14ac:dyDescent="0.3">
      <c r="A10">
        <v>1</v>
      </c>
      <c r="B10" t="s">
        <v>20</v>
      </c>
      <c r="C10">
        <v>1</v>
      </c>
      <c r="D10">
        <v>-1.29</v>
      </c>
      <c r="E10">
        <v>32</v>
      </c>
      <c r="F10">
        <v>103.5</v>
      </c>
      <c r="G10">
        <v>102.82</v>
      </c>
      <c r="H10" s="8">
        <v>8.48E-2</v>
      </c>
      <c r="I10" t="s">
        <v>615</v>
      </c>
    </row>
    <row r="11" spans="1:18" x14ac:dyDescent="0.3">
      <c r="A11">
        <v>1</v>
      </c>
      <c r="B11" t="s">
        <v>21</v>
      </c>
      <c r="C11">
        <v>1</v>
      </c>
      <c r="D11">
        <v>-0.27</v>
      </c>
      <c r="E11">
        <v>24</v>
      </c>
      <c r="F11">
        <v>119.41</v>
      </c>
      <c r="G11">
        <v>118.8</v>
      </c>
      <c r="H11" s="8">
        <v>5.4399999999999997E-2</v>
      </c>
      <c r="I11" t="s">
        <v>615</v>
      </c>
    </row>
    <row r="12" spans="1:18" x14ac:dyDescent="0.3">
      <c r="A12">
        <v>1</v>
      </c>
      <c r="B12" t="s">
        <v>22</v>
      </c>
      <c r="C12">
        <v>1</v>
      </c>
      <c r="D12">
        <v>-0.18</v>
      </c>
      <c r="E12">
        <v>20</v>
      </c>
      <c r="F12">
        <v>114.16</v>
      </c>
      <c r="G12">
        <v>113.62</v>
      </c>
      <c r="H12" s="8">
        <v>4.8300000000000003E-2</v>
      </c>
      <c r="I12" t="s">
        <v>615</v>
      </c>
    </row>
    <row r="13" spans="1:18" x14ac:dyDescent="0.3">
      <c r="A13">
        <v>1</v>
      </c>
      <c r="B13" t="s">
        <v>23</v>
      </c>
      <c r="C13">
        <v>1</v>
      </c>
      <c r="D13">
        <v>-0.15</v>
      </c>
      <c r="E13">
        <v>27</v>
      </c>
      <c r="F13">
        <v>115.2</v>
      </c>
      <c r="G13">
        <v>114.78</v>
      </c>
      <c r="H13" s="8">
        <v>6.3100000000000003E-2</v>
      </c>
      <c r="I13" t="s">
        <v>615</v>
      </c>
    </row>
    <row r="14" spans="1:18" x14ac:dyDescent="0.3">
      <c r="A14">
        <v>1</v>
      </c>
      <c r="B14" t="s">
        <v>24</v>
      </c>
      <c r="C14">
        <v>1</v>
      </c>
      <c r="D14">
        <v>-0.98</v>
      </c>
      <c r="E14">
        <v>30</v>
      </c>
      <c r="F14">
        <v>102.55</v>
      </c>
      <c r="G14">
        <v>101.42</v>
      </c>
      <c r="H14" s="8">
        <v>0.08</v>
      </c>
      <c r="I14" t="s">
        <v>615</v>
      </c>
    </row>
    <row r="15" spans="1:18" x14ac:dyDescent="0.3">
      <c r="A15">
        <v>1</v>
      </c>
      <c r="B15" t="s">
        <v>25</v>
      </c>
      <c r="C15">
        <v>1</v>
      </c>
      <c r="D15">
        <v>-0.95</v>
      </c>
      <c r="E15">
        <v>25</v>
      </c>
      <c r="F15">
        <v>103.77</v>
      </c>
      <c r="G15">
        <v>101.99</v>
      </c>
      <c r="H15" s="8">
        <v>6.6299999999999998E-2</v>
      </c>
      <c r="I15" t="s">
        <v>615</v>
      </c>
    </row>
    <row r="16" spans="1:18" x14ac:dyDescent="0.3">
      <c r="A16">
        <v>1</v>
      </c>
      <c r="B16" t="s">
        <v>26</v>
      </c>
      <c r="C16">
        <v>1</v>
      </c>
      <c r="D16">
        <v>-0.06</v>
      </c>
      <c r="E16">
        <v>31</v>
      </c>
      <c r="F16">
        <v>118.82</v>
      </c>
      <c r="G16">
        <v>118.45</v>
      </c>
      <c r="H16" s="8">
        <v>7.0699999999999999E-2</v>
      </c>
      <c r="I16" t="s">
        <v>615</v>
      </c>
    </row>
    <row r="17" spans="1:9" x14ac:dyDescent="0.3">
      <c r="A17">
        <v>1</v>
      </c>
      <c r="B17" t="s">
        <v>27</v>
      </c>
      <c r="C17">
        <v>1</v>
      </c>
      <c r="D17">
        <v>-0.16</v>
      </c>
      <c r="E17">
        <v>23</v>
      </c>
      <c r="F17">
        <v>120.49</v>
      </c>
      <c r="G17">
        <v>119.83</v>
      </c>
      <c r="H17" s="8">
        <v>5.0599999999999999E-2</v>
      </c>
      <c r="I17" t="s">
        <v>615</v>
      </c>
    </row>
    <row r="18" spans="1:9" x14ac:dyDescent="0.3">
      <c r="A18">
        <v>1</v>
      </c>
      <c r="B18" t="s">
        <v>28</v>
      </c>
      <c r="C18">
        <v>1</v>
      </c>
      <c r="D18">
        <v>-0.1</v>
      </c>
      <c r="E18">
        <v>22</v>
      </c>
      <c r="F18">
        <v>114.36</v>
      </c>
      <c r="G18">
        <v>113.83</v>
      </c>
      <c r="H18" s="8">
        <v>5.3699999999999998E-2</v>
      </c>
      <c r="I18" t="s">
        <v>615</v>
      </c>
    </row>
    <row r="19" spans="1:9" x14ac:dyDescent="0.3">
      <c r="A19">
        <v>1</v>
      </c>
      <c r="B19" t="s">
        <v>29</v>
      </c>
      <c r="C19">
        <v>1</v>
      </c>
      <c r="D19">
        <v>0</v>
      </c>
      <c r="E19">
        <v>21</v>
      </c>
      <c r="F19">
        <v>119.27</v>
      </c>
      <c r="G19">
        <v>118.77</v>
      </c>
      <c r="H19" s="8">
        <v>4.6300000000000001E-2</v>
      </c>
      <c r="I19" t="s">
        <v>615</v>
      </c>
    </row>
    <row r="20" spans="1:9" x14ac:dyDescent="0.3">
      <c r="A20">
        <v>1</v>
      </c>
      <c r="B20" t="s">
        <v>30</v>
      </c>
      <c r="C20">
        <v>1</v>
      </c>
      <c r="D20">
        <v>-0.32</v>
      </c>
      <c r="E20">
        <v>22</v>
      </c>
      <c r="F20">
        <v>115.89</v>
      </c>
      <c r="G20">
        <v>115.51</v>
      </c>
      <c r="H20" s="8">
        <v>4.9700000000000001E-2</v>
      </c>
      <c r="I20" t="s">
        <v>615</v>
      </c>
    </row>
    <row r="21" spans="1:9" x14ac:dyDescent="0.3">
      <c r="A21">
        <v>1</v>
      </c>
      <c r="B21" t="s">
        <v>31</v>
      </c>
      <c r="C21">
        <v>1</v>
      </c>
      <c r="D21">
        <v>-0.22</v>
      </c>
      <c r="E21">
        <v>26</v>
      </c>
      <c r="F21">
        <v>117.36</v>
      </c>
      <c r="G21">
        <v>116.85</v>
      </c>
      <c r="H21" s="8">
        <v>5.9700000000000003E-2</v>
      </c>
      <c r="I21" t="s">
        <v>615</v>
      </c>
    </row>
    <row r="22" spans="1:9" x14ac:dyDescent="0.3">
      <c r="A22">
        <v>1</v>
      </c>
      <c r="B22" t="s">
        <v>32</v>
      </c>
      <c r="C22">
        <v>1</v>
      </c>
      <c r="D22">
        <v>-0.51</v>
      </c>
      <c r="E22">
        <v>34</v>
      </c>
      <c r="F22">
        <v>108.87</v>
      </c>
      <c r="G22">
        <v>107.06</v>
      </c>
      <c r="H22" s="8">
        <v>8.6999999999999994E-2</v>
      </c>
      <c r="I22" t="s">
        <v>615</v>
      </c>
    </row>
    <row r="23" spans="1:9" x14ac:dyDescent="0.3">
      <c r="A23">
        <v>1</v>
      </c>
      <c r="B23" t="s">
        <v>33</v>
      </c>
      <c r="C23">
        <v>1</v>
      </c>
      <c r="D23">
        <v>-1.03</v>
      </c>
      <c r="E23">
        <v>30</v>
      </c>
      <c r="F23">
        <v>92.96</v>
      </c>
      <c r="G23">
        <v>90.02</v>
      </c>
      <c r="H23" s="8">
        <v>9.0300000000000005E-2</v>
      </c>
      <c r="I23" t="s">
        <v>615</v>
      </c>
    </row>
    <row r="24" spans="1:9" x14ac:dyDescent="0.3">
      <c r="A24">
        <v>1</v>
      </c>
      <c r="B24" t="s">
        <v>34</v>
      </c>
      <c r="C24">
        <v>1</v>
      </c>
      <c r="D24">
        <v>-0.6</v>
      </c>
      <c r="E24">
        <v>28</v>
      </c>
      <c r="F24">
        <v>103.49</v>
      </c>
      <c r="G24">
        <v>102.49</v>
      </c>
      <c r="H24" s="8">
        <v>7.2800000000000004E-2</v>
      </c>
      <c r="I24" t="s">
        <v>615</v>
      </c>
    </row>
    <row r="25" spans="1:9" x14ac:dyDescent="0.3">
      <c r="A25">
        <v>1</v>
      </c>
      <c r="B25" t="s">
        <v>35</v>
      </c>
      <c r="C25">
        <v>1</v>
      </c>
      <c r="D25">
        <v>-1.49</v>
      </c>
      <c r="E25">
        <v>31</v>
      </c>
      <c r="F25">
        <v>93.56</v>
      </c>
      <c r="G25">
        <v>91.77</v>
      </c>
      <c r="H25" s="8">
        <v>9.01E-2</v>
      </c>
      <c r="I25" t="s">
        <v>615</v>
      </c>
    </row>
    <row r="26" spans="1:9" x14ac:dyDescent="0.3">
      <c r="A26">
        <v>1</v>
      </c>
      <c r="B26" t="s">
        <v>36</v>
      </c>
      <c r="C26">
        <v>1</v>
      </c>
      <c r="D26">
        <v>-1.35</v>
      </c>
      <c r="E26">
        <v>26</v>
      </c>
      <c r="F26">
        <v>100.57</v>
      </c>
      <c r="G26">
        <v>98.03</v>
      </c>
      <c r="H26" s="8">
        <v>7.0900000000000005E-2</v>
      </c>
      <c r="I26" t="s">
        <v>615</v>
      </c>
    </row>
    <row r="27" spans="1:9" x14ac:dyDescent="0.3">
      <c r="A27">
        <v>1</v>
      </c>
      <c r="B27" t="s">
        <v>37</v>
      </c>
      <c r="C27">
        <v>1</v>
      </c>
      <c r="D27">
        <v>-0.13</v>
      </c>
      <c r="E27">
        <v>19</v>
      </c>
      <c r="F27">
        <v>116.62</v>
      </c>
      <c r="G27">
        <v>116.29</v>
      </c>
      <c r="H27" s="8">
        <v>4.3999999999999997E-2</v>
      </c>
      <c r="I27" t="s">
        <v>615</v>
      </c>
    </row>
    <row r="28" spans="1:9" x14ac:dyDescent="0.3">
      <c r="A28">
        <v>1</v>
      </c>
      <c r="B28" t="s">
        <v>38</v>
      </c>
      <c r="C28">
        <v>1</v>
      </c>
      <c r="D28">
        <v>-0.23</v>
      </c>
      <c r="E28">
        <v>29</v>
      </c>
      <c r="F28">
        <v>116.8</v>
      </c>
      <c r="G28">
        <v>116.41</v>
      </c>
      <c r="H28" s="8">
        <v>6.7599999999999993E-2</v>
      </c>
      <c r="I28" t="s">
        <v>615</v>
      </c>
    </row>
    <row r="29" spans="1:9" x14ac:dyDescent="0.3">
      <c r="A29">
        <v>1</v>
      </c>
      <c r="B29" t="s">
        <v>39</v>
      </c>
      <c r="C29">
        <v>1</v>
      </c>
      <c r="D29">
        <v>-0.1</v>
      </c>
      <c r="E29">
        <v>20</v>
      </c>
      <c r="F29">
        <v>113.1</v>
      </c>
      <c r="G29">
        <v>112.6</v>
      </c>
      <c r="H29" s="8">
        <v>4.82E-2</v>
      </c>
      <c r="I29" t="s">
        <v>615</v>
      </c>
    </row>
    <row r="30" spans="1:9" x14ac:dyDescent="0.3">
      <c r="A30">
        <v>1</v>
      </c>
      <c r="B30" t="s">
        <v>40</v>
      </c>
      <c r="C30">
        <v>1</v>
      </c>
      <c r="D30">
        <v>-0.35</v>
      </c>
      <c r="E30">
        <v>25</v>
      </c>
      <c r="F30">
        <v>111.39</v>
      </c>
      <c r="G30">
        <v>110.35</v>
      </c>
      <c r="H30" s="8">
        <v>6.25E-2</v>
      </c>
      <c r="I30" t="s">
        <v>615</v>
      </c>
    </row>
    <row r="31" spans="1:9" x14ac:dyDescent="0.3">
      <c r="A31">
        <v>1</v>
      </c>
      <c r="B31" t="s">
        <v>41</v>
      </c>
      <c r="C31">
        <v>1</v>
      </c>
      <c r="D31">
        <v>-1.63</v>
      </c>
      <c r="E31">
        <v>28</v>
      </c>
      <c r="F31">
        <v>94.13</v>
      </c>
      <c r="G31">
        <v>89.4</v>
      </c>
      <c r="H31" s="8">
        <v>8.1299999999999997E-2</v>
      </c>
      <c r="I31" t="s">
        <v>615</v>
      </c>
    </row>
    <row r="32" spans="1:9" x14ac:dyDescent="0.3">
      <c r="A32">
        <v>1</v>
      </c>
      <c r="B32" t="s">
        <v>42</v>
      </c>
      <c r="C32">
        <v>1</v>
      </c>
      <c r="D32">
        <v>-2.5099999999999998</v>
      </c>
      <c r="E32">
        <v>28</v>
      </c>
      <c r="F32">
        <v>71.099999999999994</v>
      </c>
      <c r="G32">
        <v>64.739999999999995</v>
      </c>
      <c r="H32" s="8">
        <v>0.12189999999999999</v>
      </c>
      <c r="I32" t="s">
        <v>615</v>
      </c>
    </row>
    <row r="33" spans="1:9" x14ac:dyDescent="0.3">
      <c r="A33">
        <v>1</v>
      </c>
      <c r="B33" t="s">
        <v>43</v>
      </c>
      <c r="C33">
        <v>1</v>
      </c>
      <c r="D33">
        <v>-2.48</v>
      </c>
      <c r="E33">
        <v>30</v>
      </c>
      <c r="F33">
        <v>71.28</v>
      </c>
      <c r="G33">
        <v>66.650000000000006</v>
      </c>
      <c r="H33" s="8">
        <v>0.12690000000000001</v>
      </c>
      <c r="I33" t="s">
        <v>615</v>
      </c>
    </row>
    <row r="34" spans="1:9" x14ac:dyDescent="0.3">
      <c r="A34">
        <v>1</v>
      </c>
      <c r="B34" t="s">
        <v>44</v>
      </c>
      <c r="C34">
        <v>1</v>
      </c>
      <c r="D34">
        <v>0.65</v>
      </c>
      <c r="E34">
        <v>30</v>
      </c>
      <c r="F34">
        <v>54.57</v>
      </c>
      <c r="G34">
        <v>49.99</v>
      </c>
      <c r="H34" s="8">
        <v>0.15340000000000001</v>
      </c>
      <c r="I34" t="s">
        <v>615</v>
      </c>
    </row>
    <row r="35" spans="1:9" x14ac:dyDescent="0.3">
      <c r="A35">
        <v>1</v>
      </c>
      <c r="B35" t="s">
        <v>45</v>
      </c>
      <c r="C35">
        <v>1</v>
      </c>
      <c r="D35">
        <v>-0.61</v>
      </c>
      <c r="E35">
        <v>25</v>
      </c>
      <c r="F35">
        <v>79.67</v>
      </c>
      <c r="G35">
        <v>71.55</v>
      </c>
      <c r="H35" s="8">
        <v>9.5500000000000002E-2</v>
      </c>
      <c r="I35" t="s">
        <v>615</v>
      </c>
    </row>
    <row r="36" spans="1:9" x14ac:dyDescent="0.3">
      <c r="A36">
        <v>1</v>
      </c>
      <c r="B36" t="s">
        <v>46</v>
      </c>
      <c r="C36">
        <v>1</v>
      </c>
      <c r="D36">
        <v>-1.57</v>
      </c>
      <c r="E36">
        <v>24</v>
      </c>
      <c r="F36">
        <v>86.84</v>
      </c>
      <c r="G36">
        <v>80.459999999999994</v>
      </c>
      <c r="H36" s="8">
        <v>8.3000000000000004E-2</v>
      </c>
      <c r="I36" t="s">
        <v>615</v>
      </c>
    </row>
    <row r="37" spans="1:9" x14ac:dyDescent="0.3">
      <c r="A37">
        <v>1</v>
      </c>
      <c r="B37" t="s">
        <v>47</v>
      </c>
      <c r="C37">
        <v>1</v>
      </c>
      <c r="D37">
        <v>-1.04</v>
      </c>
      <c r="E37">
        <v>31</v>
      </c>
      <c r="F37">
        <v>96.39</v>
      </c>
      <c r="G37">
        <v>94.29</v>
      </c>
      <c r="H37" s="8">
        <v>8.7300000000000003E-2</v>
      </c>
      <c r="I37" t="s">
        <v>615</v>
      </c>
    </row>
    <row r="38" spans="1:9" x14ac:dyDescent="0.3">
      <c r="A38">
        <v>1</v>
      </c>
      <c r="B38" t="s">
        <v>48</v>
      </c>
      <c r="C38">
        <v>1</v>
      </c>
      <c r="D38">
        <v>-1.71</v>
      </c>
      <c r="E38">
        <v>24</v>
      </c>
      <c r="F38">
        <v>69.28</v>
      </c>
      <c r="G38">
        <v>25.29</v>
      </c>
      <c r="H38" s="8">
        <v>0.1661</v>
      </c>
      <c r="I38" t="s">
        <v>615</v>
      </c>
    </row>
    <row r="39" spans="1:9" x14ac:dyDescent="0.3">
      <c r="A39">
        <v>1</v>
      </c>
      <c r="B39" t="s">
        <v>49</v>
      </c>
      <c r="C39">
        <v>1</v>
      </c>
      <c r="D39">
        <v>-2.14</v>
      </c>
      <c r="E39">
        <v>27</v>
      </c>
      <c r="F39">
        <v>66.400000000000006</v>
      </c>
      <c r="G39">
        <v>56.63</v>
      </c>
      <c r="H39" s="8">
        <v>0.12709999999999999</v>
      </c>
      <c r="I39" t="s">
        <v>615</v>
      </c>
    </row>
    <row r="40" spans="1:9" x14ac:dyDescent="0.3">
      <c r="A40">
        <v>1</v>
      </c>
      <c r="B40" t="s">
        <v>50</v>
      </c>
      <c r="C40">
        <v>1</v>
      </c>
      <c r="D40">
        <v>-1.51</v>
      </c>
      <c r="E40">
        <v>24</v>
      </c>
      <c r="F40">
        <v>88.22</v>
      </c>
      <c r="G40">
        <v>84.13</v>
      </c>
      <c r="H40" s="8">
        <v>8.0199999999999994E-2</v>
      </c>
      <c r="I40" t="s">
        <v>615</v>
      </c>
    </row>
    <row r="41" spans="1:9" x14ac:dyDescent="0.3">
      <c r="A41">
        <v>1</v>
      </c>
      <c r="B41" t="s">
        <v>51</v>
      </c>
      <c r="C41">
        <v>1</v>
      </c>
      <c r="D41">
        <v>-0.43</v>
      </c>
      <c r="E41">
        <v>24</v>
      </c>
      <c r="F41">
        <v>115.16</v>
      </c>
      <c r="G41">
        <v>113.78</v>
      </c>
      <c r="H41" s="8">
        <v>5.7299999999999997E-2</v>
      </c>
      <c r="I41" t="s">
        <v>615</v>
      </c>
    </row>
    <row r="42" spans="1:9" x14ac:dyDescent="0.3">
      <c r="A42">
        <v>1</v>
      </c>
      <c r="B42" t="s">
        <v>52</v>
      </c>
      <c r="C42">
        <v>1</v>
      </c>
      <c r="D42">
        <v>-0.18</v>
      </c>
      <c r="E42">
        <v>26</v>
      </c>
      <c r="F42">
        <v>118.63</v>
      </c>
      <c r="G42">
        <v>118.32</v>
      </c>
      <c r="H42" s="8">
        <v>5.96E-2</v>
      </c>
      <c r="I42" t="s">
        <v>615</v>
      </c>
    </row>
    <row r="43" spans="1:9" x14ac:dyDescent="0.3">
      <c r="A43">
        <v>1</v>
      </c>
      <c r="B43" t="s">
        <v>53</v>
      </c>
      <c r="C43">
        <v>1</v>
      </c>
      <c r="D43">
        <v>-1.1000000000000001</v>
      </c>
      <c r="E43">
        <v>25</v>
      </c>
      <c r="F43">
        <v>55.95</v>
      </c>
      <c r="G43">
        <v>43.22</v>
      </c>
      <c r="H43" s="8">
        <v>0.14749999999999999</v>
      </c>
      <c r="I43" t="s">
        <v>615</v>
      </c>
    </row>
    <row r="44" spans="1:9" x14ac:dyDescent="0.3">
      <c r="A44">
        <v>1</v>
      </c>
      <c r="B44" t="s">
        <v>54</v>
      </c>
      <c r="C44">
        <v>1</v>
      </c>
      <c r="D44">
        <v>-0.37</v>
      </c>
      <c r="E44">
        <v>20</v>
      </c>
      <c r="F44">
        <v>51.83</v>
      </c>
      <c r="G44">
        <v>25.66</v>
      </c>
      <c r="H44" s="8">
        <v>0.19350000000000001</v>
      </c>
      <c r="I44" t="s">
        <v>615</v>
      </c>
    </row>
    <row r="45" spans="1:9" x14ac:dyDescent="0.3">
      <c r="A45">
        <v>1</v>
      </c>
      <c r="B45" t="s">
        <v>55</v>
      </c>
      <c r="C45">
        <v>1</v>
      </c>
      <c r="D45">
        <v>-1.47</v>
      </c>
      <c r="E45">
        <v>25</v>
      </c>
      <c r="F45">
        <v>58.48</v>
      </c>
      <c r="G45">
        <v>47.3</v>
      </c>
      <c r="H45" s="8">
        <v>0.14169999999999999</v>
      </c>
      <c r="I45" t="s">
        <v>615</v>
      </c>
    </row>
    <row r="46" spans="1:9" x14ac:dyDescent="0.3">
      <c r="A46">
        <v>1</v>
      </c>
      <c r="B46" t="s">
        <v>56</v>
      </c>
      <c r="C46">
        <v>1</v>
      </c>
      <c r="D46">
        <v>-1.0900000000000001</v>
      </c>
      <c r="E46">
        <v>29</v>
      </c>
      <c r="F46">
        <v>86.98</v>
      </c>
      <c r="G46">
        <v>77.11</v>
      </c>
      <c r="H46" s="8">
        <v>9.9599999999999994E-2</v>
      </c>
      <c r="I46" t="s">
        <v>615</v>
      </c>
    </row>
    <row r="47" spans="1:9" x14ac:dyDescent="0.3">
      <c r="A47">
        <v>1</v>
      </c>
      <c r="B47" t="s">
        <v>57</v>
      </c>
      <c r="C47">
        <v>1</v>
      </c>
      <c r="D47">
        <v>-1.71</v>
      </c>
      <c r="E47">
        <v>31</v>
      </c>
      <c r="F47">
        <v>88.25</v>
      </c>
      <c r="G47">
        <v>79.92</v>
      </c>
      <c r="H47" s="8">
        <v>9.7500000000000003E-2</v>
      </c>
      <c r="I47" t="s">
        <v>615</v>
      </c>
    </row>
    <row r="48" spans="1:9" x14ac:dyDescent="0.3">
      <c r="A48">
        <v>1</v>
      </c>
      <c r="B48" t="s">
        <v>58</v>
      </c>
      <c r="C48">
        <v>1</v>
      </c>
      <c r="D48">
        <v>-2.11</v>
      </c>
      <c r="E48">
        <v>27</v>
      </c>
      <c r="F48">
        <v>85.63</v>
      </c>
      <c r="G48">
        <v>79.84</v>
      </c>
      <c r="H48" s="8">
        <v>9.7900000000000001E-2</v>
      </c>
      <c r="I48" t="s">
        <v>615</v>
      </c>
    </row>
    <row r="49" spans="1:18" x14ac:dyDescent="0.3">
      <c r="A49">
        <v>1</v>
      </c>
      <c r="B49" t="s">
        <v>59</v>
      </c>
      <c r="C49">
        <v>1</v>
      </c>
      <c r="D49">
        <v>-2.1</v>
      </c>
      <c r="E49">
        <v>25</v>
      </c>
      <c r="F49">
        <v>84.43</v>
      </c>
      <c r="G49">
        <v>79.06</v>
      </c>
      <c r="H49" s="8">
        <v>8.6900000000000005E-2</v>
      </c>
      <c r="I49" t="s">
        <v>615</v>
      </c>
    </row>
    <row r="50" spans="1:18" x14ac:dyDescent="0.3">
      <c r="A50">
        <v>1</v>
      </c>
      <c r="B50" t="s">
        <v>60</v>
      </c>
      <c r="C50">
        <v>1</v>
      </c>
      <c r="D50">
        <v>-1.45</v>
      </c>
      <c r="E50">
        <v>29</v>
      </c>
      <c r="F50">
        <v>66.08</v>
      </c>
      <c r="G50">
        <v>44.82</v>
      </c>
      <c r="H50" s="8">
        <v>0.2218</v>
      </c>
      <c r="I50" t="s">
        <v>615</v>
      </c>
    </row>
    <row r="51" spans="1:18" x14ac:dyDescent="0.3">
      <c r="A51">
        <v>1</v>
      </c>
      <c r="B51" t="s">
        <v>61</v>
      </c>
      <c r="C51">
        <v>1</v>
      </c>
      <c r="D51">
        <v>-2.35</v>
      </c>
      <c r="E51">
        <v>23</v>
      </c>
      <c r="F51">
        <v>72.760000000000005</v>
      </c>
      <c r="G51">
        <v>67.03</v>
      </c>
      <c r="H51" s="8">
        <v>9.3399999999999997E-2</v>
      </c>
      <c r="I51" t="s">
        <v>615</v>
      </c>
    </row>
    <row r="52" spans="1:18" x14ac:dyDescent="0.3">
      <c r="A52">
        <v>1</v>
      </c>
      <c r="B52" t="s">
        <v>62</v>
      </c>
      <c r="C52">
        <v>1</v>
      </c>
      <c r="D52">
        <v>-0.94</v>
      </c>
      <c r="E52">
        <v>24</v>
      </c>
      <c r="F52">
        <v>95.12</v>
      </c>
      <c r="G52">
        <v>92.89</v>
      </c>
      <c r="H52" s="8">
        <v>7.0499999999999993E-2</v>
      </c>
      <c r="I52" t="s">
        <v>615</v>
      </c>
    </row>
    <row r="53" spans="1:18" x14ac:dyDescent="0.3">
      <c r="A53">
        <v>1</v>
      </c>
      <c r="B53" t="s">
        <v>63</v>
      </c>
      <c r="C53">
        <v>1</v>
      </c>
      <c r="D53">
        <v>-2.76</v>
      </c>
      <c r="E53">
        <v>30</v>
      </c>
      <c r="F53">
        <v>75.89</v>
      </c>
      <c r="G53">
        <v>62.57</v>
      </c>
      <c r="H53" s="8">
        <v>0.1545</v>
      </c>
      <c r="I53" t="s">
        <v>615</v>
      </c>
    </row>
    <row r="54" spans="1:18" x14ac:dyDescent="0.3">
      <c r="A54">
        <v>1</v>
      </c>
      <c r="B54" t="s">
        <v>64</v>
      </c>
      <c r="C54">
        <v>1</v>
      </c>
      <c r="D54">
        <v>-0.46</v>
      </c>
      <c r="E54">
        <v>31</v>
      </c>
      <c r="F54">
        <v>77.099999999999994</v>
      </c>
      <c r="G54">
        <v>56.09</v>
      </c>
      <c r="H54" s="8">
        <v>0.1363</v>
      </c>
      <c r="I54" t="s">
        <v>615</v>
      </c>
    </row>
    <row r="55" spans="1:18" x14ac:dyDescent="0.3">
      <c r="A55">
        <v>1</v>
      </c>
      <c r="B55" t="s">
        <v>65</v>
      </c>
      <c r="C55">
        <v>1</v>
      </c>
      <c r="D55">
        <v>-1.19</v>
      </c>
      <c r="E55">
        <v>24</v>
      </c>
      <c r="F55">
        <v>38.56</v>
      </c>
      <c r="G55">
        <v>29.97</v>
      </c>
      <c r="H55" s="8">
        <v>0.2402</v>
      </c>
      <c r="I55" t="s">
        <v>615</v>
      </c>
    </row>
    <row r="56" spans="1:18" x14ac:dyDescent="0.3">
      <c r="A56">
        <v>1</v>
      </c>
      <c r="B56" t="s">
        <v>66</v>
      </c>
      <c r="C56">
        <v>1</v>
      </c>
      <c r="D56">
        <v>0.36</v>
      </c>
      <c r="E56">
        <v>32</v>
      </c>
      <c r="F56">
        <v>52.88</v>
      </c>
      <c r="G56">
        <v>44.51</v>
      </c>
      <c r="H56" s="8">
        <v>0.18959999999999999</v>
      </c>
      <c r="I56" t="s">
        <v>615</v>
      </c>
    </row>
    <row r="57" spans="1:18" x14ac:dyDescent="0.3">
      <c r="A57">
        <v>1</v>
      </c>
      <c r="B57" t="s">
        <v>67</v>
      </c>
      <c r="C57">
        <v>1</v>
      </c>
      <c r="D57">
        <v>0.3</v>
      </c>
      <c r="E57">
        <v>27</v>
      </c>
      <c r="F57">
        <v>56.52</v>
      </c>
      <c r="G57">
        <v>46.52</v>
      </c>
      <c r="H57" s="8">
        <v>0.15210000000000001</v>
      </c>
      <c r="I57" t="s">
        <v>615</v>
      </c>
    </row>
    <row r="58" spans="1:18" x14ac:dyDescent="0.3">
      <c r="A58">
        <v>1</v>
      </c>
      <c r="B58" t="s">
        <v>68</v>
      </c>
      <c r="C58">
        <v>1</v>
      </c>
      <c r="D58">
        <v>-0.05</v>
      </c>
      <c r="E58">
        <v>28</v>
      </c>
      <c r="F58">
        <v>58.92</v>
      </c>
      <c r="G58">
        <v>53.49</v>
      </c>
      <c r="H58" s="8">
        <v>0.1386</v>
      </c>
      <c r="I58" t="s">
        <v>615</v>
      </c>
    </row>
    <row r="59" spans="1:18" x14ac:dyDescent="0.3">
      <c r="A59">
        <v>1</v>
      </c>
      <c r="B59" t="s">
        <v>69</v>
      </c>
      <c r="C59">
        <v>1</v>
      </c>
      <c r="D59">
        <v>1.32</v>
      </c>
      <c r="E59">
        <v>34</v>
      </c>
      <c r="F59">
        <v>54.72</v>
      </c>
      <c r="G59">
        <v>51.39</v>
      </c>
      <c r="H59" s="8">
        <v>0.1714</v>
      </c>
      <c r="I59" t="s">
        <v>615</v>
      </c>
    </row>
    <row r="60" spans="1:18" x14ac:dyDescent="0.3">
      <c r="A60">
        <v>1</v>
      </c>
      <c r="B60" t="s">
        <v>70</v>
      </c>
      <c r="C60">
        <v>1</v>
      </c>
      <c r="D60">
        <v>0.28999999999999998</v>
      </c>
      <c r="E60">
        <v>27</v>
      </c>
      <c r="F60">
        <v>50.72</v>
      </c>
      <c r="G60">
        <v>46.66</v>
      </c>
      <c r="H60" s="8">
        <v>0.15790000000000001</v>
      </c>
      <c r="I60" t="s">
        <v>615</v>
      </c>
    </row>
    <row r="61" spans="1:18" x14ac:dyDescent="0.3">
      <c r="A61">
        <v>1</v>
      </c>
      <c r="B61" t="s">
        <v>71</v>
      </c>
      <c r="C61">
        <v>1</v>
      </c>
      <c r="D61">
        <v>1.03</v>
      </c>
      <c r="E61">
        <v>26</v>
      </c>
      <c r="F61">
        <v>46.41</v>
      </c>
      <c r="G61">
        <v>38.14</v>
      </c>
      <c r="H61" s="8">
        <v>0.1741</v>
      </c>
      <c r="I61" t="s">
        <v>615</v>
      </c>
    </row>
    <row r="62" spans="1:18" x14ac:dyDescent="0.3">
      <c r="A62">
        <v>1</v>
      </c>
      <c r="B62" t="s">
        <v>72</v>
      </c>
      <c r="C62">
        <v>1</v>
      </c>
      <c r="D62">
        <v>1.28</v>
      </c>
      <c r="E62">
        <v>29</v>
      </c>
      <c r="F62">
        <v>51.77</v>
      </c>
      <c r="G62">
        <v>47.38</v>
      </c>
      <c r="H62" s="8">
        <v>0.15709999999999999</v>
      </c>
      <c r="I62" t="s">
        <v>615</v>
      </c>
    </row>
    <row r="63" spans="1:18" x14ac:dyDescent="0.3">
      <c r="A63">
        <v>1</v>
      </c>
      <c r="B63" t="s">
        <v>73</v>
      </c>
      <c r="C63">
        <v>1</v>
      </c>
      <c r="D63">
        <v>0.9</v>
      </c>
      <c r="E63">
        <v>34</v>
      </c>
      <c r="F63">
        <v>63.4</v>
      </c>
      <c r="G63">
        <v>57.35</v>
      </c>
      <c r="H63" s="8">
        <v>0.1517</v>
      </c>
      <c r="I63" t="s">
        <v>615</v>
      </c>
      <c r="R63">
        <f>AVERAGE(F3:F602)</f>
        <v>109.91111666666662</v>
      </c>
    </row>
    <row r="64" spans="1:18" x14ac:dyDescent="0.3">
      <c r="A64">
        <v>1</v>
      </c>
      <c r="B64" t="s">
        <v>74</v>
      </c>
      <c r="C64">
        <v>1</v>
      </c>
      <c r="D64">
        <v>-0.25</v>
      </c>
      <c r="E64">
        <v>35</v>
      </c>
      <c r="F64">
        <v>49.02</v>
      </c>
      <c r="G64">
        <v>45.36</v>
      </c>
      <c r="H64" s="8">
        <v>0.20760000000000001</v>
      </c>
      <c r="I64" t="s">
        <v>615</v>
      </c>
    </row>
    <row r="65" spans="1:9" x14ac:dyDescent="0.3">
      <c r="A65">
        <v>1</v>
      </c>
      <c r="B65" t="s">
        <v>75</v>
      </c>
      <c r="C65">
        <v>1</v>
      </c>
      <c r="D65">
        <v>0.46</v>
      </c>
      <c r="E65">
        <v>27</v>
      </c>
      <c r="F65">
        <v>41.34</v>
      </c>
      <c r="G65">
        <v>35.46</v>
      </c>
      <c r="H65" s="8">
        <v>0.218</v>
      </c>
      <c r="I65" t="s">
        <v>615</v>
      </c>
    </row>
    <row r="66" spans="1:9" x14ac:dyDescent="0.3">
      <c r="A66">
        <v>1</v>
      </c>
      <c r="B66" t="s">
        <v>76</v>
      </c>
      <c r="C66">
        <v>1</v>
      </c>
      <c r="D66">
        <v>0.85</v>
      </c>
      <c r="E66">
        <v>35</v>
      </c>
      <c r="F66">
        <v>61.17</v>
      </c>
      <c r="G66">
        <v>56.95</v>
      </c>
      <c r="H66" s="8">
        <v>0.16300000000000001</v>
      </c>
      <c r="I66" t="s">
        <v>615</v>
      </c>
    </row>
    <row r="67" spans="1:9" x14ac:dyDescent="0.3">
      <c r="A67">
        <v>1</v>
      </c>
      <c r="B67" t="s">
        <v>77</v>
      </c>
      <c r="C67">
        <v>1</v>
      </c>
      <c r="D67">
        <v>-0.25</v>
      </c>
      <c r="E67">
        <v>32</v>
      </c>
      <c r="F67">
        <v>55.64</v>
      </c>
      <c r="G67">
        <v>50.91</v>
      </c>
      <c r="H67" s="8">
        <v>0.1699</v>
      </c>
      <c r="I67" t="s">
        <v>615</v>
      </c>
    </row>
    <row r="68" spans="1:9" x14ac:dyDescent="0.3">
      <c r="A68">
        <v>1</v>
      </c>
      <c r="B68" t="s">
        <v>78</v>
      </c>
      <c r="C68">
        <v>1</v>
      </c>
      <c r="D68">
        <v>0.03</v>
      </c>
      <c r="E68">
        <v>28</v>
      </c>
      <c r="F68">
        <v>48.61</v>
      </c>
      <c r="G68">
        <v>45.28</v>
      </c>
      <c r="H68" s="8">
        <v>0.16470000000000001</v>
      </c>
      <c r="I68" t="s">
        <v>615</v>
      </c>
    </row>
    <row r="69" spans="1:9" x14ac:dyDescent="0.3">
      <c r="A69">
        <v>1</v>
      </c>
      <c r="B69" t="s">
        <v>79</v>
      </c>
      <c r="C69">
        <v>1</v>
      </c>
      <c r="D69">
        <v>0.31</v>
      </c>
      <c r="E69">
        <v>34</v>
      </c>
      <c r="F69">
        <v>59.21</v>
      </c>
      <c r="G69">
        <v>51.7</v>
      </c>
      <c r="H69" s="8">
        <v>0.17710000000000001</v>
      </c>
      <c r="I69" t="s">
        <v>615</v>
      </c>
    </row>
    <row r="70" spans="1:9" x14ac:dyDescent="0.3">
      <c r="A70">
        <v>1</v>
      </c>
      <c r="B70" t="s">
        <v>80</v>
      </c>
      <c r="C70">
        <v>1</v>
      </c>
      <c r="D70">
        <v>-0.92</v>
      </c>
      <c r="E70">
        <v>34</v>
      </c>
      <c r="F70">
        <v>81.83</v>
      </c>
      <c r="G70">
        <v>67.08</v>
      </c>
      <c r="H70" s="8">
        <v>0.13819999999999999</v>
      </c>
      <c r="I70" t="s">
        <v>615</v>
      </c>
    </row>
    <row r="71" spans="1:9" x14ac:dyDescent="0.3">
      <c r="A71">
        <v>1</v>
      </c>
      <c r="B71" t="s">
        <v>81</v>
      </c>
      <c r="C71">
        <v>1</v>
      </c>
      <c r="D71">
        <v>-1.69</v>
      </c>
      <c r="E71">
        <v>26</v>
      </c>
      <c r="F71">
        <v>47.82</v>
      </c>
      <c r="G71">
        <v>37.42</v>
      </c>
      <c r="H71" s="8">
        <v>0.193</v>
      </c>
      <c r="I71" t="s">
        <v>615</v>
      </c>
    </row>
    <row r="72" spans="1:9" x14ac:dyDescent="0.3">
      <c r="A72">
        <v>1</v>
      </c>
      <c r="B72" t="s">
        <v>82</v>
      </c>
      <c r="C72">
        <v>1</v>
      </c>
      <c r="D72">
        <v>-0.39</v>
      </c>
      <c r="E72">
        <v>26</v>
      </c>
      <c r="F72">
        <v>70.209999999999994</v>
      </c>
      <c r="G72">
        <v>59.04</v>
      </c>
      <c r="H72" s="8">
        <v>0.12429999999999999</v>
      </c>
      <c r="I72" t="s">
        <v>615</v>
      </c>
    </row>
    <row r="73" spans="1:9" x14ac:dyDescent="0.3">
      <c r="A73">
        <v>1</v>
      </c>
      <c r="B73" t="s">
        <v>83</v>
      </c>
      <c r="C73">
        <v>1</v>
      </c>
      <c r="D73">
        <v>-1.21</v>
      </c>
      <c r="E73">
        <v>35</v>
      </c>
      <c r="F73">
        <v>94.12</v>
      </c>
      <c r="G73">
        <v>92.27</v>
      </c>
      <c r="H73" s="8">
        <v>0.10290000000000001</v>
      </c>
      <c r="I73" t="s">
        <v>615</v>
      </c>
    </row>
    <row r="74" spans="1:9" x14ac:dyDescent="0.3">
      <c r="A74">
        <v>1</v>
      </c>
      <c r="B74" t="s">
        <v>84</v>
      </c>
      <c r="C74">
        <v>1</v>
      </c>
      <c r="D74">
        <v>-1.93</v>
      </c>
      <c r="E74">
        <v>24</v>
      </c>
      <c r="F74">
        <v>66.17</v>
      </c>
      <c r="G74">
        <v>49.62</v>
      </c>
      <c r="H74" s="8">
        <v>0.14119999999999999</v>
      </c>
      <c r="I74" t="s">
        <v>615</v>
      </c>
    </row>
    <row r="75" spans="1:9" x14ac:dyDescent="0.3">
      <c r="A75">
        <v>1</v>
      </c>
      <c r="B75" t="s">
        <v>85</v>
      </c>
      <c r="C75">
        <v>1</v>
      </c>
      <c r="D75">
        <v>-1.02</v>
      </c>
      <c r="E75">
        <v>27</v>
      </c>
      <c r="F75">
        <v>54.09</v>
      </c>
      <c r="G75">
        <v>34.869999999999997</v>
      </c>
      <c r="H75" s="8">
        <v>0.2331</v>
      </c>
      <c r="I75" t="s">
        <v>615</v>
      </c>
    </row>
    <row r="76" spans="1:9" x14ac:dyDescent="0.3">
      <c r="A76">
        <v>1</v>
      </c>
      <c r="B76" t="s">
        <v>86</v>
      </c>
      <c r="C76">
        <v>1</v>
      </c>
      <c r="D76">
        <v>0.41</v>
      </c>
      <c r="E76">
        <v>25</v>
      </c>
      <c r="F76">
        <v>38.53</v>
      </c>
      <c r="G76">
        <v>34.409999999999997</v>
      </c>
      <c r="H76" s="8">
        <v>0.2001</v>
      </c>
      <c r="I76" t="s">
        <v>615</v>
      </c>
    </row>
    <row r="77" spans="1:9" x14ac:dyDescent="0.3">
      <c r="A77">
        <v>1</v>
      </c>
      <c r="B77" t="s">
        <v>87</v>
      </c>
      <c r="C77">
        <v>1</v>
      </c>
      <c r="D77">
        <v>0.11</v>
      </c>
      <c r="E77">
        <v>35</v>
      </c>
      <c r="F77">
        <v>52.49</v>
      </c>
      <c r="G77">
        <v>47.27</v>
      </c>
      <c r="H77" s="8">
        <v>0.1981</v>
      </c>
      <c r="I77" t="s">
        <v>615</v>
      </c>
    </row>
    <row r="78" spans="1:9" x14ac:dyDescent="0.3">
      <c r="A78">
        <v>1</v>
      </c>
      <c r="B78" t="s">
        <v>88</v>
      </c>
      <c r="C78">
        <v>1</v>
      </c>
      <c r="D78">
        <v>-0.63</v>
      </c>
      <c r="E78">
        <v>29</v>
      </c>
      <c r="F78">
        <v>75.62</v>
      </c>
      <c r="G78">
        <v>66.760000000000005</v>
      </c>
      <c r="H78" s="8">
        <v>0.1171</v>
      </c>
      <c r="I78" t="s">
        <v>615</v>
      </c>
    </row>
    <row r="79" spans="1:9" x14ac:dyDescent="0.3">
      <c r="A79">
        <v>1</v>
      </c>
      <c r="B79" t="s">
        <v>89</v>
      </c>
      <c r="C79">
        <v>1</v>
      </c>
      <c r="D79">
        <v>-2.16</v>
      </c>
      <c r="E79">
        <v>23</v>
      </c>
      <c r="F79">
        <v>83.36</v>
      </c>
      <c r="G79">
        <v>80.959999999999994</v>
      </c>
      <c r="H79" s="8">
        <v>7.5200000000000003E-2</v>
      </c>
      <c r="I79" t="s">
        <v>615</v>
      </c>
    </row>
    <row r="80" spans="1:9" x14ac:dyDescent="0.3">
      <c r="A80">
        <v>1</v>
      </c>
      <c r="B80" t="s">
        <v>90</v>
      </c>
      <c r="C80">
        <v>1</v>
      </c>
      <c r="D80">
        <v>-1.42</v>
      </c>
      <c r="E80">
        <v>24</v>
      </c>
      <c r="F80">
        <v>91.75</v>
      </c>
      <c r="G80">
        <v>88.98</v>
      </c>
      <c r="H80" s="8">
        <v>7.2999999999999995E-2</v>
      </c>
      <c r="I80" t="s">
        <v>615</v>
      </c>
    </row>
    <row r="81" spans="1:9" x14ac:dyDescent="0.3">
      <c r="A81">
        <v>1</v>
      </c>
      <c r="B81" t="s">
        <v>91</v>
      </c>
      <c r="C81">
        <v>1</v>
      </c>
      <c r="D81">
        <v>-0.91</v>
      </c>
      <c r="E81">
        <v>31</v>
      </c>
      <c r="F81">
        <v>106.4</v>
      </c>
      <c r="G81">
        <v>104.03</v>
      </c>
      <c r="H81" s="8">
        <v>7.8299999999999995E-2</v>
      </c>
      <c r="I81" t="s">
        <v>615</v>
      </c>
    </row>
    <row r="82" spans="1:9" x14ac:dyDescent="0.3">
      <c r="A82">
        <v>1</v>
      </c>
      <c r="B82" t="s">
        <v>92</v>
      </c>
      <c r="C82">
        <v>1</v>
      </c>
      <c r="D82">
        <v>-0.68</v>
      </c>
      <c r="E82">
        <v>25</v>
      </c>
      <c r="F82">
        <v>90.94</v>
      </c>
      <c r="G82">
        <v>79.040000000000006</v>
      </c>
      <c r="H82" s="8">
        <v>8.4699999999999998E-2</v>
      </c>
      <c r="I82" t="s">
        <v>615</v>
      </c>
    </row>
    <row r="83" spans="1:9" x14ac:dyDescent="0.3">
      <c r="A83">
        <v>1</v>
      </c>
      <c r="B83" t="s">
        <v>93</v>
      </c>
      <c r="C83">
        <v>1</v>
      </c>
      <c r="D83">
        <v>-0.21</v>
      </c>
      <c r="E83">
        <v>24</v>
      </c>
      <c r="F83">
        <v>120.43</v>
      </c>
      <c r="G83">
        <v>119.85</v>
      </c>
      <c r="H83" s="8">
        <v>5.3900000000000003E-2</v>
      </c>
      <c r="I83" t="s">
        <v>615</v>
      </c>
    </row>
    <row r="84" spans="1:9" x14ac:dyDescent="0.3">
      <c r="A84">
        <v>1</v>
      </c>
      <c r="B84" t="s">
        <v>94</v>
      </c>
      <c r="C84">
        <v>1</v>
      </c>
      <c r="D84">
        <v>-0.26</v>
      </c>
      <c r="E84">
        <v>28</v>
      </c>
      <c r="F84">
        <v>114.94</v>
      </c>
      <c r="G84">
        <v>114.38</v>
      </c>
      <c r="H84" s="8">
        <v>6.4799999999999996E-2</v>
      </c>
      <c r="I84" t="s">
        <v>615</v>
      </c>
    </row>
    <row r="85" spans="1:9" x14ac:dyDescent="0.3">
      <c r="A85">
        <v>1</v>
      </c>
      <c r="B85" t="s">
        <v>95</v>
      </c>
      <c r="C85">
        <v>1</v>
      </c>
      <c r="D85">
        <v>-1.5</v>
      </c>
      <c r="E85">
        <v>27</v>
      </c>
      <c r="F85">
        <v>98.47</v>
      </c>
      <c r="G85">
        <v>97.49</v>
      </c>
      <c r="H85" s="8">
        <v>7.5200000000000003E-2</v>
      </c>
      <c r="I85" t="s">
        <v>615</v>
      </c>
    </row>
    <row r="86" spans="1:9" x14ac:dyDescent="0.3">
      <c r="A86">
        <v>1</v>
      </c>
      <c r="B86" t="s">
        <v>96</v>
      </c>
      <c r="C86">
        <v>1</v>
      </c>
      <c r="D86">
        <v>-1.27</v>
      </c>
      <c r="E86">
        <v>26</v>
      </c>
      <c r="F86">
        <v>91.74</v>
      </c>
      <c r="G86">
        <v>89.68</v>
      </c>
      <c r="H86" s="8">
        <v>7.7899999999999997E-2</v>
      </c>
      <c r="I86" t="s">
        <v>615</v>
      </c>
    </row>
    <row r="87" spans="1:9" x14ac:dyDescent="0.3">
      <c r="A87">
        <v>1</v>
      </c>
      <c r="B87" t="s">
        <v>97</v>
      </c>
      <c r="C87">
        <v>1</v>
      </c>
      <c r="D87">
        <v>-0.93</v>
      </c>
      <c r="E87">
        <v>23</v>
      </c>
      <c r="F87">
        <v>90.99</v>
      </c>
      <c r="G87">
        <v>85.21</v>
      </c>
      <c r="H87" s="8">
        <v>7.2400000000000006E-2</v>
      </c>
      <c r="I87" t="s">
        <v>615</v>
      </c>
    </row>
    <row r="88" spans="1:9" x14ac:dyDescent="0.3">
      <c r="A88">
        <v>1</v>
      </c>
      <c r="B88" t="s">
        <v>98</v>
      </c>
      <c r="C88">
        <v>1</v>
      </c>
      <c r="D88">
        <v>-1.97</v>
      </c>
      <c r="E88">
        <v>27</v>
      </c>
      <c r="F88">
        <v>86.73</v>
      </c>
      <c r="G88">
        <v>85.52</v>
      </c>
      <c r="H88" s="8">
        <v>8.5999999999999993E-2</v>
      </c>
      <c r="I88" t="s">
        <v>615</v>
      </c>
    </row>
    <row r="89" spans="1:9" x14ac:dyDescent="0.3">
      <c r="A89">
        <v>1</v>
      </c>
      <c r="B89" t="s">
        <v>99</v>
      </c>
      <c r="C89">
        <v>1</v>
      </c>
      <c r="D89">
        <v>-0.23</v>
      </c>
      <c r="E89">
        <v>19</v>
      </c>
      <c r="F89">
        <v>121.86</v>
      </c>
      <c r="G89">
        <v>120.84</v>
      </c>
      <c r="H89" s="8">
        <v>4.36E-2</v>
      </c>
      <c r="I89" t="s">
        <v>615</v>
      </c>
    </row>
    <row r="90" spans="1:9" x14ac:dyDescent="0.3">
      <c r="A90">
        <v>1</v>
      </c>
      <c r="B90" t="s">
        <v>100</v>
      </c>
      <c r="C90">
        <v>1</v>
      </c>
      <c r="D90">
        <v>-0.16</v>
      </c>
      <c r="E90">
        <v>20</v>
      </c>
      <c r="F90">
        <v>117.34</v>
      </c>
      <c r="G90">
        <v>116.53</v>
      </c>
      <c r="H90" s="8">
        <v>4.6600000000000003E-2</v>
      </c>
      <c r="I90" t="s">
        <v>615</v>
      </c>
    </row>
    <row r="91" spans="1:9" x14ac:dyDescent="0.3">
      <c r="A91">
        <v>1</v>
      </c>
      <c r="B91" t="s">
        <v>101</v>
      </c>
      <c r="C91">
        <v>1</v>
      </c>
      <c r="D91">
        <v>-7.0000000000000007E-2</v>
      </c>
      <c r="E91">
        <v>22</v>
      </c>
      <c r="F91">
        <v>116.99</v>
      </c>
      <c r="G91">
        <v>116.5</v>
      </c>
      <c r="H91" s="8">
        <v>5.0799999999999998E-2</v>
      </c>
      <c r="I91" t="s">
        <v>615</v>
      </c>
    </row>
    <row r="92" spans="1:9" x14ac:dyDescent="0.3">
      <c r="A92">
        <v>1</v>
      </c>
      <c r="B92" t="s">
        <v>102</v>
      </c>
      <c r="C92">
        <v>1</v>
      </c>
      <c r="D92">
        <v>-0.39</v>
      </c>
      <c r="E92">
        <v>19</v>
      </c>
      <c r="F92">
        <v>112.16</v>
      </c>
      <c r="G92">
        <v>110.67</v>
      </c>
      <c r="H92" s="8">
        <v>4.7100000000000003E-2</v>
      </c>
      <c r="I92" t="s">
        <v>615</v>
      </c>
    </row>
    <row r="93" spans="1:9" x14ac:dyDescent="0.3">
      <c r="A93">
        <v>1</v>
      </c>
      <c r="B93" t="s">
        <v>103</v>
      </c>
      <c r="C93">
        <v>1</v>
      </c>
      <c r="D93">
        <v>-0.02</v>
      </c>
      <c r="E93">
        <v>24</v>
      </c>
      <c r="F93">
        <v>114.32</v>
      </c>
      <c r="G93">
        <v>113.71</v>
      </c>
      <c r="H93" s="8">
        <v>5.6500000000000002E-2</v>
      </c>
      <c r="I93" t="s">
        <v>615</v>
      </c>
    </row>
    <row r="94" spans="1:9" x14ac:dyDescent="0.3">
      <c r="A94">
        <v>1</v>
      </c>
      <c r="B94" t="s">
        <v>104</v>
      </c>
      <c r="C94">
        <v>1</v>
      </c>
      <c r="D94">
        <v>-0.19</v>
      </c>
      <c r="E94">
        <v>25</v>
      </c>
      <c r="F94">
        <v>118.04</v>
      </c>
      <c r="G94">
        <v>116.78</v>
      </c>
      <c r="H94" s="8">
        <v>5.7500000000000002E-2</v>
      </c>
      <c r="I94" t="s">
        <v>615</v>
      </c>
    </row>
    <row r="95" spans="1:9" x14ac:dyDescent="0.3">
      <c r="A95">
        <v>1</v>
      </c>
      <c r="B95" t="s">
        <v>105</v>
      </c>
      <c r="C95">
        <v>1</v>
      </c>
      <c r="D95">
        <v>-0.55000000000000004</v>
      </c>
      <c r="E95">
        <v>29</v>
      </c>
      <c r="F95">
        <v>109.06</v>
      </c>
      <c r="G95">
        <v>107.67</v>
      </c>
      <c r="H95" s="8">
        <v>7.4700000000000003E-2</v>
      </c>
      <c r="I95" t="s">
        <v>615</v>
      </c>
    </row>
    <row r="96" spans="1:9" x14ac:dyDescent="0.3">
      <c r="A96">
        <v>1</v>
      </c>
      <c r="B96" t="s">
        <v>106</v>
      </c>
      <c r="C96">
        <v>1</v>
      </c>
      <c r="D96">
        <v>-1.26</v>
      </c>
      <c r="E96">
        <v>29</v>
      </c>
      <c r="F96">
        <v>105.14</v>
      </c>
      <c r="G96">
        <v>103.74</v>
      </c>
      <c r="H96" s="8">
        <v>7.6100000000000001E-2</v>
      </c>
      <c r="I96" t="s">
        <v>615</v>
      </c>
    </row>
    <row r="97" spans="1:9" x14ac:dyDescent="0.3">
      <c r="A97">
        <v>1</v>
      </c>
      <c r="B97" t="s">
        <v>107</v>
      </c>
      <c r="C97">
        <v>1</v>
      </c>
      <c r="D97">
        <v>-0.92</v>
      </c>
      <c r="E97">
        <v>29</v>
      </c>
      <c r="F97">
        <v>109.11</v>
      </c>
      <c r="G97">
        <v>107.6</v>
      </c>
      <c r="H97" s="8">
        <v>7.1800000000000003E-2</v>
      </c>
      <c r="I97" t="s">
        <v>615</v>
      </c>
    </row>
    <row r="98" spans="1:9" x14ac:dyDescent="0.3">
      <c r="A98">
        <v>1</v>
      </c>
      <c r="B98" t="s">
        <v>108</v>
      </c>
      <c r="C98">
        <v>1</v>
      </c>
      <c r="D98">
        <v>-0.57999999999999996</v>
      </c>
      <c r="E98">
        <v>31</v>
      </c>
      <c r="F98">
        <v>115.61</v>
      </c>
      <c r="G98">
        <v>114.82</v>
      </c>
      <c r="H98" s="8">
        <v>7.2700000000000001E-2</v>
      </c>
      <c r="I98" t="s">
        <v>615</v>
      </c>
    </row>
    <row r="99" spans="1:9" x14ac:dyDescent="0.3">
      <c r="A99">
        <v>1</v>
      </c>
      <c r="B99" t="s">
        <v>109</v>
      </c>
      <c r="C99">
        <v>1</v>
      </c>
      <c r="D99">
        <v>-1.36</v>
      </c>
      <c r="E99">
        <v>26</v>
      </c>
      <c r="F99">
        <v>94.82</v>
      </c>
      <c r="G99">
        <v>91</v>
      </c>
      <c r="H99" s="8">
        <v>7.9100000000000004E-2</v>
      </c>
      <c r="I99" t="s">
        <v>615</v>
      </c>
    </row>
    <row r="100" spans="1:9" x14ac:dyDescent="0.3">
      <c r="A100">
        <v>1</v>
      </c>
      <c r="B100" t="s">
        <v>110</v>
      </c>
      <c r="C100">
        <v>1</v>
      </c>
      <c r="D100">
        <v>-1.19</v>
      </c>
      <c r="E100">
        <v>26</v>
      </c>
      <c r="F100">
        <v>100.53</v>
      </c>
      <c r="G100">
        <v>99.12</v>
      </c>
      <c r="H100" s="8">
        <v>7.0999999999999994E-2</v>
      </c>
      <c r="I100" t="s">
        <v>615</v>
      </c>
    </row>
    <row r="101" spans="1:9" x14ac:dyDescent="0.3">
      <c r="A101">
        <v>1</v>
      </c>
      <c r="B101" t="s">
        <v>111</v>
      </c>
      <c r="C101">
        <v>1</v>
      </c>
      <c r="D101">
        <v>-1.33</v>
      </c>
      <c r="E101">
        <v>23</v>
      </c>
      <c r="F101">
        <v>84.13</v>
      </c>
      <c r="G101">
        <v>79.3</v>
      </c>
      <c r="H101" s="8">
        <v>7.6999999999999999E-2</v>
      </c>
      <c r="I101" t="s">
        <v>615</v>
      </c>
    </row>
    <row r="102" spans="1:9" x14ac:dyDescent="0.3">
      <c r="A102">
        <v>1</v>
      </c>
      <c r="B102" t="s">
        <v>112</v>
      </c>
      <c r="C102">
        <v>1</v>
      </c>
      <c r="D102">
        <v>-1.19</v>
      </c>
      <c r="E102">
        <v>30</v>
      </c>
      <c r="F102">
        <v>101.52</v>
      </c>
      <c r="G102">
        <v>100.94</v>
      </c>
      <c r="H102" s="8">
        <v>8.0500000000000002E-2</v>
      </c>
      <c r="I102" t="s">
        <v>615</v>
      </c>
    </row>
    <row r="103" spans="1:9" x14ac:dyDescent="0.3">
      <c r="A103">
        <v>1</v>
      </c>
      <c r="B103" t="s">
        <v>113</v>
      </c>
      <c r="C103">
        <v>1</v>
      </c>
      <c r="D103">
        <v>-1.39</v>
      </c>
      <c r="E103">
        <v>30</v>
      </c>
      <c r="F103">
        <v>71.67</v>
      </c>
      <c r="G103">
        <v>60.59</v>
      </c>
      <c r="H103" s="8">
        <v>0.13039999999999999</v>
      </c>
      <c r="I103" t="s">
        <v>615</v>
      </c>
    </row>
    <row r="104" spans="1:9" x14ac:dyDescent="0.3">
      <c r="A104">
        <v>1</v>
      </c>
      <c r="B104" t="s">
        <v>114</v>
      </c>
      <c r="C104">
        <v>1</v>
      </c>
      <c r="D104">
        <v>-1.52</v>
      </c>
      <c r="E104">
        <v>24</v>
      </c>
      <c r="F104">
        <v>68.349999999999994</v>
      </c>
      <c r="G104">
        <v>51.37</v>
      </c>
      <c r="H104" s="8">
        <v>0.1244</v>
      </c>
      <c r="I104" t="s">
        <v>615</v>
      </c>
    </row>
    <row r="105" spans="1:9" x14ac:dyDescent="0.3">
      <c r="A105">
        <v>1</v>
      </c>
      <c r="B105" t="s">
        <v>115</v>
      </c>
      <c r="C105">
        <v>1</v>
      </c>
      <c r="D105">
        <v>-1.33</v>
      </c>
      <c r="E105">
        <v>29</v>
      </c>
      <c r="F105">
        <v>56.98</v>
      </c>
      <c r="G105">
        <v>41.77</v>
      </c>
      <c r="H105" s="8">
        <v>0.18740000000000001</v>
      </c>
      <c r="I105" t="s">
        <v>615</v>
      </c>
    </row>
    <row r="106" spans="1:9" x14ac:dyDescent="0.3">
      <c r="A106">
        <v>1</v>
      </c>
      <c r="B106" t="s">
        <v>116</v>
      </c>
      <c r="C106">
        <v>1</v>
      </c>
      <c r="D106">
        <v>-0.32</v>
      </c>
      <c r="E106">
        <v>30</v>
      </c>
      <c r="F106">
        <v>48.87</v>
      </c>
      <c r="G106">
        <v>37.19</v>
      </c>
      <c r="H106" s="8">
        <v>0.2122</v>
      </c>
      <c r="I106" t="s">
        <v>615</v>
      </c>
    </row>
    <row r="107" spans="1:9" x14ac:dyDescent="0.3">
      <c r="A107">
        <v>1</v>
      </c>
      <c r="B107" t="s">
        <v>117</v>
      </c>
      <c r="C107">
        <v>1</v>
      </c>
      <c r="D107">
        <v>-1</v>
      </c>
      <c r="E107">
        <v>28</v>
      </c>
      <c r="F107">
        <v>58.43</v>
      </c>
      <c r="G107">
        <v>40.75</v>
      </c>
      <c r="H107" s="8">
        <v>0.18160000000000001</v>
      </c>
      <c r="I107" t="s">
        <v>615</v>
      </c>
    </row>
    <row r="108" spans="1:9" x14ac:dyDescent="0.3">
      <c r="A108">
        <v>1</v>
      </c>
      <c r="B108" t="s">
        <v>118</v>
      </c>
      <c r="C108">
        <v>1</v>
      </c>
      <c r="D108">
        <v>0.73</v>
      </c>
      <c r="E108">
        <v>23</v>
      </c>
      <c r="F108">
        <v>36.32</v>
      </c>
      <c r="G108">
        <v>27.05</v>
      </c>
      <c r="H108" s="8">
        <v>0.27950000000000003</v>
      </c>
      <c r="I108" t="s">
        <v>615</v>
      </c>
    </row>
    <row r="109" spans="1:9" x14ac:dyDescent="0.3">
      <c r="A109">
        <v>1</v>
      </c>
      <c r="B109" t="s">
        <v>119</v>
      </c>
      <c r="C109">
        <v>1</v>
      </c>
      <c r="D109">
        <v>0.32</v>
      </c>
      <c r="E109">
        <v>28</v>
      </c>
      <c r="F109">
        <v>46.15</v>
      </c>
      <c r="G109">
        <v>41.97</v>
      </c>
      <c r="H109" s="8">
        <v>0.17810000000000001</v>
      </c>
      <c r="I109" t="s">
        <v>615</v>
      </c>
    </row>
    <row r="110" spans="1:9" x14ac:dyDescent="0.3">
      <c r="A110">
        <v>1</v>
      </c>
      <c r="B110" t="s">
        <v>120</v>
      </c>
      <c r="C110">
        <v>1</v>
      </c>
      <c r="D110">
        <v>0.45</v>
      </c>
      <c r="E110">
        <v>27</v>
      </c>
      <c r="F110">
        <v>37.08</v>
      </c>
      <c r="G110">
        <v>29.19</v>
      </c>
      <c r="H110" s="8">
        <v>0.24829999999999999</v>
      </c>
      <c r="I110" t="s">
        <v>615</v>
      </c>
    </row>
    <row r="111" spans="1:9" x14ac:dyDescent="0.3">
      <c r="A111">
        <v>1</v>
      </c>
      <c r="B111" t="s">
        <v>121</v>
      </c>
      <c r="C111">
        <v>1</v>
      </c>
      <c r="D111">
        <v>7.0000000000000007E-2</v>
      </c>
      <c r="E111">
        <v>31</v>
      </c>
      <c r="F111">
        <v>52</v>
      </c>
      <c r="G111">
        <v>46.93</v>
      </c>
      <c r="H111" s="8">
        <v>0.18390000000000001</v>
      </c>
      <c r="I111" t="s">
        <v>615</v>
      </c>
    </row>
    <row r="112" spans="1:9" x14ac:dyDescent="0.3">
      <c r="A112">
        <v>1</v>
      </c>
      <c r="B112" t="s">
        <v>122</v>
      </c>
      <c r="C112">
        <v>1</v>
      </c>
      <c r="D112">
        <v>-1.81</v>
      </c>
      <c r="E112">
        <v>28</v>
      </c>
      <c r="F112">
        <v>44.8</v>
      </c>
      <c r="G112">
        <v>30.62</v>
      </c>
      <c r="H112" s="8">
        <v>0.22070000000000001</v>
      </c>
      <c r="I112" t="s">
        <v>615</v>
      </c>
    </row>
    <row r="113" spans="1:9" x14ac:dyDescent="0.3">
      <c r="A113">
        <v>1</v>
      </c>
      <c r="B113" t="s">
        <v>123</v>
      </c>
      <c r="C113">
        <v>1</v>
      </c>
      <c r="D113">
        <v>0.41</v>
      </c>
      <c r="E113">
        <v>32</v>
      </c>
      <c r="F113">
        <v>60.7</v>
      </c>
      <c r="G113">
        <v>57.65</v>
      </c>
      <c r="H113" s="8">
        <v>0.14949999999999999</v>
      </c>
      <c r="I113" t="s">
        <v>615</v>
      </c>
    </row>
    <row r="114" spans="1:9" x14ac:dyDescent="0.3">
      <c r="A114">
        <v>1</v>
      </c>
      <c r="B114" t="s">
        <v>124</v>
      </c>
      <c r="C114">
        <v>1</v>
      </c>
      <c r="D114">
        <v>-1.26</v>
      </c>
      <c r="E114">
        <v>28</v>
      </c>
      <c r="F114">
        <v>51.61</v>
      </c>
      <c r="G114">
        <v>33.159999999999997</v>
      </c>
      <c r="H114" s="8">
        <v>0.19980000000000001</v>
      </c>
      <c r="I114" t="s">
        <v>615</v>
      </c>
    </row>
    <row r="115" spans="1:9" x14ac:dyDescent="0.3">
      <c r="A115">
        <v>1</v>
      </c>
      <c r="B115" t="s">
        <v>125</v>
      </c>
      <c r="C115">
        <v>1</v>
      </c>
      <c r="D115">
        <v>-0.14000000000000001</v>
      </c>
      <c r="E115">
        <v>26</v>
      </c>
      <c r="F115">
        <v>54.9</v>
      </c>
      <c r="G115">
        <v>41.74</v>
      </c>
      <c r="H115" s="8">
        <v>0.17469999999999999</v>
      </c>
      <c r="I115" t="s">
        <v>615</v>
      </c>
    </row>
    <row r="116" spans="1:9" x14ac:dyDescent="0.3">
      <c r="A116">
        <v>1</v>
      </c>
      <c r="B116" t="s">
        <v>126</v>
      </c>
      <c r="C116">
        <v>1</v>
      </c>
      <c r="D116">
        <v>-2.19</v>
      </c>
      <c r="E116">
        <v>32</v>
      </c>
      <c r="F116">
        <v>86.05</v>
      </c>
      <c r="G116">
        <v>81.73</v>
      </c>
      <c r="H116" s="8">
        <v>0.1033</v>
      </c>
      <c r="I116" t="s">
        <v>615</v>
      </c>
    </row>
    <row r="117" spans="1:9" x14ac:dyDescent="0.3">
      <c r="A117">
        <v>1</v>
      </c>
      <c r="B117" t="s">
        <v>127</v>
      </c>
      <c r="C117">
        <v>1</v>
      </c>
      <c r="D117">
        <v>0.32</v>
      </c>
      <c r="E117">
        <v>28</v>
      </c>
      <c r="F117">
        <v>48.05</v>
      </c>
      <c r="G117">
        <v>35.270000000000003</v>
      </c>
      <c r="H117" s="8">
        <v>0.21779999999999999</v>
      </c>
      <c r="I117" t="s">
        <v>615</v>
      </c>
    </row>
    <row r="118" spans="1:9" x14ac:dyDescent="0.3">
      <c r="A118">
        <v>1</v>
      </c>
      <c r="B118" t="s">
        <v>128</v>
      </c>
      <c r="C118">
        <v>1</v>
      </c>
      <c r="D118">
        <v>0.3</v>
      </c>
      <c r="E118">
        <v>30</v>
      </c>
      <c r="F118">
        <v>57.12</v>
      </c>
      <c r="G118">
        <v>55.05</v>
      </c>
      <c r="H118" s="8">
        <v>0.1472</v>
      </c>
      <c r="I118" t="s">
        <v>615</v>
      </c>
    </row>
    <row r="119" spans="1:9" x14ac:dyDescent="0.3">
      <c r="A119">
        <v>1</v>
      </c>
      <c r="B119" t="s">
        <v>129</v>
      </c>
      <c r="C119">
        <v>1</v>
      </c>
      <c r="D119">
        <v>-1.78</v>
      </c>
      <c r="E119">
        <v>28</v>
      </c>
      <c r="F119">
        <v>69.099999999999994</v>
      </c>
      <c r="G119">
        <v>54.42</v>
      </c>
      <c r="H119" s="8">
        <v>0.14829999999999999</v>
      </c>
      <c r="I119" t="s">
        <v>615</v>
      </c>
    </row>
    <row r="120" spans="1:9" x14ac:dyDescent="0.3">
      <c r="A120">
        <v>1</v>
      </c>
      <c r="B120" t="s">
        <v>130</v>
      </c>
      <c r="C120">
        <v>1</v>
      </c>
      <c r="D120">
        <v>-1.7</v>
      </c>
      <c r="E120">
        <v>32</v>
      </c>
      <c r="F120">
        <v>47.8</v>
      </c>
      <c r="G120">
        <v>37.840000000000003</v>
      </c>
      <c r="H120" s="8">
        <v>0.21890000000000001</v>
      </c>
      <c r="I120" t="s">
        <v>615</v>
      </c>
    </row>
    <row r="121" spans="1:9" x14ac:dyDescent="0.3">
      <c r="A121">
        <v>1</v>
      </c>
      <c r="B121" t="s">
        <v>131</v>
      </c>
      <c r="C121">
        <v>1</v>
      </c>
      <c r="D121">
        <v>-2.31</v>
      </c>
      <c r="E121">
        <v>30</v>
      </c>
      <c r="F121">
        <v>59.76</v>
      </c>
      <c r="G121">
        <v>47.62</v>
      </c>
      <c r="H121" s="8">
        <v>0.17749999999999999</v>
      </c>
      <c r="I121" t="s">
        <v>615</v>
      </c>
    </row>
    <row r="122" spans="1:9" x14ac:dyDescent="0.3">
      <c r="A122">
        <v>1</v>
      </c>
      <c r="B122" t="s">
        <v>132</v>
      </c>
      <c r="C122">
        <v>1</v>
      </c>
      <c r="D122">
        <v>-1.06</v>
      </c>
      <c r="E122">
        <v>27</v>
      </c>
      <c r="F122">
        <v>75.709999999999994</v>
      </c>
      <c r="G122">
        <v>58.52</v>
      </c>
      <c r="H122" s="8">
        <v>0.1193</v>
      </c>
      <c r="I122" t="s">
        <v>615</v>
      </c>
    </row>
    <row r="123" spans="1:9" x14ac:dyDescent="0.3">
      <c r="A123">
        <v>1</v>
      </c>
      <c r="B123" t="s">
        <v>133</v>
      </c>
      <c r="C123">
        <v>1</v>
      </c>
      <c r="D123">
        <v>-1.1599999999999999</v>
      </c>
      <c r="E123">
        <v>30</v>
      </c>
      <c r="F123">
        <v>95.07</v>
      </c>
      <c r="G123">
        <v>92.44</v>
      </c>
      <c r="H123" s="8">
        <v>8.6499999999999994E-2</v>
      </c>
      <c r="I123" t="s">
        <v>615</v>
      </c>
    </row>
    <row r="124" spans="1:9" x14ac:dyDescent="0.3">
      <c r="A124">
        <v>1</v>
      </c>
      <c r="B124" t="s">
        <v>134</v>
      </c>
      <c r="C124">
        <v>1</v>
      </c>
      <c r="D124">
        <v>-0.48</v>
      </c>
      <c r="E124">
        <v>23</v>
      </c>
      <c r="F124">
        <v>112.75</v>
      </c>
      <c r="G124">
        <v>111.78</v>
      </c>
      <c r="H124" s="8">
        <v>5.3800000000000001E-2</v>
      </c>
      <c r="I124" t="s">
        <v>615</v>
      </c>
    </row>
    <row r="125" spans="1:9" x14ac:dyDescent="0.3">
      <c r="A125">
        <v>1</v>
      </c>
      <c r="B125" t="s">
        <v>135</v>
      </c>
      <c r="C125">
        <v>1</v>
      </c>
      <c r="D125">
        <v>-0.05</v>
      </c>
      <c r="E125">
        <v>25</v>
      </c>
      <c r="F125">
        <v>115.72</v>
      </c>
      <c r="G125">
        <v>114.42</v>
      </c>
      <c r="H125" s="8">
        <v>5.8799999999999998E-2</v>
      </c>
      <c r="I125" t="s">
        <v>615</v>
      </c>
    </row>
    <row r="126" spans="1:9" x14ac:dyDescent="0.3">
      <c r="A126">
        <v>1</v>
      </c>
      <c r="B126" t="s">
        <v>136</v>
      </c>
      <c r="C126">
        <v>1</v>
      </c>
      <c r="D126">
        <v>-0.11</v>
      </c>
      <c r="E126">
        <v>28</v>
      </c>
      <c r="F126">
        <v>118.63</v>
      </c>
      <c r="G126">
        <v>118.12</v>
      </c>
      <c r="H126" s="8">
        <v>6.4600000000000005E-2</v>
      </c>
      <c r="I126" t="s">
        <v>615</v>
      </c>
    </row>
    <row r="127" spans="1:9" x14ac:dyDescent="0.3">
      <c r="A127">
        <v>1</v>
      </c>
      <c r="B127" t="s">
        <v>137</v>
      </c>
      <c r="C127">
        <v>1</v>
      </c>
      <c r="D127">
        <v>-0.03</v>
      </c>
      <c r="E127">
        <v>28</v>
      </c>
      <c r="F127">
        <v>119.32</v>
      </c>
      <c r="G127">
        <v>118.87</v>
      </c>
      <c r="H127" s="8">
        <v>6.25E-2</v>
      </c>
      <c r="I127" t="s">
        <v>615</v>
      </c>
    </row>
    <row r="128" spans="1:9" x14ac:dyDescent="0.3">
      <c r="A128">
        <v>1</v>
      </c>
      <c r="B128" t="s">
        <v>138</v>
      </c>
      <c r="C128">
        <v>1</v>
      </c>
      <c r="D128">
        <v>-0.21</v>
      </c>
      <c r="E128">
        <v>25</v>
      </c>
      <c r="F128">
        <v>116.73</v>
      </c>
      <c r="G128">
        <v>116.34</v>
      </c>
      <c r="H128" s="8">
        <v>5.8599999999999999E-2</v>
      </c>
      <c r="I128" t="s">
        <v>615</v>
      </c>
    </row>
    <row r="129" spans="1:9" x14ac:dyDescent="0.3">
      <c r="A129">
        <v>1</v>
      </c>
      <c r="B129" t="s">
        <v>139</v>
      </c>
      <c r="C129">
        <v>1</v>
      </c>
      <c r="D129">
        <v>-0.8</v>
      </c>
      <c r="E129">
        <v>30</v>
      </c>
      <c r="F129">
        <v>115.87</v>
      </c>
      <c r="G129">
        <v>115.13</v>
      </c>
      <c r="H129" s="8">
        <v>7.0599999999999996E-2</v>
      </c>
      <c r="I129" t="s">
        <v>615</v>
      </c>
    </row>
    <row r="130" spans="1:9" x14ac:dyDescent="0.3">
      <c r="A130">
        <v>1</v>
      </c>
      <c r="B130" t="s">
        <v>140</v>
      </c>
      <c r="C130">
        <v>1</v>
      </c>
      <c r="D130">
        <v>-1.92</v>
      </c>
      <c r="E130">
        <v>27</v>
      </c>
      <c r="F130">
        <v>76.22</v>
      </c>
      <c r="G130">
        <v>72.36</v>
      </c>
      <c r="H130" s="8">
        <v>9.4E-2</v>
      </c>
      <c r="I130" t="s">
        <v>615</v>
      </c>
    </row>
    <row r="131" spans="1:9" x14ac:dyDescent="0.3">
      <c r="A131">
        <v>1</v>
      </c>
      <c r="B131" t="s">
        <v>141</v>
      </c>
      <c r="C131">
        <v>1</v>
      </c>
      <c r="D131">
        <v>-2.94</v>
      </c>
      <c r="E131">
        <v>30</v>
      </c>
      <c r="F131">
        <v>58.41</v>
      </c>
      <c r="G131">
        <v>54.3</v>
      </c>
      <c r="H131" s="8">
        <v>0.1482</v>
      </c>
      <c r="I131" t="s">
        <v>615</v>
      </c>
    </row>
    <row r="132" spans="1:9" x14ac:dyDescent="0.3">
      <c r="A132">
        <v>1</v>
      </c>
      <c r="B132" t="s">
        <v>142</v>
      </c>
      <c r="C132">
        <v>1</v>
      </c>
      <c r="D132">
        <v>-1.62</v>
      </c>
      <c r="E132">
        <v>26</v>
      </c>
      <c r="F132">
        <v>57.78</v>
      </c>
      <c r="G132">
        <v>46.32</v>
      </c>
      <c r="H132" s="8">
        <v>0.1515</v>
      </c>
      <c r="I132" t="s">
        <v>615</v>
      </c>
    </row>
    <row r="133" spans="1:9" x14ac:dyDescent="0.3">
      <c r="A133">
        <v>1</v>
      </c>
      <c r="B133" t="s">
        <v>143</v>
      </c>
      <c r="C133">
        <v>1</v>
      </c>
      <c r="D133">
        <v>-2.69</v>
      </c>
      <c r="E133">
        <v>34</v>
      </c>
      <c r="F133">
        <v>63.8</v>
      </c>
      <c r="G133">
        <v>49.71</v>
      </c>
      <c r="H133" s="8">
        <v>0.18329999999999999</v>
      </c>
      <c r="I133" t="s">
        <v>615</v>
      </c>
    </row>
    <row r="134" spans="1:9" x14ac:dyDescent="0.3">
      <c r="A134">
        <v>1</v>
      </c>
      <c r="B134" t="s">
        <v>144</v>
      </c>
      <c r="C134">
        <v>1</v>
      </c>
      <c r="D134">
        <v>0.08</v>
      </c>
      <c r="E134">
        <v>30</v>
      </c>
      <c r="F134">
        <v>82.5</v>
      </c>
      <c r="G134">
        <v>59.44</v>
      </c>
      <c r="H134" s="8">
        <v>0.13189999999999999</v>
      </c>
      <c r="I134" t="s">
        <v>615</v>
      </c>
    </row>
    <row r="135" spans="1:9" x14ac:dyDescent="0.3">
      <c r="A135">
        <v>1</v>
      </c>
      <c r="B135" t="s">
        <v>145</v>
      </c>
      <c r="C135">
        <v>1</v>
      </c>
      <c r="D135">
        <v>-0.27</v>
      </c>
      <c r="E135">
        <v>30</v>
      </c>
      <c r="F135">
        <v>110.94</v>
      </c>
      <c r="G135">
        <v>109.01</v>
      </c>
      <c r="H135" s="8">
        <v>7.3200000000000001E-2</v>
      </c>
      <c r="I135" t="s">
        <v>615</v>
      </c>
    </row>
    <row r="136" spans="1:9" x14ac:dyDescent="0.3">
      <c r="A136">
        <v>1</v>
      </c>
      <c r="B136" t="s">
        <v>146</v>
      </c>
      <c r="C136">
        <v>1</v>
      </c>
      <c r="D136">
        <v>-7.0000000000000007E-2</v>
      </c>
      <c r="E136">
        <v>27</v>
      </c>
      <c r="F136">
        <v>117.73</v>
      </c>
      <c r="G136">
        <v>117.32</v>
      </c>
      <c r="H136" s="8">
        <v>6.1800000000000001E-2</v>
      </c>
      <c r="I136" t="s">
        <v>615</v>
      </c>
    </row>
    <row r="137" spans="1:9" x14ac:dyDescent="0.3">
      <c r="A137">
        <v>1</v>
      </c>
      <c r="B137" t="s">
        <v>147</v>
      </c>
      <c r="C137">
        <v>1</v>
      </c>
      <c r="D137">
        <v>-0.05</v>
      </c>
      <c r="E137">
        <v>29</v>
      </c>
      <c r="F137">
        <v>118.73</v>
      </c>
      <c r="G137">
        <v>118.37</v>
      </c>
      <c r="H137" s="8">
        <v>6.6000000000000003E-2</v>
      </c>
      <c r="I137" t="s">
        <v>615</v>
      </c>
    </row>
    <row r="138" spans="1:9" x14ac:dyDescent="0.3">
      <c r="A138">
        <v>1</v>
      </c>
      <c r="B138" t="s">
        <v>148</v>
      </c>
      <c r="C138">
        <v>1</v>
      </c>
      <c r="D138">
        <v>-0.27</v>
      </c>
      <c r="E138">
        <v>28</v>
      </c>
      <c r="F138">
        <v>115.25</v>
      </c>
      <c r="G138">
        <v>115.01</v>
      </c>
      <c r="H138" s="8">
        <v>6.6699999999999995E-2</v>
      </c>
      <c r="I138" t="s">
        <v>615</v>
      </c>
    </row>
    <row r="139" spans="1:9" x14ac:dyDescent="0.3">
      <c r="A139">
        <v>1</v>
      </c>
      <c r="B139" t="s">
        <v>149</v>
      </c>
      <c r="C139">
        <v>1</v>
      </c>
      <c r="D139">
        <v>-0.12</v>
      </c>
      <c r="E139">
        <v>24</v>
      </c>
      <c r="F139">
        <v>115.52</v>
      </c>
      <c r="G139">
        <v>114.64</v>
      </c>
      <c r="H139" s="8">
        <v>5.6599999999999998E-2</v>
      </c>
      <c r="I139" t="s">
        <v>615</v>
      </c>
    </row>
    <row r="140" spans="1:9" x14ac:dyDescent="0.3">
      <c r="A140">
        <v>1</v>
      </c>
      <c r="B140" t="s">
        <v>150</v>
      </c>
      <c r="C140">
        <v>1</v>
      </c>
      <c r="D140">
        <v>-0.15</v>
      </c>
      <c r="E140">
        <v>25</v>
      </c>
      <c r="F140">
        <v>114.67</v>
      </c>
      <c r="G140">
        <v>114.12</v>
      </c>
      <c r="H140" s="8">
        <v>5.9900000000000002E-2</v>
      </c>
      <c r="I140" t="s">
        <v>615</v>
      </c>
    </row>
    <row r="141" spans="1:9" x14ac:dyDescent="0.3">
      <c r="A141">
        <v>1</v>
      </c>
      <c r="B141" t="s">
        <v>151</v>
      </c>
      <c r="C141">
        <v>1</v>
      </c>
      <c r="D141">
        <v>-0.01</v>
      </c>
      <c r="E141">
        <v>23</v>
      </c>
      <c r="F141">
        <v>114.62</v>
      </c>
      <c r="G141">
        <v>114.1</v>
      </c>
      <c r="H141" s="8">
        <v>5.4199999999999998E-2</v>
      </c>
      <c r="I141" t="s">
        <v>615</v>
      </c>
    </row>
    <row r="142" spans="1:9" x14ac:dyDescent="0.3">
      <c r="A142">
        <v>1</v>
      </c>
      <c r="B142" t="s">
        <v>152</v>
      </c>
      <c r="C142">
        <v>1</v>
      </c>
      <c r="D142">
        <v>-0.1</v>
      </c>
      <c r="E142">
        <v>24</v>
      </c>
      <c r="F142">
        <v>115.35</v>
      </c>
      <c r="G142">
        <v>114.92</v>
      </c>
      <c r="H142" s="8">
        <v>5.79E-2</v>
      </c>
      <c r="I142" t="s">
        <v>615</v>
      </c>
    </row>
    <row r="143" spans="1:9" x14ac:dyDescent="0.3">
      <c r="A143">
        <v>1</v>
      </c>
      <c r="B143" t="s">
        <v>153</v>
      </c>
      <c r="C143">
        <v>1</v>
      </c>
      <c r="D143">
        <v>-0.08</v>
      </c>
      <c r="E143">
        <v>18</v>
      </c>
      <c r="F143">
        <v>116.87</v>
      </c>
      <c r="G143">
        <v>116.48</v>
      </c>
      <c r="H143" s="8">
        <v>4.2000000000000003E-2</v>
      </c>
      <c r="I143" t="s">
        <v>615</v>
      </c>
    </row>
    <row r="144" spans="1:9" x14ac:dyDescent="0.3">
      <c r="A144">
        <v>1</v>
      </c>
      <c r="B144" t="s">
        <v>154</v>
      </c>
      <c r="C144">
        <v>1</v>
      </c>
      <c r="D144">
        <v>0.02</v>
      </c>
      <c r="E144">
        <v>25</v>
      </c>
      <c r="F144">
        <v>114.48</v>
      </c>
      <c r="G144">
        <v>113.74</v>
      </c>
      <c r="H144" s="8">
        <v>5.9700000000000003E-2</v>
      </c>
      <c r="I144" t="s">
        <v>615</v>
      </c>
    </row>
    <row r="145" spans="1:9" x14ac:dyDescent="0.3">
      <c r="A145">
        <v>1</v>
      </c>
      <c r="B145" t="s">
        <v>155</v>
      </c>
      <c r="C145">
        <v>1</v>
      </c>
      <c r="D145">
        <v>-0.06</v>
      </c>
      <c r="E145">
        <v>19</v>
      </c>
      <c r="F145">
        <v>121.23</v>
      </c>
      <c r="G145">
        <v>120.85</v>
      </c>
      <c r="H145" s="8">
        <v>4.2500000000000003E-2</v>
      </c>
      <c r="I145" t="s">
        <v>615</v>
      </c>
    </row>
    <row r="146" spans="1:9" x14ac:dyDescent="0.3">
      <c r="A146">
        <v>1</v>
      </c>
      <c r="B146" t="s">
        <v>156</v>
      </c>
      <c r="C146">
        <v>1</v>
      </c>
      <c r="D146">
        <v>-0.08</v>
      </c>
      <c r="E146">
        <v>21</v>
      </c>
      <c r="F146">
        <v>119.44</v>
      </c>
      <c r="G146">
        <v>118.87</v>
      </c>
      <c r="H146" s="8">
        <v>4.7399999999999998E-2</v>
      </c>
      <c r="I146" t="s">
        <v>615</v>
      </c>
    </row>
    <row r="147" spans="1:9" x14ac:dyDescent="0.3">
      <c r="A147">
        <v>1</v>
      </c>
      <c r="B147" t="s">
        <v>157</v>
      </c>
      <c r="C147">
        <v>1</v>
      </c>
      <c r="D147">
        <v>-0.11</v>
      </c>
      <c r="E147">
        <v>25</v>
      </c>
      <c r="F147">
        <v>118.87</v>
      </c>
      <c r="G147">
        <v>118.13</v>
      </c>
      <c r="H147" s="8">
        <v>5.7799999999999997E-2</v>
      </c>
      <c r="I147" t="s">
        <v>615</v>
      </c>
    </row>
    <row r="148" spans="1:9" x14ac:dyDescent="0.3">
      <c r="A148">
        <v>1</v>
      </c>
      <c r="B148" t="s">
        <v>158</v>
      </c>
      <c r="C148">
        <v>1</v>
      </c>
      <c r="D148">
        <v>-0.02</v>
      </c>
      <c r="E148">
        <v>16</v>
      </c>
      <c r="F148">
        <v>116.43</v>
      </c>
      <c r="G148">
        <v>114.23</v>
      </c>
      <c r="H148" s="8">
        <v>3.8199999999999998E-2</v>
      </c>
      <c r="I148" t="s">
        <v>615</v>
      </c>
    </row>
    <row r="149" spans="1:9" x14ac:dyDescent="0.3">
      <c r="A149">
        <v>1</v>
      </c>
      <c r="B149" t="s">
        <v>159</v>
      </c>
      <c r="C149">
        <v>1</v>
      </c>
      <c r="D149">
        <v>-0.04</v>
      </c>
      <c r="E149">
        <v>19</v>
      </c>
      <c r="F149">
        <v>114.15</v>
      </c>
      <c r="G149">
        <v>113.44</v>
      </c>
      <c r="H149" s="8">
        <v>4.5900000000000003E-2</v>
      </c>
      <c r="I149" t="s">
        <v>615</v>
      </c>
    </row>
    <row r="150" spans="1:9" x14ac:dyDescent="0.3">
      <c r="A150">
        <v>1</v>
      </c>
      <c r="B150" t="s">
        <v>160</v>
      </c>
      <c r="C150">
        <v>1</v>
      </c>
      <c r="D150">
        <v>-0.44</v>
      </c>
      <c r="E150">
        <v>29</v>
      </c>
      <c r="F150">
        <v>114.21</v>
      </c>
      <c r="G150">
        <v>113.32</v>
      </c>
      <c r="H150" s="8">
        <v>6.93E-2</v>
      </c>
      <c r="I150" t="s">
        <v>615</v>
      </c>
    </row>
    <row r="151" spans="1:9" x14ac:dyDescent="0.3">
      <c r="A151">
        <v>1</v>
      </c>
      <c r="B151" t="s">
        <v>161</v>
      </c>
      <c r="C151">
        <v>1</v>
      </c>
      <c r="D151">
        <v>-1.41</v>
      </c>
      <c r="E151">
        <v>34</v>
      </c>
      <c r="F151">
        <v>97.79</v>
      </c>
      <c r="G151">
        <v>96.13</v>
      </c>
      <c r="H151" s="8">
        <v>9.4299999999999995E-2</v>
      </c>
      <c r="I151" t="s">
        <v>615</v>
      </c>
    </row>
    <row r="152" spans="1:9" x14ac:dyDescent="0.3">
      <c r="A152">
        <v>1</v>
      </c>
      <c r="B152" t="s">
        <v>162</v>
      </c>
      <c r="C152">
        <v>1</v>
      </c>
      <c r="D152">
        <v>-0.16</v>
      </c>
      <c r="E152">
        <v>28</v>
      </c>
      <c r="F152">
        <v>115.29</v>
      </c>
      <c r="G152">
        <v>115.13</v>
      </c>
      <c r="H152" s="8">
        <v>6.6799999999999998E-2</v>
      </c>
      <c r="I152" t="s">
        <v>615</v>
      </c>
    </row>
    <row r="153" spans="1:9" x14ac:dyDescent="0.3">
      <c r="A153">
        <v>1</v>
      </c>
      <c r="B153" t="s">
        <v>163</v>
      </c>
      <c r="C153">
        <v>1</v>
      </c>
      <c r="D153">
        <v>-0.31</v>
      </c>
      <c r="E153">
        <v>26</v>
      </c>
      <c r="F153">
        <v>113.44</v>
      </c>
      <c r="G153">
        <v>111.58</v>
      </c>
      <c r="H153" s="8">
        <v>6.3100000000000003E-2</v>
      </c>
      <c r="I153" t="s">
        <v>615</v>
      </c>
    </row>
    <row r="154" spans="1:9" x14ac:dyDescent="0.3">
      <c r="A154">
        <v>1</v>
      </c>
      <c r="B154" t="s">
        <v>164</v>
      </c>
      <c r="C154">
        <v>1</v>
      </c>
      <c r="D154">
        <v>-0.76</v>
      </c>
      <c r="E154">
        <v>29</v>
      </c>
      <c r="F154">
        <v>106.15</v>
      </c>
      <c r="G154">
        <v>104.57</v>
      </c>
      <c r="H154" s="8">
        <v>7.3499999999999996E-2</v>
      </c>
      <c r="I154" t="s">
        <v>615</v>
      </c>
    </row>
    <row r="155" spans="1:9" x14ac:dyDescent="0.3">
      <c r="A155">
        <v>1</v>
      </c>
      <c r="B155" t="s">
        <v>165</v>
      </c>
      <c r="C155">
        <v>1</v>
      </c>
      <c r="D155">
        <v>-1.51</v>
      </c>
      <c r="E155">
        <v>33</v>
      </c>
      <c r="F155">
        <v>89.33</v>
      </c>
      <c r="G155">
        <v>87.21</v>
      </c>
      <c r="H155" s="8">
        <v>0.1045</v>
      </c>
      <c r="I155" t="s">
        <v>615</v>
      </c>
    </row>
    <row r="156" spans="1:9" x14ac:dyDescent="0.3">
      <c r="A156">
        <v>1</v>
      </c>
      <c r="B156" t="s">
        <v>166</v>
      </c>
      <c r="C156">
        <v>1</v>
      </c>
      <c r="D156">
        <v>-1.61</v>
      </c>
      <c r="E156">
        <v>28</v>
      </c>
      <c r="F156">
        <v>98.85</v>
      </c>
      <c r="G156">
        <v>97.4</v>
      </c>
      <c r="H156" s="8">
        <v>7.8299999999999995E-2</v>
      </c>
      <c r="I156" t="s">
        <v>615</v>
      </c>
    </row>
    <row r="157" spans="1:9" x14ac:dyDescent="0.3">
      <c r="A157">
        <v>1</v>
      </c>
      <c r="B157" t="s">
        <v>167</v>
      </c>
      <c r="C157">
        <v>1</v>
      </c>
      <c r="D157">
        <v>-0.63</v>
      </c>
      <c r="E157">
        <v>27</v>
      </c>
      <c r="F157">
        <v>107.9</v>
      </c>
      <c r="G157">
        <v>106.41</v>
      </c>
      <c r="H157" s="8">
        <v>6.6900000000000001E-2</v>
      </c>
      <c r="I157" t="s">
        <v>615</v>
      </c>
    </row>
    <row r="158" spans="1:9" x14ac:dyDescent="0.3">
      <c r="A158">
        <v>1</v>
      </c>
      <c r="B158" t="s">
        <v>168</v>
      </c>
      <c r="C158">
        <v>1</v>
      </c>
      <c r="D158">
        <v>-0.1</v>
      </c>
      <c r="E158">
        <v>22</v>
      </c>
      <c r="F158">
        <v>115.65</v>
      </c>
      <c r="G158">
        <v>114.74</v>
      </c>
      <c r="H158" s="8">
        <v>5.2999999999999999E-2</v>
      </c>
      <c r="I158" t="s">
        <v>615</v>
      </c>
    </row>
    <row r="159" spans="1:9" x14ac:dyDescent="0.3">
      <c r="A159">
        <v>1</v>
      </c>
      <c r="B159" t="s">
        <v>169</v>
      </c>
      <c r="C159">
        <v>1</v>
      </c>
      <c r="D159">
        <v>-0.01</v>
      </c>
      <c r="E159">
        <v>27</v>
      </c>
      <c r="F159">
        <v>117.94</v>
      </c>
      <c r="G159">
        <v>117.61</v>
      </c>
      <c r="H159" s="8">
        <v>6.1400000000000003E-2</v>
      </c>
      <c r="I159" t="s">
        <v>615</v>
      </c>
    </row>
    <row r="160" spans="1:9" x14ac:dyDescent="0.3">
      <c r="A160">
        <v>1</v>
      </c>
      <c r="B160" t="s">
        <v>170</v>
      </c>
      <c r="C160">
        <v>1</v>
      </c>
      <c r="D160">
        <v>-0.11</v>
      </c>
      <c r="E160">
        <v>27</v>
      </c>
      <c r="F160">
        <v>120.79</v>
      </c>
      <c r="G160">
        <v>120.41</v>
      </c>
      <c r="H160" s="8">
        <v>5.9400000000000001E-2</v>
      </c>
      <c r="I160" t="s">
        <v>615</v>
      </c>
    </row>
    <row r="161" spans="1:9" x14ac:dyDescent="0.3">
      <c r="A161">
        <v>1</v>
      </c>
      <c r="B161" t="s">
        <v>171</v>
      </c>
      <c r="C161">
        <v>1</v>
      </c>
      <c r="D161">
        <v>-0.18</v>
      </c>
      <c r="E161">
        <v>24</v>
      </c>
      <c r="F161">
        <v>117.8</v>
      </c>
      <c r="G161">
        <v>117.28</v>
      </c>
      <c r="H161" s="8">
        <v>5.5899999999999998E-2</v>
      </c>
      <c r="I161" t="s">
        <v>615</v>
      </c>
    </row>
    <row r="162" spans="1:9" x14ac:dyDescent="0.3">
      <c r="A162">
        <v>1</v>
      </c>
      <c r="B162" t="s">
        <v>172</v>
      </c>
      <c r="C162">
        <v>1</v>
      </c>
      <c r="D162">
        <v>-0.03</v>
      </c>
      <c r="E162">
        <v>23</v>
      </c>
      <c r="F162">
        <v>117.65</v>
      </c>
      <c r="G162">
        <v>116.63</v>
      </c>
      <c r="H162" s="8">
        <v>5.3600000000000002E-2</v>
      </c>
      <c r="I162" t="s">
        <v>615</v>
      </c>
    </row>
    <row r="163" spans="1:9" x14ac:dyDescent="0.3">
      <c r="A163">
        <v>1</v>
      </c>
      <c r="B163" t="s">
        <v>173</v>
      </c>
      <c r="C163">
        <v>1</v>
      </c>
      <c r="D163">
        <v>-0.12</v>
      </c>
      <c r="E163">
        <v>22</v>
      </c>
      <c r="F163">
        <v>116.8</v>
      </c>
      <c r="G163">
        <v>116.57</v>
      </c>
      <c r="H163" s="8">
        <v>5.04E-2</v>
      </c>
      <c r="I163" t="s">
        <v>615</v>
      </c>
    </row>
    <row r="164" spans="1:9" x14ac:dyDescent="0.3">
      <c r="A164">
        <v>1</v>
      </c>
      <c r="B164" t="s">
        <v>174</v>
      </c>
      <c r="C164">
        <v>1</v>
      </c>
      <c r="D164">
        <v>-0.16</v>
      </c>
      <c r="E164">
        <v>26</v>
      </c>
      <c r="F164">
        <v>117.81</v>
      </c>
      <c r="G164">
        <v>117.52</v>
      </c>
      <c r="H164" s="8">
        <v>5.8000000000000003E-2</v>
      </c>
      <c r="I164" t="s">
        <v>615</v>
      </c>
    </row>
    <row r="165" spans="1:9" x14ac:dyDescent="0.3">
      <c r="A165">
        <v>1</v>
      </c>
      <c r="B165" t="s">
        <v>175</v>
      </c>
      <c r="C165">
        <v>1</v>
      </c>
      <c r="D165">
        <v>-0.36</v>
      </c>
      <c r="E165">
        <v>25</v>
      </c>
      <c r="F165">
        <v>113.04</v>
      </c>
      <c r="G165">
        <v>111.84</v>
      </c>
      <c r="H165" s="8">
        <v>5.8700000000000002E-2</v>
      </c>
      <c r="I165" t="s">
        <v>615</v>
      </c>
    </row>
    <row r="166" spans="1:9" x14ac:dyDescent="0.3">
      <c r="A166">
        <v>1</v>
      </c>
      <c r="B166" t="s">
        <v>176</v>
      </c>
      <c r="C166">
        <v>1</v>
      </c>
      <c r="D166">
        <v>-0.25</v>
      </c>
      <c r="E166">
        <v>23</v>
      </c>
      <c r="F166">
        <v>112.04</v>
      </c>
      <c r="G166">
        <v>110.77</v>
      </c>
      <c r="H166" s="8">
        <v>5.4800000000000001E-2</v>
      </c>
      <c r="I166" t="s">
        <v>615</v>
      </c>
    </row>
    <row r="167" spans="1:9" x14ac:dyDescent="0.3">
      <c r="A167">
        <v>1</v>
      </c>
      <c r="B167" t="s">
        <v>177</v>
      </c>
      <c r="C167">
        <v>1</v>
      </c>
      <c r="D167">
        <v>-7.0000000000000007E-2</v>
      </c>
      <c r="E167">
        <v>19</v>
      </c>
      <c r="F167">
        <v>111.66</v>
      </c>
      <c r="G167">
        <v>110.59</v>
      </c>
      <c r="H167" s="8">
        <v>4.6199999999999998E-2</v>
      </c>
      <c r="I167" t="s">
        <v>615</v>
      </c>
    </row>
    <row r="168" spans="1:9" x14ac:dyDescent="0.3">
      <c r="A168">
        <v>1</v>
      </c>
      <c r="B168" t="s">
        <v>178</v>
      </c>
      <c r="C168">
        <v>1</v>
      </c>
      <c r="D168">
        <v>-0.05</v>
      </c>
      <c r="E168">
        <v>26</v>
      </c>
      <c r="F168">
        <v>112.41</v>
      </c>
      <c r="G168">
        <v>111.67</v>
      </c>
      <c r="H168" s="8">
        <v>6.4100000000000004E-2</v>
      </c>
      <c r="I168" t="s">
        <v>615</v>
      </c>
    </row>
    <row r="169" spans="1:9" x14ac:dyDescent="0.3">
      <c r="A169">
        <v>1</v>
      </c>
      <c r="B169" t="s">
        <v>179</v>
      </c>
      <c r="C169">
        <v>1</v>
      </c>
      <c r="D169">
        <v>-7.0000000000000007E-2</v>
      </c>
      <c r="E169">
        <v>23</v>
      </c>
      <c r="F169">
        <v>111.49</v>
      </c>
      <c r="G169">
        <v>110.51</v>
      </c>
      <c r="H169" s="8">
        <v>5.4699999999999999E-2</v>
      </c>
      <c r="I169" t="s">
        <v>615</v>
      </c>
    </row>
    <row r="170" spans="1:9" x14ac:dyDescent="0.3">
      <c r="A170">
        <v>1</v>
      </c>
      <c r="B170" t="s">
        <v>180</v>
      </c>
      <c r="C170">
        <v>1</v>
      </c>
      <c r="D170">
        <v>-0.14000000000000001</v>
      </c>
      <c r="E170">
        <v>23</v>
      </c>
      <c r="F170">
        <v>119.08</v>
      </c>
      <c r="G170">
        <v>118.5</v>
      </c>
      <c r="H170" s="8">
        <v>5.1400000000000001E-2</v>
      </c>
      <c r="I170" t="s">
        <v>615</v>
      </c>
    </row>
    <row r="171" spans="1:9" x14ac:dyDescent="0.3">
      <c r="A171">
        <v>1</v>
      </c>
      <c r="B171" t="s">
        <v>181</v>
      </c>
      <c r="C171">
        <v>1</v>
      </c>
      <c r="D171">
        <v>-0.15</v>
      </c>
      <c r="E171">
        <v>21</v>
      </c>
      <c r="F171">
        <v>114.77</v>
      </c>
      <c r="G171">
        <v>114.37</v>
      </c>
      <c r="H171" s="8">
        <v>4.9200000000000001E-2</v>
      </c>
      <c r="I171" t="s">
        <v>615</v>
      </c>
    </row>
    <row r="172" spans="1:9" x14ac:dyDescent="0.3">
      <c r="A172">
        <v>1</v>
      </c>
      <c r="B172" t="s">
        <v>182</v>
      </c>
      <c r="C172">
        <v>1</v>
      </c>
      <c r="D172">
        <v>-0.08</v>
      </c>
      <c r="E172">
        <v>24</v>
      </c>
      <c r="F172">
        <v>114.48</v>
      </c>
      <c r="G172">
        <v>114.25</v>
      </c>
      <c r="H172" s="8">
        <v>5.6300000000000003E-2</v>
      </c>
      <c r="I172" t="s">
        <v>615</v>
      </c>
    </row>
    <row r="173" spans="1:9" x14ac:dyDescent="0.3">
      <c r="A173">
        <v>1</v>
      </c>
      <c r="B173" t="s">
        <v>183</v>
      </c>
      <c r="C173">
        <v>1</v>
      </c>
      <c r="D173">
        <v>-0.09</v>
      </c>
      <c r="E173">
        <v>24</v>
      </c>
      <c r="F173">
        <v>118.26</v>
      </c>
      <c r="G173">
        <v>117.59</v>
      </c>
      <c r="H173" s="8">
        <v>5.4300000000000001E-2</v>
      </c>
      <c r="I173" t="s">
        <v>615</v>
      </c>
    </row>
    <row r="174" spans="1:9" x14ac:dyDescent="0.3">
      <c r="A174">
        <v>1</v>
      </c>
      <c r="B174" t="s">
        <v>184</v>
      </c>
      <c r="C174">
        <v>1</v>
      </c>
      <c r="D174">
        <v>-0.11</v>
      </c>
      <c r="E174">
        <v>23</v>
      </c>
      <c r="F174">
        <v>118.69</v>
      </c>
      <c r="G174">
        <v>118.24</v>
      </c>
      <c r="H174" s="8">
        <v>4.9700000000000001E-2</v>
      </c>
      <c r="I174" t="s">
        <v>615</v>
      </c>
    </row>
    <row r="175" spans="1:9" x14ac:dyDescent="0.3">
      <c r="A175">
        <v>1</v>
      </c>
      <c r="B175" t="s">
        <v>185</v>
      </c>
      <c r="C175">
        <v>1</v>
      </c>
      <c r="D175">
        <v>-0.09</v>
      </c>
      <c r="E175">
        <v>25</v>
      </c>
      <c r="F175">
        <v>118.06</v>
      </c>
      <c r="G175">
        <v>117.72</v>
      </c>
      <c r="H175" s="8">
        <v>5.7000000000000002E-2</v>
      </c>
      <c r="I175" t="s">
        <v>615</v>
      </c>
    </row>
    <row r="176" spans="1:9" x14ac:dyDescent="0.3">
      <c r="A176">
        <v>1</v>
      </c>
      <c r="B176" t="s">
        <v>186</v>
      </c>
      <c r="C176">
        <v>1</v>
      </c>
      <c r="D176">
        <v>-0.09</v>
      </c>
      <c r="E176">
        <v>22</v>
      </c>
      <c r="F176">
        <v>118.87</v>
      </c>
      <c r="G176">
        <v>118.05</v>
      </c>
      <c r="H176" s="8">
        <v>5.0099999999999999E-2</v>
      </c>
      <c r="I176" t="s">
        <v>615</v>
      </c>
    </row>
    <row r="177" spans="1:9" x14ac:dyDescent="0.3">
      <c r="A177">
        <v>1</v>
      </c>
      <c r="B177" t="s">
        <v>187</v>
      </c>
      <c r="C177">
        <v>1</v>
      </c>
      <c r="D177">
        <v>-0.05</v>
      </c>
      <c r="E177">
        <v>24</v>
      </c>
      <c r="F177">
        <v>120.75</v>
      </c>
      <c r="G177">
        <v>119.62</v>
      </c>
      <c r="H177" s="8">
        <v>5.4800000000000001E-2</v>
      </c>
      <c r="I177" t="s">
        <v>615</v>
      </c>
    </row>
    <row r="178" spans="1:9" x14ac:dyDescent="0.3">
      <c r="A178">
        <v>1</v>
      </c>
      <c r="B178" t="s">
        <v>188</v>
      </c>
      <c r="C178">
        <v>1</v>
      </c>
      <c r="D178">
        <v>-0.11</v>
      </c>
      <c r="E178">
        <v>21</v>
      </c>
      <c r="F178">
        <v>119.92</v>
      </c>
      <c r="G178">
        <v>119.4</v>
      </c>
      <c r="H178" s="8">
        <v>4.7600000000000003E-2</v>
      </c>
      <c r="I178" t="s">
        <v>615</v>
      </c>
    </row>
    <row r="179" spans="1:9" x14ac:dyDescent="0.3">
      <c r="A179">
        <v>1</v>
      </c>
      <c r="B179" t="s">
        <v>189</v>
      </c>
      <c r="C179">
        <v>1</v>
      </c>
      <c r="D179">
        <v>0.03</v>
      </c>
      <c r="E179">
        <v>29</v>
      </c>
      <c r="F179">
        <v>116.73</v>
      </c>
      <c r="G179">
        <v>115.95</v>
      </c>
      <c r="H179" s="8">
        <v>6.6000000000000003E-2</v>
      </c>
      <c r="I179" t="s">
        <v>615</v>
      </c>
    </row>
    <row r="180" spans="1:9" x14ac:dyDescent="0.3">
      <c r="A180">
        <v>1</v>
      </c>
      <c r="B180" t="s">
        <v>190</v>
      </c>
      <c r="C180">
        <v>1</v>
      </c>
      <c r="D180">
        <v>-0.62</v>
      </c>
      <c r="E180">
        <v>28</v>
      </c>
      <c r="F180">
        <v>104.95</v>
      </c>
      <c r="G180">
        <v>103.53</v>
      </c>
      <c r="H180" s="8">
        <v>7.1599999999999997E-2</v>
      </c>
      <c r="I180" t="s">
        <v>615</v>
      </c>
    </row>
    <row r="181" spans="1:9" x14ac:dyDescent="0.3">
      <c r="A181">
        <v>1</v>
      </c>
      <c r="B181" t="s">
        <v>191</v>
      </c>
      <c r="C181">
        <v>1</v>
      </c>
      <c r="D181">
        <v>0</v>
      </c>
      <c r="E181">
        <v>21</v>
      </c>
      <c r="F181">
        <v>115.02</v>
      </c>
      <c r="G181">
        <v>114.05</v>
      </c>
      <c r="H181" s="8">
        <v>4.9599999999999998E-2</v>
      </c>
      <c r="I181" t="s">
        <v>615</v>
      </c>
    </row>
    <row r="182" spans="1:9" x14ac:dyDescent="0.3">
      <c r="A182">
        <v>1</v>
      </c>
      <c r="B182" t="s">
        <v>192</v>
      </c>
      <c r="C182">
        <v>1</v>
      </c>
      <c r="D182">
        <v>-0.09</v>
      </c>
      <c r="E182">
        <v>18</v>
      </c>
      <c r="F182">
        <v>117.01</v>
      </c>
      <c r="G182">
        <v>116.7</v>
      </c>
      <c r="H182" s="8">
        <v>4.1200000000000001E-2</v>
      </c>
      <c r="I182" t="s">
        <v>615</v>
      </c>
    </row>
    <row r="183" spans="1:9" x14ac:dyDescent="0.3">
      <c r="A183">
        <v>1</v>
      </c>
      <c r="B183" t="s">
        <v>193</v>
      </c>
      <c r="C183">
        <v>1</v>
      </c>
      <c r="D183">
        <v>-0.15</v>
      </c>
      <c r="E183">
        <v>23</v>
      </c>
      <c r="F183">
        <v>118.99</v>
      </c>
      <c r="G183">
        <v>118.59</v>
      </c>
      <c r="H183" s="8">
        <v>5.2200000000000003E-2</v>
      </c>
      <c r="I183" t="s">
        <v>615</v>
      </c>
    </row>
    <row r="184" spans="1:9" x14ac:dyDescent="0.3">
      <c r="A184">
        <v>1</v>
      </c>
      <c r="B184" t="s">
        <v>194</v>
      </c>
      <c r="C184">
        <v>1</v>
      </c>
      <c r="D184">
        <v>-0.14000000000000001</v>
      </c>
      <c r="E184">
        <v>24</v>
      </c>
      <c r="F184">
        <v>114.31</v>
      </c>
      <c r="G184">
        <v>113.21</v>
      </c>
      <c r="H184" s="8">
        <v>5.8000000000000003E-2</v>
      </c>
      <c r="I184" t="s">
        <v>615</v>
      </c>
    </row>
    <row r="185" spans="1:9" x14ac:dyDescent="0.3">
      <c r="A185">
        <v>1</v>
      </c>
      <c r="B185" t="s">
        <v>195</v>
      </c>
      <c r="C185">
        <v>1</v>
      </c>
      <c r="D185">
        <v>-7.0000000000000007E-2</v>
      </c>
      <c r="E185">
        <v>27</v>
      </c>
      <c r="F185">
        <v>118.7</v>
      </c>
      <c r="G185">
        <v>118.51</v>
      </c>
      <c r="H185" s="8">
        <v>5.9900000000000002E-2</v>
      </c>
      <c r="I185" t="s">
        <v>615</v>
      </c>
    </row>
    <row r="186" spans="1:9" x14ac:dyDescent="0.3">
      <c r="A186">
        <v>1</v>
      </c>
      <c r="B186" t="s">
        <v>196</v>
      </c>
      <c r="C186">
        <v>1</v>
      </c>
      <c r="D186">
        <v>-7.0000000000000007E-2</v>
      </c>
      <c r="E186">
        <v>18</v>
      </c>
      <c r="F186">
        <v>118.31</v>
      </c>
      <c r="G186">
        <v>117.51</v>
      </c>
      <c r="H186" s="8">
        <v>4.1500000000000002E-2</v>
      </c>
      <c r="I186" t="s">
        <v>615</v>
      </c>
    </row>
    <row r="187" spans="1:9" x14ac:dyDescent="0.3">
      <c r="A187">
        <v>1</v>
      </c>
      <c r="B187" t="s">
        <v>197</v>
      </c>
      <c r="C187">
        <v>1</v>
      </c>
      <c r="D187">
        <v>-0.23</v>
      </c>
      <c r="E187">
        <v>26</v>
      </c>
      <c r="F187">
        <v>109.48</v>
      </c>
      <c r="G187">
        <v>108.33</v>
      </c>
      <c r="H187" s="8">
        <v>6.1100000000000002E-2</v>
      </c>
      <c r="I187" t="s">
        <v>615</v>
      </c>
    </row>
    <row r="188" spans="1:9" x14ac:dyDescent="0.3">
      <c r="A188">
        <v>1</v>
      </c>
      <c r="B188" t="s">
        <v>198</v>
      </c>
      <c r="C188">
        <v>1</v>
      </c>
      <c r="D188">
        <v>-0.89</v>
      </c>
      <c r="E188">
        <v>26</v>
      </c>
      <c r="F188">
        <v>109.68</v>
      </c>
      <c r="G188">
        <v>108.63</v>
      </c>
      <c r="H188" s="8">
        <v>6.3700000000000007E-2</v>
      </c>
      <c r="I188" t="s">
        <v>615</v>
      </c>
    </row>
    <row r="189" spans="1:9" x14ac:dyDescent="0.3">
      <c r="A189">
        <v>1</v>
      </c>
      <c r="B189" t="s">
        <v>199</v>
      </c>
      <c r="C189">
        <v>1</v>
      </c>
      <c r="D189">
        <v>-0.49</v>
      </c>
      <c r="E189">
        <v>26</v>
      </c>
      <c r="F189">
        <v>116.01</v>
      </c>
      <c r="G189">
        <v>115.06</v>
      </c>
      <c r="H189" s="8">
        <v>6.1699999999999998E-2</v>
      </c>
      <c r="I189" t="s">
        <v>615</v>
      </c>
    </row>
    <row r="190" spans="1:9" x14ac:dyDescent="0.3">
      <c r="A190">
        <v>1</v>
      </c>
      <c r="B190" t="s">
        <v>200</v>
      </c>
      <c r="C190">
        <v>1</v>
      </c>
      <c r="D190">
        <v>-0.15</v>
      </c>
      <c r="E190">
        <v>26</v>
      </c>
      <c r="F190">
        <v>120.93</v>
      </c>
      <c r="G190">
        <v>120.55</v>
      </c>
      <c r="H190" s="8">
        <v>5.8000000000000003E-2</v>
      </c>
      <c r="I190" t="s">
        <v>615</v>
      </c>
    </row>
    <row r="191" spans="1:9" x14ac:dyDescent="0.3">
      <c r="A191">
        <v>1</v>
      </c>
      <c r="B191" t="s">
        <v>201</v>
      </c>
      <c r="C191">
        <v>1</v>
      </c>
      <c r="D191">
        <v>-0.06</v>
      </c>
      <c r="E191">
        <v>19</v>
      </c>
      <c r="F191">
        <v>119.73</v>
      </c>
      <c r="G191">
        <v>119.06</v>
      </c>
      <c r="H191" s="8">
        <v>4.36E-2</v>
      </c>
      <c r="I191" t="s">
        <v>615</v>
      </c>
    </row>
    <row r="192" spans="1:9" x14ac:dyDescent="0.3">
      <c r="A192">
        <v>1</v>
      </c>
      <c r="B192" t="s">
        <v>202</v>
      </c>
      <c r="C192">
        <v>1</v>
      </c>
      <c r="D192">
        <v>-0.1</v>
      </c>
      <c r="E192">
        <v>25</v>
      </c>
      <c r="F192">
        <v>121.04</v>
      </c>
      <c r="G192">
        <v>120.72</v>
      </c>
      <c r="H192" s="8">
        <v>5.4800000000000001E-2</v>
      </c>
      <c r="I192" t="s">
        <v>615</v>
      </c>
    </row>
    <row r="193" spans="1:9" x14ac:dyDescent="0.3">
      <c r="A193">
        <v>1</v>
      </c>
      <c r="B193" t="s">
        <v>203</v>
      </c>
      <c r="C193">
        <v>1</v>
      </c>
      <c r="D193">
        <v>-0.12</v>
      </c>
      <c r="E193">
        <v>22</v>
      </c>
      <c r="F193">
        <v>112.79</v>
      </c>
      <c r="G193">
        <v>111.98</v>
      </c>
      <c r="H193" s="8">
        <v>5.2699999999999997E-2</v>
      </c>
      <c r="I193" t="s">
        <v>615</v>
      </c>
    </row>
    <row r="194" spans="1:9" x14ac:dyDescent="0.3">
      <c r="A194">
        <v>1</v>
      </c>
      <c r="B194" t="s">
        <v>204</v>
      </c>
      <c r="C194">
        <v>1</v>
      </c>
      <c r="D194">
        <v>-0.08</v>
      </c>
      <c r="E194">
        <v>23</v>
      </c>
      <c r="F194">
        <v>118.14</v>
      </c>
      <c r="G194">
        <v>116.79</v>
      </c>
      <c r="H194" s="8">
        <v>5.2600000000000001E-2</v>
      </c>
      <c r="I194" t="s">
        <v>615</v>
      </c>
    </row>
    <row r="195" spans="1:9" x14ac:dyDescent="0.3">
      <c r="A195">
        <v>1</v>
      </c>
      <c r="B195" t="s">
        <v>205</v>
      </c>
      <c r="C195">
        <v>1</v>
      </c>
      <c r="D195">
        <v>-0.08</v>
      </c>
      <c r="E195">
        <v>25</v>
      </c>
      <c r="F195">
        <v>119.91</v>
      </c>
      <c r="G195">
        <v>118.75</v>
      </c>
      <c r="H195" s="8">
        <v>5.6599999999999998E-2</v>
      </c>
      <c r="I195" t="s">
        <v>615</v>
      </c>
    </row>
    <row r="196" spans="1:9" x14ac:dyDescent="0.3">
      <c r="A196">
        <v>1</v>
      </c>
      <c r="B196" t="s">
        <v>206</v>
      </c>
      <c r="C196">
        <v>1</v>
      </c>
      <c r="D196">
        <v>-0.11</v>
      </c>
      <c r="E196">
        <v>23</v>
      </c>
      <c r="F196">
        <v>118.13</v>
      </c>
      <c r="G196">
        <v>117.84</v>
      </c>
      <c r="H196" s="8">
        <v>5.2299999999999999E-2</v>
      </c>
      <c r="I196" t="s">
        <v>615</v>
      </c>
    </row>
    <row r="197" spans="1:9" x14ac:dyDescent="0.3">
      <c r="A197">
        <v>1</v>
      </c>
      <c r="B197" t="s">
        <v>207</v>
      </c>
      <c r="C197">
        <v>1</v>
      </c>
      <c r="D197">
        <v>-0.06</v>
      </c>
      <c r="E197">
        <v>23</v>
      </c>
      <c r="F197">
        <v>115.59</v>
      </c>
      <c r="G197">
        <v>115.32</v>
      </c>
      <c r="H197" s="8">
        <v>5.3800000000000001E-2</v>
      </c>
      <c r="I197" t="s">
        <v>615</v>
      </c>
    </row>
    <row r="198" spans="1:9" x14ac:dyDescent="0.3">
      <c r="A198">
        <v>1</v>
      </c>
      <c r="B198" t="s">
        <v>208</v>
      </c>
      <c r="C198">
        <v>1</v>
      </c>
      <c r="D198">
        <v>0.01</v>
      </c>
      <c r="E198">
        <v>25</v>
      </c>
      <c r="F198">
        <v>120.36</v>
      </c>
      <c r="G198">
        <v>119.69</v>
      </c>
      <c r="H198" s="8">
        <v>5.6599999999999998E-2</v>
      </c>
      <c r="I198" t="s">
        <v>615</v>
      </c>
    </row>
    <row r="199" spans="1:9" x14ac:dyDescent="0.3">
      <c r="A199">
        <v>1</v>
      </c>
      <c r="B199" t="s">
        <v>209</v>
      </c>
      <c r="C199">
        <v>1</v>
      </c>
      <c r="D199">
        <v>-0.15</v>
      </c>
      <c r="E199">
        <v>20</v>
      </c>
      <c r="F199">
        <v>121.69</v>
      </c>
      <c r="G199">
        <v>121.04</v>
      </c>
      <c r="H199" s="8">
        <v>4.4400000000000002E-2</v>
      </c>
      <c r="I199" t="s">
        <v>615</v>
      </c>
    </row>
    <row r="200" spans="1:9" x14ac:dyDescent="0.3">
      <c r="A200">
        <v>1</v>
      </c>
      <c r="B200" t="s">
        <v>210</v>
      </c>
      <c r="C200">
        <v>1</v>
      </c>
      <c r="D200">
        <v>-0.03</v>
      </c>
      <c r="E200">
        <v>26</v>
      </c>
      <c r="F200">
        <v>119.36</v>
      </c>
      <c r="G200">
        <v>119.04</v>
      </c>
      <c r="H200" s="8">
        <v>5.8900000000000001E-2</v>
      </c>
      <c r="I200" t="s">
        <v>615</v>
      </c>
    </row>
    <row r="201" spans="1:9" x14ac:dyDescent="0.3">
      <c r="A201">
        <v>1</v>
      </c>
      <c r="B201" t="s">
        <v>211</v>
      </c>
      <c r="C201">
        <v>1</v>
      </c>
      <c r="D201">
        <v>-0.09</v>
      </c>
      <c r="E201">
        <v>29</v>
      </c>
      <c r="F201">
        <v>114.8</v>
      </c>
      <c r="G201">
        <v>114.54</v>
      </c>
      <c r="H201" s="8">
        <v>6.8599999999999994E-2</v>
      </c>
      <c r="I201" t="s">
        <v>615</v>
      </c>
    </row>
    <row r="202" spans="1:9" x14ac:dyDescent="0.3">
      <c r="A202">
        <v>1</v>
      </c>
      <c r="B202" t="s">
        <v>212</v>
      </c>
      <c r="C202">
        <v>1</v>
      </c>
      <c r="D202">
        <v>-0.12</v>
      </c>
      <c r="E202">
        <v>26</v>
      </c>
      <c r="F202">
        <v>119.23</v>
      </c>
      <c r="G202">
        <v>118.49</v>
      </c>
      <c r="H202" s="8">
        <v>5.9400000000000001E-2</v>
      </c>
      <c r="I202" t="s">
        <v>615</v>
      </c>
    </row>
    <row r="203" spans="1:9" x14ac:dyDescent="0.3">
      <c r="A203">
        <v>1</v>
      </c>
      <c r="B203" t="s">
        <v>213</v>
      </c>
      <c r="C203">
        <v>1</v>
      </c>
      <c r="D203">
        <v>-0.09</v>
      </c>
      <c r="E203">
        <v>23</v>
      </c>
      <c r="F203">
        <v>117.96</v>
      </c>
      <c r="G203">
        <v>117.7</v>
      </c>
      <c r="H203" s="8">
        <v>5.1200000000000002E-2</v>
      </c>
      <c r="I203" t="s">
        <v>615</v>
      </c>
    </row>
    <row r="204" spans="1:9" x14ac:dyDescent="0.3">
      <c r="A204">
        <v>1</v>
      </c>
      <c r="B204" t="s">
        <v>214</v>
      </c>
      <c r="C204">
        <v>1</v>
      </c>
      <c r="D204">
        <v>-0.15</v>
      </c>
      <c r="E204">
        <v>22</v>
      </c>
      <c r="F204">
        <v>114.8</v>
      </c>
      <c r="G204">
        <v>113.99</v>
      </c>
      <c r="H204" s="8">
        <v>5.1999999999999998E-2</v>
      </c>
      <c r="I204" t="s">
        <v>615</v>
      </c>
    </row>
    <row r="205" spans="1:9" x14ac:dyDescent="0.3">
      <c r="A205">
        <v>1</v>
      </c>
      <c r="B205" t="s">
        <v>215</v>
      </c>
      <c r="C205">
        <v>1</v>
      </c>
      <c r="D205">
        <v>-0.09</v>
      </c>
      <c r="E205">
        <v>20</v>
      </c>
      <c r="F205">
        <v>115.4</v>
      </c>
      <c r="G205">
        <v>115.06</v>
      </c>
      <c r="H205" s="8">
        <v>4.7100000000000003E-2</v>
      </c>
      <c r="I205" t="s">
        <v>615</v>
      </c>
    </row>
    <row r="206" spans="1:9" x14ac:dyDescent="0.3">
      <c r="A206">
        <v>1</v>
      </c>
      <c r="B206" t="s">
        <v>216</v>
      </c>
      <c r="C206">
        <v>1</v>
      </c>
      <c r="D206">
        <v>-0.13</v>
      </c>
      <c r="E206">
        <v>20</v>
      </c>
      <c r="F206">
        <v>119.17</v>
      </c>
      <c r="G206">
        <v>118.43</v>
      </c>
      <c r="H206" s="8">
        <v>4.3200000000000002E-2</v>
      </c>
      <c r="I206" t="s">
        <v>615</v>
      </c>
    </row>
    <row r="207" spans="1:9" x14ac:dyDescent="0.3">
      <c r="A207">
        <v>1</v>
      </c>
      <c r="B207" t="s">
        <v>217</v>
      </c>
      <c r="C207">
        <v>1</v>
      </c>
      <c r="D207">
        <v>0</v>
      </c>
      <c r="E207">
        <v>24</v>
      </c>
      <c r="F207">
        <v>118.19</v>
      </c>
      <c r="G207">
        <v>117.64</v>
      </c>
      <c r="H207" s="8">
        <v>5.6099999999999997E-2</v>
      </c>
      <c r="I207" t="s">
        <v>615</v>
      </c>
    </row>
    <row r="208" spans="1:9" x14ac:dyDescent="0.3">
      <c r="A208">
        <v>1</v>
      </c>
      <c r="B208" t="s">
        <v>218</v>
      </c>
      <c r="C208">
        <v>1</v>
      </c>
      <c r="D208">
        <v>-0.13</v>
      </c>
      <c r="E208">
        <v>21</v>
      </c>
      <c r="F208">
        <v>115.23</v>
      </c>
      <c r="G208">
        <v>113.82</v>
      </c>
      <c r="H208" s="8">
        <v>4.9000000000000002E-2</v>
      </c>
      <c r="I208" t="s">
        <v>615</v>
      </c>
    </row>
    <row r="209" spans="1:9" x14ac:dyDescent="0.3">
      <c r="A209">
        <v>1</v>
      </c>
      <c r="B209" t="s">
        <v>219</v>
      </c>
      <c r="C209">
        <v>1</v>
      </c>
      <c r="D209">
        <v>-0.1</v>
      </c>
      <c r="E209">
        <v>22</v>
      </c>
      <c r="F209">
        <v>120.49</v>
      </c>
      <c r="G209">
        <v>119.65</v>
      </c>
      <c r="H209" s="8">
        <v>4.8399999999999999E-2</v>
      </c>
      <c r="I209" t="s">
        <v>615</v>
      </c>
    </row>
    <row r="210" spans="1:9" x14ac:dyDescent="0.3">
      <c r="A210">
        <v>1</v>
      </c>
      <c r="B210" t="s">
        <v>220</v>
      </c>
      <c r="C210">
        <v>1</v>
      </c>
      <c r="D210">
        <v>-0.12</v>
      </c>
      <c r="E210">
        <v>20</v>
      </c>
      <c r="F210">
        <v>115.25</v>
      </c>
      <c r="G210">
        <v>114.84</v>
      </c>
      <c r="H210" s="8">
        <v>4.6699999999999998E-2</v>
      </c>
      <c r="I210" t="s">
        <v>615</v>
      </c>
    </row>
    <row r="211" spans="1:9" x14ac:dyDescent="0.3">
      <c r="A211">
        <v>1</v>
      </c>
      <c r="B211" t="s">
        <v>221</v>
      </c>
      <c r="C211">
        <v>1</v>
      </c>
      <c r="D211">
        <v>-7.0000000000000007E-2</v>
      </c>
      <c r="E211">
        <v>22</v>
      </c>
      <c r="F211">
        <v>114.8</v>
      </c>
      <c r="G211">
        <v>113.99</v>
      </c>
      <c r="H211" s="8">
        <v>5.1299999999999998E-2</v>
      </c>
      <c r="I211" t="s">
        <v>615</v>
      </c>
    </row>
    <row r="212" spans="1:9" x14ac:dyDescent="0.3">
      <c r="A212">
        <v>1</v>
      </c>
      <c r="B212" t="s">
        <v>222</v>
      </c>
      <c r="C212">
        <v>1</v>
      </c>
      <c r="D212">
        <v>-0.14000000000000001</v>
      </c>
      <c r="E212">
        <v>25</v>
      </c>
      <c r="F212">
        <v>120.27</v>
      </c>
      <c r="G212">
        <v>119.9</v>
      </c>
      <c r="H212" s="8">
        <v>5.6800000000000003E-2</v>
      </c>
      <c r="I212" t="s">
        <v>615</v>
      </c>
    </row>
    <row r="213" spans="1:9" x14ac:dyDescent="0.3">
      <c r="A213">
        <v>1</v>
      </c>
      <c r="B213" t="s">
        <v>223</v>
      </c>
      <c r="C213">
        <v>1</v>
      </c>
      <c r="D213">
        <v>-0.04</v>
      </c>
      <c r="E213">
        <v>26</v>
      </c>
      <c r="F213">
        <v>115.89</v>
      </c>
      <c r="G213">
        <v>115.27</v>
      </c>
      <c r="H213" s="8">
        <v>6.1699999999999998E-2</v>
      </c>
      <c r="I213" t="s">
        <v>615</v>
      </c>
    </row>
    <row r="214" spans="1:9" x14ac:dyDescent="0.3">
      <c r="A214">
        <v>1</v>
      </c>
      <c r="B214" t="s">
        <v>224</v>
      </c>
      <c r="C214">
        <v>1</v>
      </c>
      <c r="D214">
        <v>-0.12</v>
      </c>
      <c r="E214">
        <v>25</v>
      </c>
      <c r="F214">
        <v>116.6</v>
      </c>
      <c r="G214">
        <v>116</v>
      </c>
      <c r="H214" s="8">
        <v>5.6399999999999999E-2</v>
      </c>
      <c r="I214" t="s">
        <v>615</v>
      </c>
    </row>
    <row r="215" spans="1:9" x14ac:dyDescent="0.3">
      <c r="A215">
        <v>1</v>
      </c>
      <c r="B215" t="s">
        <v>225</v>
      </c>
      <c r="C215">
        <v>1</v>
      </c>
      <c r="D215">
        <v>-0.1</v>
      </c>
      <c r="E215">
        <v>19</v>
      </c>
      <c r="F215">
        <v>115.91</v>
      </c>
      <c r="G215">
        <v>114.66</v>
      </c>
      <c r="H215" s="8">
        <v>4.5400000000000003E-2</v>
      </c>
      <c r="I215" t="s">
        <v>615</v>
      </c>
    </row>
    <row r="216" spans="1:9" x14ac:dyDescent="0.3">
      <c r="A216">
        <v>1</v>
      </c>
      <c r="B216" t="s">
        <v>226</v>
      </c>
      <c r="C216">
        <v>1</v>
      </c>
      <c r="D216">
        <v>-0.13</v>
      </c>
      <c r="E216">
        <v>25</v>
      </c>
      <c r="F216">
        <v>122.37</v>
      </c>
      <c r="G216">
        <v>121.65</v>
      </c>
      <c r="H216" s="8">
        <v>5.62E-2</v>
      </c>
      <c r="I216" t="s">
        <v>615</v>
      </c>
    </row>
    <row r="217" spans="1:9" x14ac:dyDescent="0.3">
      <c r="A217">
        <v>1</v>
      </c>
      <c r="B217" t="s">
        <v>227</v>
      </c>
      <c r="C217">
        <v>1</v>
      </c>
      <c r="D217">
        <v>-0.25</v>
      </c>
      <c r="E217">
        <v>22</v>
      </c>
      <c r="F217">
        <v>115.64</v>
      </c>
      <c r="G217">
        <v>114.95</v>
      </c>
      <c r="H217" s="8">
        <v>5.0099999999999999E-2</v>
      </c>
      <c r="I217" t="s">
        <v>615</v>
      </c>
    </row>
    <row r="218" spans="1:9" x14ac:dyDescent="0.3">
      <c r="A218">
        <v>1</v>
      </c>
      <c r="B218" t="s">
        <v>228</v>
      </c>
      <c r="C218">
        <v>1</v>
      </c>
      <c r="D218">
        <v>-7.0000000000000007E-2</v>
      </c>
      <c r="E218">
        <v>20</v>
      </c>
      <c r="F218">
        <v>119.88</v>
      </c>
      <c r="G218">
        <v>119.42</v>
      </c>
      <c r="H218" s="8">
        <v>4.5100000000000001E-2</v>
      </c>
      <c r="I218" t="s">
        <v>615</v>
      </c>
    </row>
    <row r="219" spans="1:9" x14ac:dyDescent="0.3">
      <c r="A219">
        <v>1</v>
      </c>
      <c r="B219" t="s">
        <v>229</v>
      </c>
      <c r="C219">
        <v>1</v>
      </c>
      <c r="D219">
        <v>-0.08</v>
      </c>
      <c r="E219">
        <v>24</v>
      </c>
      <c r="F219">
        <v>116.62</v>
      </c>
      <c r="G219">
        <v>116</v>
      </c>
      <c r="H219" s="8">
        <v>5.6099999999999997E-2</v>
      </c>
      <c r="I219" t="s">
        <v>615</v>
      </c>
    </row>
    <row r="220" spans="1:9" x14ac:dyDescent="0.3">
      <c r="A220">
        <v>1</v>
      </c>
      <c r="B220" t="s">
        <v>230</v>
      </c>
      <c r="C220">
        <v>1</v>
      </c>
      <c r="D220">
        <v>-0.28999999999999998</v>
      </c>
      <c r="E220">
        <v>21</v>
      </c>
      <c r="F220">
        <v>118.09</v>
      </c>
      <c r="G220">
        <v>117.62</v>
      </c>
      <c r="H220" s="8">
        <v>4.8399999999999999E-2</v>
      </c>
      <c r="I220" t="s">
        <v>615</v>
      </c>
    </row>
    <row r="221" spans="1:9" x14ac:dyDescent="0.3">
      <c r="A221">
        <v>1</v>
      </c>
      <c r="B221" t="s">
        <v>231</v>
      </c>
      <c r="C221">
        <v>1</v>
      </c>
      <c r="D221">
        <v>-0.13</v>
      </c>
      <c r="E221">
        <v>23</v>
      </c>
      <c r="F221">
        <v>115.82</v>
      </c>
      <c r="G221">
        <v>114.49</v>
      </c>
      <c r="H221" s="8">
        <v>5.45E-2</v>
      </c>
      <c r="I221" t="s">
        <v>615</v>
      </c>
    </row>
    <row r="222" spans="1:9" x14ac:dyDescent="0.3">
      <c r="A222">
        <v>1</v>
      </c>
      <c r="B222" t="s">
        <v>232</v>
      </c>
      <c r="C222">
        <v>1</v>
      </c>
      <c r="D222">
        <v>-0.08</v>
      </c>
      <c r="E222">
        <v>24</v>
      </c>
      <c r="F222">
        <v>120.27</v>
      </c>
      <c r="G222">
        <v>119.72</v>
      </c>
      <c r="H222" s="8">
        <v>5.4199999999999998E-2</v>
      </c>
      <c r="I222" t="s">
        <v>615</v>
      </c>
    </row>
    <row r="223" spans="1:9" x14ac:dyDescent="0.3">
      <c r="A223">
        <v>1</v>
      </c>
      <c r="B223" t="s">
        <v>233</v>
      </c>
      <c r="C223">
        <v>1</v>
      </c>
      <c r="D223">
        <v>-0.09</v>
      </c>
      <c r="E223">
        <v>22</v>
      </c>
      <c r="F223">
        <v>121.19</v>
      </c>
      <c r="G223">
        <v>120.66</v>
      </c>
      <c r="H223" s="8">
        <v>4.9599999999999998E-2</v>
      </c>
      <c r="I223" t="s">
        <v>615</v>
      </c>
    </row>
    <row r="224" spans="1:9" x14ac:dyDescent="0.3">
      <c r="A224">
        <v>1</v>
      </c>
      <c r="B224" t="s">
        <v>234</v>
      </c>
      <c r="C224">
        <v>1</v>
      </c>
      <c r="D224">
        <v>-0.06</v>
      </c>
      <c r="E224">
        <v>25</v>
      </c>
      <c r="F224">
        <v>117.97</v>
      </c>
      <c r="G224">
        <v>117.07</v>
      </c>
      <c r="H224" s="8">
        <v>5.8599999999999999E-2</v>
      </c>
      <c r="I224" t="s">
        <v>615</v>
      </c>
    </row>
    <row r="225" spans="1:9" x14ac:dyDescent="0.3">
      <c r="A225">
        <v>1</v>
      </c>
      <c r="B225" t="s">
        <v>235</v>
      </c>
      <c r="C225">
        <v>1</v>
      </c>
      <c r="D225">
        <v>-0.11</v>
      </c>
      <c r="E225">
        <v>25</v>
      </c>
      <c r="F225">
        <v>119.58</v>
      </c>
      <c r="G225">
        <v>119.2</v>
      </c>
      <c r="H225" s="8">
        <v>5.7700000000000001E-2</v>
      </c>
      <c r="I225" t="s">
        <v>615</v>
      </c>
    </row>
    <row r="226" spans="1:9" x14ac:dyDescent="0.3">
      <c r="A226">
        <v>1</v>
      </c>
      <c r="B226" t="s">
        <v>236</v>
      </c>
      <c r="C226">
        <v>1</v>
      </c>
      <c r="D226">
        <v>-0.14000000000000001</v>
      </c>
      <c r="E226">
        <v>26</v>
      </c>
      <c r="F226">
        <v>116.56</v>
      </c>
      <c r="G226">
        <v>116.28</v>
      </c>
      <c r="H226" s="8">
        <v>6.0100000000000001E-2</v>
      </c>
      <c r="I226" t="s">
        <v>615</v>
      </c>
    </row>
    <row r="227" spans="1:9" x14ac:dyDescent="0.3">
      <c r="A227">
        <v>1</v>
      </c>
      <c r="B227" t="s">
        <v>237</v>
      </c>
      <c r="C227">
        <v>1</v>
      </c>
      <c r="D227">
        <v>-0.36</v>
      </c>
      <c r="E227">
        <v>24</v>
      </c>
      <c r="F227">
        <v>110.88</v>
      </c>
      <c r="G227">
        <v>110.11</v>
      </c>
      <c r="H227" s="8">
        <v>5.6899999999999999E-2</v>
      </c>
      <c r="I227" t="s">
        <v>615</v>
      </c>
    </row>
    <row r="228" spans="1:9" x14ac:dyDescent="0.3">
      <c r="A228">
        <v>1</v>
      </c>
      <c r="B228" t="s">
        <v>238</v>
      </c>
      <c r="C228">
        <v>1</v>
      </c>
      <c r="D228">
        <v>-0.12</v>
      </c>
      <c r="E228">
        <v>25</v>
      </c>
      <c r="F228">
        <v>121.38</v>
      </c>
      <c r="G228">
        <v>121.11</v>
      </c>
      <c r="H228" s="8">
        <v>5.5E-2</v>
      </c>
      <c r="I228" t="s">
        <v>615</v>
      </c>
    </row>
    <row r="229" spans="1:9" x14ac:dyDescent="0.3">
      <c r="A229">
        <v>1</v>
      </c>
      <c r="B229" t="s">
        <v>239</v>
      </c>
      <c r="C229">
        <v>1</v>
      </c>
      <c r="D229">
        <v>-0.12</v>
      </c>
      <c r="E229">
        <v>22</v>
      </c>
      <c r="F229">
        <v>116.15</v>
      </c>
      <c r="G229">
        <v>115.78</v>
      </c>
      <c r="H229" s="8">
        <v>5.0599999999999999E-2</v>
      </c>
      <c r="I229" t="s">
        <v>615</v>
      </c>
    </row>
    <row r="230" spans="1:9" x14ac:dyDescent="0.3">
      <c r="A230">
        <v>1</v>
      </c>
      <c r="B230" t="s">
        <v>240</v>
      </c>
      <c r="C230">
        <v>1</v>
      </c>
      <c r="D230">
        <v>-0.1</v>
      </c>
      <c r="E230">
        <v>24</v>
      </c>
      <c r="F230">
        <v>119.03</v>
      </c>
      <c r="G230">
        <v>118.34</v>
      </c>
      <c r="H230" s="8">
        <v>5.28E-2</v>
      </c>
      <c r="I230" t="s">
        <v>615</v>
      </c>
    </row>
    <row r="231" spans="1:9" x14ac:dyDescent="0.3">
      <c r="A231">
        <v>1</v>
      </c>
      <c r="B231" t="s">
        <v>241</v>
      </c>
      <c r="C231">
        <v>1</v>
      </c>
      <c r="D231">
        <v>-0.1</v>
      </c>
      <c r="E231">
        <v>25</v>
      </c>
      <c r="F231">
        <v>115.8</v>
      </c>
      <c r="G231">
        <v>114.99</v>
      </c>
      <c r="H231" s="8">
        <v>5.9900000000000002E-2</v>
      </c>
      <c r="I231" t="s">
        <v>615</v>
      </c>
    </row>
    <row r="232" spans="1:9" x14ac:dyDescent="0.3">
      <c r="A232">
        <v>1</v>
      </c>
      <c r="B232" t="s">
        <v>242</v>
      </c>
      <c r="C232">
        <v>1</v>
      </c>
      <c r="D232">
        <v>-0.1</v>
      </c>
      <c r="E232">
        <v>23</v>
      </c>
      <c r="F232">
        <v>117.04</v>
      </c>
      <c r="G232">
        <v>116.5</v>
      </c>
      <c r="H232" s="8">
        <v>5.4199999999999998E-2</v>
      </c>
      <c r="I232" t="s">
        <v>615</v>
      </c>
    </row>
    <row r="233" spans="1:9" x14ac:dyDescent="0.3">
      <c r="A233">
        <v>1</v>
      </c>
      <c r="B233" t="s">
        <v>243</v>
      </c>
      <c r="C233">
        <v>1</v>
      </c>
      <c r="D233">
        <v>-7.0000000000000007E-2</v>
      </c>
      <c r="E233">
        <v>27</v>
      </c>
      <c r="F233">
        <v>117.11</v>
      </c>
      <c r="G233">
        <v>116.54</v>
      </c>
      <c r="H233" s="8">
        <v>6.0600000000000001E-2</v>
      </c>
      <c r="I233" t="s">
        <v>615</v>
      </c>
    </row>
    <row r="234" spans="1:9" x14ac:dyDescent="0.3">
      <c r="A234">
        <v>1</v>
      </c>
      <c r="B234" t="s">
        <v>244</v>
      </c>
      <c r="C234">
        <v>1</v>
      </c>
      <c r="D234">
        <v>-0.27</v>
      </c>
      <c r="E234">
        <v>26</v>
      </c>
      <c r="F234">
        <v>113.65</v>
      </c>
      <c r="G234">
        <v>112.65</v>
      </c>
      <c r="H234" s="8">
        <v>6.2100000000000002E-2</v>
      </c>
      <c r="I234" t="s">
        <v>615</v>
      </c>
    </row>
    <row r="235" spans="1:9" x14ac:dyDescent="0.3">
      <c r="A235">
        <v>1</v>
      </c>
      <c r="B235" t="s">
        <v>245</v>
      </c>
      <c r="C235">
        <v>1</v>
      </c>
      <c r="D235">
        <v>-0.02</v>
      </c>
      <c r="E235">
        <v>22</v>
      </c>
      <c r="F235">
        <v>119.94</v>
      </c>
      <c r="G235">
        <v>119.45</v>
      </c>
      <c r="H235" s="8">
        <v>4.9200000000000001E-2</v>
      </c>
      <c r="I235" t="s">
        <v>615</v>
      </c>
    </row>
    <row r="236" spans="1:9" x14ac:dyDescent="0.3">
      <c r="A236">
        <v>1</v>
      </c>
      <c r="B236" t="s">
        <v>246</v>
      </c>
      <c r="C236">
        <v>1</v>
      </c>
      <c r="D236">
        <v>-0.1</v>
      </c>
      <c r="E236">
        <v>25</v>
      </c>
      <c r="F236">
        <v>118.8</v>
      </c>
      <c r="G236">
        <v>118.11</v>
      </c>
      <c r="H236" s="8">
        <v>5.6099999999999997E-2</v>
      </c>
      <c r="I236" t="s">
        <v>615</v>
      </c>
    </row>
    <row r="237" spans="1:9" x14ac:dyDescent="0.3">
      <c r="A237">
        <v>1</v>
      </c>
      <c r="B237" t="s">
        <v>247</v>
      </c>
      <c r="C237">
        <v>1</v>
      </c>
      <c r="D237">
        <v>-0.32</v>
      </c>
      <c r="E237">
        <v>25</v>
      </c>
      <c r="F237">
        <v>115.55</v>
      </c>
      <c r="G237">
        <v>115.23</v>
      </c>
      <c r="H237" s="8">
        <v>5.8400000000000001E-2</v>
      </c>
      <c r="I237" t="s">
        <v>615</v>
      </c>
    </row>
    <row r="238" spans="1:9" x14ac:dyDescent="0.3">
      <c r="A238">
        <v>1</v>
      </c>
      <c r="B238" t="s">
        <v>248</v>
      </c>
      <c r="C238">
        <v>1</v>
      </c>
      <c r="D238">
        <v>-0.16</v>
      </c>
      <c r="E238">
        <v>19</v>
      </c>
      <c r="F238">
        <v>112.76</v>
      </c>
      <c r="G238">
        <v>111.86</v>
      </c>
      <c r="H238" s="8">
        <v>4.5100000000000001E-2</v>
      </c>
      <c r="I238" t="s">
        <v>615</v>
      </c>
    </row>
    <row r="239" spans="1:9" x14ac:dyDescent="0.3">
      <c r="A239">
        <v>1</v>
      </c>
      <c r="B239" t="s">
        <v>249</v>
      </c>
      <c r="C239">
        <v>1</v>
      </c>
      <c r="D239">
        <v>-0.1</v>
      </c>
      <c r="E239">
        <v>22</v>
      </c>
      <c r="F239">
        <v>116.18</v>
      </c>
      <c r="G239">
        <v>115.61</v>
      </c>
      <c r="H239" s="8">
        <v>4.99E-2</v>
      </c>
      <c r="I239" t="s">
        <v>615</v>
      </c>
    </row>
    <row r="240" spans="1:9" x14ac:dyDescent="0.3">
      <c r="A240">
        <v>1</v>
      </c>
      <c r="B240" t="s">
        <v>250</v>
      </c>
      <c r="C240">
        <v>1</v>
      </c>
      <c r="D240">
        <v>-0.04</v>
      </c>
      <c r="E240">
        <v>25</v>
      </c>
      <c r="F240">
        <v>120.16</v>
      </c>
      <c r="G240">
        <v>119.83</v>
      </c>
      <c r="H240" s="8">
        <v>5.7299999999999997E-2</v>
      </c>
      <c r="I240" t="s">
        <v>615</v>
      </c>
    </row>
    <row r="241" spans="1:9" x14ac:dyDescent="0.3">
      <c r="A241">
        <v>1</v>
      </c>
      <c r="B241" t="s">
        <v>251</v>
      </c>
      <c r="C241">
        <v>1</v>
      </c>
      <c r="D241">
        <v>-7.0000000000000007E-2</v>
      </c>
      <c r="E241">
        <v>27</v>
      </c>
      <c r="F241">
        <v>119.7</v>
      </c>
      <c r="G241">
        <v>119.39</v>
      </c>
      <c r="H241" s="8">
        <v>6.0100000000000001E-2</v>
      </c>
      <c r="I241" t="s">
        <v>615</v>
      </c>
    </row>
    <row r="242" spans="1:9" x14ac:dyDescent="0.3">
      <c r="A242">
        <v>1</v>
      </c>
      <c r="B242" t="s">
        <v>252</v>
      </c>
      <c r="C242">
        <v>1</v>
      </c>
      <c r="D242">
        <v>-0.09</v>
      </c>
      <c r="E242">
        <v>23</v>
      </c>
      <c r="F242">
        <v>117.96</v>
      </c>
      <c r="G242">
        <v>117.65</v>
      </c>
      <c r="H242" s="8">
        <v>5.33E-2</v>
      </c>
      <c r="I242" t="s">
        <v>615</v>
      </c>
    </row>
    <row r="243" spans="1:9" x14ac:dyDescent="0.3">
      <c r="A243">
        <v>1</v>
      </c>
      <c r="B243" t="s">
        <v>253</v>
      </c>
      <c r="C243">
        <v>1</v>
      </c>
      <c r="D243">
        <v>-0.13</v>
      </c>
      <c r="E243">
        <v>26</v>
      </c>
      <c r="F243">
        <v>117.08</v>
      </c>
      <c r="G243">
        <v>116.68</v>
      </c>
      <c r="H243" s="8">
        <v>6.0900000000000003E-2</v>
      </c>
      <c r="I243" t="s">
        <v>615</v>
      </c>
    </row>
    <row r="244" spans="1:9" x14ac:dyDescent="0.3">
      <c r="A244">
        <v>1</v>
      </c>
      <c r="B244" t="s">
        <v>254</v>
      </c>
      <c r="C244">
        <v>1</v>
      </c>
      <c r="D244">
        <v>-0.17</v>
      </c>
      <c r="E244">
        <v>23</v>
      </c>
      <c r="F244">
        <v>118.99</v>
      </c>
      <c r="G244">
        <v>118.66</v>
      </c>
      <c r="H244" s="8">
        <v>5.2299999999999999E-2</v>
      </c>
      <c r="I244" t="s">
        <v>615</v>
      </c>
    </row>
    <row r="245" spans="1:9" x14ac:dyDescent="0.3">
      <c r="A245">
        <v>1</v>
      </c>
      <c r="B245" t="s">
        <v>255</v>
      </c>
      <c r="C245">
        <v>1</v>
      </c>
      <c r="D245">
        <v>-0.1</v>
      </c>
      <c r="E245">
        <v>27</v>
      </c>
      <c r="F245">
        <v>116.53</v>
      </c>
      <c r="G245">
        <v>116.1</v>
      </c>
      <c r="H245" s="8">
        <v>6.3600000000000004E-2</v>
      </c>
      <c r="I245" t="s">
        <v>615</v>
      </c>
    </row>
    <row r="246" spans="1:9" x14ac:dyDescent="0.3">
      <c r="A246">
        <v>1</v>
      </c>
      <c r="B246" t="s">
        <v>256</v>
      </c>
      <c r="C246">
        <v>1</v>
      </c>
      <c r="D246">
        <v>-0.55000000000000004</v>
      </c>
      <c r="E246">
        <v>25</v>
      </c>
      <c r="F246">
        <v>120.17</v>
      </c>
      <c r="G246">
        <v>119.63</v>
      </c>
      <c r="H246" s="8">
        <v>5.7500000000000002E-2</v>
      </c>
      <c r="I246" t="s">
        <v>615</v>
      </c>
    </row>
    <row r="247" spans="1:9" x14ac:dyDescent="0.3">
      <c r="A247">
        <v>1</v>
      </c>
      <c r="B247" t="s">
        <v>257</v>
      </c>
      <c r="C247">
        <v>1</v>
      </c>
      <c r="D247">
        <v>-0.16</v>
      </c>
      <c r="E247">
        <v>23</v>
      </c>
      <c r="F247">
        <v>114.71</v>
      </c>
      <c r="G247">
        <v>114.17</v>
      </c>
      <c r="H247" s="8">
        <v>5.5300000000000002E-2</v>
      </c>
      <c r="I247" t="s">
        <v>615</v>
      </c>
    </row>
    <row r="248" spans="1:9" x14ac:dyDescent="0.3">
      <c r="A248">
        <v>1</v>
      </c>
      <c r="B248" t="s">
        <v>258</v>
      </c>
      <c r="C248">
        <v>1</v>
      </c>
      <c r="D248">
        <v>-7.0000000000000007E-2</v>
      </c>
      <c r="E248">
        <v>27</v>
      </c>
      <c r="F248">
        <v>112.85</v>
      </c>
      <c r="G248">
        <v>112.27</v>
      </c>
      <c r="H248" s="8">
        <v>6.4100000000000004E-2</v>
      </c>
      <c r="I248" t="s">
        <v>615</v>
      </c>
    </row>
    <row r="249" spans="1:9" x14ac:dyDescent="0.3">
      <c r="A249">
        <v>1</v>
      </c>
      <c r="B249" t="s">
        <v>259</v>
      </c>
      <c r="C249">
        <v>1</v>
      </c>
      <c r="D249">
        <v>0.03</v>
      </c>
      <c r="E249">
        <v>30</v>
      </c>
      <c r="F249">
        <v>118.25</v>
      </c>
      <c r="G249">
        <v>117.53</v>
      </c>
      <c r="H249" s="8">
        <v>6.5799999999999997E-2</v>
      </c>
      <c r="I249" t="s">
        <v>615</v>
      </c>
    </row>
    <row r="250" spans="1:9" x14ac:dyDescent="0.3">
      <c r="A250">
        <v>1</v>
      </c>
      <c r="B250" t="s">
        <v>260</v>
      </c>
      <c r="C250">
        <v>1</v>
      </c>
      <c r="D250">
        <v>-0.12</v>
      </c>
      <c r="E250">
        <v>25</v>
      </c>
      <c r="F250">
        <v>117.02</v>
      </c>
      <c r="G250">
        <v>116.68</v>
      </c>
      <c r="H250" s="8">
        <v>5.8400000000000001E-2</v>
      </c>
      <c r="I250" t="s">
        <v>615</v>
      </c>
    </row>
    <row r="251" spans="1:9" x14ac:dyDescent="0.3">
      <c r="A251">
        <v>1</v>
      </c>
      <c r="B251" t="s">
        <v>261</v>
      </c>
      <c r="C251">
        <v>1</v>
      </c>
      <c r="D251">
        <v>-0.17</v>
      </c>
      <c r="E251">
        <v>24</v>
      </c>
      <c r="F251">
        <v>115.76</v>
      </c>
      <c r="G251">
        <v>115.11</v>
      </c>
      <c r="H251" s="8">
        <v>5.5300000000000002E-2</v>
      </c>
      <c r="I251" t="s">
        <v>615</v>
      </c>
    </row>
    <row r="252" spans="1:9" x14ac:dyDescent="0.3">
      <c r="A252">
        <v>1</v>
      </c>
      <c r="B252" t="s">
        <v>262</v>
      </c>
      <c r="C252">
        <v>1</v>
      </c>
      <c r="D252">
        <v>-0.13</v>
      </c>
      <c r="E252">
        <v>28</v>
      </c>
      <c r="F252">
        <v>123.96</v>
      </c>
      <c r="G252">
        <v>123.05</v>
      </c>
      <c r="H252" s="8">
        <v>6.1400000000000003E-2</v>
      </c>
      <c r="I252" t="s">
        <v>615</v>
      </c>
    </row>
    <row r="253" spans="1:9" x14ac:dyDescent="0.3">
      <c r="A253">
        <v>1</v>
      </c>
      <c r="B253" t="s">
        <v>263</v>
      </c>
      <c r="C253">
        <v>1</v>
      </c>
      <c r="D253">
        <v>0</v>
      </c>
      <c r="E253">
        <v>24</v>
      </c>
      <c r="F253">
        <v>118.47</v>
      </c>
      <c r="G253">
        <v>118.13</v>
      </c>
      <c r="H253" s="8">
        <v>5.45E-2</v>
      </c>
      <c r="I253" t="s">
        <v>615</v>
      </c>
    </row>
    <row r="254" spans="1:9" x14ac:dyDescent="0.3">
      <c r="A254">
        <v>1</v>
      </c>
      <c r="B254" t="s">
        <v>264</v>
      </c>
      <c r="C254">
        <v>1</v>
      </c>
      <c r="D254">
        <v>-0.04</v>
      </c>
      <c r="E254">
        <v>24</v>
      </c>
      <c r="F254">
        <v>116.37</v>
      </c>
      <c r="G254">
        <v>115.72</v>
      </c>
      <c r="H254" s="8">
        <v>5.3400000000000003E-2</v>
      </c>
      <c r="I254" t="s">
        <v>615</v>
      </c>
    </row>
    <row r="255" spans="1:9" x14ac:dyDescent="0.3">
      <c r="A255">
        <v>1</v>
      </c>
      <c r="B255" t="s">
        <v>265</v>
      </c>
      <c r="C255">
        <v>1</v>
      </c>
      <c r="D255">
        <v>-0.13</v>
      </c>
      <c r="E255">
        <v>22</v>
      </c>
      <c r="F255">
        <v>118.66</v>
      </c>
      <c r="G255">
        <v>118.41</v>
      </c>
      <c r="H255" s="8">
        <v>5.28E-2</v>
      </c>
      <c r="I255" t="s">
        <v>615</v>
      </c>
    </row>
    <row r="256" spans="1:9" x14ac:dyDescent="0.3">
      <c r="A256">
        <v>1</v>
      </c>
      <c r="B256" t="s">
        <v>266</v>
      </c>
      <c r="C256">
        <v>1</v>
      </c>
      <c r="D256">
        <v>-0.12</v>
      </c>
      <c r="E256">
        <v>23</v>
      </c>
      <c r="F256">
        <v>118.03</v>
      </c>
      <c r="G256">
        <v>117.53</v>
      </c>
      <c r="H256" s="8">
        <v>5.33E-2</v>
      </c>
      <c r="I256" t="s">
        <v>615</v>
      </c>
    </row>
    <row r="257" spans="1:9" x14ac:dyDescent="0.3">
      <c r="A257">
        <v>1</v>
      </c>
      <c r="B257" t="s">
        <v>267</v>
      </c>
      <c r="C257">
        <v>1</v>
      </c>
      <c r="D257">
        <v>-7.0000000000000007E-2</v>
      </c>
      <c r="E257">
        <v>29</v>
      </c>
      <c r="F257">
        <v>117.74</v>
      </c>
      <c r="G257">
        <v>117.46</v>
      </c>
      <c r="H257" s="8">
        <v>6.6199999999999995E-2</v>
      </c>
      <c r="I257" t="s">
        <v>615</v>
      </c>
    </row>
    <row r="258" spans="1:9" x14ac:dyDescent="0.3">
      <c r="A258">
        <v>1</v>
      </c>
      <c r="B258" t="s">
        <v>268</v>
      </c>
      <c r="C258">
        <v>1</v>
      </c>
      <c r="D258">
        <v>-0.1</v>
      </c>
      <c r="E258">
        <v>21</v>
      </c>
      <c r="F258">
        <v>117.17</v>
      </c>
      <c r="G258">
        <v>116.83</v>
      </c>
      <c r="H258" s="8">
        <v>4.8000000000000001E-2</v>
      </c>
      <c r="I258" t="s">
        <v>615</v>
      </c>
    </row>
    <row r="259" spans="1:9" x14ac:dyDescent="0.3">
      <c r="A259">
        <v>1</v>
      </c>
      <c r="B259" t="s">
        <v>269</v>
      </c>
      <c r="C259">
        <v>1</v>
      </c>
      <c r="D259">
        <v>-0.11</v>
      </c>
      <c r="E259">
        <v>24</v>
      </c>
      <c r="F259">
        <v>120.11</v>
      </c>
      <c r="G259">
        <v>119.8</v>
      </c>
      <c r="H259" s="8">
        <v>5.0999999999999997E-2</v>
      </c>
      <c r="I259" t="s">
        <v>615</v>
      </c>
    </row>
    <row r="260" spans="1:9" x14ac:dyDescent="0.3">
      <c r="A260">
        <v>1</v>
      </c>
      <c r="B260" t="s">
        <v>270</v>
      </c>
      <c r="C260">
        <v>1</v>
      </c>
      <c r="D260">
        <v>-0.13</v>
      </c>
      <c r="E260">
        <v>22</v>
      </c>
      <c r="F260">
        <v>118.26</v>
      </c>
      <c r="G260">
        <v>117.86</v>
      </c>
      <c r="H260" s="8">
        <v>5.0200000000000002E-2</v>
      </c>
      <c r="I260" t="s">
        <v>615</v>
      </c>
    </row>
    <row r="261" spans="1:9" x14ac:dyDescent="0.3">
      <c r="A261">
        <v>1</v>
      </c>
      <c r="B261" t="s">
        <v>271</v>
      </c>
      <c r="C261">
        <v>1</v>
      </c>
      <c r="D261">
        <v>-0.12</v>
      </c>
      <c r="E261">
        <v>26</v>
      </c>
      <c r="F261">
        <v>118.74</v>
      </c>
      <c r="G261">
        <v>118.13</v>
      </c>
      <c r="H261" s="8">
        <v>0.06</v>
      </c>
      <c r="I261" t="s">
        <v>615</v>
      </c>
    </row>
    <row r="262" spans="1:9" x14ac:dyDescent="0.3">
      <c r="A262">
        <v>1</v>
      </c>
      <c r="B262" t="s">
        <v>272</v>
      </c>
      <c r="C262">
        <v>1</v>
      </c>
      <c r="D262">
        <v>-0.08</v>
      </c>
      <c r="E262">
        <v>26</v>
      </c>
      <c r="F262">
        <v>118.35</v>
      </c>
      <c r="G262">
        <v>118</v>
      </c>
      <c r="H262" s="8">
        <v>5.9299999999999999E-2</v>
      </c>
      <c r="I262" t="s">
        <v>615</v>
      </c>
    </row>
    <row r="263" spans="1:9" x14ac:dyDescent="0.3">
      <c r="A263">
        <v>1</v>
      </c>
      <c r="B263" t="s">
        <v>273</v>
      </c>
      <c r="C263">
        <v>1</v>
      </c>
      <c r="D263">
        <v>-7.0000000000000007E-2</v>
      </c>
      <c r="E263">
        <v>21</v>
      </c>
      <c r="F263">
        <v>112.51</v>
      </c>
      <c r="G263">
        <v>111.24</v>
      </c>
      <c r="H263" s="8">
        <v>4.8899999999999999E-2</v>
      </c>
      <c r="I263" t="s">
        <v>615</v>
      </c>
    </row>
    <row r="264" spans="1:9" x14ac:dyDescent="0.3">
      <c r="A264">
        <v>1</v>
      </c>
      <c r="B264" t="s">
        <v>274</v>
      </c>
      <c r="C264">
        <v>1</v>
      </c>
      <c r="D264">
        <v>-0.05</v>
      </c>
      <c r="E264">
        <v>28</v>
      </c>
      <c r="F264">
        <v>117.51</v>
      </c>
      <c r="G264">
        <v>116.8</v>
      </c>
      <c r="H264" s="8">
        <v>6.1800000000000001E-2</v>
      </c>
      <c r="I264" t="s">
        <v>615</v>
      </c>
    </row>
    <row r="265" spans="1:9" x14ac:dyDescent="0.3">
      <c r="A265">
        <v>1</v>
      </c>
      <c r="B265" t="s">
        <v>275</v>
      </c>
      <c r="C265">
        <v>1</v>
      </c>
      <c r="D265">
        <v>-0.04</v>
      </c>
      <c r="E265">
        <v>24</v>
      </c>
      <c r="F265">
        <v>122.56</v>
      </c>
      <c r="G265">
        <v>121.88</v>
      </c>
      <c r="H265" s="8">
        <v>5.2600000000000001E-2</v>
      </c>
      <c r="I265" t="s">
        <v>615</v>
      </c>
    </row>
    <row r="266" spans="1:9" x14ac:dyDescent="0.3">
      <c r="A266">
        <v>1</v>
      </c>
      <c r="B266" t="s">
        <v>276</v>
      </c>
      <c r="C266">
        <v>1</v>
      </c>
      <c r="D266">
        <v>-0.14000000000000001</v>
      </c>
      <c r="E266">
        <v>20</v>
      </c>
      <c r="F266">
        <v>120.95</v>
      </c>
      <c r="G266">
        <v>119.48</v>
      </c>
      <c r="H266" s="8">
        <v>4.36E-2</v>
      </c>
      <c r="I266" t="s">
        <v>615</v>
      </c>
    </row>
    <row r="267" spans="1:9" x14ac:dyDescent="0.3">
      <c r="A267">
        <v>1</v>
      </c>
      <c r="B267" t="s">
        <v>277</v>
      </c>
      <c r="C267">
        <v>1</v>
      </c>
      <c r="D267">
        <v>-0.11</v>
      </c>
      <c r="E267">
        <v>29</v>
      </c>
      <c r="F267">
        <v>119.05</v>
      </c>
      <c r="G267">
        <v>118.67</v>
      </c>
      <c r="H267" s="8">
        <v>6.6199999999999995E-2</v>
      </c>
      <c r="I267" t="s">
        <v>615</v>
      </c>
    </row>
    <row r="268" spans="1:9" x14ac:dyDescent="0.3">
      <c r="A268">
        <v>1</v>
      </c>
      <c r="B268" t="s">
        <v>278</v>
      </c>
      <c r="C268">
        <v>1</v>
      </c>
      <c r="D268">
        <v>-0.15</v>
      </c>
      <c r="E268">
        <v>21</v>
      </c>
      <c r="F268">
        <v>117.85</v>
      </c>
      <c r="G268">
        <v>116.85</v>
      </c>
      <c r="H268" s="8">
        <v>5.0099999999999999E-2</v>
      </c>
      <c r="I268" t="s">
        <v>615</v>
      </c>
    </row>
    <row r="269" spans="1:9" x14ac:dyDescent="0.3">
      <c r="A269">
        <v>1</v>
      </c>
      <c r="B269" t="s">
        <v>279</v>
      </c>
      <c r="C269">
        <v>1</v>
      </c>
      <c r="D269">
        <v>-0.06</v>
      </c>
      <c r="E269">
        <v>28</v>
      </c>
      <c r="F269">
        <v>118.25</v>
      </c>
      <c r="G269">
        <v>118</v>
      </c>
      <c r="H269" s="8">
        <v>6.3500000000000001E-2</v>
      </c>
      <c r="I269" t="s">
        <v>615</v>
      </c>
    </row>
    <row r="270" spans="1:9" x14ac:dyDescent="0.3">
      <c r="A270">
        <v>1</v>
      </c>
      <c r="B270" t="s">
        <v>280</v>
      </c>
      <c r="C270">
        <v>1</v>
      </c>
      <c r="D270">
        <v>-0.04</v>
      </c>
      <c r="E270">
        <v>27</v>
      </c>
      <c r="F270">
        <v>115.85</v>
      </c>
      <c r="G270">
        <v>115.6</v>
      </c>
      <c r="H270" s="8">
        <v>6.3600000000000004E-2</v>
      </c>
      <c r="I270" t="s">
        <v>615</v>
      </c>
    </row>
    <row r="271" spans="1:9" x14ac:dyDescent="0.3">
      <c r="A271">
        <v>1</v>
      </c>
      <c r="B271" t="s">
        <v>281</v>
      </c>
      <c r="C271">
        <v>1</v>
      </c>
      <c r="D271">
        <v>-0.13</v>
      </c>
      <c r="E271">
        <v>28</v>
      </c>
      <c r="F271">
        <v>114.96</v>
      </c>
      <c r="G271">
        <v>114.52</v>
      </c>
      <c r="H271" s="8">
        <v>6.59E-2</v>
      </c>
      <c r="I271" t="s">
        <v>615</v>
      </c>
    </row>
    <row r="272" spans="1:9" x14ac:dyDescent="0.3">
      <c r="A272">
        <v>1</v>
      </c>
      <c r="B272" t="s">
        <v>282</v>
      </c>
      <c r="C272">
        <v>1</v>
      </c>
      <c r="D272">
        <v>-0.06</v>
      </c>
      <c r="E272">
        <v>29</v>
      </c>
      <c r="F272">
        <v>116.63</v>
      </c>
      <c r="G272">
        <v>115.25</v>
      </c>
      <c r="H272" s="8">
        <v>6.8599999999999994E-2</v>
      </c>
      <c r="I272" t="s">
        <v>615</v>
      </c>
    </row>
    <row r="273" spans="1:9" x14ac:dyDescent="0.3">
      <c r="A273">
        <v>1</v>
      </c>
      <c r="B273" t="s">
        <v>283</v>
      </c>
      <c r="C273">
        <v>1</v>
      </c>
      <c r="D273">
        <v>-0.13</v>
      </c>
      <c r="E273">
        <v>20</v>
      </c>
      <c r="F273">
        <v>116.77</v>
      </c>
      <c r="G273">
        <v>116.3</v>
      </c>
      <c r="H273" s="8">
        <v>4.6899999999999997E-2</v>
      </c>
      <c r="I273" t="s">
        <v>615</v>
      </c>
    </row>
    <row r="274" spans="1:9" x14ac:dyDescent="0.3">
      <c r="A274">
        <v>1</v>
      </c>
      <c r="B274" t="s">
        <v>284</v>
      </c>
      <c r="C274">
        <v>1</v>
      </c>
      <c r="D274">
        <v>-0.15</v>
      </c>
      <c r="E274">
        <v>22</v>
      </c>
      <c r="F274">
        <v>121.64</v>
      </c>
      <c r="G274">
        <v>121.1</v>
      </c>
      <c r="H274" s="8">
        <v>4.8800000000000003E-2</v>
      </c>
      <c r="I274" t="s">
        <v>615</v>
      </c>
    </row>
    <row r="275" spans="1:9" x14ac:dyDescent="0.3">
      <c r="A275">
        <v>1</v>
      </c>
      <c r="B275" t="s">
        <v>285</v>
      </c>
      <c r="C275">
        <v>1</v>
      </c>
      <c r="D275">
        <v>-0.1</v>
      </c>
      <c r="E275">
        <v>23</v>
      </c>
      <c r="F275">
        <v>117.89</v>
      </c>
      <c r="G275">
        <v>117.54</v>
      </c>
      <c r="H275" s="8">
        <v>5.2299999999999999E-2</v>
      </c>
      <c r="I275" t="s">
        <v>615</v>
      </c>
    </row>
    <row r="276" spans="1:9" x14ac:dyDescent="0.3">
      <c r="A276">
        <v>1</v>
      </c>
      <c r="B276" t="s">
        <v>286</v>
      </c>
      <c r="C276">
        <v>1</v>
      </c>
      <c r="D276">
        <v>-7.0000000000000007E-2</v>
      </c>
      <c r="E276">
        <v>18</v>
      </c>
      <c r="F276">
        <v>113.19</v>
      </c>
      <c r="G276">
        <v>112.16</v>
      </c>
      <c r="H276" s="8">
        <v>4.19E-2</v>
      </c>
      <c r="I276" t="s">
        <v>615</v>
      </c>
    </row>
    <row r="277" spans="1:9" x14ac:dyDescent="0.3">
      <c r="A277">
        <v>1</v>
      </c>
      <c r="B277" t="s">
        <v>287</v>
      </c>
      <c r="C277">
        <v>1</v>
      </c>
      <c r="D277">
        <v>-0.14000000000000001</v>
      </c>
      <c r="E277">
        <v>24</v>
      </c>
      <c r="F277">
        <v>114.66</v>
      </c>
      <c r="G277">
        <v>114.31</v>
      </c>
      <c r="H277" s="8">
        <v>5.6500000000000002E-2</v>
      </c>
      <c r="I277" t="s">
        <v>615</v>
      </c>
    </row>
    <row r="278" spans="1:9" x14ac:dyDescent="0.3">
      <c r="A278">
        <v>1</v>
      </c>
      <c r="B278" t="s">
        <v>288</v>
      </c>
      <c r="C278">
        <v>1</v>
      </c>
      <c r="D278">
        <v>-0.16</v>
      </c>
      <c r="E278">
        <v>24</v>
      </c>
      <c r="F278">
        <v>117.95</v>
      </c>
      <c r="G278">
        <v>117.37</v>
      </c>
      <c r="H278" s="8">
        <v>5.5399999999999998E-2</v>
      </c>
      <c r="I278" t="s">
        <v>615</v>
      </c>
    </row>
    <row r="279" spans="1:9" x14ac:dyDescent="0.3">
      <c r="A279">
        <v>1</v>
      </c>
      <c r="B279" t="s">
        <v>289</v>
      </c>
      <c r="C279">
        <v>1</v>
      </c>
      <c r="D279">
        <v>-0.04</v>
      </c>
      <c r="E279">
        <v>25</v>
      </c>
      <c r="F279">
        <v>114.04</v>
      </c>
      <c r="G279">
        <v>112.25</v>
      </c>
      <c r="H279" s="8">
        <v>5.8900000000000001E-2</v>
      </c>
      <c r="I279" t="s">
        <v>615</v>
      </c>
    </row>
    <row r="280" spans="1:9" x14ac:dyDescent="0.3">
      <c r="A280">
        <v>1</v>
      </c>
      <c r="B280" t="s">
        <v>290</v>
      </c>
      <c r="C280">
        <v>1</v>
      </c>
      <c r="D280">
        <v>-0.09</v>
      </c>
      <c r="E280">
        <v>27</v>
      </c>
      <c r="F280">
        <v>116.27</v>
      </c>
      <c r="G280">
        <v>115.77</v>
      </c>
      <c r="H280" s="8">
        <v>6.1600000000000002E-2</v>
      </c>
      <c r="I280" t="s">
        <v>615</v>
      </c>
    </row>
    <row r="281" spans="1:9" x14ac:dyDescent="0.3">
      <c r="A281">
        <v>1</v>
      </c>
      <c r="B281" t="s">
        <v>291</v>
      </c>
      <c r="C281">
        <v>1</v>
      </c>
      <c r="D281">
        <v>-7.0000000000000007E-2</v>
      </c>
      <c r="E281">
        <v>30</v>
      </c>
      <c r="F281">
        <v>117.8</v>
      </c>
      <c r="G281">
        <v>117.4</v>
      </c>
      <c r="H281" s="8">
        <v>6.8400000000000002E-2</v>
      </c>
      <c r="I281" t="s">
        <v>615</v>
      </c>
    </row>
    <row r="282" spans="1:9" x14ac:dyDescent="0.3">
      <c r="A282">
        <v>1</v>
      </c>
      <c r="B282" t="s">
        <v>292</v>
      </c>
      <c r="C282">
        <v>1</v>
      </c>
      <c r="D282">
        <v>-0.06</v>
      </c>
      <c r="E282">
        <v>24</v>
      </c>
      <c r="F282">
        <v>116.32</v>
      </c>
      <c r="G282">
        <v>115.49</v>
      </c>
      <c r="H282" s="8">
        <v>5.6500000000000002E-2</v>
      </c>
      <c r="I282" t="s">
        <v>615</v>
      </c>
    </row>
    <row r="283" spans="1:9" x14ac:dyDescent="0.3">
      <c r="A283">
        <v>1</v>
      </c>
      <c r="B283" t="s">
        <v>293</v>
      </c>
      <c r="C283">
        <v>1</v>
      </c>
      <c r="D283">
        <v>-0.08</v>
      </c>
      <c r="E283">
        <v>25</v>
      </c>
      <c r="F283">
        <v>117.12</v>
      </c>
      <c r="G283">
        <v>116.95</v>
      </c>
      <c r="H283" s="8">
        <v>5.7200000000000001E-2</v>
      </c>
      <c r="I283" t="s">
        <v>615</v>
      </c>
    </row>
    <row r="284" spans="1:9" x14ac:dyDescent="0.3">
      <c r="A284">
        <v>1</v>
      </c>
      <c r="B284" t="s">
        <v>294</v>
      </c>
      <c r="C284">
        <v>1</v>
      </c>
      <c r="D284">
        <v>-0.11</v>
      </c>
      <c r="E284">
        <v>26</v>
      </c>
      <c r="F284">
        <v>114.83</v>
      </c>
      <c r="G284">
        <v>114.24</v>
      </c>
      <c r="H284" s="8">
        <v>6.1899999999999997E-2</v>
      </c>
      <c r="I284" t="s">
        <v>615</v>
      </c>
    </row>
    <row r="285" spans="1:9" x14ac:dyDescent="0.3">
      <c r="A285">
        <v>1</v>
      </c>
      <c r="B285" t="s">
        <v>295</v>
      </c>
      <c r="C285">
        <v>1</v>
      </c>
      <c r="D285">
        <v>-0.09</v>
      </c>
      <c r="E285">
        <v>27</v>
      </c>
      <c r="F285">
        <v>116.24</v>
      </c>
      <c r="G285">
        <v>116.08</v>
      </c>
      <c r="H285" s="8">
        <v>6.2700000000000006E-2</v>
      </c>
      <c r="I285" t="s">
        <v>615</v>
      </c>
    </row>
    <row r="286" spans="1:9" x14ac:dyDescent="0.3">
      <c r="A286">
        <v>1</v>
      </c>
      <c r="B286" t="s">
        <v>296</v>
      </c>
      <c r="C286">
        <v>1</v>
      </c>
      <c r="D286">
        <v>-0.05</v>
      </c>
      <c r="E286">
        <v>25</v>
      </c>
      <c r="F286">
        <v>117.41</v>
      </c>
      <c r="G286">
        <v>116.86</v>
      </c>
      <c r="H286" s="8">
        <v>5.7000000000000002E-2</v>
      </c>
      <c r="I286" t="s">
        <v>615</v>
      </c>
    </row>
    <row r="287" spans="1:9" x14ac:dyDescent="0.3">
      <c r="A287">
        <v>1</v>
      </c>
      <c r="B287" t="s">
        <v>297</v>
      </c>
      <c r="C287">
        <v>1</v>
      </c>
      <c r="D287">
        <v>-0.02</v>
      </c>
      <c r="E287">
        <v>23</v>
      </c>
      <c r="F287">
        <v>120.24</v>
      </c>
      <c r="G287">
        <v>119.77</v>
      </c>
      <c r="H287" s="8">
        <v>5.2200000000000003E-2</v>
      </c>
      <c r="I287" t="s">
        <v>615</v>
      </c>
    </row>
    <row r="288" spans="1:9" x14ac:dyDescent="0.3">
      <c r="A288">
        <v>1</v>
      </c>
      <c r="B288" t="s">
        <v>298</v>
      </c>
      <c r="C288">
        <v>1</v>
      </c>
      <c r="D288">
        <v>-0.1</v>
      </c>
      <c r="E288">
        <v>23</v>
      </c>
      <c r="F288">
        <v>113.66</v>
      </c>
      <c r="G288">
        <v>113.26</v>
      </c>
      <c r="H288" s="8">
        <v>5.4300000000000001E-2</v>
      </c>
      <c r="I288" t="s">
        <v>615</v>
      </c>
    </row>
    <row r="289" spans="1:9" x14ac:dyDescent="0.3">
      <c r="A289">
        <v>1</v>
      </c>
      <c r="B289" t="s">
        <v>299</v>
      </c>
      <c r="C289">
        <v>1</v>
      </c>
      <c r="D289">
        <v>-0.15</v>
      </c>
      <c r="E289">
        <v>23</v>
      </c>
      <c r="F289">
        <v>117.66</v>
      </c>
      <c r="G289">
        <v>117.2</v>
      </c>
      <c r="H289" s="8">
        <v>5.2699999999999997E-2</v>
      </c>
      <c r="I289" t="s">
        <v>615</v>
      </c>
    </row>
    <row r="290" spans="1:9" x14ac:dyDescent="0.3">
      <c r="A290">
        <v>1</v>
      </c>
      <c r="B290" t="s">
        <v>300</v>
      </c>
      <c r="C290">
        <v>1</v>
      </c>
      <c r="D290">
        <v>-0.05</v>
      </c>
      <c r="E290">
        <v>21</v>
      </c>
      <c r="F290">
        <v>117.42</v>
      </c>
      <c r="G290">
        <v>117.06</v>
      </c>
      <c r="H290" s="8">
        <v>4.7500000000000001E-2</v>
      </c>
      <c r="I290" t="s">
        <v>615</v>
      </c>
    </row>
    <row r="291" spans="1:9" x14ac:dyDescent="0.3">
      <c r="A291">
        <v>1</v>
      </c>
      <c r="B291" t="s">
        <v>301</v>
      </c>
      <c r="C291">
        <v>1</v>
      </c>
      <c r="D291">
        <v>-7.0000000000000007E-2</v>
      </c>
      <c r="E291">
        <v>21</v>
      </c>
      <c r="F291">
        <v>120.39</v>
      </c>
      <c r="G291">
        <v>119.15</v>
      </c>
      <c r="H291" s="8">
        <v>4.7300000000000002E-2</v>
      </c>
      <c r="I291" t="s">
        <v>615</v>
      </c>
    </row>
    <row r="292" spans="1:9" x14ac:dyDescent="0.3">
      <c r="A292">
        <v>1</v>
      </c>
      <c r="B292" t="s">
        <v>302</v>
      </c>
      <c r="C292">
        <v>1</v>
      </c>
      <c r="D292">
        <v>-0.08</v>
      </c>
      <c r="E292">
        <v>24</v>
      </c>
      <c r="F292">
        <v>123.5</v>
      </c>
      <c r="G292">
        <v>122.86</v>
      </c>
      <c r="H292" s="8">
        <v>5.2400000000000002E-2</v>
      </c>
      <c r="I292" t="s">
        <v>615</v>
      </c>
    </row>
    <row r="293" spans="1:9" x14ac:dyDescent="0.3">
      <c r="A293">
        <v>1</v>
      </c>
      <c r="B293" t="s">
        <v>303</v>
      </c>
      <c r="C293">
        <v>1</v>
      </c>
      <c r="D293">
        <v>-0.08</v>
      </c>
      <c r="E293">
        <v>24</v>
      </c>
      <c r="F293">
        <v>120.01</v>
      </c>
      <c r="G293">
        <v>119.16</v>
      </c>
      <c r="H293" s="8">
        <v>5.45E-2</v>
      </c>
      <c r="I293" t="s">
        <v>615</v>
      </c>
    </row>
    <row r="294" spans="1:9" x14ac:dyDescent="0.3">
      <c r="A294">
        <v>1</v>
      </c>
      <c r="B294" t="s">
        <v>304</v>
      </c>
      <c r="C294">
        <v>1</v>
      </c>
      <c r="D294">
        <v>-0.03</v>
      </c>
      <c r="E294">
        <v>26</v>
      </c>
      <c r="F294">
        <v>114.74</v>
      </c>
      <c r="G294">
        <v>114.24</v>
      </c>
      <c r="H294" s="8">
        <v>6.2199999999999998E-2</v>
      </c>
      <c r="I294" t="s">
        <v>615</v>
      </c>
    </row>
    <row r="295" spans="1:9" x14ac:dyDescent="0.3">
      <c r="A295">
        <v>1</v>
      </c>
      <c r="B295" t="s">
        <v>305</v>
      </c>
      <c r="C295">
        <v>1</v>
      </c>
      <c r="D295">
        <v>-7.0000000000000007E-2</v>
      </c>
      <c r="E295">
        <v>29</v>
      </c>
      <c r="F295">
        <v>121.88</v>
      </c>
      <c r="G295">
        <v>121.3</v>
      </c>
      <c r="H295" s="8">
        <v>6.4699999999999994E-2</v>
      </c>
      <c r="I295" t="s">
        <v>615</v>
      </c>
    </row>
    <row r="296" spans="1:9" x14ac:dyDescent="0.3">
      <c r="A296">
        <v>1</v>
      </c>
      <c r="B296" t="s">
        <v>306</v>
      </c>
      <c r="C296">
        <v>1</v>
      </c>
      <c r="D296">
        <v>-0.35</v>
      </c>
      <c r="E296">
        <v>29</v>
      </c>
      <c r="F296">
        <v>113.28</v>
      </c>
      <c r="G296">
        <v>112.74</v>
      </c>
      <c r="H296" s="8">
        <v>6.9800000000000001E-2</v>
      </c>
      <c r="I296" t="s">
        <v>615</v>
      </c>
    </row>
    <row r="297" spans="1:9" x14ac:dyDescent="0.3">
      <c r="A297">
        <v>1</v>
      </c>
      <c r="B297" t="s">
        <v>307</v>
      </c>
      <c r="C297">
        <v>1</v>
      </c>
      <c r="D297">
        <v>-0.16</v>
      </c>
      <c r="E297">
        <v>25</v>
      </c>
      <c r="F297">
        <v>116.53</v>
      </c>
      <c r="G297">
        <v>115.94</v>
      </c>
      <c r="H297" s="8">
        <v>5.9799999999999999E-2</v>
      </c>
      <c r="I297" t="s">
        <v>615</v>
      </c>
    </row>
    <row r="298" spans="1:9" x14ac:dyDescent="0.3">
      <c r="A298">
        <v>1</v>
      </c>
      <c r="B298" t="s">
        <v>308</v>
      </c>
      <c r="C298">
        <v>1</v>
      </c>
      <c r="D298">
        <v>-0.12</v>
      </c>
      <c r="E298">
        <v>28</v>
      </c>
      <c r="F298">
        <v>118.04</v>
      </c>
      <c r="G298">
        <v>116.97</v>
      </c>
      <c r="H298" s="8">
        <v>6.4500000000000002E-2</v>
      </c>
      <c r="I298" t="s">
        <v>615</v>
      </c>
    </row>
    <row r="299" spans="1:9" x14ac:dyDescent="0.3">
      <c r="A299">
        <v>1</v>
      </c>
      <c r="B299" t="s">
        <v>309</v>
      </c>
      <c r="C299">
        <v>1</v>
      </c>
      <c r="D299">
        <v>-0.17</v>
      </c>
      <c r="E299">
        <v>26</v>
      </c>
      <c r="F299">
        <v>116.91</v>
      </c>
      <c r="G299">
        <v>116.23</v>
      </c>
      <c r="H299" s="8">
        <v>6.0199999999999997E-2</v>
      </c>
      <c r="I299" t="s">
        <v>615</v>
      </c>
    </row>
    <row r="300" spans="1:9" x14ac:dyDescent="0.3">
      <c r="A300">
        <v>1</v>
      </c>
      <c r="B300" t="s">
        <v>310</v>
      </c>
      <c r="C300">
        <v>1</v>
      </c>
      <c r="D300">
        <v>-0.08</v>
      </c>
      <c r="E300">
        <v>20</v>
      </c>
      <c r="F300">
        <v>118.97</v>
      </c>
      <c r="G300">
        <v>118.43</v>
      </c>
      <c r="H300" s="8">
        <v>4.6899999999999997E-2</v>
      </c>
      <c r="I300" t="s">
        <v>615</v>
      </c>
    </row>
    <row r="301" spans="1:9" x14ac:dyDescent="0.3">
      <c r="A301">
        <v>1</v>
      </c>
      <c r="B301" t="s">
        <v>311</v>
      </c>
      <c r="C301">
        <v>1</v>
      </c>
      <c r="D301">
        <v>-0.13</v>
      </c>
      <c r="E301">
        <v>25</v>
      </c>
      <c r="F301">
        <v>117.23</v>
      </c>
      <c r="G301">
        <v>116.42</v>
      </c>
      <c r="H301" s="8">
        <v>5.74E-2</v>
      </c>
      <c r="I301" t="s">
        <v>615</v>
      </c>
    </row>
    <row r="302" spans="1:9" x14ac:dyDescent="0.3">
      <c r="A302">
        <v>1</v>
      </c>
      <c r="B302" t="s">
        <v>312</v>
      </c>
      <c r="C302">
        <v>1</v>
      </c>
      <c r="D302">
        <v>-0.14000000000000001</v>
      </c>
      <c r="E302">
        <v>21</v>
      </c>
      <c r="F302">
        <v>117.55</v>
      </c>
      <c r="G302">
        <v>116.48</v>
      </c>
      <c r="H302" s="8">
        <v>4.8599999999999997E-2</v>
      </c>
      <c r="I302" t="s">
        <v>615</v>
      </c>
    </row>
    <row r="303" spans="1:9" x14ac:dyDescent="0.3">
      <c r="A303">
        <v>1</v>
      </c>
      <c r="B303" t="s">
        <v>313</v>
      </c>
      <c r="C303">
        <v>1</v>
      </c>
      <c r="D303">
        <v>-0.08</v>
      </c>
      <c r="E303">
        <v>24</v>
      </c>
      <c r="F303">
        <v>117.07</v>
      </c>
      <c r="G303">
        <v>116.79</v>
      </c>
      <c r="H303" s="8">
        <v>5.6399999999999999E-2</v>
      </c>
      <c r="I303" t="s">
        <v>615</v>
      </c>
    </row>
    <row r="304" spans="1:9" x14ac:dyDescent="0.3">
      <c r="A304">
        <v>1</v>
      </c>
      <c r="B304" t="s">
        <v>314</v>
      </c>
      <c r="C304">
        <v>1</v>
      </c>
      <c r="D304">
        <v>0.02</v>
      </c>
      <c r="E304">
        <v>22</v>
      </c>
      <c r="F304">
        <v>122.54</v>
      </c>
      <c r="G304">
        <v>122.16</v>
      </c>
      <c r="H304" s="8">
        <v>4.9599999999999998E-2</v>
      </c>
      <c r="I304" t="s">
        <v>615</v>
      </c>
    </row>
    <row r="305" spans="1:9" x14ac:dyDescent="0.3">
      <c r="A305">
        <v>1</v>
      </c>
      <c r="B305" t="s">
        <v>315</v>
      </c>
      <c r="C305">
        <v>1</v>
      </c>
      <c r="D305">
        <v>-0.11</v>
      </c>
      <c r="E305">
        <v>26</v>
      </c>
      <c r="F305">
        <v>116.74</v>
      </c>
      <c r="G305">
        <v>116.34</v>
      </c>
      <c r="H305" s="8">
        <v>0.06</v>
      </c>
      <c r="I305" t="s">
        <v>615</v>
      </c>
    </row>
    <row r="306" spans="1:9" x14ac:dyDescent="0.3">
      <c r="A306">
        <v>1</v>
      </c>
      <c r="B306" t="s">
        <v>316</v>
      </c>
      <c r="C306">
        <v>1</v>
      </c>
      <c r="D306">
        <v>-0.09</v>
      </c>
      <c r="E306">
        <v>22</v>
      </c>
      <c r="F306">
        <v>120.56</v>
      </c>
      <c r="G306">
        <v>120.25</v>
      </c>
      <c r="H306" s="8">
        <v>4.9000000000000002E-2</v>
      </c>
      <c r="I306" t="s">
        <v>615</v>
      </c>
    </row>
    <row r="307" spans="1:9" x14ac:dyDescent="0.3">
      <c r="A307">
        <v>1</v>
      </c>
      <c r="B307" t="s">
        <v>317</v>
      </c>
      <c r="C307">
        <v>1</v>
      </c>
      <c r="D307">
        <v>-7.0000000000000007E-2</v>
      </c>
      <c r="E307">
        <v>27</v>
      </c>
      <c r="F307">
        <v>121.42</v>
      </c>
      <c r="G307">
        <v>120.82</v>
      </c>
      <c r="H307" s="8">
        <v>6.0400000000000002E-2</v>
      </c>
      <c r="I307" t="s">
        <v>615</v>
      </c>
    </row>
    <row r="308" spans="1:9" x14ac:dyDescent="0.3">
      <c r="A308">
        <v>1</v>
      </c>
      <c r="B308" t="s">
        <v>318</v>
      </c>
      <c r="C308">
        <v>1</v>
      </c>
      <c r="D308">
        <v>-7.0000000000000007E-2</v>
      </c>
      <c r="E308">
        <v>23</v>
      </c>
      <c r="F308">
        <v>119.71</v>
      </c>
      <c r="G308">
        <v>119.31</v>
      </c>
      <c r="H308" s="8">
        <v>5.2900000000000003E-2</v>
      </c>
      <c r="I308" t="s">
        <v>615</v>
      </c>
    </row>
    <row r="309" spans="1:9" x14ac:dyDescent="0.3">
      <c r="A309">
        <v>1</v>
      </c>
      <c r="B309" t="s">
        <v>319</v>
      </c>
      <c r="C309">
        <v>1</v>
      </c>
      <c r="D309">
        <v>-0.06</v>
      </c>
      <c r="E309">
        <v>26</v>
      </c>
      <c r="F309">
        <v>118.32</v>
      </c>
      <c r="G309">
        <v>117.77</v>
      </c>
      <c r="H309" s="8">
        <v>5.74E-2</v>
      </c>
      <c r="I309" t="s">
        <v>615</v>
      </c>
    </row>
    <row r="310" spans="1:9" x14ac:dyDescent="0.3">
      <c r="A310">
        <v>1</v>
      </c>
      <c r="B310" t="s">
        <v>320</v>
      </c>
      <c r="C310">
        <v>1</v>
      </c>
      <c r="D310">
        <v>-0.06</v>
      </c>
      <c r="E310">
        <v>22</v>
      </c>
      <c r="F310">
        <v>120.23</v>
      </c>
      <c r="G310">
        <v>119.08</v>
      </c>
      <c r="H310" s="8">
        <v>4.9799999999999997E-2</v>
      </c>
      <c r="I310" t="s">
        <v>615</v>
      </c>
    </row>
    <row r="311" spans="1:9" x14ac:dyDescent="0.3">
      <c r="A311">
        <v>1</v>
      </c>
      <c r="B311" t="s">
        <v>321</v>
      </c>
      <c r="C311">
        <v>1</v>
      </c>
      <c r="D311">
        <v>-0.05</v>
      </c>
      <c r="E311">
        <v>27</v>
      </c>
      <c r="F311">
        <v>114.21</v>
      </c>
      <c r="G311">
        <v>113.52</v>
      </c>
      <c r="H311" s="8">
        <v>6.4299999999999996E-2</v>
      </c>
      <c r="I311" t="s">
        <v>615</v>
      </c>
    </row>
    <row r="312" spans="1:9" x14ac:dyDescent="0.3">
      <c r="A312">
        <v>1</v>
      </c>
      <c r="B312" t="s">
        <v>322</v>
      </c>
      <c r="C312">
        <v>1</v>
      </c>
      <c r="D312">
        <v>0.03</v>
      </c>
      <c r="E312">
        <v>21</v>
      </c>
      <c r="F312">
        <v>123.29</v>
      </c>
      <c r="G312">
        <v>122.58</v>
      </c>
      <c r="H312" s="8">
        <v>4.7500000000000001E-2</v>
      </c>
      <c r="I312" t="s">
        <v>615</v>
      </c>
    </row>
    <row r="313" spans="1:9" x14ac:dyDescent="0.3">
      <c r="A313">
        <v>1</v>
      </c>
      <c r="B313" t="s">
        <v>323</v>
      </c>
      <c r="C313">
        <v>1</v>
      </c>
      <c r="D313">
        <v>-0.13</v>
      </c>
      <c r="E313">
        <v>21</v>
      </c>
      <c r="F313">
        <v>118.9</v>
      </c>
      <c r="G313">
        <v>118.42</v>
      </c>
      <c r="H313" s="8">
        <v>4.7500000000000001E-2</v>
      </c>
      <c r="I313" t="s">
        <v>615</v>
      </c>
    </row>
    <row r="314" spans="1:9" x14ac:dyDescent="0.3">
      <c r="A314">
        <v>1</v>
      </c>
      <c r="B314" t="s">
        <v>324</v>
      </c>
      <c r="C314">
        <v>1</v>
      </c>
      <c r="D314">
        <v>-0.01</v>
      </c>
      <c r="E314">
        <v>20</v>
      </c>
      <c r="F314">
        <v>117.55</v>
      </c>
      <c r="G314">
        <v>117.26</v>
      </c>
      <c r="H314" s="8">
        <v>4.53E-2</v>
      </c>
      <c r="I314" t="s">
        <v>615</v>
      </c>
    </row>
    <row r="315" spans="1:9" x14ac:dyDescent="0.3">
      <c r="A315">
        <v>1</v>
      </c>
      <c r="B315" t="s">
        <v>325</v>
      </c>
      <c r="C315">
        <v>1</v>
      </c>
      <c r="D315">
        <v>-0.03</v>
      </c>
      <c r="E315">
        <v>24</v>
      </c>
      <c r="F315">
        <v>120.11</v>
      </c>
      <c r="G315">
        <v>119.67</v>
      </c>
      <c r="H315" s="8">
        <v>5.3400000000000003E-2</v>
      </c>
      <c r="I315" t="s">
        <v>615</v>
      </c>
    </row>
    <row r="316" spans="1:9" x14ac:dyDescent="0.3">
      <c r="A316">
        <v>1</v>
      </c>
      <c r="B316" t="s">
        <v>326</v>
      </c>
      <c r="C316">
        <v>1</v>
      </c>
      <c r="D316">
        <v>-0.01</v>
      </c>
      <c r="E316">
        <v>24</v>
      </c>
      <c r="F316">
        <v>119.45</v>
      </c>
      <c r="G316">
        <v>118.82</v>
      </c>
      <c r="H316" s="8">
        <v>5.5100000000000003E-2</v>
      </c>
      <c r="I316" t="s">
        <v>615</v>
      </c>
    </row>
    <row r="317" spans="1:9" x14ac:dyDescent="0.3">
      <c r="A317">
        <v>1</v>
      </c>
      <c r="B317" t="s">
        <v>327</v>
      </c>
      <c r="C317">
        <v>1</v>
      </c>
      <c r="D317">
        <v>0.02</v>
      </c>
      <c r="E317">
        <v>24</v>
      </c>
      <c r="F317">
        <v>115.34</v>
      </c>
      <c r="G317">
        <v>114.28</v>
      </c>
      <c r="H317" s="8">
        <v>5.6599999999999998E-2</v>
      </c>
      <c r="I317" t="s">
        <v>615</v>
      </c>
    </row>
    <row r="318" spans="1:9" x14ac:dyDescent="0.3">
      <c r="A318">
        <v>1</v>
      </c>
      <c r="B318" t="s">
        <v>328</v>
      </c>
      <c r="C318">
        <v>1</v>
      </c>
      <c r="D318">
        <v>-0.12</v>
      </c>
      <c r="E318">
        <v>25</v>
      </c>
      <c r="F318">
        <v>122</v>
      </c>
      <c r="G318">
        <v>121.18</v>
      </c>
      <c r="H318" s="8">
        <v>5.6300000000000003E-2</v>
      </c>
      <c r="I318" t="s">
        <v>615</v>
      </c>
    </row>
    <row r="319" spans="1:9" x14ac:dyDescent="0.3">
      <c r="A319">
        <v>1</v>
      </c>
      <c r="B319" t="s">
        <v>329</v>
      </c>
      <c r="C319">
        <v>1</v>
      </c>
      <c r="D319">
        <v>-0.14000000000000001</v>
      </c>
      <c r="E319">
        <v>20</v>
      </c>
      <c r="F319">
        <v>119.65</v>
      </c>
      <c r="G319">
        <v>119.13</v>
      </c>
      <c r="H319" s="8">
        <v>4.58E-2</v>
      </c>
      <c r="I319" t="s">
        <v>615</v>
      </c>
    </row>
    <row r="320" spans="1:9" x14ac:dyDescent="0.3">
      <c r="A320">
        <v>1</v>
      </c>
      <c r="B320" t="s">
        <v>330</v>
      </c>
      <c r="C320">
        <v>1</v>
      </c>
      <c r="D320">
        <v>-0.12</v>
      </c>
      <c r="E320">
        <v>27</v>
      </c>
      <c r="F320">
        <v>121.99</v>
      </c>
      <c r="G320">
        <v>120.92</v>
      </c>
      <c r="H320" s="8">
        <v>5.8999999999999997E-2</v>
      </c>
      <c r="I320" t="s">
        <v>615</v>
      </c>
    </row>
    <row r="321" spans="1:9" x14ac:dyDescent="0.3">
      <c r="A321">
        <v>1</v>
      </c>
      <c r="B321" t="s">
        <v>331</v>
      </c>
      <c r="C321">
        <v>1</v>
      </c>
      <c r="D321">
        <v>0.01</v>
      </c>
      <c r="E321">
        <v>22</v>
      </c>
      <c r="F321">
        <v>116.84</v>
      </c>
      <c r="G321">
        <v>116.16</v>
      </c>
      <c r="H321" s="8">
        <v>5.04E-2</v>
      </c>
      <c r="I321" t="s">
        <v>615</v>
      </c>
    </row>
    <row r="322" spans="1:9" x14ac:dyDescent="0.3">
      <c r="A322">
        <v>1</v>
      </c>
      <c r="B322" t="s">
        <v>332</v>
      </c>
      <c r="C322">
        <v>1</v>
      </c>
      <c r="D322">
        <v>-0.15</v>
      </c>
      <c r="E322">
        <v>21</v>
      </c>
      <c r="F322">
        <v>119.84</v>
      </c>
      <c r="G322">
        <v>119.42</v>
      </c>
      <c r="H322" s="8">
        <v>4.7800000000000002E-2</v>
      </c>
      <c r="I322" t="s">
        <v>615</v>
      </c>
    </row>
    <row r="323" spans="1:9" x14ac:dyDescent="0.3">
      <c r="A323">
        <v>1</v>
      </c>
      <c r="B323" t="s">
        <v>333</v>
      </c>
      <c r="C323">
        <v>1</v>
      </c>
      <c r="D323">
        <v>-7.0000000000000007E-2</v>
      </c>
      <c r="E323">
        <v>23</v>
      </c>
      <c r="F323">
        <v>117.37</v>
      </c>
      <c r="G323">
        <v>116.83</v>
      </c>
      <c r="H323" s="8">
        <v>5.2499999999999998E-2</v>
      </c>
      <c r="I323" t="s">
        <v>615</v>
      </c>
    </row>
    <row r="324" spans="1:9" x14ac:dyDescent="0.3">
      <c r="A324">
        <v>1</v>
      </c>
      <c r="B324" t="s">
        <v>334</v>
      </c>
      <c r="C324">
        <v>1</v>
      </c>
      <c r="D324">
        <v>-0.09</v>
      </c>
      <c r="E324">
        <v>25</v>
      </c>
      <c r="F324">
        <v>122.45</v>
      </c>
      <c r="G324">
        <v>121.98</v>
      </c>
      <c r="H324" s="8">
        <v>5.4300000000000001E-2</v>
      </c>
      <c r="I324" t="s">
        <v>615</v>
      </c>
    </row>
    <row r="325" spans="1:9" x14ac:dyDescent="0.3">
      <c r="A325">
        <v>1</v>
      </c>
      <c r="B325" t="s">
        <v>335</v>
      </c>
      <c r="C325">
        <v>1</v>
      </c>
      <c r="D325">
        <v>-0.1</v>
      </c>
      <c r="E325">
        <v>17</v>
      </c>
      <c r="F325">
        <v>114.86</v>
      </c>
      <c r="G325">
        <v>113.28</v>
      </c>
      <c r="H325" s="8">
        <v>3.9100000000000003E-2</v>
      </c>
      <c r="I325" t="s">
        <v>615</v>
      </c>
    </row>
    <row r="326" spans="1:9" x14ac:dyDescent="0.3">
      <c r="A326">
        <v>1</v>
      </c>
      <c r="B326" t="s">
        <v>336</v>
      </c>
      <c r="C326">
        <v>1</v>
      </c>
      <c r="D326">
        <v>-0.09</v>
      </c>
      <c r="E326">
        <v>21</v>
      </c>
      <c r="F326">
        <v>118.61</v>
      </c>
      <c r="G326">
        <v>117.21</v>
      </c>
      <c r="H326" s="8">
        <v>4.8500000000000001E-2</v>
      </c>
      <c r="I326" t="s">
        <v>615</v>
      </c>
    </row>
    <row r="327" spans="1:9" x14ac:dyDescent="0.3">
      <c r="A327">
        <v>1</v>
      </c>
      <c r="B327" t="s">
        <v>337</v>
      </c>
      <c r="C327">
        <v>1</v>
      </c>
      <c r="D327">
        <v>-0.16</v>
      </c>
      <c r="E327">
        <v>23</v>
      </c>
      <c r="F327">
        <v>119.91</v>
      </c>
      <c r="G327">
        <v>119.66</v>
      </c>
      <c r="H327" s="8">
        <v>5.2299999999999999E-2</v>
      </c>
      <c r="I327" t="s">
        <v>615</v>
      </c>
    </row>
    <row r="328" spans="1:9" x14ac:dyDescent="0.3">
      <c r="A328">
        <v>1</v>
      </c>
      <c r="B328" t="s">
        <v>338</v>
      </c>
      <c r="C328">
        <v>1</v>
      </c>
      <c r="D328">
        <v>-7.0000000000000007E-2</v>
      </c>
      <c r="E328">
        <v>29</v>
      </c>
      <c r="F328">
        <v>115.16</v>
      </c>
      <c r="G328">
        <v>114.18</v>
      </c>
      <c r="H328" s="8">
        <v>6.9900000000000004E-2</v>
      </c>
      <c r="I328" t="s">
        <v>615</v>
      </c>
    </row>
    <row r="329" spans="1:9" x14ac:dyDescent="0.3">
      <c r="A329">
        <v>1</v>
      </c>
      <c r="B329" t="s">
        <v>339</v>
      </c>
      <c r="C329">
        <v>1</v>
      </c>
      <c r="D329">
        <v>-0.14000000000000001</v>
      </c>
      <c r="E329">
        <v>24</v>
      </c>
      <c r="F329">
        <v>115.37</v>
      </c>
      <c r="G329">
        <v>114.97</v>
      </c>
      <c r="H329" s="8">
        <v>5.57E-2</v>
      </c>
      <c r="I329" t="s">
        <v>615</v>
      </c>
    </row>
    <row r="330" spans="1:9" x14ac:dyDescent="0.3">
      <c r="A330">
        <v>1</v>
      </c>
      <c r="B330" t="s">
        <v>340</v>
      </c>
      <c r="C330">
        <v>1</v>
      </c>
      <c r="D330">
        <v>-0.16</v>
      </c>
      <c r="E330">
        <v>22</v>
      </c>
      <c r="F330">
        <v>118.16</v>
      </c>
      <c r="G330">
        <v>117.63</v>
      </c>
      <c r="H330" s="8">
        <v>5.0099999999999999E-2</v>
      </c>
      <c r="I330" t="s">
        <v>615</v>
      </c>
    </row>
    <row r="331" spans="1:9" x14ac:dyDescent="0.3">
      <c r="A331">
        <v>1</v>
      </c>
      <c r="B331" t="s">
        <v>341</v>
      </c>
      <c r="C331">
        <v>1</v>
      </c>
      <c r="D331">
        <v>-0.12</v>
      </c>
      <c r="E331">
        <v>25</v>
      </c>
      <c r="F331">
        <v>116.85</v>
      </c>
      <c r="G331">
        <v>115.66</v>
      </c>
      <c r="H331" s="8">
        <v>5.8200000000000002E-2</v>
      </c>
      <c r="I331" t="s">
        <v>615</v>
      </c>
    </row>
    <row r="332" spans="1:9" x14ac:dyDescent="0.3">
      <c r="A332">
        <v>1</v>
      </c>
      <c r="B332" t="s">
        <v>342</v>
      </c>
      <c r="C332">
        <v>1</v>
      </c>
      <c r="D332">
        <v>-0.09</v>
      </c>
      <c r="E332">
        <v>30</v>
      </c>
      <c r="F332">
        <v>122.84</v>
      </c>
      <c r="G332">
        <v>122.16</v>
      </c>
      <c r="H332" s="8">
        <v>6.5500000000000003E-2</v>
      </c>
      <c r="I332" t="s">
        <v>615</v>
      </c>
    </row>
    <row r="333" spans="1:9" x14ac:dyDescent="0.3">
      <c r="A333">
        <v>1</v>
      </c>
      <c r="B333" t="s">
        <v>343</v>
      </c>
      <c r="C333">
        <v>1</v>
      </c>
      <c r="D333">
        <v>-0.09</v>
      </c>
      <c r="E333">
        <v>24</v>
      </c>
      <c r="F333">
        <v>118.13</v>
      </c>
      <c r="G333">
        <v>117.76</v>
      </c>
      <c r="H333" s="8">
        <v>5.4699999999999999E-2</v>
      </c>
      <c r="I333" t="s">
        <v>615</v>
      </c>
    </row>
    <row r="334" spans="1:9" x14ac:dyDescent="0.3">
      <c r="A334">
        <v>1</v>
      </c>
      <c r="B334" t="s">
        <v>344</v>
      </c>
      <c r="C334">
        <v>1</v>
      </c>
      <c r="D334">
        <v>-0.09</v>
      </c>
      <c r="E334">
        <v>29</v>
      </c>
      <c r="F334">
        <v>119.21</v>
      </c>
      <c r="G334">
        <v>118.94</v>
      </c>
      <c r="H334" s="8">
        <v>6.59E-2</v>
      </c>
      <c r="I334" t="s">
        <v>615</v>
      </c>
    </row>
    <row r="335" spans="1:9" x14ac:dyDescent="0.3">
      <c r="A335">
        <v>1</v>
      </c>
      <c r="B335" t="s">
        <v>345</v>
      </c>
      <c r="C335">
        <v>1</v>
      </c>
      <c r="D335">
        <v>-0.12</v>
      </c>
      <c r="E335">
        <v>24</v>
      </c>
      <c r="F335">
        <v>117.2</v>
      </c>
      <c r="G335">
        <v>116.84</v>
      </c>
      <c r="H335" s="8">
        <v>5.5199999999999999E-2</v>
      </c>
      <c r="I335" t="s">
        <v>615</v>
      </c>
    </row>
    <row r="336" spans="1:9" x14ac:dyDescent="0.3">
      <c r="A336">
        <v>1</v>
      </c>
      <c r="B336" t="s">
        <v>346</v>
      </c>
      <c r="C336">
        <v>1</v>
      </c>
      <c r="D336">
        <v>-7.0000000000000007E-2</v>
      </c>
      <c r="E336">
        <v>26</v>
      </c>
      <c r="F336">
        <v>122.53</v>
      </c>
      <c r="G336">
        <v>121.9</v>
      </c>
      <c r="H336" s="8">
        <v>5.67E-2</v>
      </c>
      <c r="I336" t="s">
        <v>615</v>
      </c>
    </row>
    <row r="337" spans="1:9" x14ac:dyDescent="0.3">
      <c r="A337">
        <v>1</v>
      </c>
      <c r="B337" t="s">
        <v>347</v>
      </c>
      <c r="C337">
        <v>1</v>
      </c>
      <c r="D337">
        <v>-0.11</v>
      </c>
      <c r="E337">
        <v>22</v>
      </c>
      <c r="F337">
        <v>116.12</v>
      </c>
      <c r="G337">
        <v>114.76</v>
      </c>
      <c r="H337" s="8">
        <v>5.2499999999999998E-2</v>
      </c>
      <c r="I337" t="s">
        <v>615</v>
      </c>
    </row>
    <row r="338" spans="1:9" x14ac:dyDescent="0.3">
      <c r="A338">
        <v>1</v>
      </c>
      <c r="B338" t="s">
        <v>348</v>
      </c>
      <c r="C338">
        <v>1</v>
      </c>
      <c r="D338">
        <v>-0.13</v>
      </c>
      <c r="E338">
        <v>20</v>
      </c>
      <c r="F338">
        <v>121.2</v>
      </c>
      <c r="G338">
        <v>120.57</v>
      </c>
      <c r="H338" s="8">
        <v>4.5499999999999999E-2</v>
      </c>
      <c r="I338" t="s">
        <v>615</v>
      </c>
    </row>
    <row r="339" spans="1:9" x14ac:dyDescent="0.3">
      <c r="A339">
        <v>1</v>
      </c>
      <c r="B339" t="s">
        <v>349</v>
      </c>
      <c r="C339">
        <v>1</v>
      </c>
      <c r="D339">
        <v>-0.11</v>
      </c>
      <c r="E339">
        <v>25</v>
      </c>
      <c r="F339">
        <v>115.89</v>
      </c>
      <c r="G339">
        <v>115.24</v>
      </c>
      <c r="H339" s="8">
        <v>5.8799999999999998E-2</v>
      </c>
      <c r="I339" t="s">
        <v>615</v>
      </c>
    </row>
    <row r="340" spans="1:9" x14ac:dyDescent="0.3">
      <c r="A340">
        <v>1</v>
      </c>
      <c r="B340" t="s">
        <v>350</v>
      </c>
      <c r="C340">
        <v>1</v>
      </c>
      <c r="D340">
        <v>-0.13</v>
      </c>
      <c r="E340">
        <v>20</v>
      </c>
      <c r="F340">
        <v>115.86</v>
      </c>
      <c r="G340">
        <v>115.32</v>
      </c>
      <c r="H340" s="8">
        <v>4.6300000000000001E-2</v>
      </c>
      <c r="I340" t="s">
        <v>615</v>
      </c>
    </row>
    <row r="341" spans="1:9" x14ac:dyDescent="0.3">
      <c r="A341">
        <v>1</v>
      </c>
      <c r="B341" t="s">
        <v>351</v>
      </c>
      <c r="C341">
        <v>1</v>
      </c>
      <c r="D341">
        <v>-0.19</v>
      </c>
      <c r="E341">
        <v>25</v>
      </c>
      <c r="F341">
        <v>121.69</v>
      </c>
      <c r="G341">
        <v>121.37</v>
      </c>
      <c r="H341" s="8">
        <v>5.5199999999999999E-2</v>
      </c>
      <c r="I341" t="s">
        <v>615</v>
      </c>
    </row>
    <row r="342" spans="1:9" x14ac:dyDescent="0.3">
      <c r="A342">
        <v>1</v>
      </c>
      <c r="B342" t="s">
        <v>352</v>
      </c>
      <c r="C342">
        <v>1</v>
      </c>
      <c r="D342">
        <v>-0.11</v>
      </c>
      <c r="E342">
        <v>17</v>
      </c>
      <c r="F342">
        <v>117.65</v>
      </c>
      <c r="G342">
        <v>116.61</v>
      </c>
      <c r="H342" s="8">
        <v>3.8399999999999997E-2</v>
      </c>
      <c r="I342" t="s">
        <v>615</v>
      </c>
    </row>
    <row r="343" spans="1:9" x14ac:dyDescent="0.3">
      <c r="A343">
        <v>1</v>
      </c>
      <c r="B343" t="s">
        <v>353</v>
      </c>
      <c r="C343">
        <v>1</v>
      </c>
      <c r="D343">
        <v>-0.09</v>
      </c>
      <c r="E343">
        <v>22</v>
      </c>
      <c r="F343">
        <v>121.87</v>
      </c>
      <c r="G343">
        <v>120.86</v>
      </c>
      <c r="H343" s="8">
        <v>4.8500000000000001E-2</v>
      </c>
      <c r="I343" t="s">
        <v>615</v>
      </c>
    </row>
    <row r="344" spans="1:9" x14ac:dyDescent="0.3">
      <c r="A344">
        <v>1</v>
      </c>
      <c r="B344" t="s">
        <v>354</v>
      </c>
      <c r="C344">
        <v>1</v>
      </c>
      <c r="D344">
        <v>-0.02</v>
      </c>
      <c r="E344">
        <v>24</v>
      </c>
      <c r="F344">
        <v>118.33</v>
      </c>
      <c r="G344">
        <v>117.87</v>
      </c>
      <c r="H344" s="8">
        <v>5.4399999999999997E-2</v>
      </c>
      <c r="I344" t="s">
        <v>615</v>
      </c>
    </row>
    <row r="345" spans="1:9" x14ac:dyDescent="0.3">
      <c r="A345">
        <v>1</v>
      </c>
      <c r="B345" t="s">
        <v>355</v>
      </c>
      <c r="C345">
        <v>1</v>
      </c>
      <c r="D345">
        <v>-0.1</v>
      </c>
      <c r="E345">
        <v>23</v>
      </c>
      <c r="F345">
        <v>119.96</v>
      </c>
      <c r="G345">
        <v>119.53</v>
      </c>
      <c r="H345" s="8">
        <v>5.1799999999999999E-2</v>
      </c>
      <c r="I345" t="s">
        <v>615</v>
      </c>
    </row>
    <row r="346" spans="1:9" x14ac:dyDescent="0.3">
      <c r="A346">
        <v>1</v>
      </c>
      <c r="B346" t="s">
        <v>356</v>
      </c>
      <c r="C346">
        <v>1</v>
      </c>
      <c r="D346">
        <v>-0.12</v>
      </c>
      <c r="E346">
        <v>25</v>
      </c>
      <c r="F346">
        <v>118.64</v>
      </c>
      <c r="G346">
        <v>118.21</v>
      </c>
      <c r="H346" s="8">
        <v>5.5199999999999999E-2</v>
      </c>
      <c r="I346" t="s">
        <v>615</v>
      </c>
    </row>
    <row r="347" spans="1:9" x14ac:dyDescent="0.3">
      <c r="A347">
        <v>1</v>
      </c>
      <c r="B347" t="s">
        <v>357</v>
      </c>
      <c r="C347">
        <v>1</v>
      </c>
      <c r="D347">
        <v>-7.0000000000000007E-2</v>
      </c>
      <c r="E347">
        <v>20</v>
      </c>
      <c r="F347">
        <v>119.2</v>
      </c>
      <c r="G347">
        <v>118.72</v>
      </c>
      <c r="H347" s="8">
        <v>4.4299999999999999E-2</v>
      </c>
      <c r="I347" t="s">
        <v>615</v>
      </c>
    </row>
    <row r="348" spans="1:9" x14ac:dyDescent="0.3">
      <c r="A348">
        <v>1</v>
      </c>
      <c r="B348" t="s">
        <v>358</v>
      </c>
      <c r="C348">
        <v>1</v>
      </c>
      <c r="D348">
        <v>-0.24</v>
      </c>
      <c r="E348">
        <v>24</v>
      </c>
      <c r="F348">
        <v>118.45</v>
      </c>
      <c r="G348">
        <v>117.64</v>
      </c>
      <c r="H348" s="8">
        <v>5.4899999999999997E-2</v>
      </c>
      <c r="I348" t="s">
        <v>615</v>
      </c>
    </row>
    <row r="349" spans="1:9" x14ac:dyDescent="0.3">
      <c r="A349">
        <v>1</v>
      </c>
      <c r="B349" t="s">
        <v>359</v>
      </c>
      <c r="C349">
        <v>1</v>
      </c>
      <c r="D349">
        <v>-0.12</v>
      </c>
      <c r="E349">
        <v>24</v>
      </c>
      <c r="F349">
        <v>112.42</v>
      </c>
      <c r="G349">
        <v>111.68</v>
      </c>
      <c r="H349" s="8">
        <v>5.7799999999999997E-2</v>
      </c>
      <c r="I349" t="s">
        <v>615</v>
      </c>
    </row>
    <row r="350" spans="1:9" x14ac:dyDescent="0.3">
      <c r="A350">
        <v>1</v>
      </c>
      <c r="B350" t="s">
        <v>360</v>
      </c>
      <c r="C350">
        <v>1</v>
      </c>
      <c r="D350">
        <v>-0.11</v>
      </c>
      <c r="E350">
        <v>24</v>
      </c>
      <c r="F350">
        <v>114.47</v>
      </c>
      <c r="G350">
        <v>113.58</v>
      </c>
      <c r="H350" s="8">
        <v>5.6500000000000002E-2</v>
      </c>
      <c r="I350" t="s">
        <v>615</v>
      </c>
    </row>
    <row r="351" spans="1:9" x14ac:dyDescent="0.3">
      <c r="A351">
        <v>1</v>
      </c>
      <c r="B351" t="s">
        <v>361</v>
      </c>
      <c r="C351">
        <v>1</v>
      </c>
      <c r="D351">
        <v>-0.12</v>
      </c>
      <c r="E351">
        <v>24</v>
      </c>
      <c r="F351">
        <v>116.23</v>
      </c>
      <c r="G351">
        <v>115.07</v>
      </c>
      <c r="H351" s="8">
        <v>5.5199999999999999E-2</v>
      </c>
      <c r="I351" t="s">
        <v>615</v>
      </c>
    </row>
    <row r="352" spans="1:9" x14ac:dyDescent="0.3">
      <c r="A352">
        <v>1</v>
      </c>
      <c r="B352" t="s">
        <v>362</v>
      </c>
      <c r="C352">
        <v>1</v>
      </c>
      <c r="D352">
        <v>-0.13</v>
      </c>
      <c r="E352">
        <v>25</v>
      </c>
      <c r="F352">
        <v>116.84</v>
      </c>
      <c r="G352">
        <v>116.43</v>
      </c>
      <c r="H352" s="8">
        <v>5.96E-2</v>
      </c>
      <c r="I352" t="s">
        <v>615</v>
      </c>
    </row>
    <row r="353" spans="1:9" x14ac:dyDescent="0.3">
      <c r="A353">
        <v>1</v>
      </c>
      <c r="B353" t="s">
        <v>363</v>
      </c>
      <c r="C353">
        <v>1</v>
      </c>
      <c r="D353">
        <v>-0.1</v>
      </c>
      <c r="E353">
        <v>24</v>
      </c>
      <c r="F353">
        <v>117.84</v>
      </c>
      <c r="G353">
        <v>117.27</v>
      </c>
      <c r="H353" s="8">
        <v>5.6000000000000001E-2</v>
      </c>
      <c r="I353" t="s">
        <v>615</v>
      </c>
    </row>
    <row r="354" spans="1:9" x14ac:dyDescent="0.3">
      <c r="A354">
        <v>1</v>
      </c>
      <c r="B354" t="s">
        <v>364</v>
      </c>
      <c r="C354">
        <v>1</v>
      </c>
      <c r="D354">
        <v>-0.08</v>
      </c>
      <c r="E354">
        <v>29</v>
      </c>
      <c r="F354">
        <v>116.01</v>
      </c>
      <c r="G354">
        <v>115.43</v>
      </c>
      <c r="H354" s="8">
        <v>6.7100000000000007E-2</v>
      </c>
      <c r="I354" t="s">
        <v>615</v>
      </c>
    </row>
    <row r="355" spans="1:9" x14ac:dyDescent="0.3">
      <c r="A355">
        <v>1</v>
      </c>
      <c r="B355" t="s">
        <v>365</v>
      </c>
      <c r="C355">
        <v>1</v>
      </c>
      <c r="D355">
        <v>-0.13</v>
      </c>
      <c r="E355">
        <v>26</v>
      </c>
      <c r="F355">
        <v>123.16</v>
      </c>
      <c r="G355">
        <v>122.63</v>
      </c>
      <c r="H355" s="8">
        <v>5.7000000000000002E-2</v>
      </c>
      <c r="I355" t="s">
        <v>615</v>
      </c>
    </row>
    <row r="356" spans="1:9" x14ac:dyDescent="0.3">
      <c r="A356">
        <v>1</v>
      </c>
      <c r="B356" t="s">
        <v>366</v>
      </c>
      <c r="C356">
        <v>1</v>
      </c>
      <c r="D356">
        <v>-0.1</v>
      </c>
      <c r="E356">
        <v>26</v>
      </c>
      <c r="F356">
        <v>121.84</v>
      </c>
      <c r="G356">
        <v>121.26</v>
      </c>
      <c r="H356" s="8">
        <v>5.7700000000000001E-2</v>
      </c>
      <c r="I356" t="s">
        <v>615</v>
      </c>
    </row>
    <row r="357" spans="1:9" x14ac:dyDescent="0.3">
      <c r="A357">
        <v>1</v>
      </c>
      <c r="B357" t="s">
        <v>367</v>
      </c>
      <c r="C357">
        <v>1</v>
      </c>
      <c r="D357">
        <v>-0.04</v>
      </c>
      <c r="E357">
        <v>19</v>
      </c>
      <c r="F357">
        <v>115.32</v>
      </c>
      <c r="G357">
        <v>114.42</v>
      </c>
      <c r="H357" s="8">
        <v>4.5199999999999997E-2</v>
      </c>
      <c r="I357" t="s">
        <v>615</v>
      </c>
    </row>
    <row r="358" spans="1:9" x14ac:dyDescent="0.3">
      <c r="A358">
        <v>1</v>
      </c>
      <c r="B358" t="s">
        <v>368</v>
      </c>
      <c r="C358">
        <v>1</v>
      </c>
      <c r="D358">
        <v>-0.13</v>
      </c>
      <c r="E358">
        <v>22</v>
      </c>
      <c r="F358">
        <v>117.62</v>
      </c>
      <c r="G358">
        <v>117.05</v>
      </c>
      <c r="H358" s="8">
        <v>5.1499999999999997E-2</v>
      </c>
      <c r="I358" t="s">
        <v>615</v>
      </c>
    </row>
    <row r="359" spans="1:9" x14ac:dyDescent="0.3">
      <c r="A359">
        <v>1</v>
      </c>
      <c r="B359" t="s">
        <v>369</v>
      </c>
      <c r="C359">
        <v>1</v>
      </c>
      <c r="D359">
        <v>-0.16</v>
      </c>
      <c r="E359">
        <v>28</v>
      </c>
      <c r="F359">
        <v>114.23</v>
      </c>
      <c r="G359">
        <v>113.76</v>
      </c>
      <c r="H359" s="8">
        <v>6.6600000000000006E-2</v>
      </c>
      <c r="I359" t="s">
        <v>615</v>
      </c>
    </row>
    <row r="360" spans="1:9" x14ac:dyDescent="0.3">
      <c r="A360">
        <v>1</v>
      </c>
      <c r="B360" t="s">
        <v>370</v>
      </c>
      <c r="C360">
        <v>1</v>
      </c>
      <c r="D360">
        <v>-0.16</v>
      </c>
      <c r="E360">
        <v>21</v>
      </c>
      <c r="F360">
        <v>119.3</v>
      </c>
      <c r="G360">
        <v>118.52</v>
      </c>
      <c r="H360" s="8">
        <v>4.6800000000000001E-2</v>
      </c>
      <c r="I360" t="s">
        <v>615</v>
      </c>
    </row>
    <row r="361" spans="1:9" x14ac:dyDescent="0.3">
      <c r="A361">
        <v>1</v>
      </c>
      <c r="B361" t="s">
        <v>371</v>
      </c>
      <c r="C361">
        <v>1</v>
      </c>
      <c r="D361">
        <v>-0.09</v>
      </c>
      <c r="E361">
        <v>21</v>
      </c>
      <c r="F361">
        <v>115.63</v>
      </c>
      <c r="G361">
        <v>114.37</v>
      </c>
      <c r="H361" s="8">
        <v>4.9000000000000002E-2</v>
      </c>
      <c r="I361" t="s">
        <v>615</v>
      </c>
    </row>
    <row r="362" spans="1:9" x14ac:dyDescent="0.3">
      <c r="A362">
        <v>1</v>
      </c>
      <c r="B362" t="s">
        <v>372</v>
      </c>
      <c r="C362">
        <v>1</v>
      </c>
      <c r="D362">
        <v>-0.06</v>
      </c>
      <c r="E362">
        <v>23</v>
      </c>
      <c r="F362">
        <v>115.41</v>
      </c>
      <c r="G362">
        <v>114.52</v>
      </c>
      <c r="H362" s="8">
        <v>5.4899999999999997E-2</v>
      </c>
      <c r="I362" t="s">
        <v>615</v>
      </c>
    </row>
    <row r="363" spans="1:9" x14ac:dyDescent="0.3">
      <c r="A363">
        <v>1</v>
      </c>
      <c r="B363" t="s">
        <v>373</v>
      </c>
      <c r="C363">
        <v>1</v>
      </c>
      <c r="D363">
        <v>-0.05</v>
      </c>
      <c r="E363">
        <v>27</v>
      </c>
      <c r="F363">
        <v>122.2</v>
      </c>
      <c r="G363">
        <v>121.83</v>
      </c>
      <c r="H363" s="8">
        <v>5.91E-2</v>
      </c>
      <c r="I363" t="s">
        <v>615</v>
      </c>
    </row>
    <row r="364" spans="1:9" x14ac:dyDescent="0.3">
      <c r="A364">
        <v>1</v>
      </c>
      <c r="B364" t="s">
        <v>374</v>
      </c>
      <c r="C364">
        <v>1</v>
      </c>
      <c r="D364">
        <v>-0.09</v>
      </c>
      <c r="E364">
        <v>22</v>
      </c>
      <c r="F364">
        <v>118.01</v>
      </c>
      <c r="G364">
        <v>116.77</v>
      </c>
      <c r="H364" s="8">
        <v>5.2299999999999999E-2</v>
      </c>
      <c r="I364" t="s">
        <v>615</v>
      </c>
    </row>
    <row r="365" spans="1:9" x14ac:dyDescent="0.3">
      <c r="A365">
        <v>1</v>
      </c>
      <c r="B365" t="s">
        <v>375</v>
      </c>
      <c r="C365">
        <v>1</v>
      </c>
      <c r="D365">
        <v>-0.15</v>
      </c>
      <c r="E365">
        <v>29</v>
      </c>
      <c r="F365">
        <v>115.02</v>
      </c>
      <c r="G365">
        <v>114.37</v>
      </c>
      <c r="H365" s="8">
        <v>6.8500000000000005E-2</v>
      </c>
      <c r="I365" t="s">
        <v>615</v>
      </c>
    </row>
    <row r="366" spans="1:9" x14ac:dyDescent="0.3">
      <c r="A366">
        <v>1</v>
      </c>
      <c r="B366" t="s">
        <v>376</v>
      </c>
      <c r="C366">
        <v>1</v>
      </c>
      <c r="D366">
        <v>-0.11</v>
      </c>
      <c r="E366">
        <v>24</v>
      </c>
      <c r="F366">
        <v>116.25</v>
      </c>
      <c r="G366">
        <v>115.78</v>
      </c>
      <c r="H366" s="8">
        <v>5.6300000000000003E-2</v>
      </c>
      <c r="I366" t="s">
        <v>615</v>
      </c>
    </row>
    <row r="367" spans="1:9" x14ac:dyDescent="0.3">
      <c r="A367">
        <v>1</v>
      </c>
      <c r="B367" t="s">
        <v>377</v>
      </c>
      <c r="C367">
        <v>1</v>
      </c>
      <c r="D367">
        <v>-0.09</v>
      </c>
      <c r="E367">
        <v>25</v>
      </c>
      <c r="F367">
        <v>116</v>
      </c>
      <c r="G367">
        <v>114.89</v>
      </c>
      <c r="H367" s="8">
        <v>5.7799999999999997E-2</v>
      </c>
      <c r="I367" t="s">
        <v>615</v>
      </c>
    </row>
    <row r="368" spans="1:9" x14ac:dyDescent="0.3">
      <c r="A368">
        <v>1</v>
      </c>
      <c r="B368" t="s">
        <v>378</v>
      </c>
      <c r="C368">
        <v>1</v>
      </c>
      <c r="D368">
        <v>-0.1</v>
      </c>
      <c r="E368">
        <v>25</v>
      </c>
      <c r="F368">
        <v>119.28</v>
      </c>
      <c r="G368">
        <v>118.86</v>
      </c>
      <c r="H368" s="8">
        <v>5.6899999999999999E-2</v>
      </c>
      <c r="I368" t="s">
        <v>615</v>
      </c>
    </row>
    <row r="369" spans="1:9" x14ac:dyDescent="0.3">
      <c r="A369">
        <v>1</v>
      </c>
      <c r="B369" t="s">
        <v>379</v>
      </c>
      <c r="C369">
        <v>1</v>
      </c>
      <c r="D369">
        <v>-0.17</v>
      </c>
      <c r="E369">
        <v>22</v>
      </c>
      <c r="F369">
        <v>116.52</v>
      </c>
      <c r="G369">
        <v>115.98</v>
      </c>
      <c r="H369" s="8">
        <v>5.04E-2</v>
      </c>
      <c r="I369" t="s">
        <v>615</v>
      </c>
    </row>
    <row r="370" spans="1:9" x14ac:dyDescent="0.3">
      <c r="A370">
        <v>1</v>
      </c>
      <c r="B370" t="s">
        <v>380</v>
      </c>
      <c r="C370">
        <v>1</v>
      </c>
      <c r="D370">
        <v>-7.0000000000000007E-2</v>
      </c>
      <c r="E370">
        <v>21</v>
      </c>
      <c r="F370">
        <v>113.33</v>
      </c>
      <c r="G370">
        <v>112.44</v>
      </c>
      <c r="H370" s="8">
        <v>4.9599999999999998E-2</v>
      </c>
      <c r="I370" t="s">
        <v>615</v>
      </c>
    </row>
    <row r="371" spans="1:9" x14ac:dyDescent="0.3">
      <c r="A371">
        <v>1</v>
      </c>
      <c r="B371" t="s">
        <v>381</v>
      </c>
      <c r="C371">
        <v>1</v>
      </c>
      <c r="D371">
        <v>-0.12</v>
      </c>
      <c r="E371">
        <v>24</v>
      </c>
      <c r="F371">
        <v>118.46</v>
      </c>
      <c r="G371">
        <v>118.11</v>
      </c>
      <c r="H371" s="8">
        <v>5.5199999999999999E-2</v>
      </c>
      <c r="I371" t="s">
        <v>615</v>
      </c>
    </row>
    <row r="372" spans="1:9" x14ac:dyDescent="0.3">
      <c r="A372">
        <v>1</v>
      </c>
      <c r="B372" t="s">
        <v>382</v>
      </c>
      <c r="C372">
        <v>1</v>
      </c>
      <c r="D372">
        <v>-0.09</v>
      </c>
      <c r="E372">
        <v>22</v>
      </c>
      <c r="F372">
        <v>119</v>
      </c>
      <c r="G372">
        <v>117.88</v>
      </c>
      <c r="H372" s="8">
        <v>5.0200000000000002E-2</v>
      </c>
      <c r="I372" t="s">
        <v>615</v>
      </c>
    </row>
    <row r="373" spans="1:9" x14ac:dyDescent="0.3">
      <c r="A373">
        <v>1</v>
      </c>
      <c r="B373" t="s">
        <v>383</v>
      </c>
      <c r="C373">
        <v>1</v>
      </c>
      <c r="D373">
        <v>-0.1</v>
      </c>
      <c r="E373">
        <v>19</v>
      </c>
      <c r="F373">
        <v>117.24</v>
      </c>
      <c r="G373">
        <v>116.54</v>
      </c>
      <c r="H373" s="8">
        <v>4.4299999999999999E-2</v>
      </c>
      <c r="I373" t="s">
        <v>615</v>
      </c>
    </row>
    <row r="374" spans="1:9" x14ac:dyDescent="0.3">
      <c r="A374">
        <v>1</v>
      </c>
      <c r="B374" t="s">
        <v>384</v>
      </c>
      <c r="C374">
        <v>1</v>
      </c>
      <c r="D374">
        <v>-0.04</v>
      </c>
      <c r="E374">
        <v>22</v>
      </c>
      <c r="F374">
        <v>113.34</v>
      </c>
      <c r="G374">
        <v>112.8</v>
      </c>
      <c r="H374" s="8">
        <v>5.28E-2</v>
      </c>
      <c r="I374" t="s">
        <v>615</v>
      </c>
    </row>
    <row r="375" spans="1:9" x14ac:dyDescent="0.3">
      <c r="A375">
        <v>1</v>
      </c>
      <c r="B375" t="s">
        <v>385</v>
      </c>
      <c r="C375">
        <v>1</v>
      </c>
      <c r="D375">
        <v>-0.08</v>
      </c>
      <c r="E375">
        <v>24</v>
      </c>
      <c r="F375">
        <v>120.73</v>
      </c>
      <c r="G375">
        <v>120.41</v>
      </c>
      <c r="H375" s="8">
        <v>5.4899999999999997E-2</v>
      </c>
      <c r="I375" t="s">
        <v>615</v>
      </c>
    </row>
    <row r="376" spans="1:9" x14ac:dyDescent="0.3">
      <c r="A376">
        <v>1</v>
      </c>
      <c r="B376" t="s">
        <v>386</v>
      </c>
      <c r="C376">
        <v>1</v>
      </c>
      <c r="D376">
        <v>-0.04</v>
      </c>
      <c r="E376">
        <v>27</v>
      </c>
      <c r="F376">
        <v>120.83</v>
      </c>
      <c r="G376">
        <v>120.43</v>
      </c>
      <c r="H376" s="8">
        <v>6.0499999999999998E-2</v>
      </c>
      <c r="I376" t="s">
        <v>615</v>
      </c>
    </row>
    <row r="377" spans="1:9" x14ac:dyDescent="0.3">
      <c r="A377">
        <v>1</v>
      </c>
      <c r="B377" t="s">
        <v>387</v>
      </c>
      <c r="C377">
        <v>1</v>
      </c>
      <c r="D377">
        <v>0.03</v>
      </c>
      <c r="E377">
        <v>24</v>
      </c>
      <c r="F377">
        <v>116.98</v>
      </c>
      <c r="G377">
        <v>116.54</v>
      </c>
      <c r="H377" s="8">
        <v>5.5800000000000002E-2</v>
      </c>
      <c r="I377" t="s">
        <v>615</v>
      </c>
    </row>
    <row r="378" spans="1:9" x14ac:dyDescent="0.3">
      <c r="A378">
        <v>1</v>
      </c>
      <c r="B378" t="s">
        <v>388</v>
      </c>
      <c r="C378">
        <v>1</v>
      </c>
      <c r="D378">
        <v>0.05</v>
      </c>
      <c r="E378">
        <v>25</v>
      </c>
      <c r="F378">
        <v>119.04</v>
      </c>
      <c r="G378">
        <v>117.79</v>
      </c>
      <c r="H378" s="8">
        <v>5.8099999999999999E-2</v>
      </c>
      <c r="I378" t="s">
        <v>615</v>
      </c>
    </row>
    <row r="379" spans="1:9" x14ac:dyDescent="0.3">
      <c r="A379">
        <v>1</v>
      </c>
      <c r="B379" t="s">
        <v>389</v>
      </c>
      <c r="C379">
        <v>1</v>
      </c>
      <c r="D379">
        <v>-0.08</v>
      </c>
      <c r="E379">
        <v>19</v>
      </c>
      <c r="F379">
        <v>118.49</v>
      </c>
      <c r="G379">
        <v>117.77</v>
      </c>
      <c r="H379" s="8">
        <v>4.2599999999999999E-2</v>
      </c>
      <c r="I379" t="s">
        <v>615</v>
      </c>
    </row>
    <row r="380" spans="1:9" x14ac:dyDescent="0.3">
      <c r="A380">
        <v>1</v>
      </c>
      <c r="B380" t="s">
        <v>390</v>
      </c>
      <c r="C380">
        <v>1</v>
      </c>
      <c r="D380">
        <v>-0.11</v>
      </c>
      <c r="E380">
        <v>29</v>
      </c>
      <c r="F380">
        <v>116.89</v>
      </c>
      <c r="G380">
        <v>116.33</v>
      </c>
      <c r="H380" s="8">
        <v>6.6699999999999995E-2</v>
      </c>
      <c r="I380" t="s">
        <v>615</v>
      </c>
    </row>
    <row r="381" spans="1:9" x14ac:dyDescent="0.3">
      <c r="A381">
        <v>1</v>
      </c>
      <c r="B381" t="s">
        <v>391</v>
      </c>
      <c r="C381">
        <v>1</v>
      </c>
      <c r="D381">
        <v>-0.05</v>
      </c>
      <c r="E381">
        <v>27</v>
      </c>
      <c r="F381">
        <v>115.55</v>
      </c>
      <c r="G381">
        <v>115.09</v>
      </c>
      <c r="H381" s="8">
        <v>6.2899999999999998E-2</v>
      </c>
      <c r="I381" t="s">
        <v>615</v>
      </c>
    </row>
    <row r="382" spans="1:9" x14ac:dyDescent="0.3">
      <c r="A382">
        <v>1</v>
      </c>
      <c r="B382" t="s">
        <v>392</v>
      </c>
      <c r="C382">
        <v>1</v>
      </c>
      <c r="D382">
        <v>-0.1</v>
      </c>
      <c r="E382">
        <v>24</v>
      </c>
      <c r="F382">
        <v>117.5</v>
      </c>
      <c r="G382">
        <v>117.27</v>
      </c>
      <c r="H382" s="8">
        <v>5.5300000000000002E-2</v>
      </c>
      <c r="I382" t="s">
        <v>615</v>
      </c>
    </row>
    <row r="383" spans="1:9" x14ac:dyDescent="0.3">
      <c r="A383">
        <v>1</v>
      </c>
      <c r="B383" t="s">
        <v>393</v>
      </c>
      <c r="C383">
        <v>1</v>
      </c>
      <c r="D383">
        <v>-7.0000000000000007E-2</v>
      </c>
      <c r="E383">
        <v>27</v>
      </c>
      <c r="F383">
        <v>116.99</v>
      </c>
      <c r="G383">
        <v>116.34</v>
      </c>
      <c r="H383" s="8">
        <v>6.1800000000000001E-2</v>
      </c>
      <c r="I383" t="s">
        <v>615</v>
      </c>
    </row>
    <row r="384" spans="1:9" x14ac:dyDescent="0.3">
      <c r="A384">
        <v>1</v>
      </c>
      <c r="B384" t="s">
        <v>394</v>
      </c>
      <c r="C384">
        <v>1</v>
      </c>
      <c r="D384">
        <v>-0.11</v>
      </c>
      <c r="E384">
        <v>27</v>
      </c>
      <c r="F384">
        <v>115.85</v>
      </c>
      <c r="G384">
        <v>115.45</v>
      </c>
      <c r="H384" s="8">
        <v>6.3700000000000007E-2</v>
      </c>
      <c r="I384" t="s">
        <v>615</v>
      </c>
    </row>
    <row r="385" spans="1:9" x14ac:dyDescent="0.3">
      <c r="A385">
        <v>1</v>
      </c>
      <c r="B385" t="s">
        <v>395</v>
      </c>
      <c r="C385">
        <v>1</v>
      </c>
      <c r="D385">
        <v>-0.08</v>
      </c>
      <c r="E385">
        <v>21</v>
      </c>
      <c r="F385">
        <v>118.55</v>
      </c>
      <c r="G385">
        <v>117.74</v>
      </c>
      <c r="H385" s="8">
        <v>4.9399999999999999E-2</v>
      </c>
      <c r="I385" t="s">
        <v>615</v>
      </c>
    </row>
    <row r="386" spans="1:9" x14ac:dyDescent="0.3">
      <c r="A386">
        <v>1</v>
      </c>
      <c r="B386" t="s">
        <v>396</v>
      </c>
      <c r="C386">
        <v>1</v>
      </c>
      <c r="D386">
        <v>-0.16</v>
      </c>
      <c r="E386">
        <v>22</v>
      </c>
      <c r="F386">
        <v>121.7</v>
      </c>
      <c r="G386">
        <v>120.82</v>
      </c>
      <c r="H386" s="8">
        <v>5.0500000000000003E-2</v>
      </c>
      <c r="I386" t="s">
        <v>615</v>
      </c>
    </row>
    <row r="387" spans="1:9" x14ac:dyDescent="0.3">
      <c r="A387">
        <v>1</v>
      </c>
      <c r="B387" t="s">
        <v>397</v>
      </c>
      <c r="C387">
        <v>1</v>
      </c>
      <c r="D387">
        <v>-0.12</v>
      </c>
      <c r="E387">
        <v>19</v>
      </c>
      <c r="F387">
        <v>116.51</v>
      </c>
      <c r="G387">
        <v>115.08</v>
      </c>
      <c r="H387" s="8">
        <v>4.3900000000000002E-2</v>
      </c>
      <c r="I387" t="s">
        <v>615</v>
      </c>
    </row>
    <row r="388" spans="1:9" x14ac:dyDescent="0.3">
      <c r="A388">
        <v>1</v>
      </c>
      <c r="B388" t="s">
        <v>398</v>
      </c>
      <c r="C388">
        <v>1</v>
      </c>
      <c r="D388">
        <v>-0.14000000000000001</v>
      </c>
      <c r="E388">
        <v>29</v>
      </c>
      <c r="F388">
        <v>119.36</v>
      </c>
      <c r="G388">
        <v>118.7</v>
      </c>
      <c r="H388" s="8">
        <v>6.5500000000000003E-2</v>
      </c>
      <c r="I388" t="s">
        <v>615</v>
      </c>
    </row>
    <row r="389" spans="1:9" x14ac:dyDescent="0.3">
      <c r="A389">
        <v>1</v>
      </c>
      <c r="B389" t="s">
        <v>399</v>
      </c>
      <c r="C389">
        <v>1</v>
      </c>
      <c r="D389">
        <v>-0.08</v>
      </c>
      <c r="E389">
        <v>23</v>
      </c>
      <c r="F389">
        <v>111.08</v>
      </c>
      <c r="G389">
        <v>110.09</v>
      </c>
      <c r="H389" s="8">
        <v>5.6000000000000001E-2</v>
      </c>
      <c r="I389" t="s">
        <v>615</v>
      </c>
    </row>
    <row r="390" spans="1:9" x14ac:dyDescent="0.3">
      <c r="A390">
        <v>1</v>
      </c>
      <c r="B390" t="s">
        <v>400</v>
      </c>
      <c r="C390">
        <v>1</v>
      </c>
      <c r="D390">
        <v>-0.15</v>
      </c>
      <c r="E390">
        <v>26</v>
      </c>
      <c r="F390">
        <v>117.45</v>
      </c>
      <c r="G390">
        <v>116.94</v>
      </c>
      <c r="H390" s="8">
        <v>5.9900000000000002E-2</v>
      </c>
      <c r="I390" t="s">
        <v>615</v>
      </c>
    </row>
    <row r="391" spans="1:9" x14ac:dyDescent="0.3">
      <c r="A391">
        <v>1</v>
      </c>
      <c r="B391" t="s">
        <v>401</v>
      </c>
      <c r="C391">
        <v>1</v>
      </c>
      <c r="D391">
        <v>-0.1</v>
      </c>
      <c r="E391">
        <v>25</v>
      </c>
      <c r="F391">
        <v>113.29</v>
      </c>
      <c r="G391">
        <v>112.56</v>
      </c>
      <c r="H391" s="8">
        <v>6.0299999999999999E-2</v>
      </c>
      <c r="I391" t="s">
        <v>615</v>
      </c>
    </row>
    <row r="392" spans="1:9" x14ac:dyDescent="0.3">
      <c r="A392">
        <v>1</v>
      </c>
      <c r="B392" t="s">
        <v>402</v>
      </c>
      <c r="C392">
        <v>1</v>
      </c>
      <c r="D392">
        <v>-0.12</v>
      </c>
      <c r="E392">
        <v>22</v>
      </c>
      <c r="F392">
        <v>116.76</v>
      </c>
      <c r="G392">
        <v>116.43</v>
      </c>
      <c r="H392" s="8">
        <v>5.0599999999999999E-2</v>
      </c>
      <c r="I392" t="s">
        <v>615</v>
      </c>
    </row>
    <row r="393" spans="1:9" x14ac:dyDescent="0.3">
      <c r="A393">
        <v>1</v>
      </c>
      <c r="B393" t="s">
        <v>403</v>
      </c>
      <c r="C393">
        <v>1</v>
      </c>
      <c r="D393">
        <v>-0.11</v>
      </c>
      <c r="E393">
        <v>18</v>
      </c>
      <c r="F393">
        <v>117.6</v>
      </c>
      <c r="G393">
        <v>116.74</v>
      </c>
      <c r="H393" s="8">
        <v>4.2099999999999999E-2</v>
      </c>
      <c r="I393" t="s">
        <v>615</v>
      </c>
    </row>
    <row r="394" spans="1:9" x14ac:dyDescent="0.3">
      <c r="A394">
        <v>1</v>
      </c>
      <c r="B394" t="s">
        <v>404</v>
      </c>
      <c r="C394">
        <v>1</v>
      </c>
      <c r="D394">
        <v>-0.04</v>
      </c>
      <c r="E394">
        <v>22</v>
      </c>
      <c r="F394">
        <v>115.52</v>
      </c>
      <c r="G394">
        <v>115.21</v>
      </c>
      <c r="H394" s="8">
        <v>5.0999999999999997E-2</v>
      </c>
      <c r="I394" t="s">
        <v>615</v>
      </c>
    </row>
    <row r="395" spans="1:9" x14ac:dyDescent="0.3">
      <c r="A395">
        <v>1</v>
      </c>
      <c r="B395" t="s">
        <v>405</v>
      </c>
      <c r="C395">
        <v>1</v>
      </c>
      <c r="D395">
        <v>-0.05</v>
      </c>
      <c r="E395">
        <v>24</v>
      </c>
      <c r="F395">
        <v>117.45</v>
      </c>
      <c r="G395">
        <v>116.72</v>
      </c>
      <c r="H395" s="8">
        <v>5.4399999999999997E-2</v>
      </c>
      <c r="I395" t="s">
        <v>615</v>
      </c>
    </row>
    <row r="396" spans="1:9" x14ac:dyDescent="0.3">
      <c r="A396">
        <v>1</v>
      </c>
      <c r="B396" t="s">
        <v>406</v>
      </c>
      <c r="C396">
        <v>1</v>
      </c>
      <c r="D396">
        <v>-0.1</v>
      </c>
      <c r="E396">
        <v>25</v>
      </c>
      <c r="F396">
        <v>114.56</v>
      </c>
      <c r="G396">
        <v>114.17</v>
      </c>
      <c r="H396" s="8">
        <v>5.9799999999999999E-2</v>
      </c>
      <c r="I396" t="s">
        <v>615</v>
      </c>
    </row>
    <row r="397" spans="1:9" x14ac:dyDescent="0.3">
      <c r="A397">
        <v>1</v>
      </c>
      <c r="B397" t="s">
        <v>407</v>
      </c>
      <c r="C397">
        <v>1</v>
      </c>
      <c r="D397">
        <v>-0.14000000000000001</v>
      </c>
      <c r="E397">
        <v>22</v>
      </c>
      <c r="F397">
        <v>119.93</v>
      </c>
      <c r="G397">
        <v>118.84</v>
      </c>
      <c r="H397" s="8">
        <v>5.04E-2</v>
      </c>
      <c r="I397" t="s">
        <v>615</v>
      </c>
    </row>
    <row r="398" spans="1:9" x14ac:dyDescent="0.3">
      <c r="A398">
        <v>1</v>
      </c>
      <c r="B398" t="s">
        <v>408</v>
      </c>
      <c r="C398">
        <v>1</v>
      </c>
      <c r="D398">
        <v>0.06</v>
      </c>
      <c r="E398">
        <v>19</v>
      </c>
      <c r="F398">
        <v>121.47</v>
      </c>
      <c r="G398">
        <v>120.83</v>
      </c>
      <c r="H398" s="8">
        <v>4.2999999999999997E-2</v>
      </c>
      <c r="I398" t="s">
        <v>615</v>
      </c>
    </row>
    <row r="399" spans="1:9" x14ac:dyDescent="0.3">
      <c r="A399">
        <v>1</v>
      </c>
      <c r="B399" t="s">
        <v>409</v>
      </c>
      <c r="C399">
        <v>1</v>
      </c>
      <c r="D399">
        <v>-0.08</v>
      </c>
      <c r="E399">
        <v>28</v>
      </c>
      <c r="F399">
        <v>119.75</v>
      </c>
      <c r="G399">
        <v>119.47</v>
      </c>
      <c r="H399" s="8">
        <v>6.1899999999999997E-2</v>
      </c>
      <c r="I399" t="s">
        <v>615</v>
      </c>
    </row>
    <row r="400" spans="1:9" x14ac:dyDescent="0.3">
      <c r="A400">
        <v>1</v>
      </c>
      <c r="B400" t="s">
        <v>410</v>
      </c>
      <c r="C400">
        <v>1</v>
      </c>
      <c r="D400">
        <v>-0.06</v>
      </c>
      <c r="E400">
        <v>21</v>
      </c>
      <c r="F400">
        <v>118.15</v>
      </c>
      <c r="G400">
        <v>117.05</v>
      </c>
      <c r="H400" s="8">
        <v>4.8599999999999997E-2</v>
      </c>
      <c r="I400" t="s">
        <v>615</v>
      </c>
    </row>
    <row r="401" spans="1:9" x14ac:dyDescent="0.3">
      <c r="A401">
        <v>1</v>
      </c>
      <c r="B401" t="s">
        <v>411</v>
      </c>
      <c r="C401">
        <v>1</v>
      </c>
      <c r="D401">
        <v>-0.13</v>
      </c>
      <c r="E401">
        <v>24</v>
      </c>
      <c r="F401">
        <v>123.49</v>
      </c>
      <c r="G401">
        <v>122.92</v>
      </c>
      <c r="H401" s="8">
        <v>5.3999999999999999E-2</v>
      </c>
      <c r="I401" t="s">
        <v>615</v>
      </c>
    </row>
    <row r="402" spans="1:9" x14ac:dyDescent="0.3">
      <c r="A402">
        <v>1</v>
      </c>
      <c r="B402" t="s">
        <v>412</v>
      </c>
      <c r="C402">
        <v>1</v>
      </c>
      <c r="D402">
        <v>-0.15</v>
      </c>
      <c r="E402">
        <v>26</v>
      </c>
      <c r="F402">
        <v>118.53</v>
      </c>
      <c r="G402">
        <v>117.46</v>
      </c>
      <c r="H402" s="8">
        <v>5.9400000000000001E-2</v>
      </c>
      <c r="I402" t="s">
        <v>615</v>
      </c>
    </row>
    <row r="403" spans="1:9" x14ac:dyDescent="0.3">
      <c r="A403">
        <v>1</v>
      </c>
      <c r="B403" t="s">
        <v>413</v>
      </c>
      <c r="C403">
        <v>1</v>
      </c>
      <c r="D403">
        <v>-0.06</v>
      </c>
      <c r="E403">
        <v>27</v>
      </c>
      <c r="F403">
        <v>117.12</v>
      </c>
      <c r="G403">
        <v>116.72</v>
      </c>
      <c r="H403" s="8">
        <v>6.2300000000000001E-2</v>
      </c>
      <c r="I403" t="s">
        <v>615</v>
      </c>
    </row>
    <row r="404" spans="1:9" x14ac:dyDescent="0.3">
      <c r="A404">
        <v>1</v>
      </c>
      <c r="B404" t="s">
        <v>414</v>
      </c>
      <c r="C404">
        <v>1</v>
      </c>
      <c r="D404">
        <v>-0.02</v>
      </c>
      <c r="E404">
        <v>26</v>
      </c>
      <c r="F404">
        <v>118.97</v>
      </c>
      <c r="G404">
        <v>118.46</v>
      </c>
      <c r="H404" s="8">
        <v>5.7200000000000001E-2</v>
      </c>
      <c r="I404" t="s">
        <v>615</v>
      </c>
    </row>
    <row r="405" spans="1:9" x14ac:dyDescent="0.3">
      <c r="A405">
        <v>1</v>
      </c>
      <c r="B405" t="s">
        <v>415</v>
      </c>
      <c r="C405">
        <v>1</v>
      </c>
      <c r="D405">
        <v>-0.08</v>
      </c>
      <c r="E405">
        <v>22</v>
      </c>
      <c r="F405">
        <v>121.36</v>
      </c>
      <c r="G405">
        <v>119.62</v>
      </c>
      <c r="H405" s="8">
        <v>4.8399999999999999E-2</v>
      </c>
      <c r="I405" t="s">
        <v>615</v>
      </c>
    </row>
    <row r="406" spans="1:9" x14ac:dyDescent="0.3">
      <c r="A406">
        <v>1</v>
      </c>
      <c r="B406" t="s">
        <v>416</v>
      </c>
      <c r="C406">
        <v>1</v>
      </c>
      <c r="D406">
        <v>-0.02</v>
      </c>
      <c r="E406">
        <v>26</v>
      </c>
      <c r="F406">
        <v>116.22</v>
      </c>
      <c r="G406">
        <v>115.77</v>
      </c>
      <c r="H406" s="8">
        <v>6.0900000000000003E-2</v>
      </c>
      <c r="I406" t="s">
        <v>615</v>
      </c>
    </row>
    <row r="407" spans="1:9" x14ac:dyDescent="0.3">
      <c r="A407">
        <v>1</v>
      </c>
      <c r="B407" t="s">
        <v>417</v>
      </c>
      <c r="C407">
        <v>1</v>
      </c>
      <c r="D407">
        <v>-0.08</v>
      </c>
      <c r="E407">
        <v>26</v>
      </c>
      <c r="F407">
        <v>115.52</v>
      </c>
      <c r="G407">
        <v>114.88</v>
      </c>
      <c r="H407" s="8">
        <v>6.0900000000000003E-2</v>
      </c>
      <c r="I407" t="s">
        <v>615</v>
      </c>
    </row>
    <row r="408" spans="1:9" x14ac:dyDescent="0.3">
      <c r="A408">
        <v>1</v>
      </c>
      <c r="B408" t="s">
        <v>418</v>
      </c>
      <c r="C408">
        <v>1</v>
      </c>
      <c r="D408">
        <v>-0.09</v>
      </c>
      <c r="E408">
        <v>24</v>
      </c>
      <c r="F408">
        <v>115.39</v>
      </c>
      <c r="G408">
        <v>114.62</v>
      </c>
      <c r="H408" s="8">
        <v>5.7099999999999998E-2</v>
      </c>
      <c r="I408" t="s">
        <v>615</v>
      </c>
    </row>
    <row r="409" spans="1:9" x14ac:dyDescent="0.3">
      <c r="A409">
        <v>1</v>
      </c>
      <c r="B409" t="s">
        <v>419</v>
      </c>
      <c r="C409">
        <v>1</v>
      </c>
      <c r="D409">
        <v>0.04</v>
      </c>
      <c r="E409">
        <v>23</v>
      </c>
      <c r="F409">
        <v>116.79</v>
      </c>
      <c r="G409">
        <v>115.81</v>
      </c>
      <c r="H409" s="8">
        <v>5.4199999999999998E-2</v>
      </c>
      <c r="I409" t="s">
        <v>615</v>
      </c>
    </row>
    <row r="410" spans="1:9" x14ac:dyDescent="0.3">
      <c r="A410">
        <v>1</v>
      </c>
      <c r="B410" t="s">
        <v>420</v>
      </c>
      <c r="C410">
        <v>1</v>
      </c>
      <c r="D410">
        <v>-0.05</v>
      </c>
      <c r="E410">
        <v>28</v>
      </c>
      <c r="F410">
        <v>115.09</v>
      </c>
      <c r="G410">
        <v>114.57</v>
      </c>
      <c r="H410" s="8">
        <v>6.6199999999999995E-2</v>
      </c>
      <c r="I410" t="s">
        <v>615</v>
      </c>
    </row>
    <row r="411" spans="1:9" x14ac:dyDescent="0.3">
      <c r="A411">
        <v>1</v>
      </c>
      <c r="B411" t="s">
        <v>421</v>
      </c>
      <c r="C411">
        <v>1</v>
      </c>
      <c r="D411">
        <v>-0.12</v>
      </c>
      <c r="E411">
        <v>23</v>
      </c>
      <c r="F411">
        <v>122.98</v>
      </c>
      <c r="G411">
        <v>122.03</v>
      </c>
      <c r="H411" s="8">
        <v>5.0500000000000003E-2</v>
      </c>
      <c r="I411" t="s">
        <v>615</v>
      </c>
    </row>
    <row r="412" spans="1:9" x14ac:dyDescent="0.3">
      <c r="A412">
        <v>1</v>
      </c>
      <c r="B412" t="s">
        <v>422</v>
      </c>
      <c r="C412">
        <v>1</v>
      </c>
      <c r="D412">
        <v>-0.13</v>
      </c>
      <c r="E412">
        <v>22</v>
      </c>
      <c r="F412">
        <v>113.86</v>
      </c>
      <c r="G412">
        <v>113.18</v>
      </c>
      <c r="H412" s="8">
        <v>5.3100000000000001E-2</v>
      </c>
      <c r="I412" t="s">
        <v>615</v>
      </c>
    </row>
    <row r="413" spans="1:9" x14ac:dyDescent="0.3">
      <c r="A413">
        <v>1</v>
      </c>
      <c r="B413" t="s">
        <v>423</v>
      </c>
      <c r="C413">
        <v>1</v>
      </c>
      <c r="D413">
        <v>-0.12</v>
      </c>
      <c r="E413">
        <v>24</v>
      </c>
      <c r="F413">
        <v>109.33</v>
      </c>
      <c r="G413">
        <v>108.26</v>
      </c>
      <c r="H413" s="8">
        <v>5.9499999999999997E-2</v>
      </c>
      <c r="I413" t="s">
        <v>615</v>
      </c>
    </row>
    <row r="414" spans="1:9" x14ac:dyDescent="0.3">
      <c r="A414">
        <v>1</v>
      </c>
      <c r="B414" t="s">
        <v>424</v>
      </c>
      <c r="C414">
        <v>1</v>
      </c>
      <c r="D414">
        <v>-0.17</v>
      </c>
      <c r="E414">
        <v>24</v>
      </c>
      <c r="F414">
        <v>116.51</v>
      </c>
      <c r="G414">
        <v>115.7</v>
      </c>
      <c r="H414" s="8">
        <v>5.57E-2</v>
      </c>
      <c r="I414" t="s">
        <v>615</v>
      </c>
    </row>
    <row r="415" spans="1:9" x14ac:dyDescent="0.3">
      <c r="A415">
        <v>1</v>
      </c>
      <c r="B415" t="s">
        <v>425</v>
      </c>
      <c r="C415">
        <v>1</v>
      </c>
      <c r="D415">
        <v>-0.1</v>
      </c>
      <c r="E415">
        <v>24</v>
      </c>
      <c r="F415">
        <v>119.91</v>
      </c>
      <c r="G415">
        <v>119.42</v>
      </c>
      <c r="H415" s="8">
        <v>5.4100000000000002E-2</v>
      </c>
      <c r="I415" t="s">
        <v>615</v>
      </c>
    </row>
    <row r="416" spans="1:9" x14ac:dyDescent="0.3">
      <c r="A416">
        <v>1</v>
      </c>
      <c r="B416" t="s">
        <v>426</v>
      </c>
      <c r="C416">
        <v>1</v>
      </c>
      <c r="D416">
        <v>-0.04</v>
      </c>
      <c r="E416">
        <v>21</v>
      </c>
      <c r="F416">
        <v>113.66</v>
      </c>
      <c r="G416">
        <v>113.15</v>
      </c>
      <c r="H416" s="8">
        <v>4.8800000000000003E-2</v>
      </c>
      <c r="I416" t="s">
        <v>615</v>
      </c>
    </row>
    <row r="417" spans="1:9" x14ac:dyDescent="0.3">
      <c r="A417">
        <v>1</v>
      </c>
      <c r="B417" t="s">
        <v>427</v>
      </c>
      <c r="C417">
        <v>1</v>
      </c>
      <c r="D417">
        <v>-0.13</v>
      </c>
      <c r="E417">
        <v>22</v>
      </c>
      <c r="F417">
        <v>119.03</v>
      </c>
      <c r="G417">
        <v>118.54</v>
      </c>
      <c r="H417" s="8">
        <v>5.1200000000000002E-2</v>
      </c>
      <c r="I417" t="s">
        <v>615</v>
      </c>
    </row>
    <row r="418" spans="1:9" x14ac:dyDescent="0.3">
      <c r="A418">
        <v>1</v>
      </c>
      <c r="B418" t="s">
        <v>428</v>
      </c>
      <c r="C418">
        <v>1</v>
      </c>
      <c r="D418">
        <v>-0.16</v>
      </c>
      <c r="E418">
        <v>25</v>
      </c>
      <c r="F418">
        <v>115.97</v>
      </c>
      <c r="G418">
        <v>115.16</v>
      </c>
      <c r="H418" s="8">
        <v>5.9499999999999997E-2</v>
      </c>
      <c r="I418" t="s">
        <v>615</v>
      </c>
    </row>
    <row r="419" spans="1:9" x14ac:dyDescent="0.3">
      <c r="A419">
        <v>1</v>
      </c>
      <c r="B419" t="s">
        <v>429</v>
      </c>
      <c r="C419">
        <v>1</v>
      </c>
      <c r="D419">
        <v>-0.13</v>
      </c>
      <c r="E419">
        <v>19</v>
      </c>
      <c r="F419">
        <v>122.68</v>
      </c>
      <c r="G419">
        <v>121.93</v>
      </c>
      <c r="H419" s="8">
        <v>4.19E-2</v>
      </c>
      <c r="I419" t="s">
        <v>615</v>
      </c>
    </row>
    <row r="420" spans="1:9" x14ac:dyDescent="0.3">
      <c r="A420">
        <v>1</v>
      </c>
      <c r="B420" t="s">
        <v>430</v>
      </c>
      <c r="C420">
        <v>1</v>
      </c>
      <c r="D420">
        <v>-0.1</v>
      </c>
      <c r="E420">
        <v>27</v>
      </c>
      <c r="F420">
        <v>121.55</v>
      </c>
      <c r="G420">
        <v>121.11</v>
      </c>
      <c r="H420" s="8">
        <v>5.7700000000000001E-2</v>
      </c>
      <c r="I420" t="s">
        <v>615</v>
      </c>
    </row>
    <row r="421" spans="1:9" x14ac:dyDescent="0.3">
      <c r="A421">
        <v>1</v>
      </c>
      <c r="B421" t="s">
        <v>431</v>
      </c>
      <c r="C421">
        <v>1</v>
      </c>
      <c r="D421">
        <v>-0.1</v>
      </c>
      <c r="E421">
        <v>23</v>
      </c>
      <c r="F421">
        <v>118.47</v>
      </c>
      <c r="G421">
        <v>117.91</v>
      </c>
      <c r="H421" s="8">
        <v>5.1700000000000003E-2</v>
      </c>
      <c r="I421" t="s">
        <v>615</v>
      </c>
    </row>
    <row r="422" spans="1:9" x14ac:dyDescent="0.3">
      <c r="A422">
        <v>1</v>
      </c>
      <c r="B422" t="s">
        <v>432</v>
      </c>
      <c r="C422">
        <v>1</v>
      </c>
      <c r="D422">
        <v>-0.13</v>
      </c>
      <c r="E422">
        <v>16</v>
      </c>
      <c r="F422">
        <v>118.04</v>
      </c>
      <c r="G422">
        <v>117.31</v>
      </c>
      <c r="H422" s="8">
        <v>3.6200000000000003E-2</v>
      </c>
      <c r="I422" t="s">
        <v>615</v>
      </c>
    </row>
    <row r="423" spans="1:9" x14ac:dyDescent="0.3">
      <c r="A423">
        <v>1</v>
      </c>
      <c r="B423" t="s">
        <v>433</v>
      </c>
      <c r="C423">
        <v>1</v>
      </c>
      <c r="D423">
        <v>-0.12</v>
      </c>
      <c r="E423">
        <v>22</v>
      </c>
      <c r="F423">
        <v>116.18</v>
      </c>
      <c r="G423">
        <v>115.54</v>
      </c>
      <c r="H423" s="8">
        <v>5.0799999999999998E-2</v>
      </c>
      <c r="I423" t="s">
        <v>615</v>
      </c>
    </row>
    <row r="424" spans="1:9" x14ac:dyDescent="0.3">
      <c r="A424">
        <v>1</v>
      </c>
      <c r="B424" t="s">
        <v>434</v>
      </c>
      <c r="C424">
        <v>1</v>
      </c>
      <c r="D424">
        <v>-0.16</v>
      </c>
      <c r="E424">
        <v>22</v>
      </c>
      <c r="F424">
        <v>118.59</v>
      </c>
      <c r="G424">
        <v>117.17</v>
      </c>
      <c r="H424" s="8">
        <v>5.1499999999999997E-2</v>
      </c>
      <c r="I424" t="s">
        <v>615</v>
      </c>
    </row>
    <row r="425" spans="1:9" x14ac:dyDescent="0.3">
      <c r="A425">
        <v>1</v>
      </c>
      <c r="B425" t="s">
        <v>435</v>
      </c>
      <c r="C425">
        <v>1</v>
      </c>
      <c r="D425">
        <v>-0.1</v>
      </c>
      <c r="E425">
        <v>25</v>
      </c>
      <c r="F425">
        <v>119.57</v>
      </c>
      <c r="G425">
        <v>119.14</v>
      </c>
      <c r="H425" s="8">
        <v>5.6800000000000003E-2</v>
      </c>
      <c r="I425" t="s">
        <v>615</v>
      </c>
    </row>
    <row r="426" spans="1:9" x14ac:dyDescent="0.3">
      <c r="A426">
        <v>1</v>
      </c>
      <c r="B426" t="s">
        <v>436</v>
      </c>
      <c r="C426">
        <v>1</v>
      </c>
      <c r="D426">
        <v>-0.06</v>
      </c>
      <c r="E426">
        <v>32</v>
      </c>
      <c r="F426">
        <v>118.75</v>
      </c>
      <c r="G426">
        <v>118.24</v>
      </c>
      <c r="H426" s="8">
        <v>7.2499999999999995E-2</v>
      </c>
      <c r="I426" t="s">
        <v>615</v>
      </c>
    </row>
    <row r="427" spans="1:9" x14ac:dyDescent="0.3">
      <c r="A427">
        <v>1</v>
      </c>
      <c r="B427" t="s">
        <v>437</v>
      </c>
      <c r="C427">
        <v>1</v>
      </c>
      <c r="D427">
        <v>-0.11</v>
      </c>
      <c r="E427">
        <v>21</v>
      </c>
      <c r="F427">
        <v>117.83</v>
      </c>
      <c r="G427">
        <v>117.12</v>
      </c>
      <c r="H427" s="8">
        <v>4.8000000000000001E-2</v>
      </c>
      <c r="I427" t="s">
        <v>615</v>
      </c>
    </row>
    <row r="428" spans="1:9" x14ac:dyDescent="0.3">
      <c r="A428">
        <v>1</v>
      </c>
      <c r="B428" t="s">
        <v>438</v>
      </c>
      <c r="C428">
        <v>1</v>
      </c>
      <c r="D428">
        <v>-0.1</v>
      </c>
      <c r="E428">
        <v>25</v>
      </c>
      <c r="F428">
        <v>117.32</v>
      </c>
      <c r="G428">
        <v>116.04</v>
      </c>
      <c r="H428" s="8">
        <v>5.8099999999999999E-2</v>
      </c>
      <c r="I428" t="s">
        <v>615</v>
      </c>
    </row>
    <row r="429" spans="1:9" x14ac:dyDescent="0.3">
      <c r="A429">
        <v>1</v>
      </c>
      <c r="B429" t="s">
        <v>439</v>
      </c>
      <c r="C429">
        <v>1</v>
      </c>
      <c r="D429">
        <v>-0.1</v>
      </c>
      <c r="E429">
        <v>29</v>
      </c>
      <c r="F429">
        <v>116.39</v>
      </c>
      <c r="G429">
        <v>115.86</v>
      </c>
      <c r="H429" s="8">
        <v>6.7100000000000007E-2</v>
      </c>
      <c r="I429" t="s">
        <v>615</v>
      </c>
    </row>
    <row r="430" spans="1:9" x14ac:dyDescent="0.3">
      <c r="A430">
        <v>1</v>
      </c>
      <c r="B430" t="s">
        <v>440</v>
      </c>
      <c r="C430">
        <v>1</v>
      </c>
      <c r="D430">
        <v>-0.09</v>
      </c>
      <c r="E430">
        <v>29</v>
      </c>
      <c r="F430">
        <v>116.67</v>
      </c>
      <c r="G430">
        <v>116.24</v>
      </c>
      <c r="H430" s="8">
        <v>6.6100000000000006E-2</v>
      </c>
      <c r="I430" t="s">
        <v>615</v>
      </c>
    </row>
    <row r="431" spans="1:9" x14ac:dyDescent="0.3">
      <c r="A431">
        <v>1</v>
      </c>
      <c r="B431" t="s">
        <v>441</v>
      </c>
      <c r="C431">
        <v>1</v>
      </c>
      <c r="D431">
        <v>-0.09</v>
      </c>
      <c r="E431">
        <v>26</v>
      </c>
      <c r="F431">
        <v>114.93</v>
      </c>
      <c r="G431">
        <v>114.7</v>
      </c>
      <c r="H431" s="8">
        <v>6.2E-2</v>
      </c>
      <c r="I431" t="s">
        <v>615</v>
      </c>
    </row>
    <row r="432" spans="1:9" x14ac:dyDescent="0.3">
      <c r="A432">
        <v>1</v>
      </c>
      <c r="B432" t="s">
        <v>442</v>
      </c>
      <c r="C432">
        <v>1</v>
      </c>
      <c r="D432">
        <v>0.05</v>
      </c>
      <c r="E432">
        <v>27</v>
      </c>
      <c r="F432">
        <v>118.17</v>
      </c>
      <c r="G432">
        <v>117.74</v>
      </c>
      <c r="H432" s="8">
        <v>6.0699999999999997E-2</v>
      </c>
      <c r="I432" t="s">
        <v>615</v>
      </c>
    </row>
    <row r="433" spans="1:9" x14ac:dyDescent="0.3">
      <c r="A433">
        <v>1</v>
      </c>
      <c r="B433" t="s">
        <v>443</v>
      </c>
      <c r="C433">
        <v>1</v>
      </c>
      <c r="D433">
        <v>-0.14000000000000001</v>
      </c>
      <c r="E433">
        <v>22</v>
      </c>
      <c r="F433">
        <v>118.16</v>
      </c>
      <c r="G433">
        <v>117.62</v>
      </c>
      <c r="H433" s="8">
        <v>4.9500000000000002E-2</v>
      </c>
      <c r="I433" t="s">
        <v>615</v>
      </c>
    </row>
    <row r="434" spans="1:9" x14ac:dyDescent="0.3">
      <c r="A434">
        <v>1</v>
      </c>
      <c r="B434" t="s">
        <v>444</v>
      </c>
      <c r="C434">
        <v>1</v>
      </c>
      <c r="D434">
        <v>-0.11</v>
      </c>
      <c r="E434">
        <v>28</v>
      </c>
      <c r="F434">
        <v>113.51</v>
      </c>
      <c r="G434">
        <v>112.76</v>
      </c>
      <c r="H434" s="8">
        <v>6.7500000000000004E-2</v>
      </c>
      <c r="I434" t="s">
        <v>615</v>
      </c>
    </row>
    <row r="435" spans="1:9" x14ac:dyDescent="0.3">
      <c r="A435">
        <v>1</v>
      </c>
      <c r="B435" t="s">
        <v>445</v>
      </c>
      <c r="C435">
        <v>1</v>
      </c>
      <c r="D435">
        <v>-0.04</v>
      </c>
      <c r="E435">
        <v>23</v>
      </c>
      <c r="F435">
        <v>117.95</v>
      </c>
      <c r="G435">
        <v>117.07</v>
      </c>
      <c r="H435" s="8">
        <v>5.2699999999999997E-2</v>
      </c>
      <c r="I435" t="s">
        <v>615</v>
      </c>
    </row>
    <row r="436" spans="1:9" x14ac:dyDescent="0.3">
      <c r="A436">
        <v>1</v>
      </c>
      <c r="B436" t="s">
        <v>446</v>
      </c>
      <c r="C436">
        <v>1</v>
      </c>
      <c r="D436">
        <v>-0.12</v>
      </c>
      <c r="E436">
        <v>23</v>
      </c>
      <c r="F436">
        <v>114.78</v>
      </c>
      <c r="G436">
        <v>114.1</v>
      </c>
      <c r="H436" s="8">
        <v>5.3900000000000003E-2</v>
      </c>
      <c r="I436" t="s">
        <v>615</v>
      </c>
    </row>
    <row r="437" spans="1:9" x14ac:dyDescent="0.3">
      <c r="A437">
        <v>1</v>
      </c>
      <c r="B437" t="s">
        <v>447</v>
      </c>
      <c r="C437">
        <v>1</v>
      </c>
      <c r="D437">
        <v>-0.05</v>
      </c>
      <c r="E437">
        <v>28</v>
      </c>
      <c r="F437">
        <v>117.18</v>
      </c>
      <c r="G437">
        <v>116.65</v>
      </c>
      <c r="H437" s="8">
        <v>6.5600000000000006E-2</v>
      </c>
      <c r="I437" t="s">
        <v>615</v>
      </c>
    </row>
    <row r="438" spans="1:9" x14ac:dyDescent="0.3">
      <c r="A438">
        <v>1</v>
      </c>
      <c r="B438" t="s">
        <v>448</v>
      </c>
      <c r="C438">
        <v>1</v>
      </c>
      <c r="D438">
        <v>-7.0000000000000007E-2</v>
      </c>
      <c r="E438">
        <v>25</v>
      </c>
      <c r="F438">
        <v>119.4</v>
      </c>
      <c r="G438">
        <v>119.05</v>
      </c>
      <c r="H438" s="8">
        <v>5.7799999999999997E-2</v>
      </c>
      <c r="I438" t="s">
        <v>615</v>
      </c>
    </row>
    <row r="439" spans="1:9" x14ac:dyDescent="0.3">
      <c r="A439">
        <v>1</v>
      </c>
      <c r="B439" t="s">
        <v>449</v>
      </c>
      <c r="C439">
        <v>1</v>
      </c>
      <c r="D439">
        <v>-0.06</v>
      </c>
      <c r="E439">
        <v>26</v>
      </c>
      <c r="F439">
        <v>120.17</v>
      </c>
      <c r="G439">
        <v>118.81</v>
      </c>
      <c r="H439" s="8">
        <v>6.0199999999999997E-2</v>
      </c>
      <c r="I439" t="s">
        <v>615</v>
      </c>
    </row>
    <row r="440" spans="1:9" x14ac:dyDescent="0.3">
      <c r="A440">
        <v>1</v>
      </c>
      <c r="B440" t="s">
        <v>450</v>
      </c>
      <c r="C440">
        <v>1</v>
      </c>
      <c r="D440">
        <v>-0.06</v>
      </c>
      <c r="E440">
        <v>27</v>
      </c>
      <c r="F440">
        <v>117.07</v>
      </c>
      <c r="G440">
        <v>116.69</v>
      </c>
      <c r="H440" s="8">
        <v>6.2300000000000001E-2</v>
      </c>
      <c r="I440" t="s">
        <v>615</v>
      </c>
    </row>
    <row r="441" spans="1:9" x14ac:dyDescent="0.3">
      <c r="A441">
        <v>1</v>
      </c>
      <c r="B441" t="s">
        <v>451</v>
      </c>
      <c r="C441">
        <v>1</v>
      </c>
      <c r="D441">
        <v>-0.03</v>
      </c>
      <c r="E441">
        <v>25</v>
      </c>
      <c r="F441">
        <v>118.98</v>
      </c>
      <c r="G441">
        <v>118.38</v>
      </c>
      <c r="H441" s="8">
        <v>5.8000000000000003E-2</v>
      </c>
      <c r="I441" t="s">
        <v>615</v>
      </c>
    </row>
    <row r="442" spans="1:9" x14ac:dyDescent="0.3">
      <c r="A442">
        <v>1</v>
      </c>
      <c r="B442" t="s">
        <v>452</v>
      </c>
      <c r="C442">
        <v>1</v>
      </c>
      <c r="D442">
        <v>-0.08</v>
      </c>
      <c r="E442">
        <v>19</v>
      </c>
      <c r="F442">
        <v>116.43</v>
      </c>
      <c r="G442">
        <v>116.05</v>
      </c>
      <c r="H442" s="8">
        <v>4.4200000000000003E-2</v>
      </c>
      <c r="I442" t="s">
        <v>615</v>
      </c>
    </row>
    <row r="443" spans="1:9" x14ac:dyDescent="0.3">
      <c r="A443">
        <v>1</v>
      </c>
      <c r="B443" t="s">
        <v>453</v>
      </c>
      <c r="C443">
        <v>1</v>
      </c>
      <c r="D443">
        <v>-0.11</v>
      </c>
      <c r="E443">
        <v>20</v>
      </c>
      <c r="F443">
        <v>117.06</v>
      </c>
      <c r="G443">
        <v>115.66</v>
      </c>
      <c r="H443" s="8">
        <v>4.6300000000000001E-2</v>
      </c>
      <c r="I443" t="s">
        <v>615</v>
      </c>
    </row>
    <row r="444" spans="1:9" x14ac:dyDescent="0.3">
      <c r="A444">
        <v>1</v>
      </c>
      <c r="B444" t="s">
        <v>454</v>
      </c>
      <c r="C444">
        <v>1</v>
      </c>
      <c r="D444">
        <v>-0.14000000000000001</v>
      </c>
      <c r="E444">
        <v>22</v>
      </c>
      <c r="F444">
        <v>122.59</v>
      </c>
      <c r="G444">
        <v>121.95</v>
      </c>
      <c r="H444" s="8">
        <v>4.9099999999999998E-2</v>
      </c>
      <c r="I444" t="s">
        <v>615</v>
      </c>
    </row>
    <row r="445" spans="1:9" x14ac:dyDescent="0.3">
      <c r="A445">
        <v>1</v>
      </c>
      <c r="B445" t="s">
        <v>455</v>
      </c>
      <c r="C445">
        <v>1</v>
      </c>
      <c r="D445">
        <v>-7.0000000000000007E-2</v>
      </c>
      <c r="E445">
        <v>23</v>
      </c>
      <c r="F445">
        <v>115.39</v>
      </c>
      <c r="G445">
        <v>114.89</v>
      </c>
      <c r="H445" s="8">
        <v>5.4300000000000001E-2</v>
      </c>
      <c r="I445" t="s">
        <v>615</v>
      </c>
    </row>
    <row r="446" spans="1:9" x14ac:dyDescent="0.3">
      <c r="A446">
        <v>1</v>
      </c>
      <c r="B446" t="s">
        <v>456</v>
      </c>
      <c r="C446">
        <v>1</v>
      </c>
      <c r="D446">
        <v>-0.18</v>
      </c>
      <c r="E446">
        <v>25</v>
      </c>
      <c r="F446">
        <v>113.45</v>
      </c>
      <c r="G446">
        <v>112.32</v>
      </c>
      <c r="H446" s="8">
        <v>6.0900000000000003E-2</v>
      </c>
      <c r="I446" t="s">
        <v>615</v>
      </c>
    </row>
    <row r="447" spans="1:9" x14ac:dyDescent="0.3">
      <c r="A447">
        <v>1</v>
      </c>
      <c r="B447" t="s">
        <v>457</v>
      </c>
      <c r="C447">
        <v>1</v>
      </c>
      <c r="D447">
        <v>-0.15</v>
      </c>
      <c r="E447">
        <v>24</v>
      </c>
      <c r="F447">
        <v>111.99</v>
      </c>
      <c r="G447">
        <v>111.5</v>
      </c>
      <c r="H447" s="8">
        <v>5.7200000000000001E-2</v>
      </c>
      <c r="I447" t="s">
        <v>615</v>
      </c>
    </row>
    <row r="448" spans="1:9" x14ac:dyDescent="0.3">
      <c r="A448">
        <v>1</v>
      </c>
      <c r="B448" t="s">
        <v>458</v>
      </c>
      <c r="C448">
        <v>1</v>
      </c>
      <c r="D448">
        <v>-0.14000000000000001</v>
      </c>
      <c r="E448">
        <v>19</v>
      </c>
      <c r="F448">
        <v>121.94</v>
      </c>
      <c r="G448">
        <v>121.49</v>
      </c>
      <c r="H448" s="8">
        <v>4.19E-2</v>
      </c>
      <c r="I448" t="s">
        <v>615</v>
      </c>
    </row>
    <row r="449" spans="1:9" x14ac:dyDescent="0.3">
      <c r="A449">
        <v>1</v>
      </c>
      <c r="B449" t="s">
        <v>459</v>
      </c>
      <c r="C449">
        <v>1</v>
      </c>
      <c r="D449">
        <v>-0.11</v>
      </c>
      <c r="E449">
        <v>18</v>
      </c>
      <c r="F449">
        <v>115.46</v>
      </c>
      <c r="G449">
        <v>114.34</v>
      </c>
      <c r="H449" s="8">
        <v>4.2999999999999997E-2</v>
      </c>
      <c r="I449" t="s">
        <v>615</v>
      </c>
    </row>
    <row r="450" spans="1:9" x14ac:dyDescent="0.3">
      <c r="A450">
        <v>1</v>
      </c>
      <c r="B450" t="s">
        <v>460</v>
      </c>
      <c r="C450">
        <v>1</v>
      </c>
      <c r="D450">
        <v>-0.1</v>
      </c>
      <c r="E450">
        <v>25</v>
      </c>
      <c r="F450">
        <v>117.67</v>
      </c>
      <c r="G450">
        <v>117.2</v>
      </c>
      <c r="H450" s="8">
        <v>5.7700000000000001E-2</v>
      </c>
      <c r="I450" t="s">
        <v>615</v>
      </c>
    </row>
    <row r="451" spans="1:9" x14ac:dyDescent="0.3">
      <c r="A451">
        <v>1</v>
      </c>
      <c r="B451" t="s">
        <v>461</v>
      </c>
      <c r="C451">
        <v>1</v>
      </c>
      <c r="D451">
        <v>-0.15</v>
      </c>
      <c r="E451">
        <v>26</v>
      </c>
      <c r="F451">
        <v>118.52</v>
      </c>
      <c r="G451">
        <v>117.76</v>
      </c>
      <c r="H451" s="8">
        <v>5.9400000000000001E-2</v>
      </c>
      <c r="I451" t="s">
        <v>615</v>
      </c>
    </row>
    <row r="452" spans="1:9" x14ac:dyDescent="0.3">
      <c r="A452">
        <v>1</v>
      </c>
      <c r="B452" t="s">
        <v>462</v>
      </c>
      <c r="C452">
        <v>1</v>
      </c>
      <c r="D452">
        <v>-0.19</v>
      </c>
      <c r="E452">
        <v>26</v>
      </c>
      <c r="F452">
        <v>117.75</v>
      </c>
      <c r="G452">
        <v>116.79</v>
      </c>
      <c r="H452" s="8">
        <v>5.8299999999999998E-2</v>
      </c>
      <c r="I452" t="s">
        <v>615</v>
      </c>
    </row>
    <row r="453" spans="1:9" x14ac:dyDescent="0.3">
      <c r="A453">
        <v>1</v>
      </c>
      <c r="B453" t="s">
        <v>463</v>
      </c>
      <c r="C453">
        <v>1</v>
      </c>
      <c r="D453">
        <v>-0.16</v>
      </c>
      <c r="E453">
        <v>25</v>
      </c>
      <c r="F453">
        <v>118.9</v>
      </c>
      <c r="G453">
        <v>118.4</v>
      </c>
      <c r="H453" s="8">
        <v>5.7000000000000002E-2</v>
      </c>
      <c r="I453" t="s">
        <v>615</v>
      </c>
    </row>
    <row r="454" spans="1:9" x14ac:dyDescent="0.3">
      <c r="A454">
        <v>1</v>
      </c>
      <c r="B454" t="s">
        <v>464</v>
      </c>
      <c r="C454">
        <v>1</v>
      </c>
      <c r="D454">
        <v>-0.15</v>
      </c>
      <c r="E454">
        <v>26</v>
      </c>
      <c r="F454">
        <v>119.94</v>
      </c>
      <c r="G454">
        <v>119.38</v>
      </c>
      <c r="H454" s="8">
        <v>5.9200000000000003E-2</v>
      </c>
      <c r="I454" t="s">
        <v>615</v>
      </c>
    </row>
    <row r="455" spans="1:9" x14ac:dyDescent="0.3">
      <c r="A455">
        <v>1</v>
      </c>
      <c r="B455" t="s">
        <v>465</v>
      </c>
      <c r="C455">
        <v>1</v>
      </c>
      <c r="D455">
        <v>-0.02</v>
      </c>
      <c r="E455">
        <v>23</v>
      </c>
      <c r="F455">
        <v>120.21</v>
      </c>
      <c r="G455">
        <v>119.62</v>
      </c>
      <c r="H455" s="8">
        <v>5.2900000000000003E-2</v>
      </c>
      <c r="I455" t="s">
        <v>615</v>
      </c>
    </row>
    <row r="456" spans="1:9" x14ac:dyDescent="0.3">
      <c r="A456">
        <v>1</v>
      </c>
      <c r="B456" t="s">
        <v>466</v>
      </c>
      <c r="C456">
        <v>1</v>
      </c>
      <c r="D456">
        <v>-0.09</v>
      </c>
      <c r="E456">
        <v>26</v>
      </c>
      <c r="F456">
        <v>114.31</v>
      </c>
      <c r="G456">
        <v>113.69</v>
      </c>
      <c r="H456" s="8">
        <v>6.1699999999999998E-2</v>
      </c>
      <c r="I456" t="s">
        <v>615</v>
      </c>
    </row>
    <row r="457" spans="1:9" x14ac:dyDescent="0.3">
      <c r="A457">
        <v>1</v>
      </c>
      <c r="B457" t="s">
        <v>467</v>
      </c>
      <c r="C457">
        <v>1</v>
      </c>
      <c r="D457">
        <v>-0.06</v>
      </c>
      <c r="E457">
        <v>28</v>
      </c>
      <c r="F457">
        <v>118.84</v>
      </c>
      <c r="G457">
        <v>118.4</v>
      </c>
      <c r="H457" s="8">
        <v>6.3200000000000006E-2</v>
      </c>
      <c r="I457" t="s">
        <v>615</v>
      </c>
    </row>
    <row r="458" spans="1:9" x14ac:dyDescent="0.3">
      <c r="A458">
        <v>1</v>
      </c>
      <c r="B458" t="s">
        <v>468</v>
      </c>
      <c r="C458">
        <v>1</v>
      </c>
      <c r="D458">
        <v>-0.11</v>
      </c>
      <c r="E458">
        <v>24</v>
      </c>
      <c r="F458">
        <v>117</v>
      </c>
      <c r="G458">
        <v>116.67</v>
      </c>
      <c r="H458" s="8">
        <v>5.5599999999999997E-2</v>
      </c>
      <c r="I458" t="s">
        <v>615</v>
      </c>
    </row>
    <row r="459" spans="1:9" x14ac:dyDescent="0.3">
      <c r="A459">
        <v>1</v>
      </c>
      <c r="B459" t="s">
        <v>469</v>
      </c>
      <c r="C459">
        <v>1</v>
      </c>
      <c r="D459">
        <v>-7.0000000000000007E-2</v>
      </c>
      <c r="E459">
        <v>25</v>
      </c>
      <c r="F459">
        <v>112.7</v>
      </c>
      <c r="G459">
        <v>112.19</v>
      </c>
      <c r="H459" s="8">
        <v>5.74E-2</v>
      </c>
      <c r="I459" t="s">
        <v>615</v>
      </c>
    </row>
    <row r="460" spans="1:9" x14ac:dyDescent="0.3">
      <c r="A460">
        <v>1</v>
      </c>
      <c r="B460" t="s">
        <v>470</v>
      </c>
      <c r="C460">
        <v>1</v>
      </c>
      <c r="D460">
        <v>-0.15</v>
      </c>
      <c r="E460">
        <v>26</v>
      </c>
      <c r="F460">
        <v>117.75</v>
      </c>
      <c r="G460">
        <v>117.55</v>
      </c>
      <c r="H460" s="8">
        <v>5.8999999999999997E-2</v>
      </c>
      <c r="I460" t="s">
        <v>615</v>
      </c>
    </row>
    <row r="461" spans="1:9" x14ac:dyDescent="0.3">
      <c r="A461">
        <v>1</v>
      </c>
      <c r="B461" t="s">
        <v>471</v>
      </c>
      <c r="C461">
        <v>1</v>
      </c>
      <c r="D461">
        <v>-0.18</v>
      </c>
      <c r="E461">
        <v>24</v>
      </c>
      <c r="F461">
        <v>119</v>
      </c>
      <c r="G461">
        <v>118.5</v>
      </c>
      <c r="H461" s="8">
        <v>5.3800000000000001E-2</v>
      </c>
      <c r="I461" t="s">
        <v>615</v>
      </c>
    </row>
    <row r="462" spans="1:9" x14ac:dyDescent="0.3">
      <c r="A462">
        <v>1</v>
      </c>
      <c r="B462" t="s">
        <v>472</v>
      </c>
      <c r="C462">
        <v>1</v>
      </c>
      <c r="D462">
        <v>-0.08</v>
      </c>
      <c r="E462">
        <v>24</v>
      </c>
      <c r="F462">
        <v>116.31</v>
      </c>
      <c r="G462">
        <v>115.42</v>
      </c>
      <c r="H462" s="8">
        <v>5.4300000000000001E-2</v>
      </c>
      <c r="I462" t="s">
        <v>615</v>
      </c>
    </row>
    <row r="463" spans="1:9" x14ac:dyDescent="0.3">
      <c r="A463">
        <v>1</v>
      </c>
      <c r="B463" t="s">
        <v>473</v>
      </c>
      <c r="C463">
        <v>1</v>
      </c>
      <c r="D463">
        <v>-0.06</v>
      </c>
      <c r="E463">
        <v>23</v>
      </c>
      <c r="F463">
        <v>115.42</v>
      </c>
      <c r="G463">
        <v>114.27</v>
      </c>
      <c r="H463" s="8">
        <v>5.4100000000000002E-2</v>
      </c>
      <c r="I463" t="s">
        <v>615</v>
      </c>
    </row>
    <row r="464" spans="1:9" x14ac:dyDescent="0.3">
      <c r="A464">
        <v>1</v>
      </c>
      <c r="B464" t="s">
        <v>474</v>
      </c>
      <c r="C464">
        <v>1</v>
      </c>
      <c r="D464">
        <v>-0.12</v>
      </c>
      <c r="E464">
        <v>24</v>
      </c>
      <c r="F464">
        <v>122.37</v>
      </c>
      <c r="G464">
        <v>121.79</v>
      </c>
      <c r="H464" s="8">
        <v>5.3100000000000001E-2</v>
      </c>
      <c r="I464" t="s">
        <v>615</v>
      </c>
    </row>
    <row r="465" spans="1:9" x14ac:dyDescent="0.3">
      <c r="A465">
        <v>1</v>
      </c>
      <c r="B465" t="s">
        <v>475</v>
      </c>
      <c r="C465">
        <v>1</v>
      </c>
      <c r="D465">
        <v>-0.21</v>
      </c>
      <c r="E465">
        <v>22</v>
      </c>
      <c r="F465">
        <v>119.07</v>
      </c>
      <c r="G465">
        <v>118.26</v>
      </c>
      <c r="H465" s="8">
        <v>4.9799999999999997E-2</v>
      </c>
      <c r="I465" t="s">
        <v>615</v>
      </c>
    </row>
    <row r="466" spans="1:9" x14ac:dyDescent="0.3">
      <c r="A466">
        <v>1</v>
      </c>
      <c r="B466" t="s">
        <v>476</v>
      </c>
      <c r="C466">
        <v>1</v>
      </c>
      <c r="D466">
        <v>0.09</v>
      </c>
      <c r="E466">
        <v>29</v>
      </c>
      <c r="F466">
        <v>115.35</v>
      </c>
      <c r="G466">
        <v>114.9</v>
      </c>
      <c r="H466" s="8">
        <v>6.9500000000000006E-2</v>
      </c>
      <c r="I466" t="s">
        <v>615</v>
      </c>
    </row>
    <row r="467" spans="1:9" x14ac:dyDescent="0.3">
      <c r="A467">
        <v>1</v>
      </c>
      <c r="B467" t="s">
        <v>477</v>
      </c>
      <c r="C467">
        <v>1</v>
      </c>
      <c r="D467">
        <v>-0.17</v>
      </c>
      <c r="E467">
        <v>22</v>
      </c>
      <c r="F467">
        <v>118.33</v>
      </c>
      <c r="G467">
        <v>117.94</v>
      </c>
      <c r="H467" s="8">
        <v>5.0700000000000002E-2</v>
      </c>
      <c r="I467" t="s">
        <v>615</v>
      </c>
    </row>
    <row r="468" spans="1:9" x14ac:dyDescent="0.3">
      <c r="A468">
        <v>1</v>
      </c>
      <c r="B468" t="s">
        <v>478</v>
      </c>
      <c r="C468">
        <v>1</v>
      </c>
      <c r="D468">
        <v>-0.1</v>
      </c>
      <c r="E468">
        <v>29</v>
      </c>
      <c r="F468">
        <v>118.01</v>
      </c>
      <c r="G468">
        <v>117.6</v>
      </c>
      <c r="H468" s="8">
        <v>6.6299999999999998E-2</v>
      </c>
      <c r="I468" t="s">
        <v>615</v>
      </c>
    </row>
    <row r="469" spans="1:9" x14ac:dyDescent="0.3">
      <c r="A469">
        <v>1</v>
      </c>
      <c r="B469" t="s">
        <v>479</v>
      </c>
      <c r="C469">
        <v>1</v>
      </c>
      <c r="D469">
        <v>-0.08</v>
      </c>
      <c r="E469">
        <v>26</v>
      </c>
      <c r="F469">
        <v>118.24</v>
      </c>
      <c r="G469">
        <v>117.6</v>
      </c>
      <c r="H469" s="8">
        <v>6.0199999999999997E-2</v>
      </c>
      <c r="I469" t="s">
        <v>615</v>
      </c>
    </row>
    <row r="470" spans="1:9" x14ac:dyDescent="0.3">
      <c r="A470">
        <v>1</v>
      </c>
      <c r="B470" t="s">
        <v>480</v>
      </c>
      <c r="C470">
        <v>1</v>
      </c>
      <c r="D470">
        <v>-0.08</v>
      </c>
      <c r="E470">
        <v>24</v>
      </c>
      <c r="F470">
        <v>117.93</v>
      </c>
      <c r="G470">
        <v>117.03</v>
      </c>
      <c r="H470" s="8">
        <v>5.6099999999999997E-2</v>
      </c>
      <c r="I470" t="s">
        <v>615</v>
      </c>
    </row>
    <row r="471" spans="1:9" x14ac:dyDescent="0.3">
      <c r="A471">
        <v>1</v>
      </c>
      <c r="B471" t="s">
        <v>481</v>
      </c>
      <c r="C471">
        <v>1</v>
      </c>
      <c r="D471">
        <v>-0.12</v>
      </c>
      <c r="E471">
        <v>28</v>
      </c>
      <c r="F471">
        <v>115</v>
      </c>
      <c r="G471">
        <v>113.92</v>
      </c>
      <c r="H471" s="8">
        <v>6.7500000000000004E-2</v>
      </c>
      <c r="I471" t="s">
        <v>615</v>
      </c>
    </row>
    <row r="472" spans="1:9" x14ac:dyDescent="0.3">
      <c r="A472">
        <v>1</v>
      </c>
      <c r="B472" t="s">
        <v>482</v>
      </c>
      <c r="C472">
        <v>1</v>
      </c>
      <c r="D472">
        <v>0</v>
      </c>
      <c r="E472">
        <v>20</v>
      </c>
      <c r="F472">
        <v>116.67</v>
      </c>
      <c r="G472">
        <v>115.99</v>
      </c>
      <c r="H472" s="8">
        <v>4.6699999999999998E-2</v>
      </c>
      <c r="I472" t="s">
        <v>615</v>
      </c>
    </row>
    <row r="473" spans="1:9" x14ac:dyDescent="0.3">
      <c r="A473">
        <v>1</v>
      </c>
      <c r="B473" t="s">
        <v>483</v>
      </c>
      <c r="C473">
        <v>1</v>
      </c>
      <c r="D473">
        <v>0.06</v>
      </c>
      <c r="E473">
        <v>18</v>
      </c>
      <c r="F473">
        <v>116.75</v>
      </c>
      <c r="G473">
        <v>115.91</v>
      </c>
      <c r="H473" s="8">
        <v>4.2700000000000002E-2</v>
      </c>
      <c r="I473" t="s">
        <v>615</v>
      </c>
    </row>
    <row r="474" spans="1:9" x14ac:dyDescent="0.3">
      <c r="A474">
        <v>1</v>
      </c>
      <c r="B474" t="s">
        <v>484</v>
      </c>
      <c r="C474">
        <v>1</v>
      </c>
      <c r="D474">
        <v>-0.09</v>
      </c>
      <c r="E474">
        <v>28</v>
      </c>
      <c r="F474">
        <v>115.94</v>
      </c>
      <c r="G474">
        <v>115.71</v>
      </c>
      <c r="H474" s="8">
        <v>6.4899999999999999E-2</v>
      </c>
      <c r="I474" t="s">
        <v>615</v>
      </c>
    </row>
    <row r="475" spans="1:9" x14ac:dyDescent="0.3">
      <c r="A475">
        <v>1</v>
      </c>
      <c r="B475" t="s">
        <v>485</v>
      </c>
      <c r="C475">
        <v>1</v>
      </c>
      <c r="D475">
        <v>-7.0000000000000007E-2</v>
      </c>
      <c r="E475">
        <v>24</v>
      </c>
      <c r="F475">
        <v>117.02</v>
      </c>
      <c r="G475">
        <v>116.47</v>
      </c>
      <c r="H475" s="8">
        <v>5.4100000000000002E-2</v>
      </c>
      <c r="I475" t="s">
        <v>615</v>
      </c>
    </row>
    <row r="476" spans="1:9" x14ac:dyDescent="0.3">
      <c r="A476">
        <v>1</v>
      </c>
      <c r="B476" t="s">
        <v>486</v>
      </c>
      <c r="C476">
        <v>1</v>
      </c>
      <c r="D476">
        <v>-0.08</v>
      </c>
      <c r="E476">
        <v>25</v>
      </c>
      <c r="F476">
        <v>115.95</v>
      </c>
      <c r="G476">
        <v>115.38</v>
      </c>
      <c r="H476" s="8">
        <v>5.79E-2</v>
      </c>
      <c r="I476" t="s">
        <v>615</v>
      </c>
    </row>
    <row r="477" spans="1:9" x14ac:dyDescent="0.3">
      <c r="A477">
        <v>1</v>
      </c>
      <c r="B477" t="s">
        <v>487</v>
      </c>
      <c r="C477">
        <v>1</v>
      </c>
      <c r="D477">
        <v>-7.0000000000000007E-2</v>
      </c>
      <c r="E477">
        <v>26</v>
      </c>
      <c r="F477">
        <v>114.38</v>
      </c>
      <c r="G477">
        <v>112.95</v>
      </c>
      <c r="H477" s="8">
        <v>6.1899999999999997E-2</v>
      </c>
      <c r="I477" t="s">
        <v>615</v>
      </c>
    </row>
    <row r="478" spans="1:9" x14ac:dyDescent="0.3">
      <c r="A478">
        <v>1</v>
      </c>
      <c r="B478" t="s">
        <v>488</v>
      </c>
      <c r="C478">
        <v>1</v>
      </c>
      <c r="D478">
        <v>-0.1</v>
      </c>
      <c r="E478">
        <v>26</v>
      </c>
      <c r="F478">
        <v>116.15</v>
      </c>
      <c r="G478">
        <v>115.82</v>
      </c>
      <c r="H478" s="8">
        <v>6.0499999999999998E-2</v>
      </c>
      <c r="I478" t="s">
        <v>615</v>
      </c>
    </row>
    <row r="479" spans="1:9" x14ac:dyDescent="0.3">
      <c r="A479">
        <v>1</v>
      </c>
      <c r="B479" t="s">
        <v>489</v>
      </c>
      <c r="C479">
        <v>1</v>
      </c>
      <c r="D479">
        <v>0.01</v>
      </c>
      <c r="E479">
        <v>24</v>
      </c>
      <c r="F479">
        <v>112.72</v>
      </c>
      <c r="G479">
        <v>112.08</v>
      </c>
      <c r="H479" s="8">
        <v>5.7599999999999998E-2</v>
      </c>
      <c r="I479" t="s">
        <v>615</v>
      </c>
    </row>
    <row r="480" spans="1:9" x14ac:dyDescent="0.3">
      <c r="A480">
        <v>1</v>
      </c>
      <c r="B480" t="s">
        <v>490</v>
      </c>
      <c r="C480">
        <v>1</v>
      </c>
      <c r="D480">
        <v>-0.04</v>
      </c>
      <c r="E480">
        <v>21</v>
      </c>
      <c r="F480">
        <v>115.17</v>
      </c>
      <c r="G480">
        <v>114.81</v>
      </c>
      <c r="H480" s="8">
        <v>4.9500000000000002E-2</v>
      </c>
      <c r="I480" t="s">
        <v>615</v>
      </c>
    </row>
    <row r="481" spans="1:9" x14ac:dyDescent="0.3">
      <c r="A481">
        <v>1</v>
      </c>
      <c r="B481" t="s">
        <v>491</v>
      </c>
      <c r="C481">
        <v>1</v>
      </c>
      <c r="D481">
        <v>-0.11</v>
      </c>
      <c r="E481">
        <v>26</v>
      </c>
      <c r="F481">
        <v>117.74</v>
      </c>
      <c r="G481">
        <v>117.09</v>
      </c>
      <c r="H481" s="8">
        <v>5.8999999999999997E-2</v>
      </c>
      <c r="I481" t="s">
        <v>615</v>
      </c>
    </row>
    <row r="482" spans="1:9" x14ac:dyDescent="0.3">
      <c r="A482">
        <v>1</v>
      </c>
      <c r="B482" t="s">
        <v>492</v>
      </c>
      <c r="C482">
        <v>1</v>
      </c>
      <c r="D482">
        <v>-7.0000000000000007E-2</v>
      </c>
      <c r="E482">
        <v>21</v>
      </c>
      <c r="F482">
        <v>116.84</v>
      </c>
      <c r="G482">
        <v>116.34</v>
      </c>
      <c r="H482" s="8">
        <v>4.7899999999999998E-2</v>
      </c>
      <c r="I482" t="s">
        <v>615</v>
      </c>
    </row>
    <row r="483" spans="1:9" x14ac:dyDescent="0.3">
      <c r="A483">
        <v>1</v>
      </c>
      <c r="B483" t="s">
        <v>493</v>
      </c>
      <c r="C483">
        <v>1</v>
      </c>
      <c r="D483">
        <v>-0.11</v>
      </c>
      <c r="E483">
        <v>22</v>
      </c>
      <c r="F483">
        <v>117.31</v>
      </c>
      <c r="G483">
        <v>116.81</v>
      </c>
      <c r="H483" s="8">
        <v>5.1299999999999998E-2</v>
      </c>
      <c r="I483" t="s">
        <v>615</v>
      </c>
    </row>
    <row r="484" spans="1:9" x14ac:dyDescent="0.3">
      <c r="A484">
        <v>1</v>
      </c>
      <c r="B484" t="s">
        <v>494</v>
      </c>
      <c r="C484">
        <v>1</v>
      </c>
      <c r="D484">
        <v>-0.09</v>
      </c>
      <c r="E484">
        <v>25</v>
      </c>
      <c r="F484">
        <v>112.96</v>
      </c>
      <c r="G484">
        <v>112.38</v>
      </c>
      <c r="H484" s="8">
        <v>6.0299999999999999E-2</v>
      </c>
      <c r="I484" t="s">
        <v>615</v>
      </c>
    </row>
    <row r="485" spans="1:9" x14ac:dyDescent="0.3">
      <c r="A485">
        <v>1</v>
      </c>
      <c r="B485" t="s">
        <v>495</v>
      </c>
      <c r="C485">
        <v>1</v>
      </c>
      <c r="D485">
        <v>-0.43</v>
      </c>
      <c r="E485">
        <v>24</v>
      </c>
      <c r="F485">
        <v>119.95</v>
      </c>
      <c r="G485">
        <v>119.38</v>
      </c>
      <c r="H485" s="8">
        <v>5.4100000000000002E-2</v>
      </c>
      <c r="I485" t="s">
        <v>615</v>
      </c>
    </row>
    <row r="486" spans="1:9" x14ac:dyDescent="0.3">
      <c r="A486">
        <v>1</v>
      </c>
      <c r="B486" t="s">
        <v>496</v>
      </c>
      <c r="C486">
        <v>1</v>
      </c>
      <c r="D486">
        <v>0.01</v>
      </c>
      <c r="E486">
        <v>27</v>
      </c>
      <c r="F486">
        <v>117.31</v>
      </c>
      <c r="G486">
        <v>116.94</v>
      </c>
      <c r="H486" s="8">
        <v>6.1400000000000003E-2</v>
      </c>
      <c r="I486" t="s">
        <v>615</v>
      </c>
    </row>
    <row r="487" spans="1:9" x14ac:dyDescent="0.3">
      <c r="A487">
        <v>1</v>
      </c>
      <c r="B487" t="s">
        <v>497</v>
      </c>
      <c r="C487">
        <v>1</v>
      </c>
      <c r="D487">
        <v>-0.09</v>
      </c>
      <c r="E487">
        <v>23</v>
      </c>
      <c r="F487">
        <v>117.36</v>
      </c>
      <c r="G487">
        <v>117.12</v>
      </c>
      <c r="H487" s="8">
        <v>5.3499999999999999E-2</v>
      </c>
      <c r="I487" t="s">
        <v>615</v>
      </c>
    </row>
    <row r="488" spans="1:9" x14ac:dyDescent="0.3">
      <c r="A488">
        <v>1</v>
      </c>
      <c r="B488" t="s">
        <v>498</v>
      </c>
      <c r="C488">
        <v>1</v>
      </c>
      <c r="D488">
        <v>-0.05</v>
      </c>
      <c r="E488">
        <v>25</v>
      </c>
      <c r="F488">
        <v>116.25</v>
      </c>
      <c r="G488">
        <v>115.73</v>
      </c>
      <c r="H488" s="8">
        <v>5.96E-2</v>
      </c>
      <c r="I488" t="s">
        <v>615</v>
      </c>
    </row>
    <row r="489" spans="1:9" x14ac:dyDescent="0.3">
      <c r="A489">
        <v>1</v>
      </c>
      <c r="B489" t="s">
        <v>499</v>
      </c>
      <c r="C489">
        <v>1</v>
      </c>
      <c r="D489">
        <v>-0.11</v>
      </c>
      <c r="E489">
        <v>24</v>
      </c>
      <c r="F489">
        <v>115.95</v>
      </c>
      <c r="G489">
        <v>115.02</v>
      </c>
      <c r="H489" s="8">
        <v>5.5800000000000002E-2</v>
      </c>
      <c r="I489" t="s">
        <v>615</v>
      </c>
    </row>
    <row r="490" spans="1:9" x14ac:dyDescent="0.3">
      <c r="A490">
        <v>1</v>
      </c>
      <c r="B490" t="s">
        <v>500</v>
      </c>
      <c r="C490">
        <v>1</v>
      </c>
      <c r="D490">
        <v>-0.09</v>
      </c>
      <c r="E490">
        <v>23</v>
      </c>
      <c r="F490">
        <v>117.12</v>
      </c>
      <c r="G490">
        <v>116.48</v>
      </c>
      <c r="H490" s="8">
        <v>5.2299999999999999E-2</v>
      </c>
      <c r="I490" t="s">
        <v>615</v>
      </c>
    </row>
    <row r="491" spans="1:9" x14ac:dyDescent="0.3">
      <c r="A491">
        <v>1</v>
      </c>
      <c r="B491" t="s">
        <v>501</v>
      </c>
      <c r="C491">
        <v>1</v>
      </c>
      <c r="D491">
        <v>-0.13</v>
      </c>
      <c r="E491">
        <v>21</v>
      </c>
      <c r="F491">
        <v>114.4</v>
      </c>
      <c r="G491">
        <v>113.01</v>
      </c>
      <c r="H491" s="8">
        <v>5.0099999999999999E-2</v>
      </c>
      <c r="I491" t="s">
        <v>615</v>
      </c>
    </row>
    <row r="492" spans="1:9" x14ac:dyDescent="0.3">
      <c r="A492">
        <v>1</v>
      </c>
      <c r="B492" t="s">
        <v>502</v>
      </c>
      <c r="C492">
        <v>1</v>
      </c>
      <c r="D492">
        <v>-0.06</v>
      </c>
      <c r="E492">
        <v>25</v>
      </c>
      <c r="F492">
        <v>115.58</v>
      </c>
      <c r="G492">
        <v>114.55</v>
      </c>
      <c r="H492" s="8">
        <v>6.0499999999999998E-2</v>
      </c>
      <c r="I492" t="s">
        <v>615</v>
      </c>
    </row>
    <row r="493" spans="1:9" x14ac:dyDescent="0.3">
      <c r="A493">
        <v>1</v>
      </c>
      <c r="B493" t="s">
        <v>503</v>
      </c>
      <c r="C493">
        <v>1</v>
      </c>
      <c r="D493">
        <v>-0.1</v>
      </c>
      <c r="E493">
        <v>23</v>
      </c>
      <c r="F493">
        <v>119.23</v>
      </c>
      <c r="G493">
        <v>118.66</v>
      </c>
      <c r="H493" s="8">
        <v>5.1999999999999998E-2</v>
      </c>
      <c r="I493" t="s">
        <v>615</v>
      </c>
    </row>
    <row r="494" spans="1:9" x14ac:dyDescent="0.3">
      <c r="A494">
        <v>1</v>
      </c>
      <c r="B494" t="s">
        <v>504</v>
      </c>
      <c r="C494">
        <v>1</v>
      </c>
      <c r="D494">
        <v>-0.09</v>
      </c>
      <c r="E494">
        <v>18</v>
      </c>
      <c r="F494">
        <v>120.23</v>
      </c>
      <c r="G494">
        <v>119.76</v>
      </c>
      <c r="H494" s="8">
        <v>4.07E-2</v>
      </c>
      <c r="I494" t="s">
        <v>615</v>
      </c>
    </row>
    <row r="495" spans="1:9" x14ac:dyDescent="0.3">
      <c r="A495">
        <v>1</v>
      </c>
      <c r="B495" t="s">
        <v>505</v>
      </c>
      <c r="C495">
        <v>1</v>
      </c>
      <c r="D495">
        <v>-0.06</v>
      </c>
      <c r="E495">
        <v>25</v>
      </c>
      <c r="F495">
        <v>119.82</v>
      </c>
      <c r="G495">
        <v>119.37</v>
      </c>
      <c r="H495" s="8">
        <v>5.6599999999999998E-2</v>
      </c>
      <c r="I495" t="s">
        <v>615</v>
      </c>
    </row>
    <row r="496" spans="1:9" x14ac:dyDescent="0.3">
      <c r="A496">
        <v>1</v>
      </c>
      <c r="B496" t="s">
        <v>506</v>
      </c>
      <c r="C496">
        <v>1</v>
      </c>
      <c r="D496">
        <v>-7.0000000000000007E-2</v>
      </c>
      <c r="E496">
        <v>25</v>
      </c>
      <c r="F496">
        <v>115.36</v>
      </c>
      <c r="G496">
        <v>114.84</v>
      </c>
      <c r="H496" s="8">
        <v>5.6500000000000002E-2</v>
      </c>
      <c r="I496" t="s">
        <v>615</v>
      </c>
    </row>
    <row r="497" spans="1:9" x14ac:dyDescent="0.3">
      <c r="A497">
        <v>1</v>
      </c>
      <c r="B497" t="s">
        <v>507</v>
      </c>
      <c r="C497">
        <v>1</v>
      </c>
      <c r="D497">
        <v>-7.0000000000000007E-2</v>
      </c>
      <c r="E497">
        <v>26</v>
      </c>
      <c r="F497">
        <v>119.96</v>
      </c>
      <c r="G497">
        <v>119.29</v>
      </c>
      <c r="H497" s="8">
        <v>5.91E-2</v>
      </c>
      <c r="I497" t="s">
        <v>615</v>
      </c>
    </row>
    <row r="498" spans="1:9" x14ac:dyDescent="0.3">
      <c r="A498">
        <v>1</v>
      </c>
      <c r="B498" t="s">
        <v>508</v>
      </c>
      <c r="C498">
        <v>1</v>
      </c>
      <c r="D498">
        <v>-0.11</v>
      </c>
      <c r="E498">
        <v>27</v>
      </c>
      <c r="F498">
        <v>114.17</v>
      </c>
      <c r="G498">
        <v>113.52</v>
      </c>
      <c r="H498" s="8">
        <v>6.3899999999999998E-2</v>
      </c>
      <c r="I498" t="s">
        <v>615</v>
      </c>
    </row>
    <row r="499" spans="1:9" x14ac:dyDescent="0.3">
      <c r="A499">
        <v>1</v>
      </c>
      <c r="B499" t="s">
        <v>509</v>
      </c>
      <c r="C499">
        <v>1</v>
      </c>
      <c r="D499">
        <v>-0.15</v>
      </c>
      <c r="E499">
        <v>24</v>
      </c>
      <c r="F499">
        <v>116.93</v>
      </c>
      <c r="G499">
        <v>116.3</v>
      </c>
      <c r="H499" s="8">
        <v>5.67E-2</v>
      </c>
      <c r="I499" t="s">
        <v>615</v>
      </c>
    </row>
    <row r="500" spans="1:9" x14ac:dyDescent="0.3">
      <c r="A500">
        <v>1</v>
      </c>
      <c r="B500" t="s">
        <v>510</v>
      </c>
      <c r="C500">
        <v>1</v>
      </c>
      <c r="D500">
        <v>-0.12</v>
      </c>
      <c r="E500">
        <v>27</v>
      </c>
      <c r="F500">
        <v>116.52</v>
      </c>
      <c r="G500">
        <v>116.04</v>
      </c>
      <c r="H500" s="8">
        <v>6.25E-2</v>
      </c>
      <c r="I500" t="s">
        <v>615</v>
      </c>
    </row>
    <row r="501" spans="1:9" x14ac:dyDescent="0.3">
      <c r="A501">
        <v>1</v>
      </c>
      <c r="B501" t="s">
        <v>511</v>
      </c>
      <c r="C501">
        <v>1</v>
      </c>
      <c r="D501">
        <v>-0.1</v>
      </c>
      <c r="E501">
        <v>23</v>
      </c>
      <c r="F501">
        <v>116.02</v>
      </c>
      <c r="G501">
        <v>115.73</v>
      </c>
      <c r="H501" s="8">
        <v>5.4300000000000001E-2</v>
      </c>
      <c r="I501" t="s">
        <v>615</v>
      </c>
    </row>
    <row r="502" spans="1:9" x14ac:dyDescent="0.3">
      <c r="A502">
        <v>1</v>
      </c>
      <c r="B502" t="s">
        <v>512</v>
      </c>
      <c r="C502">
        <v>1</v>
      </c>
      <c r="D502">
        <v>-0.14000000000000001</v>
      </c>
      <c r="E502">
        <v>23</v>
      </c>
      <c r="F502">
        <v>118.49</v>
      </c>
      <c r="G502">
        <v>117.86</v>
      </c>
      <c r="H502" s="8">
        <v>5.2299999999999999E-2</v>
      </c>
      <c r="I502" t="s">
        <v>615</v>
      </c>
    </row>
    <row r="503" spans="1:9" x14ac:dyDescent="0.3">
      <c r="A503">
        <v>1</v>
      </c>
      <c r="B503" t="s">
        <v>513</v>
      </c>
      <c r="C503">
        <v>1</v>
      </c>
      <c r="D503">
        <v>-0.12</v>
      </c>
      <c r="E503">
        <v>23</v>
      </c>
      <c r="F503">
        <v>124.26</v>
      </c>
      <c r="G503">
        <v>123.89</v>
      </c>
      <c r="H503" s="8">
        <v>4.99E-2</v>
      </c>
      <c r="I503" t="s">
        <v>615</v>
      </c>
    </row>
    <row r="504" spans="1:9" x14ac:dyDescent="0.3">
      <c r="A504">
        <v>1</v>
      </c>
      <c r="B504" t="s">
        <v>514</v>
      </c>
      <c r="C504">
        <v>1</v>
      </c>
      <c r="D504">
        <v>-0.09</v>
      </c>
      <c r="E504">
        <v>23</v>
      </c>
      <c r="F504">
        <v>114.99</v>
      </c>
      <c r="G504">
        <v>113.88</v>
      </c>
      <c r="H504" s="8">
        <v>5.5199999999999999E-2</v>
      </c>
      <c r="I504" t="s">
        <v>615</v>
      </c>
    </row>
    <row r="505" spans="1:9" x14ac:dyDescent="0.3">
      <c r="A505">
        <v>1</v>
      </c>
      <c r="B505" t="s">
        <v>515</v>
      </c>
      <c r="C505">
        <v>1</v>
      </c>
      <c r="D505">
        <v>-7.0000000000000007E-2</v>
      </c>
      <c r="E505">
        <v>22</v>
      </c>
      <c r="F505">
        <v>122.88</v>
      </c>
      <c r="G505">
        <v>122.38</v>
      </c>
      <c r="H505" s="8">
        <v>4.8399999999999999E-2</v>
      </c>
      <c r="I505" t="s">
        <v>615</v>
      </c>
    </row>
    <row r="506" spans="1:9" x14ac:dyDescent="0.3">
      <c r="A506">
        <v>1</v>
      </c>
      <c r="B506" t="s">
        <v>516</v>
      </c>
      <c r="C506">
        <v>1</v>
      </c>
      <c r="D506">
        <v>-0.02</v>
      </c>
      <c r="E506">
        <v>24</v>
      </c>
      <c r="F506">
        <v>113.29</v>
      </c>
      <c r="G506">
        <v>112.51</v>
      </c>
      <c r="H506" s="8">
        <v>5.7700000000000001E-2</v>
      </c>
      <c r="I506" t="s">
        <v>615</v>
      </c>
    </row>
    <row r="507" spans="1:9" x14ac:dyDescent="0.3">
      <c r="A507">
        <v>1</v>
      </c>
      <c r="B507" t="s">
        <v>517</v>
      </c>
      <c r="C507">
        <v>1</v>
      </c>
      <c r="D507">
        <v>-0.11</v>
      </c>
      <c r="E507">
        <v>22</v>
      </c>
      <c r="F507">
        <v>122.82</v>
      </c>
      <c r="G507">
        <v>121.96</v>
      </c>
      <c r="H507" s="8">
        <v>4.9200000000000001E-2</v>
      </c>
      <c r="I507" t="s">
        <v>615</v>
      </c>
    </row>
    <row r="508" spans="1:9" x14ac:dyDescent="0.3">
      <c r="A508">
        <v>1</v>
      </c>
      <c r="B508" t="s">
        <v>518</v>
      </c>
      <c r="C508">
        <v>1</v>
      </c>
      <c r="D508">
        <v>-0.13</v>
      </c>
      <c r="E508">
        <v>23</v>
      </c>
      <c r="F508">
        <v>120.18</v>
      </c>
      <c r="G508">
        <v>119.81</v>
      </c>
      <c r="H508" s="8">
        <v>5.1900000000000002E-2</v>
      </c>
      <c r="I508" t="s">
        <v>615</v>
      </c>
    </row>
    <row r="509" spans="1:9" x14ac:dyDescent="0.3">
      <c r="A509">
        <v>1</v>
      </c>
      <c r="B509" t="s">
        <v>519</v>
      </c>
      <c r="C509">
        <v>1</v>
      </c>
      <c r="D509">
        <v>-0.1</v>
      </c>
      <c r="E509">
        <v>22</v>
      </c>
      <c r="F509">
        <v>116.84</v>
      </c>
      <c r="G509">
        <v>115.87</v>
      </c>
      <c r="H509" s="8">
        <v>5.11E-2</v>
      </c>
      <c r="I509" t="s">
        <v>615</v>
      </c>
    </row>
    <row r="510" spans="1:9" x14ac:dyDescent="0.3">
      <c r="A510">
        <v>1</v>
      </c>
      <c r="B510" t="s">
        <v>520</v>
      </c>
      <c r="C510">
        <v>1</v>
      </c>
      <c r="D510">
        <v>-7.0000000000000007E-2</v>
      </c>
      <c r="E510">
        <v>27</v>
      </c>
      <c r="F510">
        <v>116.94</v>
      </c>
      <c r="G510">
        <v>116.63</v>
      </c>
      <c r="H510" s="8">
        <v>6.3299999999999995E-2</v>
      </c>
      <c r="I510" t="s">
        <v>615</v>
      </c>
    </row>
    <row r="511" spans="1:9" x14ac:dyDescent="0.3">
      <c r="A511">
        <v>1</v>
      </c>
      <c r="B511" t="s">
        <v>521</v>
      </c>
      <c r="C511">
        <v>1</v>
      </c>
      <c r="D511">
        <v>-0.11</v>
      </c>
      <c r="E511">
        <v>24</v>
      </c>
      <c r="F511">
        <v>118.8</v>
      </c>
      <c r="G511">
        <v>118.32</v>
      </c>
      <c r="H511" s="8">
        <v>5.4100000000000002E-2</v>
      </c>
      <c r="I511" t="s">
        <v>615</v>
      </c>
    </row>
    <row r="512" spans="1:9" x14ac:dyDescent="0.3">
      <c r="A512">
        <v>1</v>
      </c>
      <c r="B512" t="s">
        <v>522</v>
      </c>
      <c r="C512">
        <v>1</v>
      </c>
      <c r="D512">
        <v>-0.02</v>
      </c>
      <c r="E512">
        <v>25</v>
      </c>
      <c r="F512">
        <v>114.83</v>
      </c>
      <c r="G512">
        <v>114.34</v>
      </c>
      <c r="H512" s="8">
        <v>5.8700000000000002E-2</v>
      </c>
      <c r="I512" t="s">
        <v>615</v>
      </c>
    </row>
    <row r="513" spans="1:9" x14ac:dyDescent="0.3">
      <c r="A513">
        <v>1</v>
      </c>
      <c r="B513" t="s">
        <v>523</v>
      </c>
      <c r="C513">
        <v>1</v>
      </c>
      <c r="D513">
        <v>-0.15</v>
      </c>
      <c r="E513">
        <v>24</v>
      </c>
      <c r="F513">
        <v>116.39</v>
      </c>
      <c r="G513">
        <v>116.09</v>
      </c>
      <c r="H513" s="8">
        <v>5.5500000000000001E-2</v>
      </c>
      <c r="I513" t="s">
        <v>615</v>
      </c>
    </row>
    <row r="514" spans="1:9" x14ac:dyDescent="0.3">
      <c r="A514">
        <v>1</v>
      </c>
      <c r="B514" t="s">
        <v>524</v>
      </c>
      <c r="C514">
        <v>1</v>
      </c>
      <c r="D514">
        <v>-0.04</v>
      </c>
      <c r="E514">
        <v>28</v>
      </c>
      <c r="F514">
        <v>117.1</v>
      </c>
      <c r="G514">
        <v>116.35</v>
      </c>
      <c r="H514" s="8">
        <v>6.5000000000000002E-2</v>
      </c>
      <c r="I514" t="s">
        <v>615</v>
      </c>
    </row>
    <row r="515" spans="1:9" x14ac:dyDescent="0.3">
      <c r="A515">
        <v>1</v>
      </c>
      <c r="B515" t="s">
        <v>525</v>
      </c>
      <c r="C515">
        <v>1</v>
      </c>
      <c r="D515">
        <v>-0.02</v>
      </c>
      <c r="E515">
        <v>25</v>
      </c>
      <c r="F515">
        <v>121.36</v>
      </c>
      <c r="G515">
        <v>120.61</v>
      </c>
      <c r="H515" s="8">
        <v>5.5599999999999997E-2</v>
      </c>
      <c r="I515" t="s">
        <v>615</v>
      </c>
    </row>
    <row r="516" spans="1:9" x14ac:dyDescent="0.3">
      <c r="A516">
        <v>1</v>
      </c>
      <c r="B516" t="s">
        <v>526</v>
      </c>
      <c r="C516">
        <v>1</v>
      </c>
      <c r="D516">
        <v>-0.05</v>
      </c>
      <c r="E516">
        <v>21</v>
      </c>
      <c r="F516">
        <v>115.93</v>
      </c>
      <c r="G516">
        <v>114.94</v>
      </c>
      <c r="H516" s="8">
        <v>4.8599999999999997E-2</v>
      </c>
      <c r="I516" t="s">
        <v>615</v>
      </c>
    </row>
    <row r="517" spans="1:9" x14ac:dyDescent="0.3">
      <c r="A517">
        <v>1</v>
      </c>
      <c r="B517" t="s">
        <v>527</v>
      </c>
      <c r="C517">
        <v>1</v>
      </c>
      <c r="D517">
        <v>-0.1</v>
      </c>
      <c r="E517">
        <v>23</v>
      </c>
      <c r="F517">
        <v>115.81</v>
      </c>
      <c r="G517">
        <v>115.46</v>
      </c>
      <c r="H517" s="8">
        <v>5.21E-2</v>
      </c>
      <c r="I517" t="s">
        <v>615</v>
      </c>
    </row>
    <row r="518" spans="1:9" x14ac:dyDescent="0.3">
      <c r="A518">
        <v>1</v>
      </c>
      <c r="B518" t="s">
        <v>528</v>
      </c>
      <c r="C518">
        <v>1</v>
      </c>
      <c r="D518">
        <v>-0.1</v>
      </c>
      <c r="E518">
        <v>26</v>
      </c>
      <c r="F518">
        <v>114.08</v>
      </c>
      <c r="G518">
        <v>113.6</v>
      </c>
      <c r="H518" s="8">
        <v>6.2E-2</v>
      </c>
      <c r="I518" t="s">
        <v>615</v>
      </c>
    </row>
    <row r="519" spans="1:9" x14ac:dyDescent="0.3">
      <c r="A519">
        <v>1</v>
      </c>
      <c r="B519" t="s">
        <v>529</v>
      </c>
      <c r="C519">
        <v>1</v>
      </c>
      <c r="D519">
        <v>-0.06</v>
      </c>
      <c r="E519">
        <v>28</v>
      </c>
      <c r="F519">
        <v>114.57</v>
      </c>
      <c r="G519">
        <v>113.89</v>
      </c>
      <c r="H519" s="8">
        <v>6.7500000000000004E-2</v>
      </c>
      <c r="I519" t="s">
        <v>615</v>
      </c>
    </row>
    <row r="520" spans="1:9" x14ac:dyDescent="0.3">
      <c r="A520">
        <v>1</v>
      </c>
      <c r="B520" t="s">
        <v>530</v>
      </c>
      <c r="C520">
        <v>1</v>
      </c>
      <c r="D520">
        <v>-0.12</v>
      </c>
      <c r="E520">
        <v>22</v>
      </c>
      <c r="F520">
        <v>117.59</v>
      </c>
      <c r="G520">
        <v>117.12</v>
      </c>
      <c r="H520" s="8">
        <v>0.05</v>
      </c>
      <c r="I520" t="s">
        <v>615</v>
      </c>
    </row>
    <row r="521" spans="1:9" x14ac:dyDescent="0.3">
      <c r="A521">
        <v>1</v>
      </c>
      <c r="B521" t="s">
        <v>531</v>
      </c>
      <c r="C521">
        <v>1</v>
      </c>
      <c r="D521">
        <v>-0.03</v>
      </c>
      <c r="E521">
        <v>28</v>
      </c>
      <c r="F521">
        <v>115.99</v>
      </c>
      <c r="G521">
        <v>115.57</v>
      </c>
      <c r="H521" s="8">
        <v>6.5500000000000003E-2</v>
      </c>
      <c r="I521" t="s">
        <v>615</v>
      </c>
    </row>
    <row r="522" spans="1:9" x14ac:dyDescent="0.3">
      <c r="A522">
        <v>1</v>
      </c>
      <c r="B522" t="s">
        <v>532</v>
      </c>
      <c r="C522">
        <v>1</v>
      </c>
      <c r="D522">
        <v>-0.15</v>
      </c>
      <c r="E522">
        <v>19</v>
      </c>
      <c r="F522">
        <v>119.57</v>
      </c>
      <c r="G522">
        <v>119.03</v>
      </c>
      <c r="H522" s="8">
        <v>4.3499999999999997E-2</v>
      </c>
      <c r="I522" t="s">
        <v>615</v>
      </c>
    </row>
    <row r="523" spans="1:9" x14ac:dyDescent="0.3">
      <c r="A523">
        <v>1</v>
      </c>
      <c r="B523" t="s">
        <v>533</v>
      </c>
      <c r="C523">
        <v>1</v>
      </c>
      <c r="D523">
        <v>-0.03</v>
      </c>
      <c r="E523">
        <v>23</v>
      </c>
      <c r="F523">
        <v>114.82</v>
      </c>
      <c r="G523">
        <v>114.2</v>
      </c>
      <c r="H523" s="8">
        <v>5.5399999999999998E-2</v>
      </c>
      <c r="I523" t="s">
        <v>615</v>
      </c>
    </row>
    <row r="524" spans="1:9" x14ac:dyDescent="0.3">
      <c r="A524">
        <v>1</v>
      </c>
      <c r="B524" t="s">
        <v>534</v>
      </c>
      <c r="C524">
        <v>1</v>
      </c>
      <c r="D524">
        <v>-0.12</v>
      </c>
      <c r="E524">
        <v>20</v>
      </c>
      <c r="F524">
        <v>118.42</v>
      </c>
      <c r="G524">
        <v>117.88</v>
      </c>
      <c r="H524" s="8">
        <v>4.6699999999999998E-2</v>
      </c>
      <c r="I524" t="s">
        <v>615</v>
      </c>
    </row>
    <row r="525" spans="1:9" x14ac:dyDescent="0.3">
      <c r="A525">
        <v>1</v>
      </c>
      <c r="B525" t="s">
        <v>535</v>
      </c>
      <c r="C525">
        <v>1</v>
      </c>
      <c r="D525">
        <v>-7.0000000000000007E-2</v>
      </c>
      <c r="E525">
        <v>23</v>
      </c>
      <c r="F525">
        <v>119.41</v>
      </c>
      <c r="G525">
        <v>118.29</v>
      </c>
      <c r="H525" s="8">
        <v>5.1799999999999999E-2</v>
      </c>
      <c r="I525" t="s">
        <v>615</v>
      </c>
    </row>
    <row r="526" spans="1:9" x14ac:dyDescent="0.3">
      <c r="A526">
        <v>1</v>
      </c>
      <c r="B526" t="s">
        <v>536</v>
      </c>
      <c r="C526">
        <v>1</v>
      </c>
      <c r="D526">
        <v>-0.02</v>
      </c>
      <c r="E526">
        <v>26</v>
      </c>
      <c r="F526">
        <v>113.46</v>
      </c>
      <c r="G526">
        <v>112.81</v>
      </c>
      <c r="H526" s="8">
        <v>6.5100000000000005E-2</v>
      </c>
      <c r="I526" t="s">
        <v>615</v>
      </c>
    </row>
    <row r="527" spans="1:9" x14ac:dyDescent="0.3">
      <c r="A527">
        <v>1</v>
      </c>
      <c r="B527" t="s">
        <v>537</v>
      </c>
      <c r="C527">
        <v>1</v>
      </c>
      <c r="D527">
        <v>-0.05</v>
      </c>
      <c r="E527">
        <v>27</v>
      </c>
      <c r="F527">
        <v>119.14</v>
      </c>
      <c r="G527">
        <v>118.79</v>
      </c>
      <c r="H527" s="8">
        <v>6.08E-2</v>
      </c>
      <c r="I527" t="s">
        <v>615</v>
      </c>
    </row>
    <row r="528" spans="1:9" x14ac:dyDescent="0.3">
      <c r="A528">
        <v>1</v>
      </c>
      <c r="B528" t="s">
        <v>538</v>
      </c>
      <c r="C528">
        <v>1</v>
      </c>
      <c r="D528">
        <v>-0.06</v>
      </c>
      <c r="E528">
        <v>24</v>
      </c>
      <c r="F528">
        <v>115.23</v>
      </c>
      <c r="G528">
        <v>114.2</v>
      </c>
      <c r="H528" s="8">
        <v>5.5E-2</v>
      </c>
      <c r="I528" t="s">
        <v>615</v>
      </c>
    </row>
    <row r="529" spans="1:9" x14ac:dyDescent="0.3">
      <c r="A529">
        <v>1</v>
      </c>
      <c r="B529" t="s">
        <v>539</v>
      </c>
      <c r="C529">
        <v>1</v>
      </c>
      <c r="D529">
        <v>-0.14000000000000001</v>
      </c>
      <c r="E529">
        <v>22</v>
      </c>
      <c r="F529">
        <v>118.33</v>
      </c>
      <c r="G529">
        <v>117.17</v>
      </c>
      <c r="H529" s="8">
        <v>5.0599999999999999E-2</v>
      </c>
      <c r="I529" t="s">
        <v>615</v>
      </c>
    </row>
    <row r="530" spans="1:9" x14ac:dyDescent="0.3">
      <c r="A530">
        <v>1</v>
      </c>
      <c r="B530" t="s">
        <v>540</v>
      </c>
      <c r="C530">
        <v>1</v>
      </c>
      <c r="D530">
        <v>-0.11</v>
      </c>
      <c r="E530">
        <v>26</v>
      </c>
      <c r="F530">
        <v>121.15</v>
      </c>
      <c r="G530">
        <v>120.71</v>
      </c>
      <c r="H530" s="8">
        <v>5.5800000000000002E-2</v>
      </c>
      <c r="I530" t="s">
        <v>615</v>
      </c>
    </row>
    <row r="531" spans="1:9" x14ac:dyDescent="0.3">
      <c r="A531">
        <v>1</v>
      </c>
      <c r="B531" t="s">
        <v>541</v>
      </c>
      <c r="C531">
        <v>1</v>
      </c>
      <c r="D531">
        <v>-0.12</v>
      </c>
      <c r="E531">
        <v>23</v>
      </c>
      <c r="F531">
        <v>117.05</v>
      </c>
      <c r="G531">
        <v>116.64</v>
      </c>
      <c r="H531" s="8">
        <v>5.3999999999999999E-2</v>
      </c>
      <c r="I531" t="s">
        <v>615</v>
      </c>
    </row>
    <row r="532" spans="1:9" x14ac:dyDescent="0.3">
      <c r="A532">
        <v>1</v>
      </c>
      <c r="B532" t="s">
        <v>542</v>
      </c>
      <c r="C532">
        <v>1</v>
      </c>
      <c r="D532">
        <v>-0.13</v>
      </c>
      <c r="E532">
        <v>25</v>
      </c>
      <c r="F532">
        <v>117.11</v>
      </c>
      <c r="G532">
        <v>116.65</v>
      </c>
      <c r="H532" s="8">
        <v>5.7000000000000002E-2</v>
      </c>
      <c r="I532" t="s">
        <v>615</v>
      </c>
    </row>
    <row r="533" spans="1:9" x14ac:dyDescent="0.3">
      <c r="A533">
        <v>1</v>
      </c>
      <c r="B533" t="s">
        <v>543</v>
      </c>
      <c r="C533">
        <v>1</v>
      </c>
      <c r="D533">
        <v>-0.1</v>
      </c>
      <c r="E533">
        <v>23</v>
      </c>
      <c r="F533">
        <v>115.23</v>
      </c>
      <c r="G533">
        <v>115.04</v>
      </c>
      <c r="H533" s="8">
        <v>5.4600000000000003E-2</v>
      </c>
      <c r="I533" t="s">
        <v>615</v>
      </c>
    </row>
    <row r="534" spans="1:9" x14ac:dyDescent="0.3">
      <c r="A534">
        <v>1</v>
      </c>
      <c r="B534" t="s">
        <v>544</v>
      </c>
      <c r="C534">
        <v>1</v>
      </c>
      <c r="D534">
        <v>-0.16</v>
      </c>
      <c r="E534">
        <v>24</v>
      </c>
      <c r="F534">
        <v>116.21</v>
      </c>
      <c r="G534">
        <v>115.64</v>
      </c>
      <c r="H534" s="8">
        <v>5.62E-2</v>
      </c>
      <c r="I534" t="s">
        <v>615</v>
      </c>
    </row>
    <row r="535" spans="1:9" x14ac:dyDescent="0.3">
      <c r="A535">
        <v>1</v>
      </c>
      <c r="B535" t="s">
        <v>545</v>
      </c>
      <c r="C535">
        <v>1</v>
      </c>
      <c r="D535">
        <v>-0.09</v>
      </c>
      <c r="E535">
        <v>21</v>
      </c>
      <c r="F535">
        <v>117.55</v>
      </c>
      <c r="G535">
        <v>117.28</v>
      </c>
      <c r="H535" s="8">
        <v>4.8399999999999999E-2</v>
      </c>
      <c r="I535" t="s">
        <v>615</v>
      </c>
    </row>
    <row r="536" spans="1:9" x14ac:dyDescent="0.3">
      <c r="A536">
        <v>1</v>
      </c>
      <c r="B536" t="s">
        <v>546</v>
      </c>
      <c r="C536">
        <v>1</v>
      </c>
      <c r="D536">
        <v>-0.16</v>
      </c>
      <c r="E536">
        <v>27</v>
      </c>
      <c r="F536">
        <v>120.54</v>
      </c>
      <c r="G536">
        <v>119.97</v>
      </c>
      <c r="H536" s="8">
        <v>6.13E-2</v>
      </c>
      <c r="I536" t="s">
        <v>615</v>
      </c>
    </row>
    <row r="537" spans="1:9" x14ac:dyDescent="0.3">
      <c r="A537">
        <v>1</v>
      </c>
      <c r="B537" t="s">
        <v>547</v>
      </c>
      <c r="C537">
        <v>1</v>
      </c>
      <c r="D537">
        <v>-0.05</v>
      </c>
      <c r="E537">
        <v>20</v>
      </c>
      <c r="F537">
        <v>117.7</v>
      </c>
      <c r="G537">
        <v>117.11</v>
      </c>
      <c r="H537" s="8">
        <v>4.6199999999999998E-2</v>
      </c>
      <c r="I537" t="s">
        <v>615</v>
      </c>
    </row>
    <row r="538" spans="1:9" x14ac:dyDescent="0.3">
      <c r="A538">
        <v>1</v>
      </c>
      <c r="B538" t="s">
        <v>548</v>
      </c>
      <c r="C538">
        <v>1</v>
      </c>
      <c r="D538">
        <v>-0.14000000000000001</v>
      </c>
      <c r="E538">
        <v>21</v>
      </c>
      <c r="F538">
        <v>120.27</v>
      </c>
      <c r="G538">
        <v>119.52</v>
      </c>
      <c r="H538" s="8">
        <v>4.8099999999999997E-2</v>
      </c>
      <c r="I538" t="s">
        <v>615</v>
      </c>
    </row>
    <row r="539" spans="1:9" x14ac:dyDescent="0.3">
      <c r="A539">
        <v>1</v>
      </c>
      <c r="B539" t="s">
        <v>549</v>
      </c>
      <c r="C539">
        <v>1</v>
      </c>
      <c r="D539">
        <v>-0.11</v>
      </c>
      <c r="E539">
        <v>22</v>
      </c>
      <c r="F539">
        <v>119.37</v>
      </c>
      <c r="G539">
        <v>118.75</v>
      </c>
      <c r="H539" s="8">
        <v>4.9599999999999998E-2</v>
      </c>
      <c r="I539" t="s">
        <v>615</v>
      </c>
    </row>
    <row r="540" spans="1:9" x14ac:dyDescent="0.3">
      <c r="A540">
        <v>1</v>
      </c>
      <c r="B540" t="s">
        <v>550</v>
      </c>
      <c r="C540">
        <v>1</v>
      </c>
      <c r="D540">
        <v>-0.1</v>
      </c>
      <c r="E540">
        <v>19</v>
      </c>
      <c r="F540">
        <v>118.29</v>
      </c>
      <c r="G540">
        <v>117.72</v>
      </c>
      <c r="H540" s="8">
        <v>4.4200000000000003E-2</v>
      </c>
      <c r="I540" t="s">
        <v>615</v>
      </c>
    </row>
    <row r="541" spans="1:9" x14ac:dyDescent="0.3">
      <c r="A541">
        <v>1</v>
      </c>
      <c r="B541" t="s">
        <v>551</v>
      </c>
      <c r="C541">
        <v>1</v>
      </c>
      <c r="D541">
        <v>-0.11</v>
      </c>
      <c r="E541">
        <v>23</v>
      </c>
      <c r="F541">
        <v>114.43</v>
      </c>
      <c r="G541">
        <v>113.61</v>
      </c>
      <c r="H541" s="8">
        <v>5.3100000000000001E-2</v>
      </c>
      <c r="I541" t="s">
        <v>615</v>
      </c>
    </row>
    <row r="542" spans="1:9" x14ac:dyDescent="0.3">
      <c r="A542">
        <v>1</v>
      </c>
      <c r="B542" t="s">
        <v>552</v>
      </c>
      <c r="C542">
        <v>1</v>
      </c>
      <c r="D542">
        <v>-0.11</v>
      </c>
      <c r="E542">
        <v>26</v>
      </c>
      <c r="F542">
        <v>116.52</v>
      </c>
      <c r="G542">
        <v>116.13</v>
      </c>
      <c r="H542" s="8">
        <v>6.0999999999999999E-2</v>
      </c>
      <c r="I542" t="s">
        <v>615</v>
      </c>
    </row>
    <row r="543" spans="1:9" x14ac:dyDescent="0.3">
      <c r="A543">
        <v>1</v>
      </c>
      <c r="B543" t="s">
        <v>553</v>
      </c>
      <c r="C543">
        <v>1</v>
      </c>
      <c r="D543">
        <v>-0.11</v>
      </c>
      <c r="E543">
        <v>22</v>
      </c>
      <c r="F543">
        <v>115.66</v>
      </c>
      <c r="G543">
        <v>114.5</v>
      </c>
      <c r="H543" s="8">
        <v>5.0799999999999998E-2</v>
      </c>
      <c r="I543" t="s">
        <v>615</v>
      </c>
    </row>
    <row r="544" spans="1:9" x14ac:dyDescent="0.3">
      <c r="A544">
        <v>1</v>
      </c>
      <c r="B544" t="s">
        <v>554</v>
      </c>
      <c r="C544">
        <v>1</v>
      </c>
      <c r="D544">
        <v>-0.11</v>
      </c>
      <c r="E544">
        <v>23</v>
      </c>
      <c r="F544">
        <v>117.43</v>
      </c>
      <c r="G544">
        <v>116.44</v>
      </c>
      <c r="H544" s="8">
        <v>5.3699999999999998E-2</v>
      </c>
      <c r="I544" t="s">
        <v>615</v>
      </c>
    </row>
    <row r="545" spans="1:9" x14ac:dyDescent="0.3">
      <c r="A545">
        <v>1</v>
      </c>
      <c r="B545" t="s">
        <v>555</v>
      </c>
      <c r="C545">
        <v>1</v>
      </c>
      <c r="D545">
        <v>-0.15</v>
      </c>
      <c r="E545">
        <v>25</v>
      </c>
      <c r="F545">
        <v>115.91</v>
      </c>
      <c r="G545">
        <v>115.52</v>
      </c>
      <c r="H545" s="8">
        <v>5.8900000000000001E-2</v>
      </c>
      <c r="I545" t="s">
        <v>615</v>
      </c>
    </row>
    <row r="546" spans="1:9" x14ac:dyDescent="0.3">
      <c r="A546">
        <v>1</v>
      </c>
      <c r="B546" t="s">
        <v>556</v>
      </c>
      <c r="C546">
        <v>1</v>
      </c>
      <c r="D546">
        <v>-0.05</v>
      </c>
      <c r="E546">
        <v>25</v>
      </c>
      <c r="F546">
        <v>119.92</v>
      </c>
      <c r="G546">
        <v>119.45</v>
      </c>
      <c r="H546" s="8">
        <v>5.62E-2</v>
      </c>
      <c r="I546" t="s">
        <v>615</v>
      </c>
    </row>
    <row r="547" spans="1:9" x14ac:dyDescent="0.3">
      <c r="A547">
        <v>1</v>
      </c>
      <c r="B547" t="s">
        <v>557</v>
      </c>
      <c r="C547">
        <v>1</v>
      </c>
      <c r="D547">
        <v>-0.13</v>
      </c>
      <c r="E547">
        <v>22</v>
      </c>
      <c r="F547">
        <v>113.55</v>
      </c>
      <c r="G547">
        <v>112.81</v>
      </c>
      <c r="H547" s="8">
        <v>5.3800000000000001E-2</v>
      </c>
      <c r="I547" t="s">
        <v>615</v>
      </c>
    </row>
    <row r="548" spans="1:9" x14ac:dyDescent="0.3">
      <c r="A548">
        <v>1</v>
      </c>
      <c r="B548" t="s">
        <v>558</v>
      </c>
      <c r="C548">
        <v>1</v>
      </c>
      <c r="D548">
        <v>-0.08</v>
      </c>
      <c r="E548">
        <v>25</v>
      </c>
      <c r="F548">
        <v>122.65</v>
      </c>
      <c r="G548">
        <v>122.3</v>
      </c>
      <c r="H548" s="8">
        <v>5.5899999999999998E-2</v>
      </c>
      <c r="I548" t="s">
        <v>615</v>
      </c>
    </row>
    <row r="549" spans="1:9" x14ac:dyDescent="0.3">
      <c r="A549">
        <v>1</v>
      </c>
      <c r="B549" t="s">
        <v>559</v>
      </c>
      <c r="C549">
        <v>1</v>
      </c>
      <c r="D549">
        <v>-0.04</v>
      </c>
      <c r="E549">
        <v>22</v>
      </c>
      <c r="F549">
        <v>116.6</v>
      </c>
      <c r="G549">
        <v>116.02</v>
      </c>
      <c r="H549" s="8">
        <v>5.1200000000000002E-2</v>
      </c>
      <c r="I549" t="s">
        <v>615</v>
      </c>
    </row>
    <row r="550" spans="1:9" x14ac:dyDescent="0.3">
      <c r="A550">
        <v>1</v>
      </c>
      <c r="B550" t="s">
        <v>560</v>
      </c>
      <c r="C550">
        <v>1</v>
      </c>
      <c r="D550">
        <v>-0.17</v>
      </c>
      <c r="E550">
        <v>20</v>
      </c>
      <c r="F550">
        <v>119.07</v>
      </c>
      <c r="G550">
        <v>118.3</v>
      </c>
      <c r="H550" s="8">
        <v>4.5999999999999999E-2</v>
      </c>
      <c r="I550" t="s">
        <v>615</v>
      </c>
    </row>
    <row r="551" spans="1:9" x14ac:dyDescent="0.3">
      <c r="A551">
        <v>1</v>
      </c>
      <c r="B551" t="s">
        <v>561</v>
      </c>
      <c r="C551">
        <v>1</v>
      </c>
      <c r="D551">
        <v>-0.11</v>
      </c>
      <c r="E551">
        <v>21</v>
      </c>
      <c r="F551">
        <v>118.57</v>
      </c>
      <c r="G551">
        <v>118.16</v>
      </c>
      <c r="H551" s="8">
        <v>4.7600000000000003E-2</v>
      </c>
      <c r="I551" t="s">
        <v>615</v>
      </c>
    </row>
    <row r="552" spans="1:9" x14ac:dyDescent="0.3">
      <c r="A552">
        <v>1</v>
      </c>
      <c r="B552" t="s">
        <v>562</v>
      </c>
      <c r="C552">
        <v>1</v>
      </c>
      <c r="D552">
        <v>-0.17</v>
      </c>
      <c r="E552">
        <v>25</v>
      </c>
      <c r="F552">
        <v>118.07</v>
      </c>
      <c r="G552">
        <v>117.19</v>
      </c>
      <c r="H552" s="8">
        <v>5.7299999999999997E-2</v>
      </c>
      <c r="I552" t="s">
        <v>615</v>
      </c>
    </row>
    <row r="553" spans="1:9" x14ac:dyDescent="0.3">
      <c r="A553">
        <v>1</v>
      </c>
      <c r="B553" t="s">
        <v>563</v>
      </c>
      <c r="C553">
        <v>1</v>
      </c>
      <c r="D553">
        <v>-0.17</v>
      </c>
      <c r="E553">
        <v>22</v>
      </c>
      <c r="F553">
        <v>111.75</v>
      </c>
      <c r="G553">
        <v>111.02</v>
      </c>
      <c r="H553" s="8">
        <v>5.2699999999999997E-2</v>
      </c>
      <c r="I553" t="s">
        <v>615</v>
      </c>
    </row>
    <row r="554" spans="1:9" x14ac:dyDescent="0.3">
      <c r="A554">
        <v>1</v>
      </c>
      <c r="B554" t="s">
        <v>564</v>
      </c>
      <c r="C554">
        <v>1</v>
      </c>
      <c r="D554">
        <v>-0.06</v>
      </c>
      <c r="E554">
        <v>20</v>
      </c>
      <c r="F554">
        <v>118.64</v>
      </c>
      <c r="G554">
        <v>118.41</v>
      </c>
      <c r="H554" s="8">
        <v>4.4200000000000003E-2</v>
      </c>
      <c r="I554" t="s">
        <v>615</v>
      </c>
    </row>
    <row r="555" spans="1:9" x14ac:dyDescent="0.3">
      <c r="A555">
        <v>1</v>
      </c>
      <c r="B555" t="s">
        <v>565</v>
      </c>
      <c r="C555">
        <v>1</v>
      </c>
      <c r="D555">
        <v>-0.12</v>
      </c>
      <c r="E555">
        <v>16</v>
      </c>
      <c r="F555">
        <v>109.98</v>
      </c>
      <c r="G555">
        <v>109.18</v>
      </c>
      <c r="H555" s="8">
        <v>4.0300000000000002E-2</v>
      </c>
      <c r="I555" t="s">
        <v>615</v>
      </c>
    </row>
    <row r="556" spans="1:9" x14ac:dyDescent="0.3">
      <c r="A556">
        <v>1</v>
      </c>
      <c r="B556" t="s">
        <v>566</v>
      </c>
      <c r="C556">
        <v>1</v>
      </c>
      <c r="D556">
        <v>-0.11</v>
      </c>
      <c r="E556">
        <v>25</v>
      </c>
      <c r="F556">
        <v>117.58</v>
      </c>
      <c r="G556">
        <v>117.06</v>
      </c>
      <c r="H556" s="8">
        <v>5.7700000000000001E-2</v>
      </c>
      <c r="I556" t="s">
        <v>615</v>
      </c>
    </row>
    <row r="557" spans="1:9" x14ac:dyDescent="0.3">
      <c r="A557">
        <v>1</v>
      </c>
      <c r="B557" t="s">
        <v>567</v>
      </c>
      <c r="C557">
        <v>1</v>
      </c>
      <c r="D557">
        <v>-0.12</v>
      </c>
      <c r="E557">
        <v>23</v>
      </c>
      <c r="F557">
        <v>115.62</v>
      </c>
      <c r="G557">
        <v>115.02</v>
      </c>
      <c r="H557" s="8">
        <v>5.4100000000000002E-2</v>
      </c>
      <c r="I557" t="s">
        <v>615</v>
      </c>
    </row>
    <row r="558" spans="1:9" x14ac:dyDescent="0.3">
      <c r="A558">
        <v>1</v>
      </c>
      <c r="B558" t="s">
        <v>568</v>
      </c>
      <c r="C558">
        <v>1</v>
      </c>
      <c r="D558">
        <v>-0.08</v>
      </c>
      <c r="E558">
        <v>22</v>
      </c>
      <c r="F558">
        <v>117.76</v>
      </c>
      <c r="G558">
        <v>117.04</v>
      </c>
      <c r="H558" s="8">
        <v>4.9799999999999997E-2</v>
      </c>
      <c r="I558" t="s">
        <v>615</v>
      </c>
    </row>
    <row r="559" spans="1:9" x14ac:dyDescent="0.3">
      <c r="A559">
        <v>1</v>
      </c>
      <c r="B559" t="s">
        <v>569</v>
      </c>
      <c r="C559">
        <v>1</v>
      </c>
      <c r="D559">
        <v>-0.09</v>
      </c>
      <c r="E559">
        <v>20</v>
      </c>
      <c r="F559">
        <v>116.09</v>
      </c>
      <c r="G559">
        <v>114.78</v>
      </c>
      <c r="H559" s="8">
        <v>4.6600000000000003E-2</v>
      </c>
      <c r="I559" t="s">
        <v>615</v>
      </c>
    </row>
    <row r="560" spans="1:9" x14ac:dyDescent="0.3">
      <c r="A560">
        <v>1</v>
      </c>
      <c r="B560" t="s">
        <v>570</v>
      </c>
      <c r="C560">
        <v>1</v>
      </c>
      <c r="D560">
        <v>-0.1</v>
      </c>
      <c r="E560">
        <v>22</v>
      </c>
      <c r="F560">
        <v>113.92</v>
      </c>
      <c r="G560">
        <v>113.09</v>
      </c>
      <c r="H560" s="8">
        <v>5.3600000000000002E-2</v>
      </c>
      <c r="I560" t="s">
        <v>615</v>
      </c>
    </row>
    <row r="561" spans="1:9" x14ac:dyDescent="0.3">
      <c r="A561">
        <v>1</v>
      </c>
      <c r="B561" t="s">
        <v>571</v>
      </c>
      <c r="C561">
        <v>1</v>
      </c>
      <c r="D561">
        <v>-0.12</v>
      </c>
      <c r="E561">
        <v>25</v>
      </c>
      <c r="F561">
        <v>114.89</v>
      </c>
      <c r="G561">
        <v>114.36</v>
      </c>
      <c r="H561" s="8">
        <v>5.8500000000000003E-2</v>
      </c>
      <c r="I561" t="s">
        <v>615</v>
      </c>
    </row>
    <row r="562" spans="1:9" x14ac:dyDescent="0.3">
      <c r="A562">
        <v>1</v>
      </c>
      <c r="B562" t="s">
        <v>572</v>
      </c>
      <c r="C562">
        <v>1</v>
      </c>
      <c r="D562">
        <v>-0.1</v>
      </c>
      <c r="E562">
        <v>21</v>
      </c>
      <c r="F562">
        <v>117.02</v>
      </c>
      <c r="G562">
        <v>116.61</v>
      </c>
      <c r="H562" s="8">
        <v>4.8099999999999997E-2</v>
      </c>
      <c r="I562" t="s">
        <v>615</v>
      </c>
    </row>
    <row r="563" spans="1:9" x14ac:dyDescent="0.3">
      <c r="A563">
        <v>1</v>
      </c>
      <c r="B563" t="s">
        <v>573</v>
      </c>
      <c r="C563">
        <v>1</v>
      </c>
      <c r="D563">
        <v>-0.09</v>
      </c>
      <c r="E563">
        <v>28</v>
      </c>
      <c r="F563">
        <v>118.98</v>
      </c>
      <c r="G563">
        <v>118.51</v>
      </c>
      <c r="H563" s="8">
        <v>6.4100000000000004E-2</v>
      </c>
      <c r="I563" t="s">
        <v>615</v>
      </c>
    </row>
    <row r="564" spans="1:9" x14ac:dyDescent="0.3">
      <c r="A564">
        <v>1</v>
      </c>
      <c r="B564" t="s">
        <v>574</v>
      </c>
      <c r="C564">
        <v>1</v>
      </c>
      <c r="D564">
        <v>-0.12</v>
      </c>
      <c r="E564">
        <v>15</v>
      </c>
      <c r="F564">
        <v>118.3</v>
      </c>
      <c r="G564">
        <v>117.16</v>
      </c>
      <c r="H564" s="8">
        <v>3.3300000000000003E-2</v>
      </c>
      <c r="I564" t="s">
        <v>615</v>
      </c>
    </row>
    <row r="565" spans="1:9" x14ac:dyDescent="0.3">
      <c r="A565">
        <v>1</v>
      </c>
      <c r="B565" t="s">
        <v>575</v>
      </c>
      <c r="C565">
        <v>1</v>
      </c>
      <c r="D565">
        <v>-0.06</v>
      </c>
      <c r="E565">
        <v>28</v>
      </c>
      <c r="F565">
        <v>119.49</v>
      </c>
      <c r="G565">
        <v>118.88</v>
      </c>
      <c r="H565" s="8">
        <v>6.4199999999999993E-2</v>
      </c>
      <c r="I565" t="s">
        <v>615</v>
      </c>
    </row>
    <row r="566" spans="1:9" x14ac:dyDescent="0.3">
      <c r="A566">
        <v>1</v>
      </c>
      <c r="B566" t="s">
        <v>576</v>
      </c>
      <c r="C566">
        <v>1</v>
      </c>
      <c r="D566">
        <v>-0.14000000000000001</v>
      </c>
      <c r="E566">
        <v>25</v>
      </c>
      <c r="F566">
        <v>115.73</v>
      </c>
      <c r="G566">
        <v>115.25</v>
      </c>
      <c r="H566" s="8">
        <v>5.8200000000000002E-2</v>
      </c>
      <c r="I566" t="s">
        <v>615</v>
      </c>
    </row>
    <row r="567" spans="1:9" x14ac:dyDescent="0.3">
      <c r="A567">
        <v>1</v>
      </c>
      <c r="B567" t="s">
        <v>577</v>
      </c>
      <c r="C567">
        <v>1</v>
      </c>
      <c r="D567">
        <v>-0.13</v>
      </c>
      <c r="E567">
        <v>21</v>
      </c>
      <c r="F567">
        <v>112.75</v>
      </c>
      <c r="G567">
        <v>111.92</v>
      </c>
      <c r="H567" s="8">
        <v>4.9700000000000001E-2</v>
      </c>
      <c r="I567" t="s">
        <v>615</v>
      </c>
    </row>
    <row r="568" spans="1:9" x14ac:dyDescent="0.3">
      <c r="A568">
        <v>1</v>
      </c>
      <c r="B568" t="s">
        <v>578</v>
      </c>
      <c r="C568">
        <v>1</v>
      </c>
      <c r="D568">
        <v>-7.0000000000000007E-2</v>
      </c>
      <c r="E568">
        <v>24</v>
      </c>
      <c r="F568">
        <v>115.78</v>
      </c>
      <c r="G568">
        <v>115.51</v>
      </c>
      <c r="H568" s="8">
        <v>5.62E-2</v>
      </c>
      <c r="I568" t="s">
        <v>615</v>
      </c>
    </row>
    <row r="569" spans="1:9" x14ac:dyDescent="0.3">
      <c r="A569">
        <v>1</v>
      </c>
      <c r="B569" t="s">
        <v>579</v>
      </c>
      <c r="C569">
        <v>1</v>
      </c>
      <c r="D569">
        <v>-0.01</v>
      </c>
      <c r="E569">
        <v>26</v>
      </c>
      <c r="F569">
        <v>116.68</v>
      </c>
      <c r="G569">
        <v>115.45</v>
      </c>
      <c r="H569" s="8">
        <v>6.1800000000000001E-2</v>
      </c>
      <c r="I569" t="s">
        <v>615</v>
      </c>
    </row>
    <row r="570" spans="1:9" x14ac:dyDescent="0.3">
      <c r="A570">
        <v>1</v>
      </c>
      <c r="B570" t="s">
        <v>580</v>
      </c>
      <c r="C570">
        <v>1</v>
      </c>
      <c r="D570">
        <v>-0.03</v>
      </c>
      <c r="E570">
        <v>27</v>
      </c>
      <c r="F570">
        <v>120.22</v>
      </c>
      <c r="G570">
        <v>119.76</v>
      </c>
      <c r="H570" s="8">
        <v>6.1100000000000002E-2</v>
      </c>
      <c r="I570" t="s">
        <v>615</v>
      </c>
    </row>
    <row r="571" spans="1:9" x14ac:dyDescent="0.3">
      <c r="A571">
        <v>1</v>
      </c>
      <c r="B571" t="s">
        <v>581</v>
      </c>
      <c r="C571">
        <v>1</v>
      </c>
      <c r="D571">
        <v>-0.04</v>
      </c>
      <c r="E571">
        <v>24</v>
      </c>
      <c r="F571">
        <v>120.07</v>
      </c>
      <c r="G571">
        <v>119.13</v>
      </c>
      <c r="H571" s="8">
        <v>5.5500000000000001E-2</v>
      </c>
      <c r="I571" t="s">
        <v>615</v>
      </c>
    </row>
    <row r="572" spans="1:9" x14ac:dyDescent="0.3">
      <c r="A572">
        <v>1</v>
      </c>
      <c r="B572" t="s">
        <v>582</v>
      </c>
      <c r="C572">
        <v>1</v>
      </c>
      <c r="D572">
        <v>-0.13</v>
      </c>
      <c r="E572">
        <v>26</v>
      </c>
      <c r="F572">
        <v>116.83</v>
      </c>
      <c r="G572">
        <v>115.82</v>
      </c>
      <c r="H572" s="8">
        <v>6.2199999999999998E-2</v>
      </c>
      <c r="I572" t="s">
        <v>615</v>
      </c>
    </row>
    <row r="573" spans="1:9" x14ac:dyDescent="0.3">
      <c r="A573">
        <v>1</v>
      </c>
      <c r="B573" t="s">
        <v>583</v>
      </c>
      <c r="C573">
        <v>1</v>
      </c>
      <c r="D573">
        <v>-0.08</v>
      </c>
      <c r="E573">
        <v>24</v>
      </c>
      <c r="F573">
        <v>117.19</v>
      </c>
      <c r="G573">
        <v>116.86</v>
      </c>
      <c r="H573" s="8">
        <v>5.5199999999999999E-2</v>
      </c>
      <c r="I573" t="s">
        <v>615</v>
      </c>
    </row>
    <row r="574" spans="1:9" x14ac:dyDescent="0.3">
      <c r="A574">
        <v>1</v>
      </c>
      <c r="B574" t="s">
        <v>584</v>
      </c>
      <c r="C574">
        <v>1</v>
      </c>
      <c r="D574">
        <v>-0.09</v>
      </c>
      <c r="E574">
        <v>24</v>
      </c>
      <c r="F574">
        <v>118.94</v>
      </c>
      <c r="G574">
        <v>118.36</v>
      </c>
      <c r="H574" s="8">
        <v>5.4399999999999997E-2</v>
      </c>
      <c r="I574" t="s">
        <v>615</v>
      </c>
    </row>
    <row r="575" spans="1:9" x14ac:dyDescent="0.3">
      <c r="A575">
        <v>1</v>
      </c>
      <c r="B575" t="s">
        <v>585</v>
      </c>
      <c r="C575">
        <v>1</v>
      </c>
      <c r="D575">
        <v>-0.13</v>
      </c>
      <c r="E575">
        <v>25</v>
      </c>
      <c r="F575">
        <v>118.08</v>
      </c>
      <c r="G575">
        <v>117.93</v>
      </c>
      <c r="H575" s="8">
        <v>5.8200000000000002E-2</v>
      </c>
      <c r="I575" t="s">
        <v>615</v>
      </c>
    </row>
    <row r="576" spans="1:9" x14ac:dyDescent="0.3">
      <c r="A576">
        <v>1</v>
      </c>
      <c r="B576" t="s">
        <v>586</v>
      </c>
      <c r="C576">
        <v>1</v>
      </c>
      <c r="D576">
        <v>-0.03</v>
      </c>
      <c r="E576">
        <v>29</v>
      </c>
      <c r="F576">
        <v>115.36</v>
      </c>
      <c r="G576">
        <v>114.33</v>
      </c>
      <c r="H576" s="8">
        <v>6.7599999999999993E-2</v>
      </c>
      <c r="I576" t="s">
        <v>615</v>
      </c>
    </row>
    <row r="577" spans="1:9" x14ac:dyDescent="0.3">
      <c r="A577">
        <v>1</v>
      </c>
      <c r="B577" t="s">
        <v>587</v>
      </c>
      <c r="C577">
        <v>1</v>
      </c>
      <c r="D577">
        <v>-0.26</v>
      </c>
      <c r="E577">
        <v>31</v>
      </c>
      <c r="F577">
        <v>114.19</v>
      </c>
      <c r="G577">
        <v>113.87</v>
      </c>
      <c r="H577" s="8">
        <v>7.2099999999999997E-2</v>
      </c>
      <c r="I577" t="s">
        <v>615</v>
      </c>
    </row>
    <row r="578" spans="1:9" x14ac:dyDescent="0.3">
      <c r="A578">
        <v>1</v>
      </c>
      <c r="B578" t="s">
        <v>588</v>
      </c>
      <c r="C578">
        <v>1</v>
      </c>
      <c r="D578">
        <v>-0.19</v>
      </c>
      <c r="E578">
        <v>27</v>
      </c>
      <c r="F578">
        <v>114.4</v>
      </c>
      <c r="G578">
        <v>113.94</v>
      </c>
      <c r="H578" s="8">
        <v>6.4399999999999999E-2</v>
      </c>
      <c r="I578" t="s">
        <v>615</v>
      </c>
    </row>
    <row r="579" spans="1:9" x14ac:dyDescent="0.3">
      <c r="A579">
        <v>1</v>
      </c>
      <c r="B579" t="s">
        <v>589</v>
      </c>
      <c r="C579">
        <v>1</v>
      </c>
      <c r="D579">
        <v>-0.11</v>
      </c>
      <c r="E579">
        <v>27</v>
      </c>
      <c r="F579">
        <v>116.21</v>
      </c>
      <c r="G579">
        <v>115.87</v>
      </c>
      <c r="H579" s="8">
        <v>6.3100000000000003E-2</v>
      </c>
      <c r="I579" t="s">
        <v>615</v>
      </c>
    </row>
    <row r="580" spans="1:9" x14ac:dyDescent="0.3">
      <c r="A580">
        <v>1</v>
      </c>
      <c r="B580" t="s">
        <v>590</v>
      </c>
      <c r="C580">
        <v>1</v>
      </c>
      <c r="D580">
        <v>-0.08</v>
      </c>
      <c r="E580">
        <v>23</v>
      </c>
      <c r="F580">
        <v>117.94</v>
      </c>
      <c r="G580">
        <v>117.02</v>
      </c>
      <c r="H580" s="8">
        <v>5.1999999999999998E-2</v>
      </c>
      <c r="I580" t="s">
        <v>615</v>
      </c>
    </row>
    <row r="581" spans="1:9" x14ac:dyDescent="0.3">
      <c r="A581">
        <v>1</v>
      </c>
      <c r="B581" t="s">
        <v>591</v>
      </c>
      <c r="C581">
        <v>1</v>
      </c>
      <c r="D581">
        <v>-0.13</v>
      </c>
      <c r="E581">
        <v>21</v>
      </c>
      <c r="F581">
        <v>118.92</v>
      </c>
      <c r="G581">
        <v>118.5</v>
      </c>
      <c r="H581" s="8">
        <v>4.7600000000000003E-2</v>
      </c>
      <c r="I581" t="s">
        <v>615</v>
      </c>
    </row>
    <row r="582" spans="1:9" x14ac:dyDescent="0.3">
      <c r="A582">
        <v>1</v>
      </c>
      <c r="B582" t="s">
        <v>592</v>
      </c>
      <c r="C582">
        <v>1</v>
      </c>
      <c r="D582">
        <v>-0.13</v>
      </c>
      <c r="E582">
        <v>23</v>
      </c>
      <c r="F582">
        <v>120.25</v>
      </c>
      <c r="G582">
        <v>119.88</v>
      </c>
      <c r="H582" s="8">
        <v>5.2200000000000003E-2</v>
      </c>
      <c r="I582" t="s">
        <v>615</v>
      </c>
    </row>
    <row r="583" spans="1:9" x14ac:dyDescent="0.3">
      <c r="A583">
        <v>1</v>
      </c>
      <c r="B583" t="s">
        <v>593</v>
      </c>
      <c r="C583">
        <v>1</v>
      </c>
      <c r="D583">
        <v>-0.14000000000000001</v>
      </c>
      <c r="E583">
        <v>27</v>
      </c>
      <c r="F583">
        <v>116.25</v>
      </c>
      <c r="G583">
        <v>115.95</v>
      </c>
      <c r="H583" s="8">
        <v>6.2899999999999998E-2</v>
      </c>
      <c r="I583" t="s">
        <v>615</v>
      </c>
    </row>
    <row r="584" spans="1:9" x14ac:dyDescent="0.3">
      <c r="A584">
        <v>1</v>
      </c>
      <c r="B584" t="s">
        <v>594</v>
      </c>
      <c r="C584">
        <v>1</v>
      </c>
      <c r="D584">
        <v>-0.14000000000000001</v>
      </c>
      <c r="E584">
        <v>28</v>
      </c>
      <c r="F584">
        <v>116.61</v>
      </c>
      <c r="G584">
        <v>116.33</v>
      </c>
      <c r="H584" s="8">
        <v>6.3399999999999998E-2</v>
      </c>
      <c r="I584" t="s">
        <v>615</v>
      </c>
    </row>
    <row r="585" spans="1:9" x14ac:dyDescent="0.3">
      <c r="A585">
        <v>1</v>
      </c>
      <c r="B585" t="s">
        <v>595</v>
      </c>
      <c r="C585">
        <v>1</v>
      </c>
      <c r="D585">
        <v>-7.0000000000000007E-2</v>
      </c>
      <c r="E585">
        <v>18</v>
      </c>
      <c r="F585">
        <v>119.82</v>
      </c>
      <c r="G585">
        <v>118.39</v>
      </c>
      <c r="H585" s="8">
        <v>0.04</v>
      </c>
      <c r="I585" t="s">
        <v>615</v>
      </c>
    </row>
    <row r="586" spans="1:9" x14ac:dyDescent="0.3">
      <c r="A586">
        <v>1</v>
      </c>
      <c r="B586" t="s">
        <v>596</v>
      </c>
      <c r="C586">
        <v>1</v>
      </c>
      <c r="D586">
        <v>-0.13</v>
      </c>
      <c r="E586">
        <v>24</v>
      </c>
      <c r="F586">
        <v>117.97</v>
      </c>
      <c r="G586">
        <v>116.54</v>
      </c>
      <c r="H586" s="8">
        <v>5.5500000000000001E-2</v>
      </c>
      <c r="I586" t="s">
        <v>615</v>
      </c>
    </row>
    <row r="587" spans="1:9" x14ac:dyDescent="0.3">
      <c r="A587">
        <v>1</v>
      </c>
      <c r="B587" t="s">
        <v>597</v>
      </c>
      <c r="C587">
        <v>1</v>
      </c>
      <c r="D587">
        <v>-0.13</v>
      </c>
      <c r="E587">
        <v>29</v>
      </c>
      <c r="F587">
        <v>118.35</v>
      </c>
      <c r="G587">
        <v>117.9</v>
      </c>
      <c r="H587" s="8">
        <v>6.7900000000000002E-2</v>
      </c>
      <c r="I587" t="s">
        <v>615</v>
      </c>
    </row>
    <row r="588" spans="1:9" x14ac:dyDescent="0.3">
      <c r="A588">
        <v>1</v>
      </c>
      <c r="B588" t="s">
        <v>598</v>
      </c>
      <c r="C588">
        <v>1</v>
      </c>
      <c r="D588">
        <v>-0.14000000000000001</v>
      </c>
      <c r="E588">
        <v>24</v>
      </c>
      <c r="F588">
        <v>117.03</v>
      </c>
      <c r="G588">
        <v>116.39</v>
      </c>
      <c r="H588" s="8">
        <v>5.57E-2</v>
      </c>
      <c r="I588" t="s">
        <v>615</v>
      </c>
    </row>
    <row r="589" spans="1:9" x14ac:dyDescent="0.3">
      <c r="A589">
        <v>1</v>
      </c>
      <c r="B589" t="s">
        <v>599</v>
      </c>
      <c r="C589">
        <v>1</v>
      </c>
      <c r="D589">
        <v>-0.09</v>
      </c>
      <c r="E589">
        <v>25</v>
      </c>
      <c r="F589">
        <v>121.11</v>
      </c>
      <c r="G589">
        <v>120.38</v>
      </c>
      <c r="H589" s="8">
        <v>5.4300000000000001E-2</v>
      </c>
      <c r="I589" t="s">
        <v>615</v>
      </c>
    </row>
    <row r="590" spans="1:9" x14ac:dyDescent="0.3">
      <c r="A590">
        <v>1</v>
      </c>
      <c r="B590" t="s">
        <v>600</v>
      </c>
      <c r="C590">
        <v>1</v>
      </c>
      <c r="D590">
        <v>-0.16</v>
      </c>
      <c r="E590">
        <v>22</v>
      </c>
      <c r="F590">
        <v>117</v>
      </c>
      <c r="G590">
        <v>116.16</v>
      </c>
      <c r="H590" s="8">
        <v>4.9599999999999998E-2</v>
      </c>
      <c r="I590" t="s">
        <v>615</v>
      </c>
    </row>
    <row r="591" spans="1:9" x14ac:dyDescent="0.3">
      <c r="A591">
        <v>1</v>
      </c>
      <c r="B591" t="s">
        <v>601</v>
      </c>
      <c r="C591">
        <v>1</v>
      </c>
      <c r="D591">
        <v>-0.01</v>
      </c>
      <c r="E591">
        <v>24</v>
      </c>
      <c r="F591">
        <v>121.57</v>
      </c>
      <c r="G591">
        <v>121</v>
      </c>
      <c r="H591" s="8">
        <v>5.3900000000000003E-2</v>
      </c>
      <c r="I591" t="s">
        <v>615</v>
      </c>
    </row>
    <row r="592" spans="1:9" x14ac:dyDescent="0.3">
      <c r="A592">
        <v>1</v>
      </c>
      <c r="B592" t="s">
        <v>602</v>
      </c>
      <c r="C592">
        <v>1</v>
      </c>
      <c r="D592">
        <v>-0.04</v>
      </c>
      <c r="E592">
        <v>18</v>
      </c>
      <c r="F592">
        <v>119.49</v>
      </c>
      <c r="G592">
        <v>118.74</v>
      </c>
      <c r="H592" s="8">
        <v>4.0300000000000002E-2</v>
      </c>
      <c r="I592" t="s">
        <v>615</v>
      </c>
    </row>
    <row r="593" spans="1:9" x14ac:dyDescent="0.3">
      <c r="A593">
        <v>1</v>
      </c>
      <c r="B593" t="s">
        <v>603</v>
      </c>
      <c r="C593">
        <v>1</v>
      </c>
      <c r="D593">
        <v>-0.1</v>
      </c>
      <c r="E593">
        <v>20</v>
      </c>
      <c r="F593">
        <v>118.93</v>
      </c>
      <c r="G593">
        <v>118.46</v>
      </c>
      <c r="H593" s="8">
        <v>4.58E-2</v>
      </c>
      <c r="I593" t="s">
        <v>615</v>
      </c>
    </row>
    <row r="594" spans="1:9" x14ac:dyDescent="0.3">
      <c r="A594">
        <v>1</v>
      </c>
      <c r="B594" t="s">
        <v>604</v>
      </c>
      <c r="C594">
        <v>1</v>
      </c>
      <c r="D594">
        <v>-0.11</v>
      </c>
      <c r="E594">
        <v>24</v>
      </c>
      <c r="F594">
        <v>121.4</v>
      </c>
      <c r="G594">
        <v>120.67</v>
      </c>
      <c r="H594" s="8">
        <v>5.2600000000000001E-2</v>
      </c>
      <c r="I594" t="s">
        <v>615</v>
      </c>
    </row>
    <row r="595" spans="1:9" x14ac:dyDescent="0.3">
      <c r="A595">
        <v>1</v>
      </c>
      <c r="B595" t="s">
        <v>605</v>
      </c>
      <c r="C595">
        <v>1</v>
      </c>
      <c r="D595">
        <v>-0.06</v>
      </c>
      <c r="E595">
        <v>20</v>
      </c>
      <c r="F595">
        <v>122.57</v>
      </c>
      <c r="G595">
        <v>122</v>
      </c>
      <c r="H595" s="8">
        <v>4.4299999999999999E-2</v>
      </c>
      <c r="I595" t="s">
        <v>615</v>
      </c>
    </row>
    <row r="596" spans="1:9" x14ac:dyDescent="0.3">
      <c r="A596">
        <v>1</v>
      </c>
      <c r="B596" t="s">
        <v>606</v>
      </c>
      <c r="C596">
        <v>1</v>
      </c>
      <c r="D596">
        <v>-0.04</v>
      </c>
      <c r="E596">
        <v>30</v>
      </c>
      <c r="F596">
        <v>118.21</v>
      </c>
      <c r="G596">
        <v>117.26</v>
      </c>
      <c r="H596" s="8">
        <v>6.9500000000000006E-2</v>
      </c>
      <c r="I596" t="s">
        <v>615</v>
      </c>
    </row>
    <row r="597" spans="1:9" x14ac:dyDescent="0.3">
      <c r="A597">
        <v>1</v>
      </c>
      <c r="B597" t="s">
        <v>607</v>
      </c>
      <c r="C597">
        <v>1</v>
      </c>
      <c r="D597">
        <v>0.06</v>
      </c>
      <c r="E597">
        <v>26</v>
      </c>
      <c r="F597">
        <v>115.22</v>
      </c>
      <c r="G597">
        <v>114.06</v>
      </c>
      <c r="H597" s="8">
        <v>6.1400000000000003E-2</v>
      </c>
      <c r="I597" t="s">
        <v>615</v>
      </c>
    </row>
    <row r="598" spans="1:9" x14ac:dyDescent="0.3">
      <c r="A598">
        <v>1</v>
      </c>
      <c r="B598" t="s">
        <v>608</v>
      </c>
      <c r="C598">
        <v>1</v>
      </c>
      <c r="D598">
        <v>-0.12</v>
      </c>
      <c r="E598">
        <v>21</v>
      </c>
      <c r="F598">
        <v>116.39</v>
      </c>
      <c r="G598">
        <v>116.13</v>
      </c>
      <c r="H598" s="8">
        <v>4.8399999999999999E-2</v>
      </c>
      <c r="I598" t="s">
        <v>615</v>
      </c>
    </row>
    <row r="599" spans="1:9" x14ac:dyDescent="0.3">
      <c r="A599">
        <v>1</v>
      </c>
      <c r="B599" t="s">
        <v>609</v>
      </c>
      <c r="C599">
        <v>1</v>
      </c>
      <c r="D599">
        <v>-0.11</v>
      </c>
      <c r="E599">
        <v>22</v>
      </c>
      <c r="F599">
        <v>116.75</v>
      </c>
      <c r="G599">
        <v>116.06</v>
      </c>
      <c r="H599" s="8">
        <v>0.05</v>
      </c>
      <c r="I599" t="s">
        <v>615</v>
      </c>
    </row>
    <row r="600" spans="1:9" x14ac:dyDescent="0.3">
      <c r="A600">
        <v>1</v>
      </c>
      <c r="B600" t="s">
        <v>610</v>
      </c>
      <c r="C600">
        <v>1</v>
      </c>
      <c r="D600">
        <v>-0.17</v>
      </c>
      <c r="E600">
        <v>25</v>
      </c>
      <c r="F600">
        <v>112.42</v>
      </c>
      <c r="G600">
        <v>112.07</v>
      </c>
      <c r="H600" s="8">
        <v>6.0400000000000002E-2</v>
      </c>
      <c r="I600" t="s">
        <v>615</v>
      </c>
    </row>
    <row r="601" spans="1:9" x14ac:dyDescent="0.3">
      <c r="A601">
        <v>1</v>
      </c>
      <c r="B601" t="s">
        <v>611</v>
      </c>
      <c r="C601">
        <v>1</v>
      </c>
      <c r="D601">
        <v>-0.1</v>
      </c>
      <c r="E601">
        <v>19</v>
      </c>
      <c r="F601">
        <v>115.11</v>
      </c>
      <c r="G601">
        <v>114.14</v>
      </c>
      <c r="H601" s="8">
        <v>4.4299999999999999E-2</v>
      </c>
      <c r="I601" t="s">
        <v>615</v>
      </c>
    </row>
    <row r="602" spans="1:9" x14ac:dyDescent="0.3">
      <c r="A602">
        <v>1</v>
      </c>
      <c r="B602" t="s">
        <v>612</v>
      </c>
      <c r="C602">
        <v>1</v>
      </c>
      <c r="D602">
        <v>-0.06</v>
      </c>
      <c r="E602">
        <v>23</v>
      </c>
      <c r="F602">
        <v>113.79</v>
      </c>
      <c r="G602">
        <v>112.57</v>
      </c>
      <c r="H602" s="8">
        <v>5.5100000000000003E-2</v>
      </c>
      <c r="I602" t="s">
        <v>615</v>
      </c>
    </row>
  </sheetData>
  <conditionalFormatting sqref="F1:F1048576">
    <cfRule type="cellIs" dxfId="6" priority="1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ورقة1</vt:lpstr>
      <vt:lpstr>level 1 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D7o_my .</dc:creator>
  <cp:lastModifiedBy>D7o_my .</cp:lastModifiedBy>
  <dcterms:created xsi:type="dcterms:W3CDTF">2024-04-26T10:24:42Z</dcterms:created>
  <dcterms:modified xsi:type="dcterms:W3CDTF">2024-04-26T19:08:56Z</dcterms:modified>
</cp:coreProperties>
</file>