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opia2159547.sharepoint.com/sites/MerlinMetis/Shared Documents/Uppdrag/Pågående uppdrag/74_Stockholm Exergi/Arbetsmaterial/"/>
    </mc:Choice>
  </mc:AlternateContent>
  <xr:revisionPtr revIDLastSave="5" documentId="8_{24407B71-E298-4630-9A5C-F3EA6FB2A586}" xr6:coauthVersionLast="47" xr6:coauthVersionMax="47" xr10:uidLastSave="{8BBED99C-ACFF-44BC-A1EB-17B0A9E38BEE}"/>
  <bookViews>
    <workbookView minimized="1" xWindow="2688" yWindow="2688" windowWidth="17304" windowHeight="9000" xr2:uid="{658EDCE2-7AA7-F04A-9FA3-5D627B7962F9}"/>
  </bookViews>
  <sheets>
    <sheet name="Pilot" sheetId="6" r:id="rId1"/>
    <sheet name="Summary" sheetId="5" r:id="rId2"/>
    <sheet name="calc CAPEX plan" sheetId="7" r:id="rId3"/>
    <sheet name="New connections" sheetId="1" r:id="rId4"/>
    <sheet name="NEW investments rev cap" sheetId="4" r:id="rId5"/>
    <sheet name="Reinvestments rev cap" sheetId="2" r:id="rId6"/>
  </sheets>
  <definedNames>
    <definedName name="CAPACITY_LOAD_REDUCTION">Summary!$B$1</definedName>
    <definedName name="CAPACITY_TO_MONEY">Pilot!$B$9</definedName>
    <definedName name="WACC">Pilot!$B$5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J4" i="1"/>
  <c r="K19" i="1"/>
  <c r="J19" i="1" s="1"/>
  <c r="I19" i="1" s="1"/>
  <c r="F13" i="4" l="1" a="1"/>
  <c r="F13" i="4" s="1"/>
  <c r="D5" i="7" l="1"/>
  <c r="S8" i="7"/>
  <c r="M29" i="7" l="1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D6" i="7"/>
  <c r="E24" i="7" s="1"/>
  <c r="K24" i="7" s="1"/>
  <c r="E27" i="7" l="1"/>
  <c r="K27" i="7" s="1"/>
  <c r="E28" i="7"/>
  <c r="K28" i="7" s="1"/>
  <c r="E29" i="7"/>
  <c r="K29" i="7" s="1"/>
  <c r="E10" i="7"/>
  <c r="K10" i="7" s="1"/>
  <c r="E19" i="7"/>
  <c r="K19" i="7" s="1"/>
  <c r="E21" i="7"/>
  <c r="K21" i="7" s="1"/>
  <c r="E9" i="7"/>
  <c r="K9" i="7" s="1"/>
  <c r="E17" i="7"/>
  <c r="K17" i="7" s="1"/>
  <c r="E25" i="7"/>
  <c r="K25" i="7" s="1"/>
  <c r="E22" i="7"/>
  <c r="K22" i="7" s="1"/>
  <c r="E18" i="7"/>
  <c r="K18" i="7" s="1"/>
  <c r="E11" i="7"/>
  <c r="K11" i="7" s="1"/>
  <c r="E20" i="7"/>
  <c r="K20" i="7" s="1"/>
  <c r="E23" i="7"/>
  <c r="K23" i="7" s="1"/>
  <c r="E26" i="7"/>
  <c r="K26" i="7" s="1"/>
  <c r="E12" i="7"/>
  <c r="K12" i="7" s="1"/>
  <c r="E13" i="7"/>
  <c r="K13" i="7" s="1"/>
  <c r="E14" i="7"/>
  <c r="K14" i="7" s="1"/>
  <c r="E15" i="7"/>
  <c r="K15" i="7" s="1"/>
  <c r="E16" i="7"/>
  <c r="K16" i="7" s="1"/>
  <c r="L37" i="1" l="1"/>
  <c r="AF31" i="1"/>
  <c r="T29" i="1"/>
  <c r="W40" i="2"/>
  <c r="N25" i="2"/>
  <c r="AD21" i="2"/>
  <c r="L5" i="4"/>
  <c r="M21" i="4" s="1"/>
  <c r="AE5" i="1"/>
  <c r="AF40" i="1" s="1"/>
  <c r="AD5" i="1"/>
  <c r="AE39" i="1" s="1"/>
  <c r="AC5" i="1"/>
  <c r="AD24" i="1" s="1"/>
  <c r="AB5" i="1"/>
  <c r="AC37" i="1" s="1"/>
  <c r="AA5" i="1"/>
  <c r="AB38" i="1" s="1"/>
  <c r="Z5" i="1"/>
  <c r="AA40" i="1" s="1"/>
  <c r="Y5" i="1"/>
  <c r="Z37" i="1" s="1"/>
  <c r="X5" i="1"/>
  <c r="Y40" i="1" s="1"/>
  <c r="W5" i="1"/>
  <c r="X21" i="1" s="1"/>
  <c r="V5" i="1"/>
  <c r="W39" i="1" s="1"/>
  <c r="U5" i="1"/>
  <c r="V29" i="1" s="1"/>
  <c r="T5" i="1"/>
  <c r="U37" i="1" s="1"/>
  <c r="S5" i="1"/>
  <c r="T38" i="1" s="1"/>
  <c r="R5" i="1"/>
  <c r="S37" i="1" s="1"/>
  <c r="Q5" i="1"/>
  <c r="R37" i="1" s="1"/>
  <c r="P5" i="1"/>
  <c r="Q40" i="1" s="1"/>
  <c r="O5" i="1"/>
  <c r="P30" i="1" s="1"/>
  <c r="N5" i="1"/>
  <c r="O39" i="1" s="1"/>
  <c r="M5" i="1"/>
  <c r="N38" i="1" s="1"/>
  <c r="L5" i="1"/>
  <c r="M37" i="1" s="1"/>
  <c r="K5" i="1"/>
  <c r="L38" i="1" s="1"/>
  <c r="J5" i="1"/>
  <c r="K37" i="1" s="1"/>
  <c r="AE5" i="2"/>
  <c r="AF37" i="2" s="1"/>
  <c r="AD5" i="2"/>
  <c r="AE31" i="2" s="1"/>
  <c r="AC5" i="2"/>
  <c r="AD40" i="2" s="1"/>
  <c r="AB5" i="2"/>
  <c r="AC20" i="2" s="1"/>
  <c r="AA5" i="2"/>
  <c r="AB33" i="2" s="1"/>
  <c r="Z5" i="2"/>
  <c r="AA19" i="2" s="1"/>
  <c r="Y5" i="2"/>
  <c r="Z32" i="2" s="1"/>
  <c r="X5" i="2"/>
  <c r="Y33" i="2" s="1"/>
  <c r="W5" i="2"/>
  <c r="X33" i="2" s="1"/>
  <c r="V5" i="2"/>
  <c r="W31" i="2" s="1"/>
  <c r="U5" i="2"/>
  <c r="V35" i="2" s="1"/>
  <c r="T5" i="2"/>
  <c r="U20" i="2" s="1"/>
  <c r="S5" i="2"/>
  <c r="T37" i="2" s="1"/>
  <c r="R5" i="2"/>
  <c r="S34" i="2" s="1"/>
  <c r="Q5" i="2"/>
  <c r="R31" i="2" s="1"/>
  <c r="P5" i="2"/>
  <c r="Q37" i="2" s="1"/>
  <c r="O5" i="2"/>
  <c r="P37" i="2" s="1"/>
  <c r="N5" i="2"/>
  <c r="O40" i="2" s="1"/>
  <c r="M5" i="2"/>
  <c r="N39" i="2" s="1"/>
  <c r="L5" i="2"/>
  <c r="M30" i="2" s="1"/>
  <c r="K5" i="2"/>
  <c r="L33" i="2" s="1"/>
  <c r="J5" i="2"/>
  <c r="H146" i="2" s="1"/>
  <c r="O21" i="2" l="1"/>
  <c r="AE29" i="2"/>
  <c r="L29" i="1"/>
  <c r="O30" i="2"/>
  <c r="AE21" i="2"/>
  <c r="AE30" i="2"/>
  <c r="AF30" i="1"/>
  <c r="X5" i="4"/>
  <c r="Y23" i="4" s="1"/>
  <c r="AD25" i="2"/>
  <c r="AD22" i="1"/>
  <c r="T37" i="1"/>
  <c r="R20" i="2"/>
  <c r="AE25" i="2"/>
  <c r="T23" i="1"/>
  <c r="P39" i="1"/>
  <c r="Z37" i="2"/>
  <c r="P5" i="4"/>
  <c r="Q19" i="4" s="1"/>
  <c r="O25" i="2"/>
  <c r="N21" i="2"/>
  <c r="AD29" i="2"/>
  <c r="Y23" i="1"/>
  <c r="Q39" i="1"/>
  <c r="O26" i="2"/>
  <c r="N36" i="2"/>
  <c r="X19" i="1"/>
  <c r="T24" i="1"/>
  <c r="L33" i="1"/>
  <c r="L40" i="1"/>
  <c r="S5" i="4"/>
  <c r="T23" i="4" s="1"/>
  <c r="L19" i="1"/>
  <c r="T5" i="4"/>
  <c r="U21" i="4" s="1"/>
  <c r="T19" i="1"/>
  <c r="Y5" i="4"/>
  <c r="Z23" i="4" s="1"/>
  <c r="O22" i="2"/>
  <c r="AE26" i="2"/>
  <c r="O36" i="2"/>
  <c r="AB19" i="1"/>
  <c r="AB25" i="1"/>
  <c r="T33" i="1"/>
  <c r="AA5" i="4"/>
  <c r="AB21" i="4" s="1"/>
  <c r="AE22" i="2"/>
  <c r="N29" i="2"/>
  <c r="R36" i="2"/>
  <c r="AB20" i="1"/>
  <c r="AF26" i="1"/>
  <c r="AF34" i="1"/>
  <c r="L24" i="1"/>
  <c r="K5" i="4"/>
  <c r="L21" i="4" s="1"/>
  <c r="AB5" i="4"/>
  <c r="AC21" i="4" s="1"/>
  <c r="R24" i="2"/>
  <c r="O29" i="2"/>
  <c r="Y37" i="2"/>
  <c r="N22" i="1"/>
  <c r="AF27" i="1"/>
  <c r="AF35" i="1"/>
  <c r="X19" i="2"/>
  <c r="X22" i="2"/>
  <c r="X26" i="2"/>
  <c r="X30" i="2"/>
  <c r="P33" i="2"/>
  <c r="S23" i="1"/>
  <c r="Y19" i="2"/>
  <c r="Y22" i="2"/>
  <c r="Y23" i="2"/>
  <c r="Y26" i="2"/>
  <c r="Y27" i="2"/>
  <c r="Y30" i="2"/>
  <c r="Y31" i="2"/>
  <c r="Q33" i="2"/>
  <c r="AF39" i="2"/>
  <c r="S20" i="1"/>
  <c r="O22" i="1"/>
  <c r="AE22" i="1"/>
  <c r="R24" i="1"/>
  <c r="N26" i="1"/>
  <c r="K28" i="1"/>
  <c r="K32" i="1"/>
  <c r="K36" i="1"/>
  <c r="R40" i="1"/>
  <c r="M5" i="4"/>
  <c r="N29" i="4" s="1"/>
  <c r="U5" i="4"/>
  <c r="V29" i="4" s="1"/>
  <c r="AC5" i="4"/>
  <c r="AD29" i="4" s="1"/>
  <c r="Z19" i="2"/>
  <c r="T21" i="2"/>
  <c r="N22" i="2"/>
  <c r="AD22" i="2"/>
  <c r="Z23" i="2"/>
  <c r="T25" i="2"/>
  <c r="N26" i="2"/>
  <c r="AD26" i="2"/>
  <c r="Z27" i="2"/>
  <c r="T29" i="2"/>
  <c r="N30" i="2"/>
  <c r="AD30" i="2"/>
  <c r="Z31" i="2"/>
  <c r="R33" i="2"/>
  <c r="P36" i="2"/>
  <c r="R38" i="2"/>
  <c r="V40" i="2"/>
  <c r="L20" i="4"/>
  <c r="T24" i="4"/>
  <c r="Y19" i="1"/>
  <c r="T20" i="1"/>
  <c r="P22" i="1"/>
  <c r="AF22" i="1"/>
  <c r="X23" i="1"/>
  <c r="S24" i="1"/>
  <c r="O26" i="1"/>
  <c r="P27" i="1"/>
  <c r="L28" i="1"/>
  <c r="AB29" i="1"/>
  <c r="P31" i="1"/>
  <c r="L32" i="1"/>
  <c r="AB33" i="1"/>
  <c r="P35" i="1"/>
  <c r="L36" i="1"/>
  <c r="AB37" i="1"/>
  <c r="R39" i="1"/>
  <c r="S40" i="1"/>
  <c r="X23" i="2"/>
  <c r="X27" i="2"/>
  <c r="X31" i="2"/>
  <c r="AC39" i="2"/>
  <c r="T21" i="4"/>
  <c r="AB27" i="4"/>
  <c r="R20" i="1"/>
  <c r="AE26" i="1"/>
  <c r="AE30" i="1"/>
  <c r="N5" i="4"/>
  <c r="O22" i="4" s="1"/>
  <c r="V5" i="4"/>
  <c r="W24" i="4" s="1"/>
  <c r="AD5" i="4"/>
  <c r="AE22" i="4" s="1"/>
  <c r="AF19" i="2"/>
  <c r="U21" i="2"/>
  <c r="AF23" i="2"/>
  <c r="U25" i="2"/>
  <c r="AF27" i="2"/>
  <c r="U29" i="2"/>
  <c r="AF31" i="2"/>
  <c r="AF33" i="2"/>
  <c r="V38" i="2"/>
  <c r="Z19" i="1"/>
  <c r="Z20" i="1"/>
  <c r="R22" i="1"/>
  <c r="K23" i="1"/>
  <c r="P26" i="1"/>
  <c r="Q27" i="1"/>
  <c r="R28" i="1"/>
  <c r="N30" i="1"/>
  <c r="Q31" i="1"/>
  <c r="R32" i="1"/>
  <c r="N34" i="1"/>
  <c r="Q35" i="1"/>
  <c r="R36" i="1"/>
  <c r="V38" i="1"/>
  <c r="X39" i="1"/>
  <c r="T40" i="1"/>
  <c r="O5" i="4"/>
  <c r="P22" i="4" s="1"/>
  <c r="W5" i="4"/>
  <c r="X19" i="4" s="1"/>
  <c r="AE5" i="4"/>
  <c r="AF21" i="4" s="1"/>
  <c r="V21" i="2"/>
  <c r="P22" i="2"/>
  <c r="AF22" i="2"/>
  <c r="V25" i="2"/>
  <c r="P26" i="2"/>
  <c r="AF26" i="2"/>
  <c r="R28" i="2"/>
  <c r="V29" i="2"/>
  <c r="P30" i="2"/>
  <c r="AF30" i="2"/>
  <c r="V32" i="2"/>
  <c r="Z34" i="2"/>
  <c r="AD36" i="2"/>
  <c r="L39" i="2"/>
  <c r="X40" i="2"/>
  <c r="Z20" i="4"/>
  <c r="P19" i="1"/>
  <c r="V22" i="1"/>
  <c r="L23" i="1"/>
  <c r="Z23" i="1"/>
  <c r="Z24" i="1"/>
  <c r="V26" i="1"/>
  <c r="R27" i="1"/>
  <c r="S28" i="1"/>
  <c r="V30" i="1"/>
  <c r="R31" i="1"/>
  <c r="S32" i="1"/>
  <c r="V34" i="1"/>
  <c r="R35" i="1"/>
  <c r="S36" i="1"/>
  <c r="W38" i="1"/>
  <c r="Y39" i="1"/>
  <c r="Z40" i="1"/>
  <c r="P19" i="2"/>
  <c r="Z20" i="2"/>
  <c r="W21" i="2"/>
  <c r="Q22" i="2"/>
  <c r="P23" i="2"/>
  <c r="Z24" i="2"/>
  <c r="W25" i="2"/>
  <c r="Q26" i="2"/>
  <c r="P27" i="2"/>
  <c r="Z28" i="2"/>
  <c r="W29" i="2"/>
  <c r="Q30" i="2"/>
  <c r="P31" i="2"/>
  <c r="W32" i="2"/>
  <c r="T35" i="2"/>
  <c r="AE36" i="2"/>
  <c r="M39" i="2"/>
  <c r="Z40" i="2"/>
  <c r="L23" i="4"/>
  <c r="Q19" i="1"/>
  <c r="AF19" i="1"/>
  <c r="L21" i="1"/>
  <c r="W22" i="1"/>
  <c r="P23" i="1"/>
  <c r="AB23" i="1"/>
  <c r="AB24" i="1"/>
  <c r="W26" i="1"/>
  <c r="X27" i="1"/>
  <c r="T28" i="1"/>
  <c r="W30" i="1"/>
  <c r="X31" i="1"/>
  <c r="T32" i="1"/>
  <c r="W34" i="1"/>
  <c r="X35" i="1"/>
  <c r="T36" i="1"/>
  <c r="X38" i="1"/>
  <c r="Z39" i="1"/>
  <c r="AB40" i="1"/>
  <c r="Q19" i="2"/>
  <c r="L21" i="2"/>
  <c r="AB21" i="2"/>
  <c r="V22" i="2"/>
  <c r="Q23" i="2"/>
  <c r="L25" i="2"/>
  <c r="AB25" i="2"/>
  <c r="V26" i="2"/>
  <c r="Q27" i="2"/>
  <c r="L29" i="2"/>
  <c r="AB29" i="2"/>
  <c r="V30" i="2"/>
  <c r="Q31" i="2"/>
  <c r="X32" i="2"/>
  <c r="U35" i="2"/>
  <c r="AF36" i="2"/>
  <c r="P39" i="2"/>
  <c r="AB20" i="4"/>
  <c r="L27" i="4"/>
  <c r="R19" i="1"/>
  <c r="K20" i="1"/>
  <c r="T21" i="1"/>
  <c r="X22" i="1"/>
  <c r="Q23" i="1"/>
  <c r="AF23" i="1"/>
  <c r="L25" i="1"/>
  <c r="X26" i="1"/>
  <c r="Y27" i="1"/>
  <c r="Z28" i="1"/>
  <c r="X30" i="1"/>
  <c r="Y31" i="1"/>
  <c r="Z32" i="1"/>
  <c r="X34" i="1"/>
  <c r="Y35" i="1"/>
  <c r="Z36" i="1"/>
  <c r="AD38" i="1"/>
  <c r="AF39" i="1"/>
  <c r="Q5" i="4"/>
  <c r="R31" i="4" s="1"/>
  <c r="J5" i="4"/>
  <c r="K20" i="4" s="1"/>
  <c r="R5" i="4"/>
  <c r="S24" i="4" s="1"/>
  <c r="Z5" i="4"/>
  <c r="AA20" i="4" s="1"/>
  <c r="R19" i="2"/>
  <c r="M21" i="2"/>
  <c r="AC21" i="2"/>
  <c r="W22" i="2"/>
  <c r="R23" i="2"/>
  <c r="M25" i="2"/>
  <c r="AC25" i="2"/>
  <c r="W26" i="2"/>
  <c r="R27" i="2"/>
  <c r="M29" i="2"/>
  <c r="AC29" i="2"/>
  <c r="W30" i="2"/>
  <c r="X35" i="2"/>
  <c r="X37" i="2"/>
  <c r="AB39" i="2"/>
  <c r="T19" i="4"/>
  <c r="AB23" i="4"/>
  <c r="T27" i="4"/>
  <c r="S19" i="1"/>
  <c r="L20" i="1"/>
  <c r="AB21" i="1"/>
  <c r="Z22" i="1"/>
  <c r="R23" i="1"/>
  <c r="K24" i="1"/>
  <c r="T25" i="1"/>
  <c r="AD26" i="1"/>
  <c r="Z27" i="1"/>
  <c r="AB28" i="1"/>
  <c r="AD30" i="1"/>
  <c r="Z31" i="1"/>
  <c r="AB32" i="1"/>
  <c r="AD34" i="1"/>
  <c r="Z35" i="1"/>
  <c r="AB36" i="1"/>
  <c r="AE38" i="1"/>
  <c r="K40" i="1"/>
  <c r="AE34" i="1"/>
  <c r="R39" i="2"/>
  <c r="R35" i="2"/>
  <c r="Z39" i="2"/>
  <c r="Z35" i="2"/>
  <c r="N40" i="4"/>
  <c r="N36" i="4"/>
  <c r="N32" i="4"/>
  <c r="N37" i="4"/>
  <c r="N33" i="4"/>
  <c r="N38" i="4"/>
  <c r="N34" i="4"/>
  <c r="N30" i="4"/>
  <c r="N26" i="4"/>
  <c r="N39" i="4"/>
  <c r="N35" i="4"/>
  <c r="N31" i="4"/>
  <c r="N23" i="4"/>
  <c r="N19" i="4"/>
  <c r="V40" i="4"/>
  <c r="V36" i="4"/>
  <c r="V32" i="4"/>
  <c r="V37" i="4"/>
  <c r="V33" i="4"/>
  <c r="V38" i="4"/>
  <c r="V34" i="4"/>
  <c r="V30" i="4"/>
  <c r="V26" i="4"/>
  <c r="V39" i="4"/>
  <c r="V35" i="4"/>
  <c r="V31" i="4"/>
  <c r="V23" i="4"/>
  <c r="V19" i="4"/>
  <c r="AD40" i="4"/>
  <c r="AD36" i="4"/>
  <c r="AD32" i="4"/>
  <c r="AD37" i="4"/>
  <c r="AD33" i="4"/>
  <c r="AD38" i="4"/>
  <c r="AD34" i="4"/>
  <c r="AD30" i="4"/>
  <c r="AD26" i="4"/>
  <c r="AD39" i="4"/>
  <c r="AD35" i="4"/>
  <c r="AD31" i="4"/>
  <c r="AD23" i="4"/>
  <c r="AD19" i="4"/>
  <c r="O19" i="2"/>
  <c r="W19" i="2"/>
  <c r="AE19" i="2"/>
  <c r="Q20" i="2"/>
  <c r="Y20" i="2"/>
  <c r="K21" i="2"/>
  <c r="S21" i="2"/>
  <c r="AA21" i="2"/>
  <c r="M22" i="2"/>
  <c r="U22" i="2"/>
  <c r="AC22" i="2"/>
  <c r="O23" i="2"/>
  <c r="W23" i="2"/>
  <c r="AE23" i="2"/>
  <c r="Q24" i="2"/>
  <c r="Y24" i="2"/>
  <c r="K25" i="2"/>
  <c r="S25" i="2"/>
  <c r="AA25" i="2"/>
  <c r="M26" i="2"/>
  <c r="U26" i="2"/>
  <c r="AC26" i="2"/>
  <c r="O27" i="2"/>
  <c r="W27" i="2"/>
  <c r="AE27" i="2"/>
  <c r="Q28" i="2"/>
  <c r="Y28" i="2"/>
  <c r="K29" i="2"/>
  <c r="S29" i="2"/>
  <c r="AA29" i="2"/>
  <c r="U30" i="2"/>
  <c r="AC30" i="2"/>
  <c r="O31" i="2"/>
  <c r="R32" i="2"/>
  <c r="V34" i="2"/>
  <c r="P35" i="2"/>
  <c r="AF35" i="2"/>
  <c r="Z36" i="2"/>
  <c r="N38" i="2"/>
  <c r="AD38" i="2"/>
  <c r="X39" i="2"/>
  <c r="R40" i="2"/>
  <c r="L19" i="4"/>
  <c r="AB19" i="4"/>
  <c r="V20" i="4"/>
  <c r="Z22" i="4"/>
  <c r="N24" i="4"/>
  <c r="AD24" i="4"/>
  <c r="Z26" i="4"/>
  <c r="X29" i="4"/>
  <c r="O40" i="4"/>
  <c r="O32" i="4"/>
  <c r="O24" i="4"/>
  <c r="O20" i="4"/>
  <c r="O37" i="4"/>
  <c r="O33" i="4"/>
  <c r="O29" i="4"/>
  <c r="O21" i="4"/>
  <c r="O38" i="4"/>
  <c r="O30" i="4"/>
  <c r="O26" i="4"/>
  <c r="O39" i="4"/>
  <c r="O35" i="4"/>
  <c r="O27" i="4"/>
  <c r="O23" i="4"/>
  <c r="O19" i="4"/>
  <c r="X23" i="4"/>
  <c r="L40" i="2"/>
  <c r="L36" i="2"/>
  <c r="T40" i="2"/>
  <c r="T36" i="2"/>
  <c r="T32" i="2"/>
  <c r="AB40" i="2"/>
  <c r="AB36" i="2"/>
  <c r="AB32" i="2"/>
  <c r="AA20" i="2"/>
  <c r="K24" i="2"/>
  <c r="S28" i="2"/>
  <c r="AA34" i="2"/>
  <c r="T20" i="2"/>
  <c r="AB24" i="2"/>
  <c r="L28" i="2"/>
  <c r="L32" i="2"/>
  <c r="L34" i="2"/>
  <c r="AB34" i="2"/>
  <c r="T38" i="2"/>
  <c r="AD39" i="2"/>
  <c r="K40" i="2"/>
  <c r="K36" i="2"/>
  <c r="K37" i="2"/>
  <c r="K33" i="2"/>
  <c r="K39" i="2"/>
  <c r="K35" i="2"/>
  <c r="W40" i="4"/>
  <c r="W36" i="4"/>
  <c r="W32" i="4"/>
  <c r="W28" i="4"/>
  <c r="W20" i="4"/>
  <c r="W37" i="4"/>
  <c r="W33" i="4"/>
  <c r="W29" i="4"/>
  <c r="W25" i="4"/>
  <c r="W21" i="4"/>
  <c r="W38" i="4"/>
  <c r="W30" i="4"/>
  <c r="W26" i="4"/>
  <c r="W39" i="4"/>
  <c r="W35" i="4"/>
  <c r="W31" i="4"/>
  <c r="W27" i="4"/>
  <c r="W23" i="4"/>
  <c r="P37" i="4"/>
  <c r="P33" i="4"/>
  <c r="P38" i="4"/>
  <c r="P34" i="4"/>
  <c r="P26" i="4"/>
  <c r="P39" i="4"/>
  <c r="P31" i="4"/>
  <c r="P27" i="4"/>
  <c r="P40" i="4"/>
  <c r="P36" i="4"/>
  <c r="P32" i="4"/>
  <c r="P28" i="4"/>
  <c r="P24" i="4"/>
  <c r="AA28" i="2"/>
  <c r="M37" i="2"/>
  <c r="M33" i="2"/>
  <c r="M38" i="2"/>
  <c r="M34" i="2"/>
  <c r="M40" i="2"/>
  <c r="M36" i="2"/>
  <c r="Q37" i="4"/>
  <c r="Q33" i="4"/>
  <c r="Q29" i="4"/>
  <c r="Q25" i="4"/>
  <c r="Q21" i="4"/>
  <c r="Q38" i="4"/>
  <c r="Q34" i="4"/>
  <c r="Q30" i="4"/>
  <c r="Q26" i="4"/>
  <c r="Q22" i="4"/>
  <c r="Q39" i="4"/>
  <c r="Q35" i="4"/>
  <c r="Q31" i="4"/>
  <c r="Q27" i="4"/>
  <c r="Q40" i="4"/>
  <c r="Q36" i="4"/>
  <c r="Q32" i="4"/>
  <c r="Q28" i="4"/>
  <c r="Q24" i="4"/>
  <c r="Q20" i="4"/>
  <c r="L24" i="2"/>
  <c r="T28" i="2"/>
  <c r="V37" i="2"/>
  <c r="V33" i="2"/>
  <c r="Z38" i="4"/>
  <c r="Z34" i="4"/>
  <c r="Z30" i="4"/>
  <c r="Z39" i="4"/>
  <c r="Z35" i="4"/>
  <c r="Z31" i="4"/>
  <c r="Z27" i="4"/>
  <c r="Z40" i="4"/>
  <c r="Z36" i="4"/>
  <c r="Z32" i="4"/>
  <c r="Z28" i="4"/>
  <c r="Z37" i="4"/>
  <c r="Z33" i="4"/>
  <c r="Z29" i="4"/>
  <c r="Z25" i="4"/>
  <c r="Z21" i="4"/>
  <c r="K23" i="2"/>
  <c r="M24" i="2"/>
  <c r="S27" i="2"/>
  <c r="U28" i="2"/>
  <c r="K31" i="2"/>
  <c r="L37" i="2"/>
  <c r="AA40" i="2"/>
  <c r="AA36" i="2"/>
  <c r="AA32" i="2"/>
  <c r="AA37" i="2"/>
  <c r="AA33" i="2"/>
  <c r="AA39" i="2"/>
  <c r="AA35" i="2"/>
  <c r="AF37" i="4"/>
  <c r="AF33" i="4"/>
  <c r="AF29" i="4"/>
  <c r="AF38" i="4"/>
  <c r="AF34" i="4"/>
  <c r="AF30" i="4"/>
  <c r="AF26" i="4"/>
  <c r="AF39" i="4"/>
  <c r="AF35" i="4"/>
  <c r="AF31" i="4"/>
  <c r="AF27" i="4"/>
  <c r="AF40" i="4"/>
  <c r="AF36" i="4"/>
  <c r="AF32" i="4"/>
  <c r="AF28" i="4"/>
  <c r="AF24" i="4"/>
  <c r="AF20" i="4"/>
  <c r="S20" i="2"/>
  <c r="AA24" i="2"/>
  <c r="K32" i="2"/>
  <c r="K34" i="2"/>
  <c r="P25" i="4"/>
  <c r="AC37" i="2"/>
  <c r="AC33" i="2"/>
  <c r="AC38" i="2"/>
  <c r="AC34" i="2"/>
  <c r="AC40" i="2"/>
  <c r="AC36" i="2"/>
  <c r="AC32" i="2"/>
  <c r="AB20" i="2"/>
  <c r="AB28" i="2"/>
  <c r="N37" i="2"/>
  <c r="N33" i="2"/>
  <c r="R38" i="4"/>
  <c r="R34" i="4"/>
  <c r="R32" i="4"/>
  <c r="R33" i="4"/>
  <c r="S19" i="2"/>
  <c r="AA23" i="2"/>
  <c r="AC24" i="2"/>
  <c r="K27" i="2"/>
  <c r="M28" i="2"/>
  <c r="S31" i="2"/>
  <c r="M32" i="2"/>
  <c r="T33" i="2"/>
  <c r="AD34" i="2"/>
  <c r="AB37" i="2"/>
  <c r="AE38" i="2"/>
  <c r="AE34" i="2"/>
  <c r="AE39" i="2"/>
  <c r="AE35" i="2"/>
  <c r="AE37" i="2"/>
  <c r="AE33" i="2"/>
  <c r="K38" i="4"/>
  <c r="K34" i="4"/>
  <c r="K30" i="4"/>
  <c r="K26" i="4"/>
  <c r="K39" i="4"/>
  <c r="K31" i="4"/>
  <c r="K27" i="4"/>
  <c r="K23" i="4"/>
  <c r="K19" i="4"/>
  <c r="K40" i="4"/>
  <c r="K32" i="4"/>
  <c r="K28" i="4"/>
  <c r="K33" i="4"/>
  <c r="K29" i="4"/>
  <c r="K25" i="4"/>
  <c r="K21" i="4"/>
  <c r="S38" i="4"/>
  <c r="S34" i="4"/>
  <c r="S30" i="4"/>
  <c r="S26" i="4"/>
  <c r="S22" i="4"/>
  <c r="S39" i="4"/>
  <c r="S35" i="4"/>
  <c r="S31" i="4"/>
  <c r="S27" i="4"/>
  <c r="S23" i="4"/>
  <c r="S19" i="4"/>
  <c r="S40" i="4"/>
  <c r="S36" i="4"/>
  <c r="S32" i="4"/>
  <c r="S28" i="4"/>
  <c r="S37" i="4"/>
  <c r="S33" i="4"/>
  <c r="S29" i="4"/>
  <c r="S25" i="4"/>
  <c r="S21" i="4"/>
  <c r="AA38" i="4"/>
  <c r="AA34" i="4"/>
  <c r="AA30" i="4"/>
  <c r="AA26" i="4"/>
  <c r="AA22" i="4"/>
  <c r="AA39" i="4"/>
  <c r="AA31" i="4"/>
  <c r="AA27" i="4"/>
  <c r="AA23" i="4"/>
  <c r="AA19" i="4"/>
  <c r="AA40" i="4"/>
  <c r="AA36" i="4"/>
  <c r="AA32" i="4"/>
  <c r="AA37" i="4"/>
  <c r="AA33" i="4"/>
  <c r="AA29" i="4"/>
  <c r="AA25" i="4"/>
  <c r="AA21" i="4"/>
  <c r="L19" i="2"/>
  <c r="T19" i="2"/>
  <c r="AB19" i="2"/>
  <c r="N20" i="2"/>
  <c r="V20" i="2"/>
  <c r="AD20" i="2"/>
  <c r="P21" i="2"/>
  <c r="X21" i="2"/>
  <c r="AF21" i="2"/>
  <c r="R22" i="2"/>
  <c r="Z22" i="2"/>
  <c r="L23" i="2"/>
  <c r="T23" i="2"/>
  <c r="AB23" i="2"/>
  <c r="N24" i="2"/>
  <c r="V24" i="2"/>
  <c r="AD24" i="2"/>
  <c r="P25" i="2"/>
  <c r="X25" i="2"/>
  <c r="AF25" i="2"/>
  <c r="R26" i="2"/>
  <c r="Z26" i="2"/>
  <c r="L27" i="2"/>
  <c r="T27" i="2"/>
  <c r="AB27" i="2"/>
  <c r="N28" i="2"/>
  <c r="V28" i="2"/>
  <c r="AD28" i="2"/>
  <c r="P29" i="2"/>
  <c r="X29" i="2"/>
  <c r="AF29" i="2"/>
  <c r="R30" i="2"/>
  <c r="Z30" i="2"/>
  <c r="L31" i="2"/>
  <c r="T31" i="2"/>
  <c r="AB31" i="2"/>
  <c r="N32" i="2"/>
  <c r="AD32" i="2"/>
  <c r="R34" i="2"/>
  <c r="L35" i="2"/>
  <c r="AB35" i="2"/>
  <c r="V36" i="2"/>
  <c r="Z38" i="2"/>
  <c r="T39" i="2"/>
  <c r="N40" i="2"/>
  <c r="R20" i="4"/>
  <c r="V22" i="4"/>
  <c r="P23" i="4"/>
  <c r="AF23" i="4"/>
  <c r="Z24" i="4"/>
  <c r="AD25" i="4"/>
  <c r="V28" i="4"/>
  <c r="X37" i="4"/>
  <c r="X33" i="4"/>
  <c r="X38" i="4"/>
  <c r="X34" i="4"/>
  <c r="X30" i="4"/>
  <c r="X26" i="4"/>
  <c r="X39" i="4"/>
  <c r="X35" i="4"/>
  <c r="X31" i="4"/>
  <c r="X27" i="4"/>
  <c r="X40" i="4"/>
  <c r="X36" i="4"/>
  <c r="X32" i="4"/>
  <c r="X28" i="4"/>
  <c r="X24" i="4"/>
  <c r="X20" i="4"/>
  <c r="K20" i="2"/>
  <c r="S24" i="2"/>
  <c r="K28" i="2"/>
  <c r="S38" i="2"/>
  <c r="U37" i="2"/>
  <c r="U33" i="2"/>
  <c r="U38" i="2"/>
  <c r="U34" i="2"/>
  <c r="U40" i="2"/>
  <c r="U36" i="2"/>
  <c r="U32" i="2"/>
  <c r="Y37" i="4"/>
  <c r="Y33" i="4"/>
  <c r="Y29" i="4"/>
  <c r="Y25" i="4"/>
  <c r="Y21" i="4"/>
  <c r="Y38" i="4"/>
  <c r="Y34" i="4"/>
  <c r="Y30" i="4"/>
  <c r="Y26" i="4"/>
  <c r="Y22" i="4"/>
  <c r="Y39" i="4"/>
  <c r="Y35" i="4"/>
  <c r="Y31" i="4"/>
  <c r="Y27" i="4"/>
  <c r="Y40" i="4"/>
  <c r="Y36" i="4"/>
  <c r="Y32" i="4"/>
  <c r="Y28" i="4"/>
  <c r="Y24" i="4"/>
  <c r="Y20" i="4"/>
  <c r="L20" i="2"/>
  <c r="T24" i="2"/>
  <c r="AD37" i="2"/>
  <c r="AD33" i="2"/>
  <c r="K19" i="2"/>
  <c r="M20" i="2"/>
  <c r="S23" i="2"/>
  <c r="U24" i="2"/>
  <c r="AA27" i="2"/>
  <c r="AC28" i="2"/>
  <c r="AA31" i="2"/>
  <c r="N34" i="2"/>
  <c r="X21" i="4"/>
  <c r="W38" i="2"/>
  <c r="W34" i="2"/>
  <c r="W39" i="2"/>
  <c r="W35" i="2"/>
  <c r="W37" i="2"/>
  <c r="W33" i="2"/>
  <c r="X38" i="2"/>
  <c r="X34" i="2"/>
  <c r="AF38" i="2"/>
  <c r="AF34" i="2"/>
  <c r="L39" i="4"/>
  <c r="L35" i="4"/>
  <c r="L31" i="4"/>
  <c r="L40" i="4"/>
  <c r="L36" i="4"/>
  <c r="L32" i="4"/>
  <c r="L28" i="4"/>
  <c r="L37" i="4"/>
  <c r="L33" i="4"/>
  <c r="L29" i="4"/>
  <c r="L25" i="4"/>
  <c r="L38" i="4"/>
  <c r="L34" i="4"/>
  <c r="L30" i="4"/>
  <c r="L26" i="4"/>
  <c r="L22" i="4"/>
  <c r="T39" i="4"/>
  <c r="T35" i="4"/>
  <c r="T31" i="4"/>
  <c r="T40" i="4"/>
  <c r="T36" i="4"/>
  <c r="T32" i="4"/>
  <c r="T28" i="4"/>
  <c r="T37" i="4"/>
  <c r="T33" i="4"/>
  <c r="T29" i="4"/>
  <c r="T25" i="4"/>
  <c r="T38" i="4"/>
  <c r="T34" i="4"/>
  <c r="T30" i="4"/>
  <c r="T26" i="4"/>
  <c r="T22" i="4"/>
  <c r="AB39" i="4"/>
  <c r="AB35" i="4"/>
  <c r="AB31" i="4"/>
  <c r="AB40" i="4"/>
  <c r="AB36" i="4"/>
  <c r="AB32" i="4"/>
  <c r="AB28" i="4"/>
  <c r="AB37" i="4"/>
  <c r="AB33" i="4"/>
  <c r="AB29" i="4"/>
  <c r="AB25" i="4"/>
  <c r="AB38" i="4"/>
  <c r="AB34" i="4"/>
  <c r="AB30" i="4"/>
  <c r="AB26" i="4"/>
  <c r="AB22" i="4"/>
  <c r="M19" i="2"/>
  <c r="U19" i="2"/>
  <c r="AC19" i="2"/>
  <c r="O20" i="2"/>
  <c r="W20" i="2"/>
  <c r="AE20" i="2"/>
  <c r="Q21" i="2"/>
  <c r="Y21" i="2"/>
  <c r="K22" i="2"/>
  <c r="S22" i="2"/>
  <c r="AA22" i="2"/>
  <c r="M23" i="2"/>
  <c r="U23" i="2"/>
  <c r="AC23" i="2"/>
  <c r="O24" i="2"/>
  <c r="W24" i="2"/>
  <c r="AE24" i="2"/>
  <c r="Q25" i="2"/>
  <c r="Y25" i="2"/>
  <c r="K26" i="2"/>
  <c r="S26" i="2"/>
  <c r="AA26" i="2"/>
  <c r="M27" i="2"/>
  <c r="U27" i="2"/>
  <c r="AC27" i="2"/>
  <c r="O28" i="2"/>
  <c r="W28" i="2"/>
  <c r="AE28" i="2"/>
  <c r="Q29" i="2"/>
  <c r="Y29" i="2"/>
  <c r="K30" i="2"/>
  <c r="S30" i="2"/>
  <c r="AA30" i="2"/>
  <c r="M31" i="2"/>
  <c r="U31" i="2"/>
  <c r="AC31" i="2"/>
  <c r="O32" i="2"/>
  <c r="AE32" i="2"/>
  <c r="M35" i="2"/>
  <c r="AC35" i="2"/>
  <c r="W36" i="2"/>
  <c r="K38" i="2"/>
  <c r="AA38" i="2"/>
  <c r="U39" i="2"/>
  <c r="AE40" i="2"/>
  <c r="Y19" i="4"/>
  <c r="S20" i="4"/>
  <c r="W22" i="4"/>
  <c r="Q23" i="4"/>
  <c r="K24" i="4"/>
  <c r="AA24" i="4"/>
  <c r="AF25" i="4"/>
  <c r="AD28" i="4"/>
  <c r="S40" i="2"/>
  <c r="S36" i="2"/>
  <c r="S32" i="2"/>
  <c r="S37" i="2"/>
  <c r="S33" i="2"/>
  <c r="S39" i="2"/>
  <c r="S35" i="2"/>
  <c r="AE40" i="4"/>
  <c r="AE36" i="4"/>
  <c r="AE32" i="4"/>
  <c r="AE28" i="4"/>
  <c r="AE24" i="4"/>
  <c r="AE20" i="4"/>
  <c r="AE37" i="4"/>
  <c r="AE33" i="4"/>
  <c r="AE29" i="4"/>
  <c r="AE25" i="4"/>
  <c r="AE21" i="4"/>
  <c r="AE38" i="4"/>
  <c r="AE34" i="4"/>
  <c r="AE30" i="4"/>
  <c r="AE26" i="4"/>
  <c r="AE39" i="4"/>
  <c r="AE35" i="4"/>
  <c r="AE31" i="4"/>
  <c r="AE27" i="4"/>
  <c r="AE23" i="4"/>
  <c r="AE19" i="4"/>
  <c r="R22" i="4"/>
  <c r="X25" i="4"/>
  <c r="O38" i="2"/>
  <c r="O34" i="2"/>
  <c r="O39" i="2"/>
  <c r="O35" i="2"/>
  <c r="O37" i="2"/>
  <c r="O33" i="2"/>
  <c r="P38" i="2"/>
  <c r="P34" i="2"/>
  <c r="Q39" i="2"/>
  <c r="Q35" i="2"/>
  <c r="Q40" i="2"/>
  <c r="Q36" i="2"/>
  <c r="Q32" i="2"/>
  <c r="Q38" i="2"/>
  <c r="Q34" i="2"/>
  <c r="Y39" i="2"/>
  <c r="Y35" i="2"/>
  <c r="Y40" i="2"/>
  <c r="Y36" i="2"/>
  <c r="Y32" i="2"/>
  <c r="Y38" i="2"/>
  <c r="Y34" i="2"/>
  <c r="M39" i="4"/>
  <c r="M35" i="4"/>
  <c r="M31" i="4"/>
  <c r="M27" i="4"/>
  <c r="M23" i="4"/>
  <c r="M19" i="4"/>
  <c r="M40" i="4"/>
  <c r="M36" i="4"/>
  <c r="M32" i="4"/>
  <c r="M28" i="4"/>
  <c r="M24" i="4"/>
  <c r="M20" i="4"/>
  <c r="M37" i="4"/>
  <c r="M33" i="4"/>
  <c r="M29" i="4"/>
  <c r="M25" i="4"/>
  <c r="M38" i="4"/>
  <c r="M34" i="4"/>
  <c r="M30" i="4"/>
  <c r="M26" i="4"/>
  <c r="M22" i="4"/>
  <c r="U39" i="4"/>
  <c r="U35" i="4"/>
  <c r="U31" i="4"/>
  <c r="U27" i="4"/>
  <c r="U23" i="4"/>
  <c r="U19" i="4"/>
  <c r="U40" i="4"/>
  <c r="U36" i="4"/>
  <c r="U32" i="4"/>
  <c r="U28" i="4"/>
  <c r="U24" i="4"/>
  <c r="U20" i="4"/>
  <c r="U37" i="4"/>
  <c r="U33" i="4"/>
  <c r="U29" i="4"/>
  <c r="U25" i="4"/>
  <c r="U38" i="4"/>
  <c r="U34" i="4"/>
  <c r="U30" i="4"/>
  <c r="U26" i="4"/>
  <c r="U22" i="4"/>
  <c r="AC39" i="4"/>
  <c r="AC35" i="4"/>
  <c r="AC31" i="4"/>
  <c r="AC27" i="4"/>
  <c r="AC23" i="4"/>
  <c r="AC19" i="4"/>
  <c r="AC40" i="4"/>
  <c r="AC36" i="4"/>
  <c r="AC32" i="4"/>
  <c r="AC28" i="4"/>
  <c r="AC24" i="4"/>
  <c r="AC20" i="4"/>
  <c r="AC37" i="4"/>
  <c r="AC33" i="4"/>
  <c r="AC29" i="4"/>
  <c r="AC25" i="4"/>
  <c r="AC38" i="4"/>
  <c r="AC34" i="4"/>
  <c r="AC30" i="4"/>
  <c r="AC26" i="4"/>
  <c r="AC22" i="4"/>
  <c r="N19" i="2"/>
  <c r="V19" i="2"/>
  <c r="AD19" i="2"/>
  <c r="P20" i="2"/>
  <c r="X20" i="2"/>
  <c r="AF20" i="2"/>
  <c r="R21" i="2"/>
  <c r="Z21" i="2"/>
  <c r="L22" i="2"/>
  <c r="T22" i="2"/>
  <c r="AB22" i="2"/>
  <c r="N23" i="2"/>
  <c r="V23" i="2"/>
  <c r="AD23" i="2"/>
  <c r="P24" i="2"/>
  <c r="X24" i="2"/>
  <c r="AF24" i="2"/>
  <c r="R25" i="2"/>
  <c r="Z25" i="2"/>
  <c r="L26" i="2"/>
  <c r="T26" i="2"/>
  <c r="AB26" i="2"/>
  <c r="N27" i="2"/>
  <c r="V27" i="2"/>
  <c r="AD27" i="2"/>
  <c r="P28" i="2"/>
  <c r="X28" i="2"/>
  <c r="AF28" i="2"/>
  <c r="R29" i="2"/>
  <c r="Z29" i="2"/>
  <c r="L30" i="2"/>
  <c r="T30" i="2"/>
  <c r="AB30" i="2"/>
  <c r="N31" i="2"/>
  <c r="V31" i="2"/>
  <c r="AD31" i="2"/>
  <c r="P32" i="2"/>
  <c r="AF32" i="2"/>
  <c r="Z33" i="2"/>
  <c r="T34" i="2"/>
  <c r="N35" i="2"/>
  <c r="AD35" i="2"/>
  <c r="X36" i="2"/>
  <c r="R37" i="2"/>
  <c r="L38" i="2"/>
  <c r="AB38" i="2"/>
  <c r="V39" i="2"/>
  <c r="P40" i="2"/>
  <c r="AF40" i="2"/>
  <c r="Z19" i="4"/>
  <c r="T20" i="4"/>
  <c r="N21" i="4"/>
  <c r="AD21" i="4"/>
  <c r="X22" i="4"/>
  <c r="R23" i="4"/>
  <c r="L24" i="4"/>
  <c r="AB24" i="4"/>
  <c r="R26" i="4"/>
  <c r="P29" i="4"/>
  <c r="N21" i="1"/>
  <c r="AD21" i="1"/>
  <c r="AD25" i="1"/>
  <c r="N29" i="1"/>
  <c r="AD29" i="1"/>
  <c r="V33" i="1"/>
  <c r="P34" i="1"/>
  <c r="N37" i="1"/>
  <c r="V37" i="1"/>
  <c r="AD37" i="1"/>
  <c r="P38" i="1"/>
  <c r="AF38" i="1"/>
  <c r="U21" i="1"/>
  <c r="U25" i="1"/>
  <c r="M29" i="1"/>
  <c r="O30" i="1"/>
  <c r="U33" i="1"/>
  <c r="N25" i="1"/>
  <c r="AA19" i="1"/>
  <c r="M20" i="1"/>
  <c r="U20" i="1"/>
  <c r="AC20" i="1"/>
  <c r="O21" i="1"/>
  <c r="W21" i="1"/>
  <c r="AE21" i="1"/>
  <c r="Q22" i="1"/>
  <c r="Y22" i="1"/>
  <c r="AA23" i="1"/>
  <c r="M24" i="1"/>
  <c r="U24" i="1"/>
  <c r="AC24" i="1"/>
  <c r="O25" i="1"/>
  <c r="W25" i="1"/>
  <c r="AE25" i="1"/>
  <c r="Q26" i="1"/>
  <c r="Y26" i="1"/>
  <c r="K27" i="1"/>
  <c r="S27" i="1"/>
  <c r="AA27" i="1"/>
  <c r="M28" i="1"/>
  <c r="U28" i="1"/>
  <c r="AC28" i="1"/>
  <c r="O29" i="1"/>
  <c r="W29" i="1"/>
  <c r="AE29" i="1"/>
  <c r="Q30" i="1"/>
  <c r="Y30" i="1"/>
  <c r="K31" i="1"/>
  <c r="S31" i="1"/>
  <c r="AA31" i="1"/>
  <c r="M32" i="1"/>
  <c r="U32" i="1"/>
  <c r="AC32" i="1"/>
  <c r="O33" i="1"/>
  <c r="W33" i="1"/>
  <c r="AE33" i="1"/>
  <c r="Q34" i="1"/>
  <c r="Y34" i="1"/>
  <c r="K35" i="1"/>
  <c r="S35" i="1"/>
  <c r="AA35" i="1"/>
  <c r="M36" i="1"/>
  <c r="U36" i="1"/>
  <c r="AC36" i="1"/>
  <c r="O37" i="1"/>
  <c r="W37" i="1"/>
  <c r="AE37" i="1"/>
  <c r="Q38" i="1"/>
  <c r="Y38" i="1"/>
  <c r="K39" i="1"/>
  <c r="S39" i="1"/>
  <c r="AA39" i="1"/>
  <c r="M40" i="1"/>
  <c r="U40" i="1"/>
  <c r="AC40" i="1"/>
  <c r="X25" i="1"/>
  <c r="AF25" i="1"/>
  <c r="R26" i="1"/>
  <c r="Z26" i="1"/>
  <c r="L27" i="1"/>
  <c r="T27" i="1"/>
  <c r="AB27" i="1"/>
  <c r="N28" i="1"/>
  <c r="V28" i="1"/>
  <c r="AD28" i="1"/>
  <c r="P29" i="1"/>
  <c r="X29" i="1"/>
  <c r="AF29" i="1"/>
  <c r="R30" i="1"/>
  <c r="Z30" i="1"/>
  <c r="L31" i="1"/>
  <c r="T31" i="1"/>
  <c r="AB31" i="1"/>
  <c r="N32" i="1"/>
  <c r="V32" i="1"/>
  <c r="AD32" i="1"/>
  <c r="P33" i="1"/>
  <c r="X33" i="1"/>
  <c r="AF33" i="1"/>
  <c r="R34" i="1"/>
  <c r="Z34" i="1"/>
  <c r="L35" i="1"/>
  <c r="T35" i="1"/>
  <c r="AB35" i="1"/>
  <c r="N36" i="1"/>
  <c r="V36" i="1"/>
  <c r="AD36" i="1"/>
  <c r="P37" i="1"/>
  <c r="X37" i="1"/>
  <c r="AF37" i="1"/>
  <c r="R38" i="1"/>
  <c r="Z38" i="1"/>
  <c r="L39" i="1"/>
  <c r="T39" i="1"/>
  <c r="AB39" i="1"/>
  <c r="N40" i="1"/>
  <c r="V40" i="1"/>
  <c r="AD40" i="1"/>
  <c r="V20" i="1"/>
  <c r="P21" i="1"/>
  <c r="AF21" i="1"/>
  <c r="N24" i="1"/>
  <c r="V24" i="1"/>
  <c r="P25" i="1"/>
  <c r="M19" i="1"/>
  <c r="U19" i="1"/>
  <c r="AC19" i="1"/>
  <c r="O20" i="1"/>
  <c r="W20" i="1"/>
  <c r="AE20" i="1"/>
  <c r="Q21" i="1"/>
  <c r="Y21" i="1"/>
  <c r="K22" i="1"/>
  <c r="S22" i="1"/>
  <c r="AA22" i="1"/>
  <c r="M23" i="1"/>
  <c r="U23" i="1"/>
  <c r="AC23" i="1"/>
  <c r="O24" i="1"/>
  <c r="W24" i="1"/>
  <c r="AE24" i="1"/>
  <c r="Q25" i="1"/>
  <c r="Y25" i="1"/>
  <c r="K26" i="1"/>
  <c r="S26" i="1"/>
  <c r="AA26" i="1"/>
  <c r="M27" i="1"/>
  <c r="U27" i="1"/>
  <c r="AC27" i="1"/>
  <c r="O28" i="1"/>
  <c r="W28" i="1"/>
  <c r="AE28" i="1"/>
  <c r="Q29" i="1"/>
  <c r="Y29" i="1"/>
  <c r="K30" i="1"/>
  <c r="S30" i="1"/>
  <c r="AA30" i="1"/>
  <c r="M31" i="1"/>
  <c r="U31" i="1"/>
  <c r="AC31" i="1"/>
  <c r="O32" i="1"/>
  <c r="W32" i="1"/>
  <c r="AE32" i="1"/>
  <c r="Q33" i="1"/>
  <c r="Y33" i="1"/>
  <c r="K34" i="1"/>
  <c r="S34" i="1"/>
  <c r="AA34" i="1"/>
  <c r="M35" i="1"/>
  <c r="U35" i="1"/>
  <c r="AC35" i="1"/>
  <c r="O36" i="1"/>
  <c r="W36" i="1"/>
  <c r="AE36" i="1"/>
  <c r="Q37" i="1"/>
  <c r="Y37" i="1"/>
  <c r="K38" i="1"/>
  <c r="S38" i="1"/>
  <c r="AA38" i="1"/>
  <c r="M39" i="1"/>
  <c r="U39" i="1"/>
  <c r="AC39" i="1"/>
  <c r="O40" i="1"/>
  <c r="W40" i="1"/>
  <c r="AE40" i="1"/>
  <c r="N19" i="1"/>
  <c r="V19" i="1"/>
  <c r="AD19" i="1"/>
  <c r="P20" i="1"/>
  <c r="X20" i="1"/>
  <c r="AF20" i="1"/>
  <c r="R21" i="1"/>
  <c r="Z21" i="1"/>
  <c r="L22" i="1"/>
  <c r="T22" i="1"/>
  <c r="AB22" i="1"/>
  <c r="N23" i="1"/>
  <c r="V23" i="1"/>
  <c r="AD23" i="1"/>
  <c r="P24" i="1"/>
  <c r="X24" i="1"/>
  <c r="AF24" i="1"/>
  <c r="R25" i="1"/>
  <c r="Z25" i="1"/>
  <c r="L26" i="1"/>
  <c r="T26" i="1"/>
  <c r="AB26" i="1"/>
  <c r="N27" i="1"/>
  <c r="V27" i="1"/>
  <c r="AD27" i="1"/>
  <c r="P28" i="1"/>
  <c r="X28" i="1"/>
  <c r="AF28" i="1"/>
  <c r="R29" i="1"/>
  <c r="Z29" i="1"/>
  <c r="L30" i="1"/>
  <c r="T30" i="1"/>
  <c r="AB30" i="1"/>
  <c r="N31" i="1"/>
  <c r="V31" i="1"/>
  <c r="AD31" i="1"/>
  <c r="P32" i="1"/>
  <c r="X32" i="1"/>
  <c r="AF32" i="1"/>
  <c r="R33" i="1"/>
  <c r="Z33" i="1"/>
  <c r="L34" i="1"/>
  <c r="T34" i="1"/>
  <c r="AB34" i="1"/>
  <c r="N35" i="1"/>
  <c r="V35" i="1"/>
  <c r="AD35" i="1"/>
  <c r="P36" i="1"/>
  <c r="X36" i="1"/>
  <c r="AF36" i="1"/>
  <c r="N39" i="1"/>
  <c r="V39" i="1"/>
  <c r="AD39" i="1"/>
  <c r="P40" i="1"/>
  <c r="X40" i="1"/>
  <c r="AA20" i="1"/>
  <c r="AC21" i="1"/>
  <c r="M25" i="1"/>
  <c r="U29" i="1"/>
  <c r="AA32" i="1"/>
  <c r="O34" i="1"/>
  <c r="O38" i="1"/>
  <c r="V21" i="1"/>
  <c r="V25" i="1"/>
  <c r="N33" i="1"/>
  <c r="AD33" i="1"/>
  <c r="N20" i="1"/>
  <c r="AD20" i="1"/>
  <c r="O19" i="1"/>
  <c r="W19" i="1"/>
  <c r="AE19" i="1"/>
  <c r="Q20" i="1"/>
  <c r="Y20" i="1"/>
  <c r="K21" i="1"/>
  <c r="S21" i="1"/>
  <c r="AA21" i="1"/>
  <c r="M22" i="1"/>
  <c r="U22" i="1"/>
  <c r="AC22" i="1"/>
  <c r="O23" i="1"/>
  <c r="W23" i="1"/>
  <c r="AE23" i="1"/>
  <c r="Q24" i="1"/>
  <c r="Y24" i="1"/>
  <c r="K25" i="1"/>
  <c r="S25" i="1"/>
  <c r="AA25" i="1"/>
  <c r="M26" i="1"/>
  <c r="U26" i="1"/>
  <c r="AC26" i="1"/>
  <c r="O27" i="1"/>
  <c r="W27" i="1"/>
  <c r="AE27" i="1"/>
  <c r="Q28" i="1"/>
  <c r="Y28" i="1"/>
  <c r="K29" i="1"/>
  <c r="S29" i="1"/>
  <c r="AA29" i="1"/>
  <c r="M30" i="1"/>
  <c r="U30" i="1"/>
  <c r="AC30" i="1"/>
  <c r="O31" i="1"/>
  <c r="W31" i="1"/>
  <c r="AE31" i="1"/>
  <c r="Q32" i="1"/>
  <c r="Y32" i="1"/>
  <c r="K33" i="1"/>
  <c r="S33" i="1"/>
  <c r="AA33" i="1"/>
  <c r="M34" i="1"/>
  <c r="U34" i="1"/>
  <c r="AC34" i="1"/>
  <c r="O35" i="1"/>
  <c r="W35" i="1"/>
  <c r="AE35" i="1"/>
  <c r="Q36" i="1"/>
  <c r="Y36" i="1"/>
  <c r="AA37" i="1"/>
  <c r="M38" i="1"/>
  <c r="U38" i="1"/>
  <c r="AC38" i="1"/>
  <c r="M21" i="1"/>
  <c r="AA24" i="1"/>
  <c r="AC25" i="1"/>
  <c r="AA28" i="1"/>
  <c r="AC29" i="1"/>
  <c r="M33" i="1"/>
  <c r="AC33" i="1"/>
  <c r="AA36" i="1"/>
  <c r="K37" i="4" l="1"/>
  <c r="K35" i="4"/>
  <c r="R36" i="4"/>
  <c r="P30" i="4"/>
  <c r="K36" i="4"/>
  <c r="K22" i="4"/>
  <c r="R35" i="4"/>
  <c r="P20" i="4"/>
  <c r="P35" i="4"/>
  <c r="W19" i="4"/>
  <c r="W34" i="4"/>
  <c r="P19" i="4"/>
  <c r="O34" i="4"/>
  <c r="O28" i="4"/>
  <c r="AD27" i="4"/>
  <c r="V27" i="4"/>
  <c r="N27" i="4"/>
  <c r="AA28" i="4"/>
  <c r="AA35" i="4"/>
  <c r="R25" i="4"/>
  <c r="R27" i="4"/>
  <c r="O31" i="4"/>
  <c r="O25" i="4"/>
  <c r="O36" i="4"/>
  <c r="P21" i="4"/>
  <c r="J19" i="2"/>
  <c r="R29" i="4"/>
  <c r="R19" i="4"/>
  <c r="R24" i="4"/>
  <c r="R37" i="4"/>
  <c r="R39" i="4"/>
  <c r="R28" i="4"/>
  <c r="R30" i="4"/>
  <c r="AD20" i="4"/>
  <c r="AD22" i="4"/>
  <c r="V25" i="4"/>
  <c r="V24" i="4"/>
  <c r="V21" i="4"/>
  <c r="R21" i="4"/>
  <c r="R40" i="4"/>
  <c r="AF22" i="4"/>
  <c r="AF19" i="4"/>
  <c r="N25" i="4"/>
  <c r="N22" i="4"/>
  <c r="N20" i="4"/>
  <c r="N28" i="4"/>
  <c r="D11" i="2"/>
  <c r="D11" i="4"/>
  <c r="D11" i="1"/>
  <c r="D14" i="1"/>
  <c r="D14" i="4"/>
  <c r="D14" i="2"/>
  <c r="D13" i="2"/>
  <c r="D13" i="4"/>
  <c r="D13" i="1"/>
  <c r="D12" i="1"/>
  <c r="D12" i="4"/>
  <c r="D12" i="2"/>
  <c r="D3" i="1"/>
  <c r="D7" i="1" s="1"/>
  <c r="D3" i="4"/>
  <c r="D3" i="2"/>
  <c r="B4" i="6"/>
  <c r="B3" i="6"/>
  <c r="A14" i="6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24" i="5"/>
  <c r="B40" i="2" l="1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T2" i="1" l="1"/>
  <c r="U2" i="1" s="1"/>
  <c r="W2" i="1" s="1"/>
  <c r="X2" i="1" s="1"/>
  <c r="Y2" i="1" s="1"/>
  <c r="Z2" i="1" s="1"/>
  <c r="AA2" i="1" s="1"/>
  <c r="AB2" i="1" s="1"/>
  <c r="AC2" i="1" s="1"/>
  <c r="AD2" i="1" s="1"/>
  <c r="AE2" i="1" s="1"/>
  <c r="S2" i="1"/>
  <c r="Y330" i="4"/>
  <c r="X330" i="4"/>
  <c r="W330" i="4"/>
  <c r="V330" i="4"/>
  <c r="U330" i="4"/>
  <c r="T330" i="4"/>
  <c r="S330" i="4"/>
  <c r="R330" i="4"/>
  <c r="Q330" i="4"/>
  <c r="P330" i="4"/>
  <c r="O330" i="4"/>
  <c r="N330" i="4"/>
  <c r="M330" i="4"/>
  <c r="L330" i="4"/>
  <c r="K330" i="4"/>
  <c r="J330" i="4"/>
  <c r="Y330" i="2"/>
  <c r="X330" i="2"/>
  <c r="W330" i="2"/>
  <c r="V330" i="2"/>
  <c r="U330" i="2"/>
  <c r="T330" i="2"/>
  <c r="S330" i="2"/>
  <c r="R330" i="2"/>
  <c r="Q330" i="2"/>
  <c r="P330" i="2"/>
  <c r="O330" i="2"/>
  <c r="N330" i="2"/>
  <c r="M330" i="2"/>
  <c r="L330" i="2"/>
  <c r="K330" i="2"/>
  <c r="J330" i="2"/>
  <c r="A6" i="5"/>
  <c r="A25" i="5" s="1"/>
  <c r="I306" i="4"/>
  <c r="I307" i="4" s="1"/>
  <c r="I308" i="4" s="1"/>
  <c r="I309" i="4" s="1"/>
  <c r="I310" i="4" s="1"/>
  <c r="I311" i="4" s="1"/>
  <c r="I312" i="4" s="1"/>
  <c r="I313" i="4" s="1"/>
  <c r="I314" i="4" s="1"/>
  <c r="I315" i="4" s="1"/>
  <c r="I316" i="4" s="1"/>
  <c r="I317" i="4" s="1"/>
  <c r="I318" i="4" s="1"/>
  <c r="I319" i="4" s="1"/>
  <c r="I320" i="4" s="1"/>
  <c r="I321" i="4" s="1"/>
  <c r="I322" i="4" s="1"/>
  <c r="I323" i="4" s="1"/>
  <c r="I324" i="4" s="1"/>
  <c r="I325" i="4" s="1"/>
  <c r="I326" i="4" s="1"/>
  <c r="N304" i="4"/>
  <c r="O304" i="4" s="1"/>
  <c r="P304" i="4" s="1"/>
  <c r="Q304" i="4" s="1"/>
  <c r="R304" i="4" s="1"/>
  <c r="S304" i="4" s="1"/>
  <c r="T304" i="4" s="1"/>
  <c r="U304" i="4" s="1"/>
  <c r="V304" i="4" s="1"/>
  <c r="W304" i="4" s="1"/>
  <c r="X304" i="4" s="1"/>
  <c r="Y304" i="4" s="1"/>
  <c r="Z304" i="4" s="1"/>
  <c r="AA304" i="4" s="1"/>
  <c r="AB304" i="4" s="1"/>
  <c r="AC304" i="4" s="1"/>
  <c r="AD304" i="4" s="1"/>
  <c r="AE304" i="4" s="1"/>
  <c r="AF304" i="4" s="1"/>
  <c r="AG304" i="4" s="1"/>
  <c r="AH304" i="4" s="1"/>
  <c r="AI304" i="4" s="1"/>
  <c r="AJ304" i="4" s="1"/>
  <c r="AK304" i="4" s="1"/>
  <c r="AL304" i="4" s="1"/>
  <c r="AM304" i="4" s="1"/>
  <c r="AN304" i="4" s="1"/>
  <c r="M304" i="4"/>
  <c r="K304" i="4"/>
  <c r="L304" i="4" s="1"/>
  <c r="I275" i="4"/>
  <c r="I276" i="4" s="1"/>
  <c r="I277" i="4" s="1"/>
  <c r="I278" i="4" s="1"/>
  <c r="I279" i="4" s="1"/>
  <c r="I280" i="4" s="1"/>
  <c r="I281" i="4" s="1"/>
  <c r="I282" i="4" s="1"/>
  <c r="I283" i="4" s="1"/>
  <c r="I284" i="4" s="1"/>
  <c r="I285" i="4" s="1"/>
  <c r="I286" i="4" s="1"/>
  <c r="I287" i="4" s="1"/>
  <c r="I288" i="4" s="1"/>
  <c r="I289" i="4" s="1"/>
  <c r="I290" i="4" s="1"/>
  <c r="I291" i="4" s="1"/>
  <c r="I292" i="4" s="1"/>
  <c r="I293" i="4" s="1"/>
  <c r="I294" i="4" s="1"/>
  <c r="I295" i="4" s="1"/>
  <c r="I296" i="4" s="1"/>
  <c r="I297" i="4" s="1"/>
  <c r="I298" i="4" s="1"/>
  <c r="I299" i="4" s="1"/>
  <c r="I300" i="4" s="1"/>
  <c r="I301" i="4" s="1"/>
  <c r="I302" i="4" s="1"/>
  <c r="I274" i="4"/>
  <c r="I273" i="4"/>
  <c r="M271" i="4"/>
  <c r="N271" i="4" s="1"/>
  <c r="O271" i="4" s="1"/>
  <c r="P271" i="4" s="1"/>
  <c r="Q271" i="4" s="1"/>
  <c r="R271" i="4" s="1"/>
  <c r="S271" i="4" s="1"/>
  <c r="T271" i="4" s="1"/>
  <c r="U271" i="4" s="1"/>
  <c r="V271" i="4" s="1"/>
  <c r="W271" i="4" s="1"/>
  <c r="X271" i="4" s="1"/>
  <c r="Y271" i="4" s="1"/>
  <c r="Z271" i="4" s="1"/>
  <c r="AA271" i="4" s="1"/>
  <c r="AB271" i="4" s="1"/>
  <c r="AC271" i="4" s="1"/>
  <c r="AD271" i="4" s="1"/>
  <c r="AE271" i="4" s="1"/>
  <c r="AF271" i="4" s="1"/>
  <c r="AG271" i="4" s="1"/>
  <c r="AH271" i="4" s="1"/>
  <c r="AI271" i="4" s="1"/>
  <c r="AJ271" i="4" s="1"/>
  <c r="AK271" i="4" s="1"/>
  <c r="AL271" i="4" s="1"/>
  <c r="AM271" i="4" s="1"/>
  <c r="AN271" i="4" s="1"/>
  <c r="L271" i="4"/>
  <c r="K271" i="4"/>
  <c r="I240" i="4"/>
  <c r="L238" i="4"/>
  <c r="M238" i="4" s="1"/>
  <c r="N238" i="4" s="1"/>
  <c r="O238" i="4" s="1"/>
  <c r="P238" i="4" s="1"/>
  <c r="Q238" i="4" s="1"/>
  <c r="R238" i="4" s="1"/>
  <c r="S238" i="4" s="1"/>
  <c r="T238" i="4" s="1"/>
  <c r="U238" i="4" s="1"/>
  <c r="V238" i="4" s="1"/>
  <c r="W238" i="4" s="1"/>
  <c r="X238" i="4" s="1"/>
  <c r="Y238" i="4" s="1"/>
  <c r="Z238" i="4" s="1"/>
  <c r="AA238" i="4" s="1"/>
  <c r="AB238" i="4" s="1"/>
  <c r="AC238" i="4" s="1"/>
  <c r="AD238" i="4" s="1"/>
  <c r="AE238" i="4" s="1"/>
  <c r="AF238" i="4" s="1"/>
  <c r="AG238" i="4" s="1"/>
  <c r="AH238" i="4" s="1"/>
  <c r="AI238" i="4" s="1"/>
  <c r="AJ238" i="4" s="1"/>
  <c r="AK238" i="4" s="1"/>
  <c r="AL238" i="4" s="1"/>
  <c r="AM238" i="4" s="1"/>
  <c r="AN238" i="4" s="1"/>
  <c r="K238" i="4"/>
  <c r="I213" i="4"/>
  <c r="I214" i="4" s="1"/>
  <c r="I215" i="4" s="1"/>
  <c r="I216" i="4" s="1"/>
  <c r="I217" i="4" s="1"/>
  <c r="I218" i="4" s="1"/>
  <c r="I219" i="4" s="1"/>
  <c r="I220" i="4" s="1"/>
  <c r="I221" i="4" s="1"/>
  <c r="I222" i="4" s="1"/>
  <c r="I223" i="4" s="1"/>
  <c r="I224" i="4" s="1"/>
  <c r="I225" i="4" s="1"/>
  <c r="I226" i="4" s="1"/>
  <c r="I227" i="4" s="1"/>
  <c r="I228" i="4" s="1"/>
  <c r="I229" i="4" s="1"/>
  <c r="I230" i="4" s="1"/>
  <c r="I231" i="4" s="1"/>
  <c r="I232" i="4" s="1"/>
  <c r="I233" i="4" s="1"/>
  <c r="W211" i="4"/>
  <c r="X211" i="4" s="1"/>
  <c r="Y211" i="4" s="1"/>
  <c r="Z211" i="4" s="1"/>
  <c r="AA211" i="4" s="1"/>
  <c r="AB211" i="4" s="1"/>
  <c r="AC211" i="4" s="1"/>
  <c r="AD211" i="4" s="1"/>
  <c r="AE211" i="4" s="1"/>
  <c r="AF211" i="4" s="1"/>
  <c r="AG211" i="4" s="1"/>
  <c r="AH211" i="4" s="1"/>
  <c r="AI211" i="4" s="1"/>
  <c r="AJ211" i="4" s="1"/>
  <c r="AK211" i="4" s="1"/>
  <c r="AL211" i="4" s="1"/>
  <c r="AM211" i="4" s="1"/>
  <c r="AN211" i="4" s="1"/>
  <c r="T211" i="4"/>
  <c r="U211" i="4" s="1"/>
  <c r="V211" i="4" s="1"/>
  <c r="M211" i="4"/>
  <c r="N211" i="4" s="1"/>
  <c r="O211" i="4" s="1"/>
  <c r="P211" i="4" s="1"/>
  <c r="Q211" i="4" s="1"/>
  <c r="R211" i="4" s="1"/>
  <c r="S211" i="4" s="1"/>
  <c r="L211" i="4"/>
  <c r="K211" i="4"/>
  <c r="I201" i="4"/>
  <c r="I202" i="4" s="1"/>
  <c r="I203" i="4" s="1"/>
  <c r="I204" i="4" s="1"/>
  <c r="I205" i="4" s="1"/>
  <c r="I206" i="4" s="1"/>
  <c r="I207" i="4" s="1"/>
  <c r="I208" i="4" s="1"/>
  <c r="I209" i="4" s="1"/>
  <c r="I187" i="4"/>
  <c r="I188" i="4" s="1"/>
  <c r="I189" i="4" s="1"/>
  <c r="I190" i="4" s="1"/>
  <c r="I191" i="4" s="1"/>
  <c r="I192" i="4" s="1"/>
  <c r="I193" i="4" s="1"/>
  <c r="I194" i="4" s="1"/>
  <c r="I195" i="4" s="1"/>
  <c r="I196" i="4" s="1"/>
  <c r="I197" i="4" s="1"/>
  <c r="I198" i="4" s="1"/>
  <c r="I199" i="4" s="1"/>
  <c r="I200" i="4" s="1"/>
  <c r="I182" i="4"/>
  <c r="I183" i="4" s="1"/>
  <c r="I184" i="4" s="1"/>
  <c r="I185" i="4" s="1"/>
  <c r="I186" i="4" s="1"/>
  <c r="I180" i="4"/>
  <c r="I181" i="4" s="1"/>
  <c r="L178" i="4"/>
  <c r="M178" i="4" s="1"/>
  <c r="N178" i="4" s="1"/>
  <c r="O178" i="4" s="1"/>
  <c r="P178" i="4" s="1"/>
  <c r="Q178" i="4" s="1"/>
  <c r="R178" i="4" s="1"/>
  <c r="S178" i="4" s="1"/>
  <c r="T178" i="4" s="1"/>
  <c r="U178" i="4" s="1"/>
  <c r="V178" i="4" s="1"/>
  <c r="W178" i="4" s="1"/>
  <c r="X178" i="4" s="1"/>
  <c r="Y178" i="4" s="1"/>
  <c r="Z178" i="4" s="1"/>
  <c r="AA178" i="4" s="1"/>
  <c r="AB178" i="4" s="1"/>
  <c r="AC178" i="4" s="1"/>
  <c r="AD178" i="4" s="1"/>
  <c r="AE178" i="4" s="1"/>
  <c r="AF178" i="4" s="1"/>
  <c r="AG178" i="4" s="1"/>
  <c r="AH178" i="4" s="1"/>
  <c r="AI178" i="4" s="1"/>
  <c r="AJ178" i="4" s="1"/>
  <c r="AK178" i="4" s="1"/>
  <c r="AL178" i="4" s="1"/>
  <c r="AM178" i="4" s="1"/>
  <c r="AN178" i="4" s="1"/>
  <c r="K178" i="4"/>
  <c r="I148" i="4"/>
  <c r="I149" i="4" s="1"/>
  <c r="I147" i="4"/>
  <c r="K145" i="4"/>
  <c r="L145" i="4" s="1"/>
  <c r="M145" i="4" s="1"/>
  <c r="N145" i="4" s="1"/>
  <c r="O145" i="4" s="1"/>
  <c r="P145" i="4" s="1"/>
  <c r="Q145" i="4" s="1"/>
  <c r="R145" i="4" s="1"/>
  <c r="S145" i="4" s="1"/>
  <c r="T145" i="4" s="1"/>
  <c r="U145" i="4" s="1"/>
  <c r="V145" i="4" s="1"/>
  <c r="W145" i="4" s="1"/>
  <c r="X145" i="4" s="1"/>
  <c r="Y145" i="4" s="1"/>
  <c r="Z145" i="4" s="1"/>
  <c r="AA145" i="4" s="1"/>
  <c r="AB145" i="4" s="1"/>
  <c r="AC145" i="4" s="1"/>
  <c r="AD145" i="4" s="1"/>
  <c r="AE145" i="4" s="1"/>
  <c r="AF145" i="4" s="1"/>
  <c r="AG145" i="4" s="1"/>
  <c r="AH145" i="4" s="1"/>
  <c r="AI145" i="4" s="1"/>
  <c r="AJ145" i="4" s="1"/>
  <c r="AK145" i="4" s="1"/>
  <c r="AL145" i="4" s="1"/>
  <c r="AM145" i="4" s="1"/>
  <c r="AN145" i="4" s="1"/>
  <c r="I118" i="4"/>
  <c r="I119" i="4" s="1"/>
  <c r="I120" i="4" s="1"/>
  <c r="I121" i="4" s="1"/>
  <c r="I122" i="4" s="1"/>
  <c r="I123" i="4" s="1"/>
  <c r="I124" i="4" s="1"/>
  <c r="I125" i="4" s="1"/>
  <c r="I126" i="4" s="1"/>
  <c r="I127" i="4" s="1"/>
  <c r="I128" i="4" s="1"/>
  <c r="I129" i="4" s="1"/>
  <c r="I130" i="4" s="1"/>
  <c r="I131" i="4" s="1"/>
  <c r="I132" i="4" s="1"/>
  <c r="I133" i="4" s="1"/>
  <c r="I134" i="4" s="1"/>
  <c r="I135" i="4" s="1"/>
  <c r="I136" i="4" s="1"/>
  <c r="I137" i="4" s="1"/>
  <c r="I138" i="4" s="1"/>
  <c r="I139" i="4" s="1"/>
  <c r="I140" i="4" s="1"/>
  <c r="I141" i="4" s="1"/>
  <c r="I142" i="4" s="1"/>
  <c r="I143" i="4" s="1"/>
  <c r="I116" i="4"/>
  <c r="I117" i="4" s="1"/>
  <c r="I115" i="4"/>
  <c r="I114" i="4"/>
  <c r="L112" i="4"/>
  <c r="M112" i="4" s="1"/>
  <c r="N112" i="4" s="1"/>
  <c r="O112" i="4" s="1"/>
  <c r="P112" i="4" s="1"/>
  <c r="Q112" i="4" s="1"/>
  <c r="R112" i="4" s="1"/>
  <c r="S112" i="4" s="1"/>
  <c r="T112" i="4" s="1"/>
  <c r="U112" i="4" s="1"/>
  <c r="V112" i="4" s="1"/>
  <c r="W112" i="4" s="1"/>
  <c r="X112" i="4" s="1"/>
  <c r="Y112" i="4" s="1"/>
  <c r="Z112" i="4" s="1"/>
  <c r="AA112" i="4" s="1"/>
  <c r="AB112" i="4" s="1"/>
  <c r="AC112" i="4" s="1"/>
  <c r="AD112" i="4" s="1"/>
  <c r="AE112" i="4" s="1"/>
  <c r="AF112" i="4" s="1"/>
  <c r="AG112" i="4" s="1"/>
  <c r="AH112" i="4" s="1"/>
  <c r="AI112" i="4" s="1"/>
  <c r="AJ112" i="4" s="1"/>
  <c r="AK112" i="4" s="1"/>
  <c r="AL112" i="4" s="1"/>
  <c r="AM112" i="4" s="1"/>
  <c r="AN112" i="4" s="1"/>
  <c r="K112" i="4"/>
  <c r="I81" i="4"/>
  <c r="I82" i="4" s="1"/>
  <c r="I83" i="4" s="1"/>
  <c r="I84" i="4" s="1"/>
  <c r="I85" i="4" s="1"/>
  <c r="I86" i="4" s="1"/>
  <c r="I87" i="4" s="1"/>
  <c r="I88" i="4" s="1"/>
  <c r="I89" i="4" s="1"/>
  <c r="I90" i="4" s="1"/>
  <c r="I91" i="4" s="1"/>
  <c r="I92" i="4" s="1"/>
  <c r="I93" i="4" s="1"/>
  <c r="I94" i="4" s="1"/>
  <c r="I95" i="4" s="1"/>
  <c r="I96" i="4" s="1"/>
  <c r="I97" i="4" s="1"/>
  <c r="I98" i="4" s="1"/>
  <c r="I99" i="4" s="1"/>
  <c r="I100" i="4" s="1"/>
  <c r="I101" i="4" s="1"/>
  <c r="I102" i="4" s="1"/>
  <c r="I103" i="4" s="1"/>
  <c r="I104" i="4" s="1"/>
  <c r="I105" i="4" s="1"/>
  <c r="I106" i="4" s="1"/>
  <c r="I107" i="4" s="1"/>
  <c r="I108" i="4" s="1"/>
  <c r="I109" i="4" s="1"/>
  <c r="I110" i="4" s="1"/>
  <c r="J80" i="4"/>
  <c r="L79" i="4"/>
  <c r="M79" i="4" s="1"/>
  <c r="N79" i="4" s="1"/>
  <c r="O79" i="4" s="1"/>
  <c r="P79" i="4" s="1"/>
  <c r="Q79" i="4" s="1"/>
  <c r="R79" i="4" s="1"/>
  <c r="S79" i="4" s="1"/>
  <c r="T79" i="4" s="1"/>
  <c r="U79" i="4" s="1"/>
  <c r="V79" i="4" s="1"/>
  <c r="W79" i="4" s="1"/>
  <c r="X79" i="4" s="1"/>
  <c r="Y79" i="4" s="1"/>
  <c r="Z79" i="4" s="1"/>
  <c r="AA79" i="4" s="1"/>
  <c r="AB79" i="4" s="1"/>
  <c r="AC79" i="4" s="1"/>
  <c r="AD79" i="4" s="1"/>
  <c r="AE79" i="4" s="1"/>
  <c r="AF79" i="4" s="1"/>
  <c r="AG79" i="4" s="1"/>
  <c r="AH79" i="4" s="1"/>
  <c r="AI79" i="4" s="1"/>
  <c r="AJ79" i="4" s="1"/>
  <c r="AK79" i="4" s="1"/>
  <c r="AL79" i="4" s="1"/>
  <c r="AM79" i="4" s="1"/>
  <c r="AN79" i="4" s="1"/>
  <c r="K79" i="4"/>
  <c r="M48" i="4"/>
  <c r="J48" i="4"/>
  <c r="J114" i="4" s="1"/>
  <c r="I48" i="4"/>
  <c r="I49" i="4" s="1"/>
  <c r="K47" i="4"/>
  <c r="J47" i="4"/>
  <c r="J113" i="4" s="1"/>
  <c r="M46" i="4"/>
  <c r="K46" i="4"/>
  <c r="L46" i="4" s="1"/>
  <c r="B28" i="4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26" i="4"/>
  <c r="B27" i="4" s="1"/>
  <c r="B25" i="4"/>
  <c r="B24" i="4"/>
  <c r="C21" i="4"/>
  <c r="C20" i="4"/>
  <c r="N18" i="4"/>
  <c r="M18" i="4"/>
  <c r="L18" i="4"/>
  <c r="D15" i="4"/>
  <c r="D7" i="4"/>
  <c r="D5" i="4"/>
  <c r="W4" i="4"/>
  <c r="Q4" i="4"/>
  <c r="P4" i="4"/>
  <c r="O4" i="4"/>
  <c r="N4" i="4"/>
  <c r="D4" i="4"/>
  <c r="L3" i="4"/>
  <c r="K3" i="4"/>
  <c r="J3" i="4"/>
  <c r="Z2" i="4"/>
  <c r="AA2" i="4" s="1"/>
  <c r="AB2" i="4" s="1"/>
  <c r="AC2" i="4" s="1"/>
  <c r="AD2" i="4" s="1"/>
  <c r="AE2" i="4" s="1"/>
  <c r="X2" i="4"/>
  <c r="Y2" i="4" s="1"/>
  <c r="W2" i="4"/>
  <c r="V2" i="4"/>
  <c r="A7" i="5" l="1"/>
  <c r="AB4" i="4"/>
  <c r="T4" i="4"/>
  <c r="L4" i="4"/>
  <c r="AD4" i="4"/>
  <c r="U4" i="4"/>
  <c r="K4" i="4"/>
  <c r="AC4" i="4"/>
  <c r="S4" i="4"/>
  <c r="J4" i="4"/>
  <c r="AA4" i="4"/>
  <c r="R4" i="4"/>
  <c r="AE4" i="4"/>
  <c r="V4" i="4"/>
  <c r="M4" i="4"/>
  <c r="I50" i="4"/>
  <c r="K49" i="4"/>
  <c r="J49" i="4"/>
  <c r="M81" i="4"/>
  <c r="M114" i="4"/>
  <c r="J81" i="4"/>
  <c r="M47" i="4"/>
  <c r="M50" i="4"/>
  <c r="M49" i="4"/>
  <c r="X4" i="4"/>
  <c r="O18" i="4"/>
  <c r="N46" i="4"/>
  <c r="H2" i="4"/>
  <c r="M3" i="4"/>
  <c r="Y4" i="4"/>
  <c r="C22" i="4"/>
  <c r="Z4" i="4"/>
  <c r="K113" i="4"/>
  <c r="K80" i="4"/>
  <c r="L50" i="4"/>
  <c r="L48" i="4"/>
  <c r="L49" i="4"/>
  <c r="L47" i="4"/>
  <c r="K48" i="4"/>
  <c r="K50" i="4"/>
  <c r="I150" i="4"/>
  <c r="I241" i="4"/>
  <c r="A8" i="5" l="1"/>
  <c r="A26" i="5"/>
  <c r="I242" i="4"/>
  <c r="N3" i="4"/>
  <c r="P18" i="4"/>
  <c r="M83" i="4"/>
  <c r="M116" i="4"/>
  <c r="M113" i="4"/>
  <c r="M80" i="4"/>
  <c r="K83" i="4"/>
  <c r="K116" i="4"/>
  <c r="I151" i="4"/>
  <c r="K81" i="4"/>
  <c r="K114" i="4"/>
  <c r="L80" i="4"/>
  <c r="L113" i="4"/>
  <c r="J115" i="4"/>
  <c r="J82" i="4"/>
  <c r="L82" i="4"/>
  <c r="L115" i="4"/>
  <c r="N47" i="4"/>
  <c r="N50" i="4"/>
  <c r="O46" i="4"/>
  <c r="N49" i="4"/>
  <c r="N48" i="4"/>
  <c r="K115" i="4"/>
  <c r="K82" i="4"/>
  <c r="L81" i="4"/>
  <c r="L114" i="4"/>
  <c r="I51" i="4"/>
  <c r="J50" i="4"/>
  <c r="L83" i="4"/>
  <c r="L116" i="4"/>
  <c r="C23" i="4"/>
  <c r="M115" i="4"/>
  <c r="M82" i="4"/>
  <c r="A9" i="5" l="1"/>
  <c r="A27" i="5"/>
  <c r="C24" i="4"/>
  <c r="J116" i="4"/>
  <c r="J83" i="4"/>
  <c r="I152" i="4"/>
  <c r="I52" i="4"/>
  <c r="J51" i="4"/>
  <c r="M51" i="4"/>
  <c r="L51" i="4"/>
  <c r="K51" i="4"/>
  <c r="N113" i="4"/>
  <c r="N80" i="4"/>
  <c r="N115" i="4"/>
  <c r="N82" i="4"/>
  <c r="N116" i="4"/>
  <c r="N83" i="4"/>
  <c r="I243" i="4"/>
  <c r="O3" i="4"/>
  <c r="Q18" i="4"/>
  <c r="P46" i="4"/>
  <c r="O51" i="4"/>
  <c r="O49" i="4"/>
  <c r="O50" i="4"/>
  <c r="O48" i="4"/>
  <c r="O47" i="4"/>
  <c r="O52" i="4"/>
  <c r="N114" i="4"/>
  <c r="N81" i="4"/>
  <c r="N51" i="4"/>
  <c r="A10" i="5" l="1"/>
  <c r="A28" i="5"/>
  <c r="N117" i="4"/>
  <c r="N84" i="4"/>
  <c r="C25" i="4"/>
  <c r="P3" i="4"/>
  <c r="R18" i="4"/>
  <c r="O113" i="4"/>
  <c r="O80" i="4"/>
  <c r="P53" i="4"/>
  <c r="P51" i="4"/>
  <c r="P49" i="4"/>
  <c r="P47" i="4"/>
  <c r="P48" i="4"/>
  <c r="P50" i="4"/>
  <c r="Q46" i="4"/>
  <c r="P52" i="4"/>
  <c r="O115" i="4"/>
  <c r="O82" i="4"/>
  <c r="O114" i="4"/>
  <c r="O81" i="4"/>
  <c r="K117" i="4"/>
  <c r="K84" i="4"/>
  <c r="O117" i="4"/>
  <c r="O84" i="4"/>
  <c r="L84" i="4"/>
  <c r="L117" i="4"/>
  <c r="I153" i="4"/>
  <c r="M84" i="4"/>
  <c r="M117" i="4"/>
  <c r="I244" i="4"/>
  <c r="J117" i="4"/>
  <c r="J84" i="4"/>
  <c r="O118" i="4"/>
  <c r="O85" i="4"/>
  <c r="O116" i="4"/>
  <c r="O83" i="4"/>
  <c r="I53" i="4"/>
  <c r="J52" i="4"/>
  <c r="M52" i="4"/>
  <c r="L52" i="4"/>
  <c r="K52" i="4"/>
  <c r="N52" i="4"/>
  <c r="A11" i="5" l="1"/>
  <c r="A29" i="5"/>
  <c r="P86" i="4"/>
  <c r="P119" i="4"/>
  <c r="P118" i="4"/>
  <c r="P85" i="4"/>
  <c r="N118" i="4"/>
  <c r="N85" i="4"/>
  <c r="I245" i="4"/>
  <c r="C26" i="4"/>
  <c r="K118" i="4"/>
  <c r="K85" i="4"/>
  <c r="L85" i="4"/>
  <c r="L118" i="4"/>
  <c r="M118" i="4"/>
  <c r="M85" i="4"/>
  <c r="J118" i="4"/>
  <c r="J85" i="4"/>
  <c r="I54" i="4"/>
  <c r="L53" i="4"/>
  <c r="K53" i="4"/>
  <c r="J53" i="4"/>
  <c r="M53" i="4"/>
  <c r="N53" i="4"/>
  <c r="O53" i="4"/>
  <c r="Q53" i="4"/>
  <c r="Q52" i="4"/>
  <c r="Q51" i="4"/>
  <c r="Q50" i="4"/>
  <c r="Q49" i="4"/>
  <c r="Q48" i="4"/>
  <c r="Q47" i="4"/>
  <c r="R46" i="4"/>
  <c r="I154" i="4"/>
  <c r="P116" i="4"/>
  <c r="P83" i="4"/>
  <c r="P113" i="4"/>
  <c r="P80" i="4"/>
  <c r="P82" i="4"/>
  <c r="P115" i="4"/>
  <c r="P114" i="4"/>
  <c r="P81" i="4"/>
  <c r="S18" i="4"/>
  <c r="Q3" i="4"/>
  <c r="P84" i="4"/>
  <c r="P117" i="4"/>
  <c r="A12" i="5" l="1"/>
  <c r="A30" i="5"/>
  <c r="Q118" i="4"/>
  <c r="Q85" i="4"/>
  <c r="I55" i="4"/>
  <c r="J54" i="4"/>
  <c r="K54" i="4"/>
  <c r="M54" i="4"/>
  <c r="L54" i="4"/>
  <c r="N54" i="4"/>
  <c r="O54" i="4"/>
  <c r="P54" i="4"/>
  <c r="R47" i="4"/>
  <c r="R53" i="4"/>
  <c r="R48" i="4"/>
  <c r="S46" i="4"/>
  <c r="R54" i="4"/>
  <c r="R51" i="4"/>
  <c r="R52" i="4"/>
  <c r="R49" i="4"/>
  <c r="R55" i="4"/>
  <c r="R50" i="4"/>
  <c r="I155" i="4"/>
  <c r="Q84" i="4"/>
  <c r="Q117" i="4"/>
  <c r="L86" i="4"/>
  <c r="L119" i="4"/>
  <c r="O119" i="4"/>
  <c r="O86" i="4"/>
  <c r="Q80" i="4"/>
  <c r="Q113" i="4"/>
  <c r="N119" i="4"/>
  <c r="N86" i="4"/>
  <c r="Q81" i="4"/>
  <c r="Q114" i="4"/>
  <c r="M86" i="4"/>
  <c r="M119" i="4"/>
  <c r="T18" i="4"/>
  <c r="R3" i="4"/>
  <c r="Q82" i="4"/>
  <c r="Q115" i="4"/>
  <c r="J119" i="4"/>
  <c r="J86" i="4"/>
  <c r="Q116" i="4"/>
  <c r="Q83" i="4"/>
  <c r="I246" i="4"/>
  <c r="Q86" i="4"/>
  <c r="Q119" i="4"/>
  <c r="K119" i="4"/>
  <c r="K86" i="4"/>
  <c r="Q54" i="4"/>
  <c r="C27" i="4"/>
  <c r="A13" i="5" l="1"/>
  <c r="A31" i="5"/>
  <c r="R114" i="4"/>
  <c r="R81" i="4"/>
  <c r="R116" i="4"/>
  <c r="R83" i="4"/>
  <c r="R119" i="4"/>
  <c r="R86" i="4"/>
  <c r="M120" i="4"/>
  <c r="M87" i="4"/>
  <c r="Q120" i="4"/>
  <c r="Q87" i="4"/>
  <c r="R121" i="4"/>
  <c r="R88" i="4"/>
  <c r="K120" i="4"/>
  <c r="K87" i="4"/>
  <c r="J120" i="4"/>
  <c r="J87" i="4"/>
  <c r="R82" i="4"/>
  <c r="R115" i="4"/>
  <c r="O120" i="4"/>
  <c r="O87" i="4"/>
  <c r="R118" i="4"/>
  <c r="R85" i="4"/>
  <c r="N120" i="4"/>
  <c r="N87" i="4"/>
  <c r="L87" i="4"/>
  <c r="L120" i="4"/>
  <c r="C28" i="4"/>
  <c r="R80" i="4"/>
  <c r="R113" i="4"/>
  <c r="R120" i="4"/>
  <c r="R87" i="4"/>
  <c r="I247" i="4"/>
  <c r="U18" i="4"/>
  <c r="S3" i="4"/>
  <c r="I56" i="4"/>
  <c r="K55" i="4"/>
  <c r="J55" i="4"/>
  <c r="L55" i="4"/>
  <c r="M55" i="4"/>
  <c r="N55" i="4"/>
  <c r="O55" i="4"/>
  <c r="P55" i="4"/>
  <c r="Q55" i="4"/>
  <c r="I156" i="4"/>
  <c r="T46" i="4"/>
  <c r="S54" i="4"/>
  <c r="S51" i="4"/>
  <c r="S56" i="4"/>
  <c r="S53" i="4"/>
  <c r="S48" i="4"/>
  <c r="S52" i="4"/>
  <c r="S49" i="4"/>
  <c r="S55" i="4"/>
  <c r="S50" i="4"/>
  <c r="S47" i="4"/>
  <c r="R84" i="4"/>
  <c r="R117" i="4"/>
  <c r="P120" i="4"/>
  <c r="P87" i="4"/>
  <c r="A14" i="5" l="1"/>
  <c r="A32" i="5"/>
  <c r="S114" i="4"/>
  <c r="S81" i="4"/>
  <c r="I157" i="4"/>
  <c r="S120" i="4"/>
  <c r="S87" i="4"/>
  <c r="J121" i="4"/>
  <c r="J88" i="4"/>
  <c r="U46" i="4"/>
  <c r="T56" i="4"/>
  <c r="T54" i="4"/>
  <c r="T52" i="4"/>
  <c r="T50" i="4"/>
  <c r="T48" i="4"/>
  <c r="T51" i="4"/>
  <c r="T57" i="4"/>
  <c r="T49" i="4"/>
  <c r="T55" i="4"/>
  <c r="T47" i="4"/>
  <c r="T53" i="4"/>
  <c r="M121" i="4"/>
  <c r="M88" i="4"/>
  <c r="S113" i="4"/>
  <c r="S80" i="4"/>
  <c r="S116" i="4"/>
  <c r="S83" i="4"/>
  <c r="S122" i="4"/>
  <c r="S89" i="4"/>
  <c r="K121" i="4"/>
  <c r="K88" i="4"/>
  <c r="S117" i="4"/>
  <c r="S84" i="4"/>
  <c r="S119" i="4"/>
  <c r="S86" i="4"/>
  <c r="Q88" i="4"/>
  <c r="Q121" i="4"/>
  <c r="I57" i="4"/>
  <c r="J56" i="4"/>
  <c r="K56" i="4"/>
  <c r="M56" i="4"/>
  <c r="L56" i="4"/>
  <c r="N56" i="4"/>
  <c r="O56" i="4"/>
  <c r="P56" i="4"/>
  <c r="Q56" i="4"/>
  <c r="R56" i="4"/>
  <c r="V18" i="4"/>
  <c r="T3" i="4"/>
  <c r="C29" i="4"/>
  <c r="S121" i="4"/>
  <c r="S88" i="4"/>
  <c r="L88" i="4"/>
  <c r="L121" i="4"/>
  <c r="I248" i="4"/>
  <c r="S115" i="4"/>
  <c r="S82" i="4"/>
  <c r="P121" i="4"/>
  <c r="P88" i="4"/>
  <c r="S118" i="4"/>
  <c r="S85" i="4"/>
  <c r="O121" i="4"/>
  <c r="O88" i="4"/>
  <c r="N121" i="4"/>
  <c r="N88" i="4"/>
  <c r="A15" i="5" l="1"/>
  <c r="A33" i="5"/>
  <c r="I249" i="4"/>
  <c r="R122" i="4"/>
  <c r="R89" i="4"/>
  <c r="T123" i="4"/>
  <c r="T90" i="4"/>
  <c r="W18" i="4"/>
  <c r="U3" i="4"/>
  <c r="P122" i="4"/>
  <c r="P89" i="4"/>
  <c r="T87" i="4"/>
  <c r="T120" i="4"/>
  <c r="Q122" i="4"/>
  <c r="Q89" i="4"/>
  <c r="T113" i="4"/>
  <c r="T80" i="4"/>
  <c r="O122" i="4"/>
  <c r="O89" i="4"/>
  <c r="T117" i="4"/>
  <c r="T84" i="4"/>
  <c r="T89" i="4"/>
  <c r="T122" i="4"/>
  <c r="T83" i="4"/>
  <c r="T116" i="4"/>
  <c r="I58" i="4"/>
  <c r="K57" i="4"/>
  <c r="J57" i="4"/>
  <c r="L57" i="4"/>
  <c r="M57" i="4"/>
  <c r="N57" i="4"/>
  <c r="O57" i="4"/>
  <c r="P57" i="4"/>
  <c r="Q57" i="4"/>
  <c r="R57" i="4"/>
  <c r="S57" i="4"/>
  <c r="T85" i="4"/>
  <c r="T118" i="4"/>
  <c r="C30" i="4"/>
  <c r="J122" i="4"/>
  <c r="J89" i="4"/>
  <c r="N122" i="4"/>
  <c r="N89" i="4"/>
  <c r="L89" i="4"/>
  <c r="L122" i="4"/>
  <c r="T121" i="4"/>
  <c r="T88" i="4"/>
  <c r="I158" i="4"/>
  <c r="M122" i="4"/>
  <c r="M89" i="4"/>
  <c r="U58" i="4"/>
  <c r="U56" i="4"/>
  <c r="U54" i="4"/>
  <c r="U52" i="4"/>
  <c r="U50" i="4"/>
  <c r="U48" i="4"/>
  <c r="V46" i="4"/>
  <c r="U57" i="4"/>
  <c r="U49" i="4"/>
  <c r="U51" i="4"/>
  <c r="U55" i="4"/>
  <c r="U47" i="4"/>
  <c r="U53" i="4"/>
  <c r="K89" i="4"/>
  <c r="K122" i="4"/>
  <c r="T119" i="4"/>
  <c r="T86" i="4"/>
  <c r="T115" i="4"/>
  <c r="T82" i="4"/>
  <c r="T81" i="4"/>
  <c r="T114" i="4"/>
  <c r="A16" i="5" l="1"/>
  <c r="A34" i="5"/>
  <c r="J123" i="4"/>
  <c r="J90" i="4"/>
  <c r="U91" i="4"/>
  <c r="U124" i="4"/>
  <c r="R123" i="4"/>
  <c r="R90" i="4"/>
  <c r="U115" i="4"/>
  <c r="U82" i="4"/>
  <c r="U87" i="4"/>
  <c r="U120" i="4"/>
  <c r="L90" i="4"/>
  <c r="L123" i="4"/>
  <c r="K123" i="4"/>
  <c r="K90" i="4"/>
  <c r="U123" i="4"/>
  <c r="U90" i="4"/>
  <c r="Q90" i="4"/>
  <c r="Q123" i="4"/>
  <c r="O123" i="4"/>
  <c r="O90" i="4"/>
  <c r="I250" i="4"/>
  <c r="S123" i="4"/>
  <c r="S90" i="4"/>
  <c r="U121" i="4"/>
  <c r="U88" i="4"/>
  <c r="U117" i="4"/>
  <c r="U84" i="4"/>
  <c r="I159" i="4"/>
  <c r="U83" i="4"/>
  <c r="U116" i="4"/>
  <c r="N123" i="4"/>
  <c r="N90" i="4"/>
  <c r="U89" i="4"/>
  <c r="U122" i="4"/>
  <c r="I59" i="4"/>
  <c r="J58" i="4"/>
  <c r="K58" i="4"/>
  <c r="L58" i="4"/>
  <c r="M58" i="4"/>
  <c r="N58" i="4"/>
  <c r="O58" i="4"/>
  <c r="P58" i="4"/>
  <c r="Q58" i="4"/>
  <c r="R58" i="4"/>
  <c r="S58" i="4"/>
  <c r="T58" i="4"/>
  <c r="U119" i="4"/>
  <c r="U86" i="4"/>
  <c r="V57" i="4"/>
  <c r="V54" i="4"/>
  <c r="V49" i="4"/>
  <c r="V55" i="4"/>
  <c r="V52" i="4"/>
  <c r="W46" i="4"/>
  <c r="V58" i="4"/>
  <c r="V51" i="4"/>
  <c r="V48" i="4"/>
  <c r="V47" i="4"/>
  <c r="V53" i="4"/>
  <c r="V50" i="4"/>
  <c r="V56" i="4"/>
  <c r="C31" i="4"/>
  <c r="P90" i="4"/>
  <c r="P123" i="4"/>
  <c r="U81" i="4"/>
  <c r="U114" i="4"/>
  <c r="U113" i="4"/>
  <c r="U80" i="4"/>
  <c r="U85" i="4"/>
  <c r="U118" i="4"/>
  <c r="M90" i="4"/>
  <c r="M123" i="4"/>
  <c r="V3" i="4"/>
  <c r="X18" i="4"/>
  <c r="A17" i="5" l="1"/>
  <c r="A35" i="5"/>
  <c r="J124" i="4"/>
  <c r="J91" i="4"/>
  <c r="I160" i="4"/>
  <c r="V124" i="4"/>
  <c r="V91" i="4"/>
  <c r="V121" i="4"/>
  <c r="V88" i="4"/>
  <c r="V123" i="4"/>
  <c r="V90" i="4"/>
  <c r="S124" i="4"/>
  <c r="S91" i="4"/>
  <c r="K124" i="4"/>
  <c r="K91" i="4"/>
  <c r="I60" i="4"/>
  <c r="J59" i="4"/>
  <c r="L59" i="4"/>
  <c r="K59" i="4"/>
  <c r="M59" i="4"/>
  <c r="N59" i="4"/>
  <c r="O59" i="4"/>
  <c r="P59" i="4"/>
  <c r="Q59" i="4"/>
  <c r="R59" i="4"/>
  <c r="S59" i="4"/>
  <c r="T59" i="4"/>
  <c r="U59" i="4"/>
  <c r="V122" i="4"/>
  <c r="V89" i="4"/>
  <c r="N124" i="4"/>
  <c r="N91" i="4"/>
  <c r="V116" i="4"/>
  <c r="V83" i="4"/>
  <c r="R124" i="4"/>
  <c r="R91" i="4"/>
  <c r="Q124" i="4"/>
  <c r="Q91" i="4"/>
  <c r="P124" i="4"/>
  <c r="P91" i="4"/>
  <c r="O124" i="4"/>
  <c r="O91" i="4"/>
  <c r="V113" i="4"/>
  <c r="V80" i="4"/>
  <c r="W3" i="4"/>
  <c r="Y18" i="4"/>
  <c r="V59" i="4"/>
  <c r="V114" i="4"/>
  <c r="V81" i="4"/>
  <c r="X46" i="4"/>
  <c r="W60" i="4"/>
  <c r="W55" i="4"/>
  <c r="W52" i="4"/>
  <c r="W47" i="4"/>
  <c r="W57" i="4"/>
  <c r="W54" i="4"/>
  <c r="W49" i="4"/>
  <c r="W58" i="4"/>
  <c r="W51" i="4"/>
  <c r="W48" i="4"/>
  <c r="W53" i="4"/>
  <c r="W50" i="4"/>
  <c r="W59" i="4"/>
  <c r="W56" i="4"/>
  <c r="V115" i="4"/>
  <c r="V82" i="4"/>
  <c r="M124" i="4"/>
  <c r="M91" i="4"/>
  <c r="V119" i="4"/>
  <c r="V86" i="4"/>
  <c r="I251" i="4"/>
  <c r="C32" i="4"/>
  <c r="V117" i="4"/>
  <c r="V84" i="4"/>
  <c r="V118" i="4"/>
  <c r="V85" i="4"/>
  <c r="V120" i="4"/>
  <c r="V87" i="4"/>
  <c r="T91" i="4"/>
  <c r="T124" i="4"/>
  <c r="L91" i="4"/>
  <c r="L124" i="4"/>
  <c r="A18" i="5" l="1"/>
  <c r="A36" i="5"/>
  <c r="P125" i="4"/>
  <c r="P92" i="4"/>
  <c r="C33" i="4"/>
  <c r="W92" i="4"/>
  <c r="W125" i="4"/>
  <c r="W117" i="4"/>
  <c r="W84" i="4"/>
  <c r="W120" i="4"/>
  <c r="W87" i="4"/>
  <c r="W121" i="4"/>
  <c r="W88" i="4"/>
  <c r="Q92" i="4"/>
  <c r="Q125" i="4"/>
  <c r="I61" i="4"/>
  <c r="J60" i="4"/>
  <c r="L60" i="4"/>
  <c r="K60" i="4"/>
  <c r="M60" i="4"/>
  <c r="N60" i="4"/>
  <c r="O60" i="4"/>
  <c r="P60" i="4"/>
  <c r="Q60" i="4"/>
  <c r="R60" i="4"/>
  <c r="S60" i="4"/>
  <c r="T60" i="4"/>
  <c r="U60" i="4"/>
  <c r="V60" i="4"/>
  <c r="W83" i="4"/>
  <c r="W116" i="4"/>
  <c r="W123" i="4"/>
  <c r="W90" i="4"/>
  <c r="V125" i="4"/>
  <c r="V92" i="4"/>
  <c r="W124" i="4"/>
  <c r="W91" i="4"/>
  <c r="X3" i="4"/>
  <c r="Z18" i="4"/>
  <c r="T125" i="4"/>
  <c r="T92" i="4"/>
  <c r="K125" i="4"/>
  <c r="K92" i="4"/>
  <c r="W126" i="4"/>
  <c r="W93" i="4"/>
  <c r="U125" i="4"/>
  <c r="U92" i="4"/>
  <c r="W80" i="4"/>
  <c r="W113" i="4"/>
  <c r="X59" i="4"/>
  <c r="X57" i="4"/>
  <c r="X55" i="4"/>
  <c r="X53" i="4"/>
  <c r="X51" i="4"/>
  <c r="X49" i="4"/>
  <c r="X60" i="4"/>
  <c r="X52" i="4"/>
  <c r="X47" i="4"/>
  <c r="X58" i="4"/>
  <c r="X50" i="4"/>
  <c r="X48" i="4"/>
  <c r="X54" i="4"/>
  <c r="X56" i="4"/>
  <c r="Y46" i="4"/>
  <c r="S125" i="4"/>
  <c r="S92" i="4"/>
  <c r="L92" i="4"/>
  <c r="L125" i="4"/>
  <c r="I252" i="4"/>
  <c r="O125" i="4"/>
  <c r="O92" i="4"/>
  <c r="N125" i="4"/>
  <c r="N92" i="4"/>
  <c r="W119" i="4"/>
  <c r="W86" i="4"/>
  <c r="M125" i="4"/>
  <c r="M92" i="4"/>
  <c r="I161" i="4"/>
  <c r="W122" i="4"/>
  <c r="W89" i="4"/>
  <c r="W81" i="4"/>
  <c r="W114" i="4"/>
  <c r="W115" i="4"/>
  <c r="W82" i="4"/>
  <c r="W85" i="4"/>
  <c r="W118" i="4"/>
  <c r="R125" i="4"/>
  <c r="R92" i="4"/>
  <c r="J125" i="4"/>
  <c r="J92" i="4"/>
  <c r="A19" i="5" l="1"/>
  <c r="A37" i="5"/>
  <c r="I62" i="4"/>
  <c r="L61" i="4"/>
  <c r="K61" i="4"/>
  <c r="J61" i="4"/>
  <c r="M61" i="4"/>
  <c r="N61" i="4"/>
  <c r="O61" i="4"/>
  <c r="P61" i="4"/>
  <c r="Q61" i="4"/>
  <c r="R61" i="4"/>
  <c r="S61" i="4"/>
  <c r="T61" i="4"/>
  <c r="U61" i="4"/>
  <c r="V61" i="4"/>
  <c r="W61" i="4"/>
  <c r="X80" i="4"/>
  <c r="X113" i="4"/>
  <c r="X123" i="4"/>
  <c r="X90" i="4"/>
  <c r="O93" i="4"/>
  <c r="O126" i="4"/>
  <c r="X114" i="4"/>
  <c r="X81" i="4"/>
  <c r="X126" i="4"/>
  <c r="X93" i="4"/>
  <c r="X125" i="4"/>
  <c r="X92" i="4"/>
  <c r="V126" i="4"/>
  <c r="V93" i="4"/>
  <c r="N126" i="4"/>
  <c r="N93" i="4"/>
  <c r="C34" i="4"/>
  <c r="X61" i="4"/>
  <c r="Q126" i="4"/>
  <c r="Q93" i="4"/>
  <c r="P126" i="4"/>
  <c r="P93" i="4"/>
  <c r="X118" i="4"/>
  <c r="X85" i="4"/>
  <c r="Y62" i="4"/>
  <c r="Y61" i="4"/>
  <c r="Y60" i="4"/>
  <c r="Y59" i="4"/>
  <c r="Y58" i="4"/>
  <c r="Y57" i="4"/>
  <c r="Y56" i="4"/>
  <c r="Y55" i="4"/>
  <c r="Y54" i="4"/>
  <c r="Y53" i="4"/>
  <c r="Y52" i="4"/>
  <c r="Y51" i="4"/>
  <c r="Y50" i="4"/>
  <c r="Y49" i="4"/>
  <c r="Y48" i="4"/>
  <c r="Y47" i="4"/>
  <c r="Z46" i="4"/>
  <c r="T93" i="4"/>
  <c r="T126" i="4"/>
  <c r="K93" i="4"/>
  <c r="K126" i="4"/>
  <c r="I162" i="4"/>
  <c r="X120" i="4"/>
  <c r="X87" i="4"/>
  <c r="X116" i="4"/>
  <c r="X83" i="4"/>
  <c r="X124" i="4"/>
  <c r="X91" i="4"/>
  <c r="S126" i="4"/>
  <c r="S93" i="4"/>
  <c r="L93" i="4"/>
  <c r="L126" i="4"/>
  <c r="X119" i="4"/>
  <c r="X86" i="4"/>
  <c r="X121" i="4"/>
  <c r="X88" i="4"/>
  <c r="I253" i="4"/>
  <c r="Y3" i="4"/>
  <c r="AA18" i="4"/>
  <c r="U126" i="4"/>
  <c r="U93" i="4"/>
  <c r="M126" i="4"/>
  <c r="M93" i="4"/>
  <c r="X115" i="4"/>
  <c r="X82" i="4"/>
  <c r="X122" i="4"/>
  <c r="X89" i="4"/>
  <c r="X117" i="4"/>
  <c r="X84" i="4"/>
  <c r="R126" i="4"/>
  <c r="R93" i="4"/>
  <c r="J126" i="4"/>
  <c r="J93" i="4"/>
  <c r="A20" i="5" l="1"/>
  <c r="A39" i="5" s="1"/>
  <c r="A38" i="5"/>
  <c r="U94" i="4"/>
  <c r="U127" i="4"/>
  <c r="Y114" i="4"/>
  <c r="Y81" i="4"/>
  <c r="Y122" i="4"/>
  <c r="Y89" i="4"/>
  <c r="V127" i="4"/>
  <c r="V94" i="4"/>
  <c r="N127" i="4"/>
  <c r="N94" i="4"/>
  <c r="T94" i="4"/>
  <c r="T127" i="4"/>
  <c r="J127" i="4"/>
  <c r="J94" i="4"/>
  <c r="K94" i="4"/>
  <c r="K127" i="4"/>
  <c r="Y115" i="4"/>
  <c r="Y82" i="4"/>
  <c r="Y84" i="4"/>
  <c r="Y117" i="4"/>
  <c r="C35" i="4"/>
  <c r="S94" i="4"/>
  <c r="S127" i="4"/>
  <c r="Y126" i="4"/>
  <c r="Y93" i="4"/>
  <c r="R127" i="4"/>
  <c r="R94" i="4"/>
  <c r="Y119" i="4"/>
  <c r="Y86" i="4"/>
  <c r="Y94" i="4"/>
  <c r="Y127" i="4"/>
  <c r="Q127" i="4"/>
  <c r="Q94" i="4"/>
  <c r="I63" i="4"/>
  <c r="J62" i="4"/>
  <c r="M62" i="4"/>
  <c r="L62" i="4"/>
  <c r="K62" i="4"/>
  <c r="N62" i="4"/>
  <c r="O62" i="4"/>
  <c r="P62" i="4"/>
  <c r="Q62" i="4"/>
  <c r="R62" i="4"/>
  <c r="S62" i="4"/>
  <c r="T62" i="4"/>
  <c r="U62" i="4"/>
  <c r="V62" i="4"/>
  <c r="W62" i="4"/>
  <c r="X62" i="4"/>
  <c r="Y123" i="4"/>
  <c r="Y90" i="4"/>
  <c r="Y116" i="4"/>
  <c r="Y83" i="4"/>
  <c r="AB18" i="4"/>
  <c r="Z3" i="4"/>
  <c r="L94" i="4"/>
  <c r="L127" i="4"/>
  <c r="I163" i="4"/>
  <c r="I254" i="4"/>
  <c r="Z61" i="4"/>
  <c r="Z59" i="4"/>
  <c r="Z57" i="4"/>
  <c r="Z55" i="4"/>
  <c r="Z53" i="4"/>
  <c r="Z51" i="4"/>
  <c r="Z49" i="4"/>
  <c r="Z47" i="4"/>
  <c r="Z58" i="4"/>
  <c r="Z50" i="4"/>
  <c r="Z60" i="4"/>
  <c r="Z52" i="4"/>
  <c r="Z48" i="4"/>
  <c r="Z54" i="4"/>
  <c r="Z56" i="4"/>
  <c r="AA46" i="4"/>
  <c r="Z62" i="4"/>
  <c r="Y120" i="4"/>
  <c r="Y87" i="4"/>
  <c r="Y128" i="4"/>
  <c r="Y95" i="4"/>
  <c r="P127" i="4"/>
  <c r="P94" i="4"/>
  <c r="M127" i="4"/>
  <c r="M94" i="4"/>
  <c r="Y124" i="4"/>
  <c r="Y91" i="4"/>
  <c r="Y125" i="4"/>
  <c r="Y92" i="4"/>
  <c r="Y118" i="4"/>
  <c r="Y85" i="4"/>
  <c r="Y113" i="4"/>
  <c r="Y80" i="4"/>
  <c r="Y88" i="4"/>
  <c r="Y121" i="4"/>
  <c r="X127" i="4"/>
  <c r="X94" i="4"/>
  <c r="W127" i="4"/>
  <c r="W94" i="4"/>
  <c r="O127" i="4"/>
  <c r="O94" i="4"/>
  <c r="J128" i="4" l="1"/>
  <c r="J95" i="4"/>
  <c r="Z124" i="4"/>
  <c r="Z91" i="4"/>
  <c r="C36" i="4"/>
  <c r="Z122" i="4"/>
  <c r="Z89" i="4"/>
  <c r="Z84" i="4"/>
  <c r="Z117" i="4"/>
  <c r="T95" i="4"/>
  <c r="T128" i="4"/>
  <c r="L95" i="4"/>
  <c r="L128" i="4"/>
  <c r="Z86" i="4"/>
  <c r="Z119" i="4"/>
  <c r="S128" i="4"/>
  <c r="S95" i="4"/>
  <c r="Z83" i="4"/>
  <c r="Z116" i="4"/>
  <c r="R128" i="4"/>
  <c r="R95" i="4"/>
  <c r="I64" i="4"/>
  <c r="K63" i="4"/>
  <c r="J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114" i="4"/>
  <c r="Z81" i="4"/>
  <c r="AA3" i="4"/>
  <c r="AC18" i="4"/>
  <c r="W128" i="4"/>
  <c r="W95" i="4"/>
  <c r="O128" i="4"/>
  <c r="O95" i="4"/>
  <c r="M95" i="4"/>
  <c r="M128" i="4"/>
  <c r="Z88" i="4"/>
  <c r="Z121" i="4"/>
  <c r="Z90" i="4"/>
  <c r="Z123" i="4"/>
  <c r="Q128" i="4"/>
  <c r="Q95" i="4"/>
  <c r="P128" i="4"/>
  <c r="P95" i="4"/>
  <c r="Z127" i="4"/>
  <c r="Z94" i="4"/>
  <c r="Z118" i="4"/>
  <c r="Z85" i="4"/>
  <c r="I255" i="4"/>
  <c r="V128" i="4"/>
  <c r="V95" i="4"/>
  <c r="N128" i="4"/>
  <c r="N95" i="4"/>
  <c r="Z120" i="4"/>
  <c r="Z87" i="4"/>
  <c r="I164" i="4"/>
  <c r="Z92" i="4"/>
  <c r="Z125" i="4"/>
  <c r="X128" i="4"/>
  <c r="X95" i="4"/>
  <c r="Z128" i="4"/>
  <c r="Z95" i="4"/>
  <c r="Z113" i="4"/>
  <c r="Z80" i="4"/>
  <c r="Z63" i="4"/>
  <c r="AA47" i="4"/>
  <c r="AA63" i="4"/>
  <c r="AA58" i="4"/>
  <c r="AA55" i="4"/>
  <c r="AA50" i="4"/>
  <c r="AA61" i="4"/>
  <c r="AA56" i="4"/>
  <c r="AA53" i="4"/>
  <c r="AA48" i="4"/>
  <c r="AA54" i="4"/>
  <c r="AA51" i="4"/>
  <c r="AA60" i="4"/>
  <c r="AA57" i="4"/>
  <c r="AB46" i="4"/>
  <c r="AA62" i="4"/>
  <c r="AA59" i="4"/>
  <c r="AA52" i="4"/>
  <c r="AA49" i="4"/>
  <c r="Z126" i="4"/>
  <c r="Z93" i="4"/>
  <c r="Z82" i="4"/>
  <c r="Z115" i="4"/>
  <c r="U128" i="4"/>
  <c r="U95" i="4"/>
  <c r="K95" i="4"/>
  <c r="K128" i="4"/>
  <c r="Q129" i="4" l="1"/>
  <c r="Q96" i="4"/>
  <c r="AD18" i="4"/>
  <c r="AB3" i="4"/>
  <c r="AA120" i="4"/>
  <c r="AA87" i="4"/>
  <c r="Y129" i="4"/>
  <c r="Y96" i="4"/>
  <c r="AA113" i="4"/>
  <c r="AA80" i="4"/>
  <c r="AA128" i="4"/>
  <c r="AA95" i="4"/>
  <c r="I256" i="4"/>
  <c r="I65" i="4"/>
  <c r="M64" i="4"/>
  <c r="J64" i="4"/>
  <c r="L64" i="4"/>
  <c r="K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X129" i="4"/>
  <c r="X96" i="4"/>
  <c r="AC46" i="4"/>
  <c r="AB47" i="4"/>
  <c r="AB64" i="4"/>
  <c r="AB61" i="4"/>
  <c r="AB56" i="4"/>
  <c r="AB53" i="4"/>
  <c r="AB48" i="4"/>
  <c r="AB63" i="4"/>
  <c r="AB58" i="4"/>
  <c r="AB55" i="4"/>
  <c r="AB50" i="4"/>
  <c r="AB54" i="4"/>
  <c r="AB51" i="4"/>
  <c r="AB60" i="4"/>
  <c r="AB57" i="4"/>
  <c r="AB62" i="4"/>
  <c r="AB59" i="4"/>
  <c r="AB65" i="4"/>
  <c r="AB52" i="4"/>
  <c r="AB49" i="4"/>
  <c r="W96" i="4"/>
  <c r="W129" i="4"/>
  <c r="AA123" i="4"/>
  <c r="AA90" i="4"/>
  <c r="V129" i="4"/>
  <c r="V96" i="4"/>
  <c r="AA118" i="4"/>
  <c r="AA85" i="4"/>
  <c r="AA119" i="4"/>
  <c r="AA86" i="4"/>
  <c r="AA121" i="4"/>
  <c r="AA88" i="4"/>
  <c r="I165" i="4"/>
  <c r="U96" i="4"/>
  <c r="U129" i="4"/>
  <c r="M129" i="4"/>
  <c r="M96" i="4"/>
  <c r="C37" i="4"/>
  <c r="AA122" i="4"/>
  <c r="AA89" i="4"/>
  <c r="Z129" i="4"/>
  <c r="Z96" i="4"/>
  <c r="T96" i="4"/>
  <c r="T129" i="4"/>
  <c r="L96" i="4"/>
  <c r="L129" i="4"/>
  <c r="AA127" i="4"/>
  <c r="AA94" i="4"/>
  <c r="S96" i="4"/>
  <c r="S129" i="4"/>
  <c r="J129" i="4"/>
  <c r="J96" i="4"/>
  <c r="P129" i="4"/>
  <c r="P96" i="4"/>
  <c r="O129" i="4"/>
  <c r="O96" i="4"/>
  <c r="AA82" i="4"/>
  <c r="AA115" i="4"/>
  <c r="AA114" i="4"/>
  <c r="AA81" i="4"/>
  <c r="AA116" i="4"/>
  <c r="AA83" i="4"/>
  <c r="N129" i="4"/>
  <c r="N96" i="4"/>
  <c r="AA126" i="4"/>
  <c r="AA93" i="4"/>
  <c r="AA124" i="4"/>
  <c r="AA91" i="4"/>
  <c r="AA129" i="4"/>
  <c r="AA96" i="4"/>
  <c r="AA92" i="4"/>
  <c r="AA125" i="4"/>
  <c r="AA84" i="4"/>
  <c r="AA117" i="4"/>
  <c r="AA64" i="4"/>
  <c r="R129" i="4"/>
  <c r="R96" i="4"/>
  <c r="K96" i="4"/>
  <c r="K129" i="4"/>
  <c r="AB81" i="4" l="1"/>
  <c r="AB114" i="4"/>
  <c r="AB80" i="4"/>
  <c r="AB113" i="4"/>
  <c r="X130" i="4"/>
  <c r="X97" i="4"/>
  <c r="P130" i="4"/>
  <c r="P97" i="4"/>
  <c r="I257" i="4"/>
  <c r="AA97" i="4"/>
  <c r="AA130" i="4"/>
  <c r="AB82" i="4"/>
  <c r="AB115" i="4"/>
  <c r="AB126" i="4"/>
  <c r="AB93" i="4"/>
  <c r="AB88" i="4"/>
  <c r="AB121" i="4"/>
  <c r="AB89" i="4"/>
  <c r="AB122" i="4"/>
  <c r="V130" i="4"/>
  <c r="V97" i="4"/>
  <c r="N130" i="4"/>
  <c r="N97" i="4"/>
  <c r="O130" i="4"/>
  <c r="O97" i="4"/>
  <c r="C38" i="4"/>
  <c r="AB85" i="4"/>
  <c r="AB118" i="4"/>
  <c r="AB91" i="4"/>
  <c r="AB124" i="4"/>
  <c r="AB127" i="4"/>
  <c r="AB94" i="4"/>
  <c r="U130" i="4"/>
  <c r="U97" i="4"/>
  <c r="K97" i="4"/>
  <c r="K130" i="4"/>
  <c r="AB98" i="4"/>
  <c r="AB131" i="4"/>
  <c r="AB96" i="4"/>
  <c r="AB129" i="4"/>
  <c r="AB130" i="4"/>
  <c r="AB97" i="4"/>
  <c r="T97" i="4"/>
  <c r="T130" i="4"/>
  <c r="L97" i="4"/>
  <c r="L130" i="4"/>
  <c r="AB83" i="4"/>
  <c r="AB116" i="4"/>
  <c r="AD46" i="4"/>
  <c r="AC66" i="4"/>
  <c r="AC64" i="4"/>
  <c r="AC62" i="4"/>
  <c r="AC60" i="4"/>
  <c r="AC58" i="4"/>
  <c r="AC56" i="4"/>
  <c r="AC54" i="4"/>
  <c r="AC52" i="4"/>
  <c r="AC50" i="4"/>
  <c r="AC48" i="4"/>
  <c r="AC61" i="4"/>
  <c r="AC53" i="4"/>
  <c r="AC59" i="4"/>
  <c r="AC51" i="4"/>
  <c r="AC47" i="4"/>
  <c r="AC57" i="4"/>
  <c r="AC63" i="4"/>
  <c r="AC65" i="4"/>
  <c r="AC49" i="4"/>
  <c r="AC55" i="4"/>
  <c r="AB86" i="4"/>
  <c r="AB119" i="4"/>
  <c r="AB90" i="4"/>
  <c r="AB123" i="4"/>
  <c r="W130" i="4"/>
  <c r="W97" i="4"/>
  <c r="AB84" i="4"/>
  <c r="AB117" i="4"/>
  <c r="S130" i="4"/>
  <c r="S97" i="4"/>
  <c r="J130" i="4"/>
  <c r="J97" i="4"/>
  <c r="AE18" i="4"/>
  <c r="AC3" i="4"/>
  <c r="I166" i="4"/>
  <c r="AB92" i="4"/>
  <c r="AB125" i="4"/>
  <c r="AB87" i="4"/>
  <c r="AB120" i="4"/>
  <c r="Z130" i="4"/>
  <c r="Z97" i="4"/>
  <c r="R97" i="4"/>
  <c r="R130" i="4"/>
  <c r="M130" i="4"/>
  <c r="M97" i="4"/>
  <c r="AB128" i="4"/>
  <c r="AB95" i="4"/>
  <c r="Y130" i="4"/>
  <c r="Y97" i="4"/>
  <c r="Q130" i="4"/>
  <c r="Q97" i="4"/>
  <c r="I66" i="4"/>
  <c r="K65" i="4"/>
  <c r="J65" i="4"/>
  <c r="M65" i="4"/>
  <c r="L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F18" i="4" l="1"/>
  <c r="AD3" i="4"/>
  <c r="AC116" i="4"/>
  <c r="AC83" i="4"/>
  <c r="AC115" i="4"/>
  <c r="AC82" i="4"/>
  <c r="AC131" i="4"/>
  <c r="AC98" i="4"/>
  <c r="Y131" i="4"/>
  <c r="Y98" i="4"/>
  <c r="Q131" i="4"/>
  <c r="Q98" i="4"/>
  <c r="I67" i="4"/>
  <c r="J66" i="4"/>
  <c r="L66" i="4"/>
  <c r="M66" i="4"/>
  <c r="K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113" i="4"/>
  <c r="AC80" i="4"/>
  <c r="AC128" i="4"/>
  <c r="AC95" i="4"/>
  <c r="AD66" i="4"/>
  <c r="AD64" i="4"/>
  <c r="AD62" i="4"/>
  <c r="AD60" i="4"/>
  <c r="AD58" i="4"/>
  <c r="AD56" i="4"/>
  <c r="AD54" i="4"/>
  <c r="AD52" i="4"/>
  <c r="AD50" i="4"/>
  <c r="AD48" i="4"/>
  <c r="AD67" i="4"/>
  <c r="AD59" i="4"/>
  <c r="AD51" i="4"/>
  <c r="AE46" i="4"/>
  <c r="AD61" i="4"/>
  <c r="AD53" i="4"/>
  <c r="AD57" i="4"/>
  <c r="AD63" i="4"/>
  <c r="AD47" i="4"/>
  <c r="AD65" i="4"/>
  <c r="AD49" i="4"/>
  <c r="AD55" i="4"/>
  <c r="AC125" i="4"/>
  <c r="AC92" i="4"/>
  <c r="N131" i="4"/>
  <c r="N98" i="4"/>
  <c r="M131" i="4"/>
  <c r="M98" i="4"/>
  <c r="AC96" i="4"/>
  <c r="AC129" i="4"/>
  <c r="AC119" i="4"/>
  <c r="AC86" i="4"/>
  <c r="AC122" i="4"/>
  <c r="AC89" i="4"/>
  <c r="C39" i="4"/>
  <c r="I258" i="4"/>
  <c r="P131" i="4"/>
  <c r="P98" i="4"/>
  <c r="AC117" i="4"/>
  <c r="AC84" i="4"/>
  <c r="AC114" i="4"/>
  <c r="AC81" i="4"/>
  <c r="O131" i="4"/>
  <c r="O98" i="4"/>
  <c r="V131" i="4"/>
  <c r="V98" i="4"/>
  <c r="U98" i="4"/>
  <c r="U131" i="4"/>
  <c r="T98" i="4"/>
  <c r="T131" i="4"/>
  <c r="J131" i="4"/>
  <c r="J98" i="4"/>
  <c r="AC123" i="4"/>
  <c r="AC90" i="4"/>
  <c r="AC124" i="4"/>
  <c r="AC91" i="4"/>
  <c r="X131" i="4"/>
  <c r="X98" i="4"/>
  <c r="AC121" i="4"/>
  <c r="AC88" i="4"/>
  <c r="AC97" i="4"/>
  <c r="AC130" i="4"/>
  <c r="W131" i="4"/>
  <c r="W98" i="4"/>
  <c r="AC99" i="4"/>
  <c r="AC132" i="4"/>
  <c r="AC118" i="4"/>
  <c r="AC85" i="4"/>
  <c r="L98" i="4"/>
  <c r="L131" i="4"/>
  <c r="I167" i="4"/>
  <c r="AC120" i="4"/>
  <c r="AC87" i="4"/>
  <c r="AA98" i="4"/>
  <c r="AA131" i="4"/>
  <c r="S98" i="4"/>
  <c r="S131" i="4"/>
  <c r="AC127" i="4"/>
  <c r="AC94" i="4"/>
  <c r="Z131" i="4"/>
  <c r="Z98" i="4"/>
  <c r="R98" i="4"/>
  <c r="R131" i="4"/>
  <c r="K98" i="4"/>
  <c r="K131" i="4"/>
  <c r="AC126" i="4"/>
  <c r="AC93" i="4"/>
  <c r="I168" i="4" l="1"/>
  <c r="I169" i="4" s="1"/>
  <c r="I170" i="4" s="1"/>
  <c r="I171" i="4" s="1"/>
  <c r="I172" i="4" s="1"/>
  <c r="I173" i="4" s="1"/>
  <c r="I174" i="4" s="1"/>
  <c r="I175" i="4" s="1"/>
  <c r="I176" i="4" s="1"/>
  <c r="AD125" i="4"/>
  <c r="AD92" i="4"/>
  <c r="R99" i="4"/>
  <c r="R132" i="4"/>
  <c r="AD133" i="4"/>
  <c r="AD100" i="4"/>
  <c r="AD131" i="4"/>
  <c r="AD98" i="4"/>
  <c r="AD118" i="4"/>
  <c r="AD85" i="4"/>
  <c r="U132" i="4"/>
  <c r="U99" i="4"/>
  <c r="K99" i="4"/>
  <c r="K132" i="4"/>
  <c r="AD113" i="4"/>
  <c r="AD80" i="4"/>
  <c r="AF46" i="4"/>
  <c r="AE67" i="4"/>
  <c r="AE64" i="4"/>
  <c r="AE59" i="4"/>
  <c r="AE56" i="4"/>
  <c r="AE51" i="4"/>
  <c r="AE48" i="4"/>
  <c r="AE65" i="4"/>
  <c r="AE62" i="4"/>
  <c r="AE57" i="4"/>
  <c r="AE54" i="4"/>
  <c r="AE49" i="4"/>
  <c r="AE63" i="4"/>
  <c r="AE60" i="4"/>
  <c r="AE47" i="4"/>
  <c r="AE66" i="4"/>
  <c r="AE53" i="4"/>
  <c r="AE50" i="4"/>
  <c r="AE55" i="4"/>
  <c r="AE52" i="4"/>
  <c r="AE61" i="4"/>
  <c r="AE58" i="4"/>
  <c r="AD120" i="4"/>
  <c r="AD87" i="4"/>
  <c r="AB132" i="4"/>
  <c r="AB99" i="4"/>
  <c r="T99" i="4"/>
  <c r="T132" i="4"/>
  <c r="M132" i="4"/>
  <c r="M99" i="4"/>
  <c r="AD129" i="4"/>
  <c r="AD96" i="4"/>
  <c r="AD117" i="4"/>
  <c r="AD84" i="4"/>
  <c r="AD122" i="4"/>
  <c r="AD89" i="4"/>
  <c r="AA99" i="4"/>
  <c r="AA132" i="4"/>
  <c r="S132" i="4"/>
  <c r="S99" i="4"/>
  <c r="L99" i="4"/>
  <c r="L132" i="4"/>
  <c r="AD123" i="4"/>
  <c r="AD90" i="4"/>
  <c r="Z132" i="4"/>
  <c r="Z99" i="4"/>
  <c r="AD126" i="4"/>
  <c r="AD93" i="4"/>
  <c r="Q99" i="4"/>
  <c r="Q132" i="4"/>
  <c r="I68" i="4"/>
  <c r="J67" i="4"/>
  <c r="M67" i="4"/>
  <c r="L67" i="4"/>
  <c r="K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121" i="4"/>
  <c r="AD88" i="4"/>
  <c r="P132" i="4"/>
  <c r="P99" i="4"/>
  <c r="AE3" i="4"/>
  <c r="J20" i="4"/>
  <c r="I20" i="4" s="1"/>
  <c r="G20" i="4" s="1"/>
  <c r="J27" i="4"/>
  <c r="I27" i="4" s="1"/>
  <c r="G27" i="4" s="1"/>
  <c r="J29" i="4"/>
  <c r="I29" i="4" s="1"/>
  <c r="G29" i="4" s="1"/>
  <c r="J35" i="4"/>
  <c r="I35" i="4" s="1"/>
  <c r="G35" i="4" s="1"/>
  <c r="I259" i="4"/>
  <c r="AD127" i="4"/>
  <c r="AD94" i="4"/>
  <c r="AD114" i="4"/>
  <c r="AD81" i="4"/>
  <c r="AD130" i="4"/>
  <c r="AD97" i="4"/>
  <c r="W132" i="4"/>
  <c r="W99" i="4"/>
  <c r="O132" i="4"/>
  <c r="O99" i="4"/>
  <c r="AD124" i="4"/>
  <c r="AD91" i="4"/>
  <c r="J132" i="4"/>
  <c r="J99" i="4"/>
  <c r="Y132" i="4"/>
  <c r="Y99" i="4"/>
  <c r="AD119" i="4"/>
  <c r="AD86" i="4"/>
  <c r="AD128" i="4"/>
  <c r="AD95" i="4"/>
  <c r="X132" i="4"/>
  <c r="X99" i="4"/>
  <c r="C40" i="4"/>
  <c r="AD115" i="4"/>
  <c r="AD82" i="4"/>
  <c r="AD116" i="4"/>
  <c r="AD83" i="4"/>
  <c r="AD132" i="4"/>
  <c r="AD99" i="4"/>
  <c r="V132" i="4"/>
  <c r="V99" i="4"/>
  <c r="N132" i="4"/>
  <c r="N99" i="4"/>
  <c r="J25" i="4" l="1"/>
  <c r="I25" i="4" s="1"/>
  <c r="G25" i="4" s="1"/>
  <c r="P7" i="4" s="1"/>
  <c r="J36" i="4"/>
  <c r="I36" i="4" s="1"/>
  <c r="G36" i="4" s="1"/>
  <c r="J21" i="4"/>
  <c r="I21" i="4" s="1"/>
  <c r="G21" i="4" s="1"/>
  <c r="J28" i="4"/>
  <c r="I28" i="4" s="1"/>
  <c r="G28" i="4" s="1"/>
  <c r="E28" i="4" s="1"/>
  <c r="E36" i="4"/>
  <c r="AA7" i="4"/>
  <c r="E25" i="4"/>
  <c r="AA100" i="4"/>
  <c r="AA133" i="4"/>
  <c r="AE113" i="4"/>
  <c r="AE80" i="4"/>
  <c r="S7" i="4"/>
  <c r="R100" i="4"/>
  <c r="R133" i="4"/>
  <c r="AE126" i="4"/>
  <c r="AE93" i="4"/>
  <c r="E35" i="4"/>
  <c r="Z7" i="4"/>
  <c r="I69" i="4"/>
  <c r="J68" i="4"/>
  <c r="M68" i="4"/>
  <c r="L68" i="4"/>
  <c r="K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129" i="4"/>
  <c r="AE96" i="4"/>
  <c r="J19" i="4"/>
  <c r="I19" i="4" s="1"/>
  <c r="G19" i="4" s="1"/>
  <c r="X133" i="4"/>
  <c r="X100" i="4"/>
  <c r="J30" i="4"/>
  <c r="I30" i="4" s="1"/>
  <c r="G30" i="4" s="1"/>
  <c r="J22" i="4"/>
  <c r="I22" i="4" s="1"/>
  <c r="G22" i="4" s="1"/>
  <c r="AB100" i="4"/>
  <c r="AB133" i="4"/>
  <c r="T100" i="4"/>
  <c r="T133" i="4"/>
  <c r="L100" i="4"/>
  <c r="L133" i="4"/>
  <c r="J37" i="4"/>
  <c r="I37" i="4" s="1"/>
  <c r="G37" i="4" s="1"/>
  <c r="AE95" i="4"/>
  <c r="AE128" i="4"/>
  <c r="AE97" i="4"/>
  <c r="AE130" i="4"/>
  <c r="AE133" i="4"/>
  <c r="AE100" i="4"/>
  <c r="E29" i="4"/>
  <c r="T7" i="4"/>
  <c r="S100" i="4"/>
  <c r="S133" i="4"/>
  <c r="J133" i="4"/>
  <c r="J100" i="4"/>
  <c r="Y133" i="4"/>
  <c r="Y100" i="4"/>
  <c r="J34" i="4"/>
  <c r="I34" i="4" s="1"/>
  <c r="G34" i="4" s="1"/>
  <c r="P133" i="4"/>
  <c r="P100" i="4"/>
  <c r="AF65" i="4"/>
  <c r="AF62" i="4"/>
  <c r="AF57" i="4"/>
  <c r="AF54" i="4"/>
  <c r="AF49" i="4"/>
  <c r="AG46" i="4"/>
  <c r="AF67" i="4"/>
  <c r="AF64" i="4"/>
  <c r="AF59" i="4"/>
  <c r="AF56" i="4"/>
  <c r="AF51" i="4"/>
  <c r="AF48" i="4"/>
  <c r="AF63" i="4"/>
  <c r="AF60" i="4"/>
  <c r="AF47" i="4"/>
  <c r="AF69" i="4"/>
  <c r="AF66" i="4"/>
  <c r="AF53" i="4"/>
  <c r="AF50" i="4"/>
  <c r="AF68" i="4"/>
  <c r="AF55" i="4"/>
  <c r="AF52" i="4"/>
  <c r="AF61" i="4"/>
  <c r="AF58" i="4"/>
  <c r="J33" i="4"/>
  <c r="I33" i="4" s="1"/>
  <c r="G33" i="4" s="1"/>
  <c r="W133" i="4"/>
  <c r="W100" i="4"/>
  <c r="O133" i="4"/>
  <c r="O100" i="4"/>
  <c r="AE91" i="4"/>
  <c r="AE124" i="4"/>
  <c r="AE83" i="4"/>
  <c r="AE116" i="4"/>
  <c r="AE82" i="4"/>
  <c r="AE115" i="4"/>
  <c r="AE117" i="4"/>
  <c r="AE84" i="4"/>
  <c r="E21" i="4"/>
  <c r="L7" i="4"/>
  <c r="M133" i="4"/>
  <c r="M100" i="4"/>
  <c r="Z133" i="4"/>
  <c r="Z100" i="4"/>
  <c r="J38" i="4"/>
  <c r="I38" i="4" s="1"/>
  <c r="G38" i="4" s="1"/>
  <c r="I260" i="4"/>
  <c r="J32" i="4"/>
  <c r="I32" i="4" s="1"/>
  <c r="G32" i="4" s="1"/>
  <c r="J24" i="4"/>
  <c r="I24" i="4" s="1"/>
  <c r="G24" i="4" s="1"/>
  <c r="V133" i="4"/>
  <c r="V100" i="4"/>
  <c r="N133" i="4"/>
  <c r="N100" i="4"/>
  <c r="AE127" i="4"/>
  <c r="AE94" i="4"/>
  <c r="AE119" i="4"/>
  <c r="AE86" i="4"/>
  <c r="AE87" i="4"/>
  <c r="AE120" i="4"/>
  <c r="AE89" i="4"/>
  <c r="AE122" i="4"/>
  <c r="AE85" i="4"/>
  <c r="AE118" i="4"/>
  <c r="AE131" i="4"/>
  <c r="AE98" i="4"/>
  <c r="E20" i="4"/>
  <c r="K7" i="4"/>
  <c r="AE121" i="4"/>
  <c r="AE88" i="4"/>
  <c r="E27" i="4"/>
  <c r="R7" i="4"/>
  <c r="Q100" i="4"/>
  <c r="Q133" i="4"/>
  <c r="AE68" i="4"/>
  <c r="J39" i="4"/>
  <c r="I39" i="4" s="1"/>
  <c r="G39" i="4" s="1"/>
  <c r="J26" i="4"/>
  <c r="I26" i="4" s="1"/>
  <c r="G26" i="4" s="1"/>
  <c r="AE114" i="4"/>
  <c r="AE81" i="4"/>
  <c r="J31" i="4"/>
  <c r="I31" i="4" s="1"/>
  <c r="G31" i="4" s="1"/>
  <c r="J23" i="4"/>
  <c r="I23" i="4" s="1"/>
  <c r="G23" i="4" s="1"/>
  <c r="AC133" i="4"/>
  <c r="AC100" i="4"/>
  <c r="U133" i="4"/>
  <c r="U100" i="4"/>
  <c r="K100" i="4"/>
  <c r="K133" i="4"/>
  <c r="AE99" i="4"/>
  <c r="AE132" i="4"/>
  <c r="AE123" i="4"/>
  <c r="AE90" i="4"/>
  <c r="AE125" i="4"/>
  <c r="AE92" i="4"/>
  <c r="E38" i="4" l="1"/>
  <c r="AC7" i="4"/>
  <c r="AF122" i="4"/>
  <c r="AF89" i="4"/>
  <c r="F19" i="4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E19" i="4"/>
  <c r="D19" i="4" s="1"/>
  <c r="J7" i="4"/>
  <c r="AB134" i="4"/>
  <c r="AB101" i="4"/>
  <c r="T101" i="4"/>
  <c r="T134" i="4"/>
  <c r="L101" i="4"/>
  <c r="L134" i="4"/>
  <c r="E34" i="4"/>
  <c r="Y7" i="4"/>
  <c r="AA101" i="4"/>
  <c r="AA134" i="4"/>
  <c r="S134" i="4"/>
  <c r="S101" i="4"/>
  <c r="M134" i="4"/>
  <c r="M101" i="4"/>
  <c r="AE101" i="4"/>
  <c r="AE134" i="4"/>
  <c r="AF128" i="4"/>
  <c r="AF95" i="4"/>
  <c r="E39" i="4"/>
  <c r="AD7" i="4"/>
  <c r="Z101" i="4"/>
  <c r="Z134" i="4"/>
  <c r="R134" i="4"/>
  <c r="R101" i="4"/>
  <c r="J134" i="4"/>
  <c r="J101" i="4"/>
  <c r="AF99" i="4"/>
  <c r="AF132" i="4"/>
  <c r="AF135" i="4"/>
  <c r="AF102" i="4"/>
  <c r="AF120" i="4"/>
  <c r="AF87" i="4"/>
  <c r="AF97" i="4"/>
  <c r="AF130" i="4"/>
  <c r="AF123" i="4"/>
  <c r="AF90" i="4"/>
  <c r="AF113" i="4"/>
  <c r="AF80" i="4"/>
  <c r="AF121" i="4"/>
  <c r="AF88" i="4"/>
  <c r="AF131" i="4"/>
  <c r="AF98" i="4"/>
  <c r="Q134" i="4"/>
  <c r="Q101" i="4"/>
  <c r="J40" i="4"/>
  <c r="I40" i="4" s="1"/>
  <c r="G40" i="4" s="1"/>
  <c r="AF129" i="4"/>
  <c r="AF96" i="4"/>
  <c r="P134" i="4"/>
  <c r="P101" i="4"/>
  <c r="E30" i="4"/>
  <c r="U7" i="4"/>
  <c r="W134" i="4"/>
  <c r="W101" i="4"/>
  <c r="E26" i="4"/>
  <c r="Q7" i="4"/>
  <c r="E32" i="4"/>
  <c r="W7" i="4"/>
  <c r="AF124" i="4"/>
  <c r="AF91" i="4"/>
  <c r="AF83" i="4"/>
  <c r="AF116" i="4"/>
  <c r="AF114" i="4"/>
  <c r="AF81" i="4"/>
  <c r="AG69" i="4"/>
  <c r="AG68" i="4"/>
  <c r="AG67" i="4"/>
  <c r="AG66" i="4"/>
  <c r="AG65" i="4"/>
  <c r="AG64" i="4"/>
  <c r="AG63" i="4"/>
  <c r="AG62" i="4"/>
  <c r="AG61" i="4"/>
  <c r="AG60" i="4"/>
  <c r="AG59" i="4"/>
  <c r="AG58" i="4"/>
  <c r="AG57" i="4"/>
  <c r="AG56" i="4"/>
  <c r="AG55" i="4"/>
  <c r="AG54" i="4"/>
  <c r="AG53" i="4"/>
  <c r="AG52" i="4"/>
  <c r="AG51" i="4"/>
  <c r="AG50" i="4"/>
  <c r="AG49" i="4"/>
  <c r="AG48" i="4"/>
  <c r="AG47" i="4"/>
  <c r="AH46" i="4"/>
  <c r="AD134" i="4"/>
  <c r="AD101" i="4"/>
  <c r="V134" i="4"/>
  <c r="V101" i="4"/>
  <c r="N134" i="4"/>
  <c r="N101" i="4"/>
  <c r="I261" i="4"/>
  <c r="I262" i="4" s="1"/>
  <c r="I263" i="4" s="1"/>
  <c r="I264" i="4" s="1"/>
  <c r="I265" i="4" s="1"/>
  <c r="I266" i="4" s="1"/>
  <c r="I267" i="4" s="1"/>
  <c r="I268" i="4" s="1"/>
  <c r="I269" i="4" s="1"/>
  <c r="AF125" i="4"/>
  <c r="AF92" i="4"/>
  <c r="AF85" i="4"/>
  <c r="AF118" i="4"/>
  <c r="E33" i="4"/>
  <c r="X7" i="4"/>
  <c r="AF93" i="4"/>
  <c r="AF126" i="4"/>
  <c r="AF133" i="4"/>
  <c r="AF100" i="4"/>
  <c r="Y134" i="4"/>
  <c r="Y101" i="4"/>
  <c r="I70" i="4"/>
  <c r="L69" i="4"/>
  <c r="K69" i="4"/>
  <c r="J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134" i="4"/>
  <c r="AF101" i="4"/>
  <c r="E22" i="4"/>
  <c r="M7" i="4"/>
  <c r="X134" i="4"/>
  <c r="X101" i="4"/>
  <c r="E24" i="4"/>
  <c r="O7" i="4"/>
  <c r="E37" i="4"/>
  <c r="AB7" i="4"/>
  <c r="O134" i="4"/>
  <c r="O101" i="4"/>
  <c r="E23" i="4"/>
  <c r="N7" i="4"/>
  <c r="E31" i="4"/>
  <c r="V7" i="4"/>
  <c r="AF127" i="4"/>
  <c r="AF94" i="4"/>
  <c r="AF119" i="4"/>
  <c r="AF86" i="4"/>
  <c r="AF117" i="4"/>
  <c r="AF84" i="4"/>
  <c r="AF82" i="4"/>
  <c r="AF115" i="4"/>
  <c r="AC101" i="4"/>
  <c r="AC134" i="4"/>
  <c r="U134" i="4"/>
  <c r="U101" i="4"/>
  <c r="K101" i="4"/>
  <c r="K134" i="4"/>
  <c r="F40" i="4" l="1"/>
  <c r="AG124" i="4"/>
  <c r="AG91" i="4"/>
  <c r="Q102" i="4"/>
  <c r="Q135" i="4"/>
  <c r="D20" i="4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AG132" i="4"/>
  <c r="AG99" i="4"/>
  <c r="W135" i="4"/>
  <c r="W102" i="4"/>
  <c r="L135" i="4"/>
  <c r="L102" i="4"/>
  <c r="Y135" i="4"/>
  <c r="Y102" i="4"/>
  <c r="AG125" i="4"/>
  <c r="AG92" i="4"/>
  <c r="X135" i="4"/>
  <c r="X102" i="4"/>
  <c r="AG118" i="4"/>
  <c r="AG85" i="4"/>
  <c r="AE135" i="4"/>
  <c r="AE102" i="4"/>
  <c r="AG127" i="4"/>
  <c r="AG94" i="4"/>
  <c r="AD135" i="4"/>
  <c r="AD102" i="4"/>
  <c r="N135" i="4"/>
  <c r="N102" i="4"/>
  <c r="AH69" i="4"/>
  <c r="AH67" i="4"/>
  <c r="AH65" i="4"/>
  <c r="AH63" i="4"/>
  <c r="AH61" i="4"/>
  <c r="AH59" i="4"/>
  <c r="AH57" i="4"/>
  <c r="AH55" i="4"/>
  <c r="AH53" i="4"/>
  <c r="AH51" i="4"/>
  <c r="AH49" i="4"/>
  <c r="AH70" i="4"/>
  <c r="AH62" i="4"/>
  <c r="AH54" i="4"/>
  <c r="AH68" i="4"/>
  <c r="AH60" i="4"/>
  <c r="AH52" i="4"/>
  <c r="AI46" i="4"/>
  <c r="AH47" i="4"/>
  <c r="AH66" i="4"/>
  <c r="AH50" i="4"/>
  <c r="AH56" i="4"/>
  <c r="AH58" i="4"/>
  <c r="AH64" i="4"/>
  <c r="AH48" i="4"/>
  <c r="AG128" i="4"/>
  <c r="AG95" i="4"/>
  <c r="U135" i="4"/>
  <c r="U102" i="4"/>
  <c r="AG121" i="4"/>
  <c r="AG88" i="4"/>
  <c r="T102" i="4"/>
  <c r="T135" i="4"/>
  <c r="AG114" i="4"/>
  <c r="AG81" i="4"/>
  <c r="AG122" i="4"/>
  <c r="AG89" i="4"/>
  <c r="AG97" i="4"/>
  <c r="AG130" i="4"/>
  <c r="Z135" i="4"/>
  <c r="Z102" i="4"/>
  <c r="R102" i="4"/>
  <c r="R135" i="4"/>
  <c r="AG116" i="4"/>
  <c r="AG83" i="4"/>
  <c r="I71" i="4"/>
  <c r="AH71" i="4" s="1"/>
  <c r="J70" i="4"/>
  <c r="K70" i="4"/>
  <c r="M70" i="4"/>
  <c r="L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117" i="4"/>
  <c r="AG84" i="4"/>
  <c r="AG133" i="4"/>
  <c r="AG100" i="4"/>
  <c r="P102" i="4"/>
  <c r="P135" i="4"/>
  <c r="AG93" i="4"/>
  <c r="AG126" i="4"/>
  <c r="AG134" i="4"/>
  <c r="AG101" i="4"/>
  <c r="O135" i="4"/>
  <c r="O102" i="4"/>
  <c r="AG119" i="4"/>
  <c r="AG86" i="4"/>
  <c r="AG135" i="4"/>
  <c r="AG102" i="4"/>
  <c r="V135" i="4"/>
  <c r="V102" i="4"/>
  <c r="AG120" i="4"/>
  <c r="AG87" i="4"/>
  <c r="AG70" i="4"/>
  <c r="E40" i="4"/>
  <c r="AE7" i="4"/>
  <c r="AC102" i="4"/>
  <c r="AC135" i="4"/>
  <c r="M135" i="4"/>
  <c r="M102" i="4"/>
  <c r="AG113" i="4"/>
  <c r="AG80" i="4"/>
  <c r="AG129" i="4"/>
  <c r="AG96" i="4"/>
  <c r="AB102" i="4"/>
  <c r="AB135" i="4"/>
  <c r="J135" i="4"/>
  <c r="J102" i="4"/>
  <c r="AA102" i="4"/>
  <c r="AA135" i="4"/>
  <c r="S102" i="4"/>
  <c r="S135" i="4"/>
  <c r="K135" i="4"/>
  <c r="K102" i="4"/>
  <c r="AG115" i="4"/>
  <c r="AG82" i="4"/>
  <c r="AG123" i="4"/>
  <c r="AG90" i="4"/>
  <c r="AG131" i="4"/>
  <c r="AG98" i="4"/>
  <c r="D40" i="4" l="1"/>
  <c r="AH104" i="4"/>
  <c r="AH137" i="4"/>
  <c r="K103" i="4"/>
  <c r="K136" i="4"/>
  <c r="AH132" i="4"/>
  <c r="AH99" i="4"/>
  <c r="AH136" i="4"/>
  <c r="AH103" i="4"/>
  <c r="Y136" i="4"/>
  <c r="Y103" i="4"/>
  <c r="AH131" i="4"/>
  <c r="AH98" i="4"/>
  <c r="AH124" i="4"/>
  <c r="AH91" i="4"/>
  <c r="AB136" i="4"/>
  <c r="AB103" i="4"/>
  <c r="T136" i="4"/>
  <c r="T103" i="4"/>
  <c r="M103" i="4"/>
  <c r="M136" i="4"/>
  <c r="AH116" i="4"/>
  <c r="AH83" i="4"/>
  <c r="AH120" i="4"/>
  <c r="AH87" i="4"/>
  <c r="AH125" i="4"/>
  <c r="AH92" i="4"/>
  <c r="J136" i="4"/>
  <c r="J103" i="4"/>
  <c r="D17" i="4"/>
  <c r="X136" i="4"/>
  <c r="X103" i="4"/>
  <c r="AG136" i="4"/>
  <c r="AG103" i="4"/>
  <c r="AA103" i="4"/>
  <c r="AA136" i="4"/>
  <c r="AH127" i="4"/>
  <c r="AH94" i="4"/>
  <c r="AH114" i="4"/>
  <c r="AH81" i="4"/>
  <c r="AI71" i="4"/>
  <c r="AI69" i="4"/>
  <c r="AI67" i="4"/>
  <c r="AI65" i="4"/>
  <c r="AI63" i="4"/>
  <c r="AI61" i="4"/>
  <c r="AI59" i="4"/>
  <c r="AI57" i="4"/>
  <c r="AI55" i="4"/>
  <c r="AI53" i="4"/>
  <c r="AI51" i="4"/>
  <c r="AI49" i="4"/>
  <c r="AI47" i="4"/>
  <c r="AI68" i="4"/>
  <c r="AI60" i="4"/>
  <c r="AI52" i="4"/>
  <c r="AI70" i="4"/>
  <c r="AI62" i="4"/>
  <c r="AI54" i="4"/>
  <c r="AI66" i="4"/>
  <c r="AI50" i="4"/>
  <c r="AI72" i="4"/>
  <c r="AI56" i="4"/>
  <c r="AJ46" i="4"/>
  <c r="AI58" i="4"/>
  <c r="AI64" i="4"/>
  <c r="AI48" i="4"/>
  <c r="AF136" i="4"/>
  <c r="AF103" i="4"/>
  <c r="AH117" i="4"/>
  <c r="AH84" i="4"/>
  <c r="O136" i="4"/>
  <c r="O103" i="4"/>
  <c r="AH126" i="4"/>
  <c r="AH93" i="4"/>
  <c r="AH86" i="4"/>
  <c r="AH119" i="4"/>
  <c r="AH135" i="4"/>
  <c r="AH102" i="4"/>
  <c r="AH128" i="4"/>
  <c r="AH95" i="4"/>
  <c r="R103" i="4"/>
  <c r="R136" i="4"/>
  <c r="AH113" i="4"/>
  <c r="AH80" i="4"/>
  <c r="AH130" i="4"/>
  <c r="AH97" i="4"/>
  <c r="AH118" i="4"/>
  <c r="AH85" i="4"/>
  <c r="AE103" i="4"/>
  <c r="AE136" i="4"/>
  <c r="W136" i="4"/>
  <c r="W103" i="4"/>
  <c r="AD136" i="4"/>
  <c r="AD103" i="4"/>
  <c r="V136" i="4"/>
  <c r="V103" i="4"/>
  <c r="N136" i="4"/>
  <c r="N103" i="4"/>
  <c r="AH122" i="4"/>
  <c r="AH89" i="4"/>
  <c r="AH134" i="4"/>
  <c r="AH101" i="4"/>
  <c r="AH121" i="4"/>
  <c r="AH88" i="4"/>
  <c r="S103" i="4"/>
  <c r="S136" i="4"/>
  <c r="Z136" i="4"/>
  <c r="Z103" i="4"/>
  <c r="AH129" i="4"/>
  <c r="AH96" i="4"/>
  <c r="Q136" i="4"/>
  <c r="Q103" i="4"/>
  <c r="I72" i="4"/>
  <c r="K71" i="4"/>
  <c r="J71" i="4"/>
  <c r="M71" i="4"/>
  <c r="L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115" i="4"/>
  <c r="AH82" i="4"/>
  <c r="P136" i="4"/>
  <c r="P103" i="4"/>
  <c r="AH133" i="4"/>
  <c r="AH100" i="4"/>
  <c r="AC103" i="4"/>
  <c r="AC136" i="4"/>
  <c r="U136" i="4"/>
  <c r="U103" i="4"/>
  <c r="L136" i="4"/>
  <c r="L103" i="4"/>
  <c r="AH90" i="4"/>
  <c r="AH123" i="4"/>
  <c r="O137" i="4" l="1"/>
  <c r="O104" i="4"/>
  <c r="AD137" i="4"/>
  <c r="AD104" i="4"/>
  <c r="U137" i="4"/>
  <c r="U104" i="4"/>
  <c r="AF137" i="4"/>
  <c r="AF104" i="4"/>
  <c r="X137" i="4"/>
  <c r="X104" i="4"/>
  <c r="P104" i="4"/>
  <c r="P137" i="4"/>
  <c r="AI130" i="4"/>
  <c r="AI97" i="4"/>
  <c r="AI120" i="4"/>
  <c r="AI87" i="4"/>
  <c r="AI115" i="4"/>
  <c r="AI82" i="4"/>
  <c r="AI131" i="4"/>
  <c r="AI98" i="4"/>
  <c r="AE137" i="4"/>
  <c r="AE104" i="4"/>
  <c r="AI124" i="4"/>
  <c r="AI91" i="4"/>
  <c r="AI95" i="4"/>
  <c r="AI128" i="4"/>
  <c r="AI84" i="4"/>
  <c r="AI117" i="4"/>
  <c r="AI133" i="4"/>
  <c r="AI100" i="4"/>
  <c r="AI103" i="4"/>
  <c r="AI136" i="4"/>
  <c r="AI86" i="4"/>
  <c r="AI119" i="4"/>
  <c r="AI102" i="4"/>
  <c r="AI135" i="4"/>
  <c r="AJ47" i="4"/>
  <c r="AJ68" i="4"/>
  <c r="AJ65" i="4"/>
  <c r="AJ60" i="4"/>
  <c r="AJ57" i="4"/>
  <c r="AJ52" i="4"/>
  <c r="AJ49" i="4"/>
  <c r="AJ71" i="4"/>
  <c r="AJ66" i="4"/>
  <c r="AJ63" i="4"/>
  <c r="AJ58" i="4"/>
  <c r="AJ55" i="4"/>
  <c r="AJ50" i="4"/>
  <c r="AJ72" i="4"/>
  <c r="AJ69" i="4"/>
  <c r="AJ56" i="4"/>
  <c r="AJ53" i="4"/>
  <c r="AK46" i="4"/>
  <c r="AJ62" i="4"/>
  <c r="AJ59" i="4"/>
  <c r="AJ64" i="4"/>
  <c r="AJ61" i="4"/>
  <c r="AJ48" i="4"/>
  <c r="AJ70" i="4"/>
  <c r="AJ67" i="4"/>
  <c r="AJ54" i="4"/>
  <c r="AJ51" i="4"/>
  <c r="AI118" i="4"/>
  <c r="AI85" i="4"/>
  <c r="AI88" i="4"/>
  <c r="AI121" i="4"/>
  <c r="AI104" i="4"/>
  <c r="AI137" i="4"/>
  <c r="T137" i="4"/>
  <c r="T104" i="4"/>
  <c r="AI122" i="4"/>
  <c r="AI89" i="4"/>
  <c r="AI93" i="4"/>
  <c r="AI126" i="4"/>
  <c r="AI90" i="4"/>
  <c r="AI123" i="4"/>
  <c r="N137" i="4"/>
  <c r="N104" i="4"/>
  <c r="S104" i="4"/>
  <c r="S137" i="4"/>
  <c r="AI105" i="4"/>
  <c r="AI138" i="4"/>
  <c r="AI101" i="4"/>
  <c r="AI134" i="4"/>
  <c r="AI92" i="4"/>
  <c r="AI125" i="4"/>
  <c r="V137" i="4"/>
  <c r="V104" i="4"/>
  <c r="AC137" i="4"/>
  <c r="AC104" i="4"/>
  <c r="AB137" i="4"/>
  <c r="AB104" i="4"/>
  <c r="AA104" i="4"/>
  <c r="AA137" i="4"/>
  <c r="W137" i="4"/>
  <c r="W104" i="4"/>
  <c r="L137" i="4"/>
  <c r="L104" i="4"/>
  <c r="M104" i="4"/>
  <c r="M137" i="4"/>
  <c r="J137" i="4"/>
  <c r="J104" i="4"/>
  <c r="Z104" i="4"/>
  <c r="Z137" i="4"/>
  <c r="R137" i="4"/>
  <c r="R104" i="4"/>
  <c r="K104" i="4"/>
  <c r="K137" i="4"/>
  <c r="AI116" i="4"/>
  <c r="AI83" i="4"/>
  <c r="AI94" i="4"/>
  <c r="AI127" i="4"/>
  <c r="AG137" i="4"/>
  <c r="AG104" i="4"/>
  <c r="Y104" i="4"/>
  <c r="Y137" i="4"/>
  <c r="Q104" i="4"/>
  <c r="Q137" i="4"/>
  <c r="I73" i="4"/>
  <c r="AJ73" i="4" s="1"/>
  <c r="J72" i="4"/>
  <c r="K72" i="4"/>
  <c r="M72" i="4"/>
  <c r="L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114" i="4"/>
  <c r="AI81" i="4"/>
  <c r="AI132" i="4"/>
  <c r="AI99" i="4"/>
  <c r="AI80" i="4"/>
  <c r="AI113" i="4"/>
  <c r="AI96" i="4"/>
  <c r="AI129" i="4"/>
  <c r="AJ106" i="4" l="1"/>
  <c r="AJ139" i="4"/>
  <c r="Y138" i="4"/>
  <c r="Y105" i="4"/>
  <c r="P138" i="4"/>
  <c r="P105" i="4"/>
  <c r="AJ81" i="4"/>
  <c r="AJ114" i="4"/>
  <c r="AE105" i="4"/>
  <c r="AE138" i="4"/>
  <c r="AJ94" i="4"/>
  <c r="AJ127" i="4"/>
  <c r="V138" i="4"/>
  <c r="V105" i="4"/>
  <c r="AH138" i="4"/>
  <c r="AH105" i="4"/>
  <c r="Z105" i="4"/>
  <c r="Z138" i="4"/>
  <c r="R138" i="4"/>
  <c r="R105" i="4"/>
  <c r="J138" i="4"/>
  <c r="J105" i="4"/>
  <c r="AJ100" i="4"/>
  <c r="AJ133" i="4"/>
  <c r="AJ91" i="4"/>
  <c r="AJ124" i="4"/>
  <c r="AJ93" i="4"/>
  <c r="AJ126" i="4"/>
  <c r="AJ136" i="4"/>
  <c r="AJ103" i="4"/>
  <c r="AL46" i="4"/>
  <c r="AK71" i="4"/>
  <c r="AK66" i="4"/>
  <c r="AK63" i="4"/>
  <c r="AK58" i="4"/>
  <c r="AK55" i="4"/>
  <c r="AK50" i="4"/>
  <c r="AK47" i="4"/>
  <c r="AK73" i="4"/>
  <c r="AK68" i="4"/>
  <c r="AK65" i="4"/>
  <c r="AK60" i="4"/>
  <c r="AK57" i="4"/>
  <c r="AK52" i="4"/>
  <c r="AK49" i="4"/>
  <c r="AK72" i="4"/>
  <c r="AK69" i="4"/>
  <c r="AK56" i="4"/>
  <c r="AK53" i="4"/>
  <c r="AK62" i="4"/>
  <c r="AK59" i="4"/>
  <c r="AK64" i="4"/>
  <c r="AK61" i="4"/>
  <c r="AK48" i="4"/>
  <c r="AK70" i="4"/>
  <c r="AK67" i="4"/>
  <c r="AK54" i="4"/>
  <c r="AK51" i="4"/>
  <c r="AJ96" i="4"/>
  <c r="AJ129" i="4"/>
  <c r="AJ131" i="4"/>
  <c r="AJ98" i="4"/>
  <c r="AJ86" i="4"/>
  <c r="AJ119" i="4"/>
  <c r="AJ99" i="4"/>
  <c r="AJ132" i="4"/>
  <c r="AJ101" i="4"/>
  <c r="AJ134" i="4"/>
  <c r="AF138" i="4"/>
  <c r="AF105" i="4"/>
  <c r="Q105" i="4"/>
  <c r="Q138" i="4"/>
  <c r="W138" i="4"/>
  <c r="W105" i="4"/>
  <c r="AJ104" i="4"/>
  <c r="AJ137" i="4"/>
  <c r="AD138" i="4"/>
  <c r="AD105" i="4"/>
  <c r="L105" i="4"/>
  <c r="L138" i="4"/>
  <c r="AJ82" i="4"/>
  <c r="AJ115" i="4"/>
  <c r="AG138" i="4"/>
  <c r="AG105" i="4"/>
  <c r="X138" i="4"/>
  <c r="X105" i="4"/>
  <c r="O138" i="4"/>
  <c r="O105" i="4"/>
  <c r="N138" i="4"/>
  <c r="N105" i="4"/>
  <c r="AJ130" i="4"/>
  <c r="AJ97" i="4"/>
  <c r="U138" i="4"/>
  <c r="U105" i="4"/>
  <c r="I74" i="4"/>
  <c r="K73" i="4"/>
  <c r="J73" i="4"/>
  <c r="M73" i="4"/>
  <c r="L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89" i="4"/>
  <c r="AJ122" i="4"/>
  <c r="AJ102" i="4"/>
  <c r="AJ135" i="4"/>
  <c r="AC138" i="4"/>
  <c r="AC105" i="4"/>
  <c r="AJ138" i="4"/>
  <c r="AJ105" i="4"/>
  <c r="AJ80" i="4"/>
  <c r="AJ113" i="4"/>
  <c r="AB138" i="4"/>
  <c r="AB105" i="4"/>
  <c r="T138" i="4"/>
  <c r="T105" i="4"/>
  <c r="M105" i="4"/>
  <c r="M138" i="4"/>
  <c r="AJ84" i="4"/>
  <c r="AJ117" i="4"/>
  <c r="AJ92" i="4"/>
  <c r="AJ125" i="4"/>
  <c r="AJ83" i="4"/>
  <c r="AJ116" i="4"/>
  <c r="AJ85" i="4"/>
  <c r="AJ118" i="4"/>
  <c r="AA105" i="4"/>
  <c r="AA138" i="4"/>
  <c r="S105" i="4"/>
  <c r="S138" i="4"/>
  <c r="K105" i="4"/>
  <c r="K138" i="4"/>
  <c r="AJ87" i="4"/>
  <c r="AJ120" i="4"/>
  <c r="AJ95" i="4"/>
  <c r="AJ128" i="4"/>
  <c r="AJ88" i="4"/>
  <c r="AJ121" i="4"/>
  <c r="AJ90" i="4"/>
  <c r="AJ123" i="4"/>
  <c r="AI106" i="4" l="1"/>
  <c r="AI139" i="4"/>
  <c r="AA106" i="4"/>
  <c r="AA139" i="4"/>
  <c r="S106" i="4"/>
  <c r="S139" i="4"/>
  <c r="J139" i="4"/>
  <c r="J106" i="4"/>
  <c r="AK133" i="4"/>
  <c r="AK100" i="4"/>
  <c r="AK126" i="4"/>
  <c r="AK93" i="4"/>
  <c r="AK124" i="4"/>
  <c r="AK91" i="4"/>
  <c r="AK136" i="4"/>
  <c r="AK103" i="4"/>
  <c r="AK119" i="4"/>
  <c r="AK86" i="4"/>
  <c r="AK131" i="4"/>
  <c r="AK98" i="4"/>
  <c r="AK129" i="4"/>
  <c r="AK96" i="4"/>
  <c r="AK114" i="4"/>
  <c r="AK81" i="4"/>
  <c r="AK122" i="4"/>
  <c r="AK89" i="4"/>
  <c r="AK134" i="4"/>
  <c r="AK101" i="4"/>
  <c r="AK132" i="4"/>
  <c r="AK99" i="4"/>
  <c r="AK106" i="4"/>
  <c r="AK139" i="4"/>
  <c r="Z106" i="4"/>
  <c r="Z139" i="4"/>
  <c r="K106" i="4"/>
  <c r="K139" i="4"/>
  <c r="Q106" i="4"/>
  <c r="Q139" i="4"/>
  <c r="AH106" i="4"/>
  <c r="AH139" i="4"/>
  <c r="AG139" i="4"/>
  <c r="AG106" i="4"/>
  <c r="I75" i="4"/>
  <c r="J74" i="4"/>
  <c r="M74" i="4"/>
  <c r="K74" i="4"/>
  <c r="L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AJ74" i="4"/>
  <c r="R139" i="4"/>
  <c r="R106" i="4"/>
  <c r="Y106" i="4"/>
  <c r="Y139" i="4"/>
  <c r="AF139" i="4"/>
  <c r="AF106" i="4"/>
  <c r="X139" i="4"/>
  <c r="X106" i="4"/>
  <c r="P106" i="4"/>
  <c r="P139" i="4"/>
  <c r="AK127" i="4"/>
  <c r="AK94" i="4"/>
  <c r="AK102" i="4"/>
  <c r="AK135" i="4"/>
  <c r="AK104" i="4"/>
  <c r="AK137" i="4"/>
  <c r="AE139" i="4"/>
  <c r="AE106" i="4"/>
  <c r="W139" i="4"/>
  <c r="W106" i="4"/>
  <c r="O139" i="4"/>
  <c r="O106" i="4"/>
  <c r="AK130" i="4"/>
  <c r="AK97" i="4"/>
  <c r="AK138" i="4"/>
  <c r="AK105" i="4"/>
  <c r="AK74" i="4"/>
  <c r="AD139" i="4"/>
  <c r="AD106" i="4"/>
  <c r="V139" i="4"/>
  <c r="V106" i="4"/>
  <c r="N139" i="4"/>
  <c r="N106" i="4"/>
  <c r="AK115" i="4"/>
  <c r="AK82" i="4"/>
  <c r="AK113" i="4"/>
  <c r="AK80" i="4"/>
  <c r="AM46" i="4"/>
  <c r="AL74" i="4"/>
  <c r="AL72" i="4"/>
  <c r="AL70" i="4"/>
  <c r="AL68" i="4"/>
  <c r="AL66" i="4"/>
  <c r="AL64" i="4"/>
  <c r="AL62" i="4"/>
  <c r="AL60" i="4"/>
  <c r="AL58" i="4"/>
  <c r="AL56" i="4"/>
  <c r="AL54" i="4"/>
  <c r="AL52" i="4"/>
  <c r="AL50" i="4"/>
  <c r="AL48" i="4"/>
  <c r="AL71" i="4"/>
  <c r="AL63" i="4"/>
  <c r="AL55" i="4"/>
  <c r="AL47" i="4"/>
  <c r="AL69" i="4"/>
  <c r="AL61" i="4"/>
  <c r="AL53" i="4"/>
  <c r="AL59" i="4"/>
  <c r="AL65" i="4"/>
  <c r="AL49" i="4"/>
  <c r="AL67" i="4"/>
  <c r="AL51" i="4"/>
  <c r="AL73" i="4"/>
  <c r="AL57" i="4"/>
  <c r="AC139" i="4"/>
  <c r="AC106" i="4"/>
  <c r="U139" i="4"/>
  <c r="U106" i="4"/>
  <c r="L106" i="4"/>
  <c r="L139" i="4"/>
  <c r="AK117" i="4"/>
  <c r="AK84" i="4"/>
  <c r="AK125" i="4"/>
  <c r="AK92" i="4"/>
  <c r="AK118" i="4"/>
  <c r="AK85" i="4"/>
  <c r="AK116" i="4"/>
  <c r="AK83" i="4"/>
  <c r="AB139" i="4"/>
  <c r="AB106" i="4"/>
  <c r="T139" i="4"/>
  <c r="T106" i="4"/>
  <c r="M139" i="4"/>
  <c r="M106" i="4"/>
  <c r="AK120" i="4"/>
  <c r="AK87" i="4"/>
  <c r="AK128" i="4"/>
  <c r="AK95" i="4"/>
  <c r="AK123" i="4"/>
  <c r="AK90" i="4"/>
  <c r="AK121" i="4"/>
  <c r="AK88" i="4"/>
  <c r="AL135" i="4" l="1"/>
  <c r="AL102" i="4"/>
  <c r="AA107" i="4"/>
  <c r="AA140" i="4"/>
  <c r="M107" i="4"/>
  <c r="M140" i="4"/>
  <c r="AL120" i="4"/>
  <c r="AL87" i="4"/>
  <c r="AH140" i="4"/>
  <c r="AH107" i="4"/>
  <c r="Z107" i="4"/>
  <c r="Z140" i="4"/>
  <c r="R140" i="4"/>
  <c r="R107" i="4"/>
  <c r="J140" i="4"/>
  <c r="J107" i="4"/>
  <c r="AL134" i="4"/>
  <c r="AL101" i="4"/>
  <c r="S107" i="4"/>
  <c r="S140" i="4"/>
  <c r="AL113" i="4"/>
  <c r="AL80" i="4"/>
  <c r="Y107" i="4"/>
  <c r="Y140" i="4"/>
  <c r="I76" i="4"/>
  <c r="J75" i="4"/>
  <c r="L75" i="4"/>
  <c r="K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AL117" i="4"/>
  <c r="AL84" i="4"/>
  <c r="AL133" i="4"/>
  <c r="AL100" i="4"/>
  <c r="AL136" i="4"/>
  <c r="AL103" i="4"/>
  <c r="AL118" i="4"/>
  <c r="AL85" i="4"/>
  <c r="AI107" i="4"/>
  <c r="AI140" i="4"/>
  <c r="AL115" i="4"/>
  <c r="AL82" i="4"/>
  <c r="AL122" i="4"/>
  <c r="AL89" i="4"/>
  <c r="AL138" i="4"/>
  <c r="AL105" i="4"/>
  <c r="AG140" i="4"/>
  <c r="AG107" i="4"/>
  <c r="Q140" i="4"/>
  <c r="Q107" i="4"/>
  <c r="AL131" i="4"/>
  <c r="AL98" i="4"/>
  <c r="AL121" i="4"/>
  <c r="AL88" i="4"/>
  <c r="AL124" i="4"/>
  <c r="AL91" i="4"/>
  <c r="AL140" i="4"/>
  <c r="AL107" i="4"/>
  <c r="AF140" i="4"/>
  <c r="AF107" i="4"/>
  <c r="X107" i="4"/>
  <c r="X140" i="4"/>
  <c r="P140" i="4"/>
  <c r="P107" i="4"/>
  <c r="AL125" i="4"/>
  <c r="AL92" i="4"/>
  <c r="AL129" i="4"/>
  <c r="AL96" i="4"/>
  <c r="AL126" i="4"/>
  <c r="AL93" i="4"/>
  <c r="AK140" i="4"/>
  <c r="AK107" i="4"/>
  <c r="AE140" i="4"/>
  <c r="AE107" i="4"/>
  <c r="W140" i="4"/>
  <c r="W107" i="4"/>
  <c r="O140" i="4"/>
  <c r="O107" i="4"/>
  <c r="AL75" i="4"/>
  <c r="AL137" i="4"/>
  <c r="AL104" i="4"/>
  <c r="AL128" i="4"/>
  <c r="AL95" i="4"/>
  <c r="AN46" i="4"/>
  <c r="AM76" i="4"/>
  <c r="AM74" i="4"/>
  <c r="AM72" i="4"/>
  <c r="AM70" i="4"/>
  <c r="AM68" i="4"/>
  <c r="AM66" i="4"/>
  <c r="AM64" i="4"/>
  <c r="AM62" i="4"/>
  <c r="AM60" i="4"/>
  <c r="AM58" i="4"/>
  <c r="AM56" i="4"/>
  <c r="AM54" i="4"/>
  <c r="AM52" i="4"/>
  <c r="AM50" i="4"/>
  <c r="AM48" i="4"/>
  <c r="AM47" i="4"/>
  <c r="AM69" i="4"/>
  <c r="AM61" i="4"/>
  <c r="AM53" i="4"/>
  <c r="AM71" i="4"/>
  <c r="AM63" i="4"/>
  <c r="AM55" i="4"/>
  <c r="AM75" i="4"/>
  <c r="AM59" i="4"/>
  <c r="AM65" i="4"/>
  <c r="AM49" i="4"/>
  <c r="AM67" i="4"/>
  <c r="AM51" i="4"/>
  <c r="AM73" i="4"/>
  <c r="AM57" i="4"/>
  <c r="AD140" i="4"/>
  <c r="AD107" i="4"/>
  <c r="V140" i="4"/>
  <c r="V107" i="4"/>
  <c r="N140" i="4"/>
  <c r="N107" i="4"/>
  <c r="AL123" i="4"/>
  <c r="AL90" i="4"/>
  <c r="AL119" i="4"/>
  <c r="AL86" i="4"/>
  <c r="AL114" i="4"/>
  <c r="AL81" i="4"/>
  <c r="AL130" i="4"/>
  <c r="AL97" i="4"/>
  <c r="AC140" i="4"/>
  <c r="AC107" i="4"/>
  <c r="U107" i="4"/>
  <c r="U140" i="4"/>
  <c r="L107" i="4"/>
  <c r="L140" i="4"/>
  <c r="AL139" i="4"/>
  <c r="AL106" i="4"/>
  <c r="AL127" i="4"/>
  <c r="AL94" i="4"/>
  <c r="AL116" i="4"/>
  <c r="AL83" i="4"/>
  <c r="AL132" i="4"/>
  <c r="AL99" i="4"/>
  <c r="AJ107" i="4"/>
  <c r="AJ140" i="4"/>
  <c r="AB140" i="4"/>
  <c r="AB107" i="4"/>
  <c r="T140" i="4"/>
  <c r="T107" i="4"/>
  <c r="K107" i="4"/>
  <c r="K140" i="4"/>
  <c r="U141" i="4" l="1"/>
  <c r="U108" i="4"/>
  <c r="AM119" i="4"/>
  <c r="AM86" i="4"/>
  <c r="AD141" i="4"/>
  <c r="AD108" i="4"/>
  <c r="AL141" i="4"/>
  <c r="AL108" i="4"/>
  <c r="AC141" i="4"/>
  <c r="AC108" i="4"/>
  <c r="AM102" i="4"/>
  <c r="AM135" i="4"/>
  <c r="K108" i="4"/>
  <c r="K141" i="4"/>
  <c r="AM125" i="4"/>
  <c r="AM92" i="4"/>
  <c r="AM126" i="4"/>
  <c r="AM93" i="4"/>
  <c r="AM142" i="4"/>
  <c r="AM109" i="4"/>
  <c r="AI108" i="4"/>
  <c r="AI141" i="4"/>
  <c r="AA108" i="4"/>
  <c r="AA141" i="4"/>
  <c r="S108" i="4"/>
  <c r="S141" i="4"/>
  <c r="L108" i="4"/>
  <c r="L141" i="4"/>
  <c r="AM103" i="4"/>
  <c r="AM136" i="4"/>
  <c r="AM115" i="4"/>
  <c r="AM82" i="4"/>
  <c r="AM127" i="4"/>
  <c r="AM94" i="4"/>
  <c r="AM98" i="4"/>
  <c r="AM131" i="4"/>
  <c r="AB141" i="4"/>
  <c r="AB108" i="4"/>
  <c r="AM141" i="4"/>
  <c r="AM108" i="4"/>
  <c r="AN77" i="4"/>
  <c r="AN74" i="4"/>
  <c r="AN69" i="4"/>
  <c r="AN66" i="4"/>
  <c r="AN61" i="4"/>
  <c r="AN58" i="4"/>
  <c r="AN53" i="4"/>
  <c r="AN50" i="4"/>
  <c r="AN75" i="4"/>
  <c r="AN72" i="4"/>
  <c r="AN67" i="4"/>
  <c r="AN64" i="4"/>
  <c r="AN59" i="4"/>
  <c r="AN56" i="4"/>
  <c r="AN51" i="4"/>
  <c r="AN48" i="4"/>
  <c r="AN47" i="4"/>
  <c r="AN65" i="4"/>
  <c r="AN62" i="4"/>
  <c r="AN49" i="4"/>
  <c r="AN71" i="4"/>
  <c r="AN68" i="4"/>
  <c r="AN55" i="4"/>
  <c r="AN52" i="4"/>
  <c r="AN73" i="4"/>
  <c r="AN70" i="4"/>
  <c r="AN57" i="4"/>
  <c r="AN54" i="4"/>
  <c r="AN76" i="4"/>
  <c r="AN63" i="4"/>
  <c r="AN60" i="4"/>
  <c r="R141" i="4"/>
  <c r="R108" i="4"/>
  <c r="AM123" i="4"/>
  <c r="AM90" i="4"/>
  <c r="AM121" i="4"/>
  <c r="AM88" i="4"/>
  <c r="AM81" i="4"/>
  <c r="AM114" i="4"/>
  <c r="AM130" i="4"/>
  <c r="AM97" i="4"/>
  <c r="AG141" i="4"/>
  <c r="AG108" i="4"/>
  <c r="Y108" i="4"/>
  <c r="Y141" i="4"/>
  <c r="Q108" i="4"/>
  <c r="Q141" i="4"/>
  <c r="I77" i="4"/>
  <c r="J76" i="4"/>
  <c r="M76" i="4"/>
  <c r="L76" i="4"/>
  <c r="K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AL76" i="4"/>
  <c r="AM100" i="4"/>
  <c r="AM133" i="4"/>
  <c r="V141" i="4"/>
  <c r="V108" i="4"/>
  <c r="AM105" i="4"/>
  <c r="AM138" i="4"/>
  <c r="AK141" i="4"/>
  <c r="AK108" i="4"/>
  <c r="AM107" i="4"/>
  <c r="AM140" i="4"/>
  <c r="T141" i="4"/>
  <c r="T108" i="4"/>
  <c r="AM113" i="4"/>
  <c r="AM80" i="4"/>
  <c r="AH108" i="4"/>
  <c r="AH141" i="4"/>
  <c r="J141" i="4"/>
  <c r="J108" i="4"/>
  <c r="AM139" i="4"/>
  <c r="AM106" i="4"/>
  <c r="AM129" i="4"/>
  <c r="AM96" i="4"/>
  <c r="AM116" i="4"/>
  <c r="AM83" i="4"/>
  <c r="AM99" i="4"/>
  <c r="AM132" i="4"/>
  <c r="AF108" i="4"/>
  <c r="AF141" i="4"/>
  <c r="X141" i="4"/>
  <c r="X108" i="4"/>
  <c r="P108" i="4"/>
  <c r="P141" i="4"/>
  <c r="AM87" i="4"/>
  <c r="AM120" i="4"/>
  <c r="N141" i="4"/>
  <c r="N108" i="4"/>
  <c r="AM122" i="4"/>
  <c r="AM89" i="4"/>
  <c r="M108" i="4"/>
  <c r="M141" i="4"/>
  <c r="AM91" i="4"/>
  <c r="AM124" i="4"/>
  <c r="AJ108" i="4"/>
  <c r="AJ141" i="4"/>
  <c r="AM128" i="4"/>
  <c r="AM95" i="4"/>
  <c r="Z108" i="4"/>
  <c r="Z141" i="4"/>
  <c r="AM117" i="4"/>
  <c r="AM84" i="4"/>
  <c r="AM104" i="4"/>
  <c r="AM137" i="4"/>
  <c r="AM118" i="4"/>
  <c r="AM85" i="4"/>
  <c r="AM134" i="4"/>
  <c r="AM101" i="4"/>
  <c r="AE141" i="4"/>
  <c r="AE108" i="4"/>
  <c r="W141" i="4"/>
  <c r="W108" i="4"/>
  <c r="O141" i="4"/>
  <c r="O108" i="4"/>
  <c r="AB142" i="4" l="1"/>
  <c r="AB109" i="4"/>
  <c r="AN142" i="4"/>
  <c r="AN109" i="4"/>
  <c r="AN127" i="4"/>
  <c r="AN94" i="4"/>
  <c r="AG142" i="4"/>
  <c r="AG109" i="4"/>
  <c r="Y109" i="4"/>
  <c r="Y142" i="4"/>
  <c r="Q142" i="4"/>
  <c r="Q109" i="4"/>
  <c r="L77" i="4"/>
  <c r="K77" i="4"/>
  <c r="J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AJ77" i="4"/>
  <c r="AK77" i="4"/>
  <c r="AL77" i="4"/>
  <c r="AM77" i="4"/>
  <c r="AN103" i="4"/>
  <c r="AN136" i="4"/>
  <c r="AN98" i="4"/>
  <c r="AN131" i="4"/>
  <c r="AN105" i="4"/>
  <c r="AN138" i="4"/>
  <c r="AN107" i="4"/>
  <c r="AN140" i="4"/>
  <c r="X109" i="4"/>
  <c r="X142" i="4"/>
  <c r="AN141" i="4"/>
  <c r="AN108" i="4"/>
  <c r="AE109" i="4"/>
  <c r="AE142" i="4"/>
  <c r="W109" i="4"/>
  <c r="W142" i="4"/>
  <c r="O142" i="4"/>
  <c r="O109" i="4"/>
  <c r="AN85" i="4"/>
  <c r="AN118" i="4"/>
  <c r="AN81" i="4"/>
  <c r="AN114" i="4"/>
  <c r="AN116" i="4"/>
  <c r="AN83" i="4"/>
  <c r="AL142" i="4"/>
  <c r="AL109" i="4"/>
  <c r="AD142" i="4"/>
  <c r="AD109" i="4"/>
  <c r="V142" i="4"/>
  <c r="V109" i="4"/>
  <c r="N142" i="4"/>
  <c r="N109" i="4"/>
  <c r="AN126" i="4"/>
  <c r="AN93" i="4"/>
  <c r="AN121" i="4"/>
  <c r="AN88" i="4"/>
  <c r="AN84" i="4"/>
  <c r="AN117" i="4"/>
  <c r="AN119" i="4"/>
  <c r="AN86" i="4"/>
  <c r="AK142" i="4"/>
  <c r="AK109" i="4"/>
  <c r="AC142" i="4"/>
  <c r="AC109" i="4"/>
  <c r="U109" i="4"/>
  <c r="U142" i="4"/>
  <c r="K109" i="4"/>
  <c r="K142" i="4"/>
  <c r="AN96" i="4"/>
  <c r="AN129" i="4"/>
  <c r="AN134" i="4"/>
  <c r="AN101" i="4"/>
  <c r="AN89" i="4"/>
  <c r="AN122" i="4"/>
  <c r="AN91" i="4"/>
  <c r="AN124" i="4"/>
  <c r="P142" i="4"/>
  <c r="P109" i="4"/>
  <c r="AN113" i="4"/>
  <c r="AN80" i="4"/>
  <c r="AJ142" i="4"/>
  <c r="AJ109" i="4"/>
  <c r="L109" i="4"/>
  <c r="L142" i="4"/>
  <c r="AN137" i="4"/>
  <c r="AN104" i="4"/>
  <c r="AI109" i="4"/>
  <c r="AI142" i="4"/>
  <c r="AA109" i="4"/>
  <c r="AA142" i="4"/>
  <c r="S109" i="4"/>
  <c r="S142" i="4"/>
  <c r="M109" i="4"/>
  <c r="M142" i="4"/>
  <c r="AN87" i="4"/>
  <c r="AN120" i="4"/>
  <c r="AN115" i="4"/>
  <c r="AN82" i="4"/>
  <c r="AN97" i="4"/>
  <c r="AN130" i="4"/>
  <c r="AN99" i="4"/>
  <c r="AN132" i="4"/>
  <c r="AF142" i="4"/>
  <c r="AF109" i="4"/>
  <c r="AN139" i="4"/>
  <c r="AN106" i="4"/>
  <c r="AN143" i="4"/>
  <c r="AN110" i="4"/>
  <c r="T142" i="4"/>
  <c r="T109" i="4"/>
  <c r="AN125" i="4"/>
  <c r="AN92" i="4"/>
  <c r="AH142" i="4"/>
  <c r="AH109" i="4"/>
  <c r="Z142" i="4"/>
  <c r="Z109" i="4"/>
  <c r="R142" i="4"/>
  <c r="R109" i="4"/>
  <c r="J142" i="4"/>
  <c r="J109" i="4"/>
  <c r="AN123" i="4"/>
  <c r="AN90" i="4"/>
  <c r="AN128" i="4"/>
  <c r="AN95" i="4"/>
  <c r="AN100" i="4"/>
  <c r="AN133" i="4"/>
  <c r="AN102" i="4"/>
  <c r="AN135" i="4"/>
  <c r="AA110" i="4" l="1"/>
  <c r="AA143" i="4"/>
  <c r="AM110" i="4"/>
  <c r="AM143" i="4"/>
  <c r="AE143" i="4"/>
  <c r="AE110" i="4"/>
  <c r="W143" i="4"/>
  <c r="W110" i="4"/>
  <c r="O143" i="4"/>
  <c r="O110" i="4"/>
  <c r="AI110" i="4"/>
  <c r="AI143" i="4"/>
  <c r="AH143" i="4"/>
  <c r="AH110" i="4"/>
  <c r="AL143" i="4"/>
  <c r="AL110" i="4"/>
  <c r="AD143" i="4"/>
  <c r="AD110" i="4"/>
  <c r="V143" i="4"/>
  <c r="V110" i="4"/>
  <c r="N143" i="4"/>
  <c r="N110" i="4"/>
  <c r="AK143" i="4"/>
  <c r="AK110" i="4"/>
  <c r="AC143" i="4"/>
  <c r="AC110" i="4"/>
  <c r="U143" i="4"/>
  <c r="U110" i="4"/>
  <c r="M110" i="4"/>
  <c r="M143" i="4"/>
  <c r="AB143" i="4"/>
  <c r="AB110" i="4"/>
  <c r="T143" i="4"/>
  <c r="T110" i="4"/>
  <c r="J143" i="4"/>
  <c r="J110" i="4"/>
  <c r="K110" i="4"/>
  <c r="K143" i="4"/>
  <c r="R143" i="4"/>
  <c r="R110" i="4"/>
  <c r="S110" i="4"/>
  <c r="S143" i="4"/>
  <c r="Z110" i="4"/>
  <c r="Z143" i="4"/>
  <c r="AG143" i="4"/>
  <c r="AG110" i="4"/>
  <c r="Y110" i="4"/>
  <c r="Y143" i="4"/>
  <c r="Q110" i="4"/>
  <c r="Q143" i="4"/>
  <c r="AJ110" i="4"/>
  <c r="AJ143" i="4"/>
  <c r="L143" i="4"/>
  <c r="L110" i="4"/>
  <c r="AF143" i="4"/>
  <c r="AF110" i="4"/>
  <c r="X143" i="4"/>
  <c r="X110" i="4"/>
  <c r="P110" i="4"/>
  <c r="P143" i="4"/>
  <c r="I306" i="2" l="1"/>
  <c r="I307" i="2" s="1"/>
  <c r="I308" i="2" s="1"/>
  <c r="I309" i="2" s="1"/>
  <c r="I310" i="2" s="1"/>
  <c r="I311" i="2" s="1"/>
  <c r="I312" i="2" s="1"/>
  <c r="I313" i="2" s="1"/>
  <c r="I314" i="2" s="1"/>
  <c r="I315" i="2" s="1"/>
  <c r="I316" i="2" s="1"/>
  <c r="I317" i="2" s="1"/>
  <c r="I318" i="2" s="1"/>
  <c r="I319" i="2" s="1"/>
  <c r="I320" i="2" s="1"/>
  <c r="I321" i="2" s="1"/>
  <c r="I322" i="2" s="1"/>
  <c r="I323" i="2" s="1"/>
  <c r="I324" i="2" s="1"/>
  <c r="I325" i="2" s="1"/>
  <c r="I326" i="2" s="1"/>
  <c r="K304" i="2"/>
  <c r="L304" i="2" s="1"/>
  <c r="M304" i="2" s="1"/>
  <c r="N304" i="2" s="1"/>
  <c r="O304" i="2" s="1"/>
  <c r="P304" i="2" s="1"/>
  <c r="Q304" i="2" s="1"/>
  <c r="R304" i="2" s="1"/>
  <c r="S304" i="2" s="1"/>
  <c r="T304" i="2" s="1"/>
  <c r="U304" i="2" s="1"/>
  <c r="V304" i="2" s="1"/>
  <c r="W304" i="2" s="1"/>
  <c r="X304" i="2" s="1"/>
  <c r="Y304" i="2" s="1"/>
  <c r="Z304" i="2" s="1"/>
  <c r="AA304" i="2" s="1"/>
  <c r="AB304" i="2" s="1"/>
  <c r="AC304" i="2" s="1"/>
  <c r="AD304" i="2" s="1"/>
  <c r="AE304" i="2" s="1"/>
  <c r="AF304" i="2" s="1"/>
  <c r="AG304" i="2" s="1"/>
  <c r="AH304" i="2" s="1"/>
  <c r="AI304" i="2" s="1"/>
  <c r="AJ304" i="2" s="1"/>
  <c r="AK304" i="2" s="1"/>
  <c r="AL304" i="2" s="1"/>
  <c r="AM304" i="2" s="1"/>
  <c r="AN304" i="2" s="1"/>
  <c r="I274" i="2"/>
  <c r="I275" i="2" s="1"/>
  <c r="I276" i="2" s="1"/>
  <c r="I277" i="2" s="1"/>
  <c r="I278" i="2" s="1"/>
  <c r="I279" i="2" s="1"/>
  <c r="I280" i="2" s="1"/>
  <c r="I281" i="2" s="1"/>
  <c r="I282" i="2" s="1"/>
  <c r="I283" i="2" s="1"/>
  <c r="I284" i="2" s="1"/>
  <c r="I285" i="2" s="1"/>
  <c r="I286" i="2" s="1"/>
  <c r="I287" i="2" s="1"/>
  <c r="I288" i="2" s="1"/>
  <c r="I289" i="2" s="1"/>
  <c r="I290" i="2" s="1"/>
  <c r="I291" i="2" s="1"/>
  <c r="I292" i="2" s="1"/>
  <c r="I293" i="2" s="1"/>
  <c r="I294" i="2" s="1"/>
  <c r="I295" i="2" s="1"/>
  <c r="I296" i="2" s="1"/>
  <c r="I297" i="2" s="1"/>
  <c r="I298" i="2" s="1"/>
  <c r="I299" i="2" s="1"/>
  <c r="I300" i="2" s="1"/>
  <c r="I301" i="2" s="1"/>
  <c r="I302" i="2" s="1"/>
  <c r="I273" i="2"/>
  <c r="K271" i="2"/>
  <c r="L271" i="2" s="1"/>
  <c r="M271" i="2" s="1"/>
  <c r="N271" i="2" s="1"/>
  <c r="O271" i="2" s="1"/>
  <c r="P271" i="2" s="1"/>
  <c r="Q271" i="2" s="1"/>
  <c r="R271" i="2" s="1"/>
  <c r="S271" i="2" s="1"/>
  <c r="T271" i="2" s="1"/>
  <c r="U271" i="2" s="1"/>
  <c r="V271" i="2" s="1"/>
  <c r="W271" i="2" s="1"/>
  <c r="X271" i="2" s="1"/>
  <c r="Y271" i="2" s="1"/>
  <c r="Z271" i="2" s="1"/>
  <c r="AA271" i="2" s="1"/>
  <c r="AB271" i="2" s="1"/>
  <c r="AC271" i="2" s="1"/>
  <c r="AD271" i="2" s="1"/>
  <c r="AE271" i="2" s="1"/>
  <c r="AF271" i="2" s="1"/>
  <c r="AG271" i="2" s="1"/>
  <c r="AH271" i="2" s="1"/>
  <c r="AI271" i="2" s="1"/>
  <c r="AJ271" i="2" s="1"/>
  <c r="AK271" i="2" s="1"/>
  <c r="AL271" i="2" s="1"/>
  <c r="AM271" i="2" s="1"/>
  <c r="AN271" i="2" s="1"/>
  <c r="I240" i="2"/>
  <c r="M238" i="2"/>
  <c r="N238" i="2" s="1"/>
  <c r="O238" i="2" s="1"/>
  <c r="P238" i="2" s="1"/>
  <c r="Q238" i="2" s="1"/>
  <c r="R238" i="2" s="1"/>
  <c r="S238" i="2" s="1"/>
  <c r="T238" i="2" s="1"/>
  <c r="U238" i="2" s="1"/>
  <c r="V238" i="2" s="1"/>
  <c r="W238" i="2" s="1"/>
  <c r="X238" i="2" s="1"/>
  <c r="Y238" i="2" s="1"/>
  <c r="Z238" i="2" s="1"/>
  <c r="AA238" i="2" s="1"/>
  <c r="AB238" i="2" s="1"/>
  <c r="AC238" i="2" s="1"/>
  <c r="AD238" i="2" s="1"/>
  <c r="AE238" i="2" s="1"/>
  <c r="AF238" i="2" s="1"/>
  <c r="AG238" i="2" s="1"/>
  <c r="AH238" i="2" s="1"/>
  <c r="AI238" i="2" s="1"/>
  <c r="AJ238" i="2" s="1"/>
  <c r="AK238" i="2" s="1"/>
  <c r="AL238" i="2" s="1"/>
  <c r="AM238" i="2" s="1"/>
  <c r="AN238" i="2" s="1"/>
  <c r="K238" i="2"/>
  <c r="L238" i="2" s="1"/>
  <c r="I215" i="2"/>
  <c r="I216" i="2" s="1"/>
  <c r="I217" i="2" s="1"/>
  <c r="I218" i="2" s="1"/>
  <c r="I219" i="2" s="1"/>
  <c r="I220" i="2" s="1"/>
  <c r="I221" i="2" s="1"/>
  <c r="I222" i="2" s="1"/>
  <c r="I223" i="2" s="1"/>
  <c r="I224" i="2" s="1"/>
  <c r="I225" i="2" s="1"/>
  <c r="I226" i="2" s="1"/>
  <c r="I227" i="2" s="1"/>
  <c r="I228" i="2" s="1"/>
  <c r="I229" i="2" s="1"/>
  <c r="I230" i="2" s="1"/>
  <c r="I231" i="2" s="1"/>
  <c r="I232" i="2" s="1"/>
  <c r="I233" i="2" s="1"/>
  <c r="I213" i="2"/>
  <c r="I214" i="2" s="1"/>
  <c r="K211" i="2"/>
  <c r="L211" i="2" s="1"/>
  <c r="M211" i="2" s="1"/>
  <c r="N211" i="2" s="1"/>
  <c r="O211" i="2" s="1"/>
  <c r="P211" i="2" s="1"/>
  <c r="Q211" i="2" s="1"/>
  <c r="R211" i="2" s="1"/>
  <c r="S211" i="2" s="1"/>
  <c r="T211" i="2" s="1"/>
  <c r="U211" i="2" s="1"/>
  <c r="V211" i="2" s="1"/>
  <c r="W211" i="2" s="1"/>
  <c r="X211" i="2" s="1"/>
  <c r="Y211" i="2" s="1"/>
  <c r="Z211" i="2" s="1"/>
  <c r="AA211" i="2" s="1"/>
  <c r="AB211" i="2" s="1"/>
  <c r="AC211" i="2" s="1"/>
  <c r="AD211" i="2" s="1"/>
  <c r="AE211" i="2" s="1"/>
  <c r="AF211" i="2" s="1"/>
  <c r="AG211" i="2" s="1"/>
  <c r="AH211" i="2" s="1"/>
  <c r="AI211" i="2" s="1"/>
  <c r="AJ211" i="2" s="1"/>
  <c r="AK211" i="2" s="1"/>
  <c r="AL211" i="2" s="1"/>
  <c r="AM211" i="2" s="1"/>
  <c r="AN211" i="2" s="1"/>
  <c r="I180" i="2"/>
  <c r="I181" i="2" s="1"/>
  <c r="K178" i="2"/>
  <c r="L178" i="2" s="1"/>
  <c r="M178" i="2" s="1"/>
  <c r="N178" i="2" s="1"/>
  <c r="O178" i="2" s="1"/>
  <c r="P178" i="2" s="1"/>
  <c r="Q178" i="2" s="1"/>
  <c r="R178" i="2" s="1"/>
  <c r="S178" i="2" s="1"/>
  <c r="T178" i="2" s="1"/>
  <c r="U178" i="2" s="1"/>
  <c r="V178" i="2" s="1"/>
  <c r="W178" i="2" s="1"/>
  <c r="X178" i="2" s="1"/>
  <c r="Y178" i="2" s="1"/>
  <c r="Z178" i="2" s="1"/>
  <c r="AA178" i="2" s="1"/>
  <c r="AB178" i="2" s="1"/>
  <c r="AC178" i="2" s="1"/>
  <c r="AD178" i="2" s="1"/>
  <c r="AE178" i="2" s="1"/>
  <c r="AF178" i="2" s="1"/>
  <c r="AG178" i="2" s="1"/>
  <c r="AH178" i="2" s="1"/>
  <c r="AI178" i="2" s="1"/>
  <c r="AJ178" i="2" s="1"/>
  <c r="AK178" i="2" s="1"/>
  <c r="AL178" i="2" s="1"/>
  <c r="AM178" i="2" s="1"/>
  <c r="AN178" i="2" s="1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AN141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Q141" i="2"/>
  <c r="P141" i="2"/>
  <c r="O141" i="2"/>
  <c r="N141" i="2"/>
  <c r="M141" i="2"/>
  <c r="L141" i="2"/>
  <c r="K141" i="2"/>
  <c r="J141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/>
  <c r="P140" i="2"/>
  <c r="O140" i="2"/>
  <c r="N140" i="2"/>
  <c r="M140" i="2"/>
  <c r="L140" i="2"/>
  <c r="K140" i="2"/>
  <c r="J140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/>
  <c r="P139" i="2"/>
  <c r="O139" i="2"/>
  <c r="N139" i="2"/>
  <c r="M139" i="2"/>
  <c r="L139" i="2"/>
  <c r="K139" i="2"/>
  <c r="J139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/>
  <c r="P138" i="2"/>
  <c r="O138" i="2"/>
  <c r="N138" i="2"/>
  <c r="M138" i="2"/>
  <c r="L138" i="2"/>
  <c r="K138" i="2"/>
  <c r="J138" i="2"/>
  <c r="AN137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Q137" i="2"/>
  <c r="P137" i="2"/>
  <c r="O137" i="2"/>
  <c r="N137" i="2"/>
  <c r="M137" i="2"/>
  <c r="L137" i="2"/>
  <c r="K137" i="2"/>
  <c r="J137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/>
  <c r="P136" i="2"/>
  <c r="O136" i="2"/>
  <c r="N136" i="2"/>
  <c r="M136" i="2"/>
  <c r="L136" i="2"/>
  <c r="K136" i="2"/>
  <c r="J136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/>
  <c r="P132" i="2"/>
  <c r="O132" i="2"/>
  <c r="N132" i="2"/>
  <c r="M132" i="2"/>
  <c r="L132" i="2"/>
  <c r="K132" i="2"/>
  <c r="J132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/>
  <c r="P131" i="2"/>
  <c r="O131" i="2"/>
  <c r="N131" i="2"/>
  <c r="M131" i="2"/>
  <c r="L131" i="2"/>
  <c r="K131" i="2"/>
  <c r="J131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/>
  <c r="P130" i="2"/>
  <c r="O130" i="2"/>
  <c r="N130" i="2"/>
  <c r="M130" i="2"/>
  <c r="L130" i="2"/>
  <c r="K130" i="2"/>
  <c r="J130" i="2"/>
  <c r="AN129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/>
  <c r="P129" i="2"/>
  <c r="O129" i="2"/>
  <c r="N129" i="2"/>
  <c r="M129" i="2"/>
  <c r="L129" i="2"/>
  <c r="K129" i="2"/>
  <c r="J129" i="2"/>
  <c r="AN128" i="2"/>
  <c r="AM128" i="2"/>
  <c r="AL128" i="2"/>
  <c r="AK128" i="2"/>
  <c r="AJ128" i="2"/>
  <c r="AI128" i="2"/>
  <c r="AH128" i="2"/>
  <c r="AG128" i="2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/>
  <c r="P128" i="2"/>
  <c r="O128" i="2"/>
  <c r="N128" i="2"/>
  <c r="M128" i="2"/>
  <c r="L128" i="2"/>
  <c r="K128" i="2"/>
  <c r="J128" i="2"/>
  <c r="AN127" i="2"/>
  <c r="AM127" i="2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/>
  <c r="P127" i="2"/>
  <c r="O127" i="2"/>
  <c r="N127" i="2"/>
  <c r="M127" i="2"/>
  <c r="L127" i="2"/>
  <c r="K127" i="2"/>
  <c r="J127" i="2"/>
  <c r="AN126" i="2"/>
  <c r="AM126" i="2"/>
  <c r="AL126" i="2"/>
  <c r="AK126" i="2"/>
  <c r="AJ126" i="2"/>
  <c r="AI126" i="2"/>
  <c r="AH126" i="2"/>
  <c r="AG126" i="2"/>
  <c r="AF126" i="2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/>
  <c r="P126" i="2"/>
  <c r="O126" i="2"/>
  <c r="N126" i="2"/>
  <c r="M126" i="2"/>
  <c r="L126" i="2"/>
  <c r="K126" i="2"/>
  <c r="J126" i="2"/>
  <c r="AN125" i="2"/>
  <c r="AM125" i="2"/>
  <c r="AL125" i="2"/>
  <c r="AK125" i="2"/>
  <c r="AJ125" i="2"/>
  <c r="AI125" i="2"/>
  <c r="AH125" i="2"/>
  <c r="AG125" i="2"/>
  <c r="AF125" i="2"/>
  <c r="AE125" i="2"/>
  <c r="AD125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Q125" i="2"/>
  <c r="P125" i="2"/>
  <c r="O125" i="2"/>
  <c r="N125" i="2"/>
  <c r="M125" i="2"/>
  <c r="L125" i="2"/>
  <c r="K125" i="2"/>
  <c r="J125" i="2"/>
  <c r="AN124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/>
  <c r="P124" i="2"/>
  <c r="O124" i="2"/>
  <c r="N124" i="2"/>
  <c r="M124" i="2"/>
  <c r="L124" i="2"/>
  <c r="K124" i="2"/>
  <c r="J124" i="2"/>
  <c r="AN123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/>
  <c r="P123" i="2"/>
  <c r="O123" i="2"/>
  <c r="N123" i="2"/>
  <c r="M123" i="2"/>
  <c r="L123" i="2"/>
  <c r="K123" i="2"/>
  <c r="J123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/>
  <c r="P122" i="2"/>
  <c r="O122" i="2"/>
  <c r="N122" i="2"/>
  <c r="M122" i="2"/>
  <c r="L122" i="2"/>
  <c r="K122" i="2"/>
  <c r="J122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/>
  <c r="P121" i="2"/>
  <c r="O121" i="2"/>
  <c r="N121" i="2"/>
  <c r="M121" i="2"/>
  <c r="L121" i="2"/>
  <c r="K121" i="2"/>
  <c r="J121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/>
  <c r="P120" i="2"/>
  <c r="O120" i="2"/>
  <c r="N120" i="2"/>
  <c r="M120" i="2"/>
  <c r="L120" i="2"/>
  <c r="K120" i="2"/>
  <c r="J120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P119" i="2"/>
  <c r="O119" i="2"/>
  <c r="N119" i="2"/>
  <c r="M119" i="2"/>
  <c r="L119" i="2"/>
  <c r="K119" i="2"/>
  <c r="J119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/>
  <c r="P117" i="2"/>
  <c r="O117" i="2"/>
  <c r="N117" i="2"/>
  <c r="M117" i="2"/>
  <c r="L117" i="2"/>
  <c r="K117" i="2"/>
  <c r="J117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/>
  <c r="P116" i="2"/>
  <c r="O116" i="2"/>
  <c r="N116" i="2"/>
  <c r="M116" i="2"/>
  <c r="L116" i="2"/>
  <c r="K116" i="2"/>
  <c r="J116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/>
  <c r="P115" i="2"/>
  <c r="O115" i="2"/>
  <c r="N115" i="2"/>
  <c r="M115" i="2"/>
  <c r="L115" i="2"/>
  <c r="K115" i="2"/>
  <c r="J115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O114" i="2"/>
  <c r="N114" i="2"/>
  <c r="M114" i="2"/>
  <c r="L114" i="2"/>
  <c r="K114" i="2"/>
  <c r="J114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AN89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AN87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/>
  <c r="P87" i="2"/>
  <c r="O87" i="2"/>
  <c r="N87" i="2"/>
  <c r="M87" i="2"/>
  <c r="L87" i="2"/>
  <c r="K87" i="2"/>
  <c r="J87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AN85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/>
  <c r="P85" i="2"/>
  <c r="O85" i="2"/>
  <c r="N85" i="2"/>
  <c r="M85" i="2"/>
  <c r="L85" i="2"/>
  <c r="K85" i="2"/>
  <c r="J85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/>
  <c r="P76" i="2"/>
  <c r="O76" i="2"/>
  <c r="N76" i="2"/>
  <c r="M76" i="2"/>
  <c r="L76" i="2"/>
  <c r="K76" i="2"/>
  <c r="J76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/>
  <c r="P75" i="2"/>
  <c r="O75" i="2"/>
  <c r="N75" i="2"/>
  <c r="M75" i="2"/>
  <c r="L75" i="2"/>
  <c r="K75" i="2"/>
  <c r="J75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147" i="2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I162" i="2" s="1"/>
  <c r="I163" i="2" s="1"/>
  <c r="I164" i="2" s="1"/>
  <c r="I165" i="2" s="1"/>
  <c r="I166" i="2" s="1"/>
  <c r="I167" i="2" s="1"/>
  <c r="I168" i="2" s="1"/>
  <c r="I169" i="2" s="1"/>
  <c r="I170" i="2" s="1"/>
  <c r="I171" i="2" s="1"/>
  <c r="I172" i="2" s="1"/>
  <c r="I173" i="2" s="1"/>
  <c r="I174" i="2" s="1"/>
  <c r="I175" i="2" s="1"/>
  <c r="I176" i="2" s="1"/>
  <c r="K145" i="2"/>
  <c r="L145" i="2" s="1"/>
  <c r="M145" i="2" s="1"/>
  <c r="N145" i="2" s="1"/>
  <c r="O145" i="2" s="1"/>
  <c r="P145" i="2" s="1"/>
  <c r="Q145" i="2" s="1"/>
  <c r="R145" i="2" s="1"/>
  <c r="S145" i="2" s="1"/>
  <c r="T145" i="2" s="1"/>
  <c r="U145" i="2" s="1"/>
  <c r="V145" i="2" s="1"/>
  <c r="W145" i="2" s="1"/>
  <c r="X145" i="2" s="1"/>
  <c r="Y145" i="2" s="1"/>
  <c r="Z145" i="2" s="1"/>
  <c r="AA145" i="2" s="1"/>
  <c r="AB145" i="2" s="1"/>
  <c r="AC145" i="2" s="1"/>
  <c r="AD145" i="2" s="1"/>
  <c r="AE145" i="2" s="1"/>
  <c r="AF145" i="2" s="1"/>
  <c r="AG145" i="2" s="1"/>
  <c r="AH145" i="2" s="1"/>
  <c r="AI145" i="2" s="1"/>
  <c r="AJ145" i="2" s="1"/>
  <c r="AK145" i="2" s="1"/>
  <c r="AL145" i="2" s="1"/>
  <c r="AM145" i="2" s="1"/>
  <c r="AN145" i="2" s="1"/>
  <c r="I114" i="2"/>
  <c r="I115" i="2" s="1"/>
  <c r="I116" i="2" s="1"/>
  <c r="I117" i="2" s="1"/>
  <c r="I118" i="2" s="1"/>
  <c r="I119" i="2" s="1"/>
  <c r="I120" i="2" s="1"/>
  <c r="I121" i="2" s="1"/>
  <c r="I122" i="2" s="1"/>
  <c r="I123" i="2" s="1"/>
  <c r="I124" i="2" s="1"/>
  <c r="I125" i="2" s="1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K112" i="2"/>
  <c r="L112" i="2" s="1"/>
  <c r="M112" i="2" s="1"/>
  <c r="N112" i="2" s="1"/>
  <c r="O112" i="2" s="1"/>
  <c r="P112" i="2" s="1"/>
  <c r="Q112" i="2" s="1"/>
  <c r="R112" i="2" s="1"/>
  <c r="S112" i="2" s="1"/>
  <c r="T112" i="2" s="1"/>
  <c r="U112" i="2" s="1"/>
  <c r="V112" i="2" s="1"/>
  <c r="W112" i="2" s="1"/>
  <c r="X112" i="2" s="1"/>
  <c r="Y112" i="2" s="1"/>
  <c r="Z112" i="2" s="1"/>
  <c r="AA112" i="2" s="1"/>
  <c r="AB112" i="2" s="1"/>
  <c r="AC112" i="2" s="1"/>
  <c r="AD112" i="2" s="1"/>
  <c r="AE112" i="2" s="1"/>
  <c r="AF112" i="2" s="1"/>
  <c r="AG112" i="2" s="1"/>
  <c r="AH112" i="2" s="1"/>
  <c r="AI112" i="2" s="1"/>
  <c r="AJ112" i="2" s="1"/>
  <c r="AK112" i="2" s="1"/>
  <c r="AL112" i="2" s="1"/>
  <c r="AM112" i="2" s="1"/>
  <c r="AN112" i="2" s="1"/>
  <c r="I82" i="2"/>
  <c r="I81" i="2"/>
  <c r="K79" i="2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L46" i="2"/>
  <c r="M46" i="2" s="1"/>
  <c r="N46" i="2" s="1"/>
  <c r="O46" i="2" s="1"/>
  <c r="P46" i="2" s="1"/>
  <c r="Q46" i="2" s="1"/>
  <c r="R46" i="2" s="1"/>
  <c r="S46" i="2" s="1"/>
  <c r="T46" i="2" s="1"/>
  <c r="U46" i="2" s="1"/>
  <c r="V46" i="2" s="1"/>
  <c r="W46" i="2" s="1"/>
  <c r="X46" i="2" s="1"/>
  <c r="Y46" i="2" s="1"/>
  <c r="Z46" i="2" s="1"/>
  <c r="AA46" i="2" s="1"/>
  <c r="AB46" i="2" s="1"/>
  <c r="AC46" i="2" s="1"/>
  <c r="AD46" i="2" s="1"/>
  <c r="AE46" i="2" s="1"/>
  <c r="AF46" i="2" s="1"/>
  <c r="AG46" i="2" s="1"/>
  <c r="AH46" i="2" s="1"/>
  <c r="AI46" i="2" s="1"/>
  <c r="AJ46" i="2" s="1"/>
  <c r="AK46" i="2" s="1"/>
  <c r="AL46" i="2" s="1"/>
  <c r="AM46" i="2" s="1"/>
  <c r="AN46" i="2" s="1"/>
  <c r="K46" i="2"/>
  <c r="I50" i="2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49" i="2"/>
  <c r="I48" i="2"/>
  <c r="C21" i="2"/>
  <c r="C20" i="2"/>
  <c r="O18" i="2"/>
  <c r="N18" i="2"/>
  <c r="L18" i="2"/>
  <c r="M18" i="2" s="1"/>
  <c r="D15" i="2"/>
  <c r="D7" i="2"/>
  <c r="D5" i="2"/>
  <c r="P4" i="2"/>
  <c r="D4" i="2"/>
  <c r="M3" i="2"/>
  <c r="L3" i="2"/>
  <c r="K3" i="2"/>
  <c r="J3" i="2"/>
  <c r="W2" i="2"/>
  <c r="X2" i="2" s="1"/>
  <c r="Y2" i="2" s="1"/>
  <c r="Z2" i="2" s="1"/>
  <c r="AA2" i="2" s="1"/>
  <c r="V2" i="2"/>
  <c r="J3" i="1"/>
  <c r="D4" i="1"/>
  <c r="D15" i="1"/>
  <c r="C20" i="1"/>
  <c r="L18" i="1"/>
  <c r="K3" i="1" s="1"/>
  <c r="H152" i="2" l="1"/>
  <c r="AI152" i="2" s="1"/>
  <c r="AI185" i="2" s="1"/>
  <c r="AI218" i="2" s="1"/>
  <c r="I241" i="2"/>
  <c r="I182" i="2"/>
  <c r="I83" i="2"/>
  <c r="AB2" i="2"/>
  <c r="AC2" i="2" s="1"/>
  <c r="AD2" i="2" s="1"/>
  <c r="AE2" i="2" s="1"/>
  <c r="H2" i="2"/>
  <c r="AC4" i="2"/>
  <c r="H165" i="2" s="1"/>
  <c r="U4" i="2"/>
  <c r="H157" i="2" s="1"/>
  <c r="D16" i="5" s="1"/>
  <c r="M4" i="2"/>
  <c r="H149" i="2" s="1"/>
  <c r="D8" i="5" s="1"/>
  <c r="AB4" i="2"/>
  <c r="H164" i="2" s="1"/>
  <c r="T4" i="2"/>
  <c r="H156" i="2" s="1"/>
  <c r="D15" i="5" s="1"/>
  <c r="L4" i="2"/>
  <c r="AA4" i="2"/>
  <c r="H163" i="2" s="1"/>
  <c r="S4" i="2"/>
  <c r="H155" i="2" s="1"/>
  <c r="D14" i="5" s="1"/>
  <c r="K4" i="2"/>
  <c r="H147" i="2" s="1"/>
  <c r="D6" i="5" s="1"/>
  <c r="AE4" i="2"/>
  <c r="H167" i="2" s="1"/>
  <c r="W4" i="2"/>
  <c r="H159" i="2" s="1"/>
  <c r="D18" i="5" s="1"/>
  <c r="O4" i="2"/>
  <c r="H151" i="2" s="1"/>
  <c r="D10" i="5" s="1"/>
  <c r="N4" i="2"/>
  <c r="H150" i="2" s="1"/>
  <c r="D9" i="5" s="1"/>
  <c r="Z4" i="2"/>
  <c r="H162" i="2" s="1"/>
  <c r="S162" i="2" s="1"/>
  <c r="S195" i="2" s="1"/>
  <c r="S228" i="2" s="1"/>
  <c r="J4" i="2"/>
  <c r="X4" i="2"/>
  <c r="H160" i="2" s="1"/>
  <c r="V4" i="2"/>
  <c r="H158" i="2" s="1"/>
  <c r="D17" i="5" s="1"/>
  <c r="Q4" i="2"/>
  <c r="H153" i="2" s="1"/>
  <c r="D12" i="5" s="1"/>
  <c r="Y4" i="2"/>
  <c r="H161" i="2" s="1"/>
  <c r="D20" i="5" s="1"/>
  <c r="R4" i="2"/>
  <c r="H154" i="2" s="1"/>
  <c r="D13" i="5" s="1"/>
  <c r="N3" i="2"/>
  <c r="P18" i="2"/>
  <c r="C22" i="2"/>
  <c r="K4" i="1"/>
  <c r="R4" i="1"/>
  <c r="X4" i="1"/>
  <c r="P4" i="1"/>
  <c r="S4" i="1"/>
  <c r="Q4" i="1"/>
  <c r="L4" i="1"/>
  <c r="T4" i="1"/>
  <c r="M4" i="1"/>
  <c r="U4" i="1"/>
  <c r="N4" i="1"/>
  <c r="V4" i="1"/>
  <c r="O4" i="1"/>
  <c r="W4" i="1"/>
  <c r="M18" i="1"/>
  <c r="C21" i="1"/>
  <c r="R152" i="2" l="1"/>
  <c r="R185" i="2" s="1"/>
  <c r="R218" i="2" s="1"/>
  <c r="AA152" i="2"/>
  <c r="AA185" i="2" s="1"/>
  <c r="AA218" i="2" s="1"/>
  <c r="AJ152" i="2"/>
  <c r="AJ185" i="2" s="1"/>
  <c r="AJ218" i="2" s="1"/>
  <c r="H185" i="2"/>
  <c r="N152" i="2"/>
  <c r="N185" i="2" s="1"/>
  <c r="N218" i="2" s="1"/>
  <c r="AD152" i="2"/>
  <c r="AD185" i="2" s="1"/>
  <c r="AD218" i="2" s="1"/>
  <c r="AL152" i="2"/>
  <c r="AL185" i="2" s="1"/>
  <c r="AL218" i="2" s="1"/>
  <c r="AG152" i="2"/>
  <c r="AG185" i="2" s="1"/>
  <c r="AG218" i="2" s="1"/>
  <c r="AH152" i="2"/>
  <c r="AH185" i="2" s="1"/>
  <c r="AH218" i="2" s="1"/>
  <c r="T152" i="2"/>
  <c r="T185" i="2" s="1"/>
  <c r="T218" i="2" s="1"/>
  <c r="W152" i="2"/>
  <c r="W185" i="2" s="1"/>
  <c r="W218" i="2" s="1"/>
  <c r="AB152" i="2"/>
  <c r="AB185" i="2" s="1"/>
  <c r="AB218" i="2" s="1"/>
  <c r="X152" i="2"/>
  <c r="X185" i="2" s="1"/>
  <c r="X218" i="2" s="1"/>
  <c r="S152" i="2"/>
  <c r="S185" i="2" s="1"/>
  <c r="S218" i="2" s="1"/>
  <c r="M152" i="2"/>
  <c r="M185" i="2" s="1"/>
  <c r="M218" i="2" s="1"/>
  <c r="O152" i="2"/>
  <c r="O185" i="2" s="1"/>
  <c r="O218" i="2" s="1"/>
  <c r="AF152" i="2"/>
  <c r="AF185" i="2" s="1"/>
  <c r="AF218" i="2" s="1"/>
  <c r="U152" i="2"/>
  <c r="U185" i="2" s="1"/>
  <c r="U218" i="2" s="1"/>
  <c r="AN152" i="2"/>
  <c r="AN185" i="2" s="1"/>
  <c r="AN218" i="2" s="1"/>
  <c r="AE152" i="2"/>
  <c r="AE185" i="2" s="1"/>
  <c r="AE218" i="2" s="1"/>
  <c r="V152" i="2"/>
  <c r="V185" i="2" s="1"/>
  <c r="V218" i="2" s="1"/>
  <c r="J152" i="2"/>
  <c r="J185" i="2" s="1"/>
  <c r="J218" i="2" s="1"/>
  <c r="D11" i="5"/>
  <c r="AM152" i="2"/>
  <c r="AM185" i="2" s="1"/>
  <c r="AM218" i="2" s="1"/>
  <c r="Q152" i="2"/>
  <c r="Q185" i="2" s="1"/>
  <c r="Q218" i="2" s="1"/>
  <c r="AC152" i="2"/>
  <c r="AC185" i="2" s="1"/>
  <c r="AC218" i="2" s="1"/>
  <c r="Z152" i="2"/>
  <c r="Z185" i="2" s="1"/>
  <c r="Z218" i="2" s="1"/>
  <c r="P152" i="2"/>
  <c r="P185" i="2" s="1"/>
  <c r="P218" i="2" s="1"/>
  <c r="L152" i="2"/>
  <c r="L185" i="2" s="1"/>
  <c r="L218" i="2" s="1"/>
  <c r="AK152" i="2"/>
  <c r="AK185" i="2" s="1"/>
  <c r="AK218" i="2" s="1"/>
  <c r="Y152" i="2"/>
  <c r="Y185" i="2" s="1"/>
  <c r="Y218" i="2" s="1"/>
  <c r="K152" i="2"/>
  <c r="K185" i="2" s="1"/>
  <c r="K218" i="2" s="1"/>
  <c r="J9" i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AF162" i="2"/>
  <c r="AF195" i="2" s="1"/>
  <c r="AF228" i="2" s="1"/>
  <c r="X162" i="2"/>
  <c r="X195" i="2" s="1"/>
  <c r="X228" i="2" s="1"/>
  <c r="Y162" i="2"/>
  <c r="Y195" i="2" s="1"/>
  <c r="Y228" i="2" s="1"/>
  <c r="Y161" i="2"/>
  <c r="Y194" i="2" s="1"/>
  <c r="Y227" i="2" s="1"/>
  <c r="Q161" i="2"/>
  <c r="Q194" i="2" s="1"/>
  <c r="Q227" i="2" s="1"/>
  <c r="AG160" i="2"/>
  <c r="AG193" i="2" s="1"/>
  <c r="AG226" i="2" s="1"/>
  <c r="D19" i="5"/>
  <c r="AG162" i="2"/>
  <c r="AG195" i="2" s="1"/>
  <c r="AG228" i="2" s="1"/>
  <c r="P162" i="2"/>
  <c r="P195" i="2" s="1"/>
  <c r="P228" i="2" s="1"/>
  <c r="AL160" i="2"/>
  <c r="AL193" i="2" s="1"/>
  <c r="AL226" i="2" s="1"/>
  <c r="Q162" i="2"/>
  <c r="Q195" i="2" s="1"/>
  <c r="Q228" i="2" s="1"/>
  <c r="AD160" i="2"/>
  <c r="AD193" i="2" s="1"/>
  <c r="AD226" i="2" s="1"/>
  <c r="AM160" i="2"/>
  <c r="AM193" i="2" s="1"/>
  <c r="AM226" i="2" s="1"/>
  <c r="K162" i="2"/>
  <c r="K195" i="2" s="1"/>
  <c r="K228" i="2" s="1"/>
  <c r="AE160" i="2"/>
  <c r="AE193" i="2" s="1"/>
  <c r="AE226" i="2" s="1"/>
  <c r="AH161" i="2"/>
  <c r="AH194" i="2" s="1"/>
  <c r="AH227" i="2" s="1"/>
  <c r="J162" i="2"/>
  <c r="J195" i="2" s="1"/>
  <c r="J228" i="2" s="1"/>
  <c r="AN162" i="2"/>
  <c r="AN195" i="2" s="1"/>
  <c r="AN228" i="2" s="1"/>
  <c r="AJ167" i="2"/>
  <c r="AJ200" i="2" s="1"/>
  <c r="AJ233" i="2" s="1"/>
  <c r="AB167" i="2"/>
  <c r="AB200" i="2" s="1"/>
  <c r="AB233" i="2" s="1"/>
  <c r="T167" i="2"/>
  <c r="T200" i="2" s="1"/>
  <c r="T233" i="2" s="1"/>
  <c r="L167" i="2"/>
  <c r="L200" i="2" s="1"/>
  <c r="L233" i="2" s="1"/>
  <c r="AI167" i="2"/>
  <c r="AI200" i="2" s="1"/>
  <c r="AI233" i="2" s="1"/>
  <c r="AA167" i="2"/>
  <c r="AA200" i="2" s="1"/>
  <c r="AA233" i="2" s="1"/>
  <c r="S167" i="2"/>
  <c r="S200" i="2" s="1"/>
  <c r="S233" i="2" s="1"/>
  <c r="K167" i="2"/>
  <c r="K200" i="2" s="1"/>
  <c r="K233" i="2" s="1"/>
  <c r="AM167" i="2"/>
  <c r="AM200" i="2" s="1"/>
  <c r="AM233" i="2" s="1"/>
  <c r="AE167" i="2"/>
  <c r="AE200" i="2" s="1"/>
  <c r="AE233" i="2" s="1"/>
  <c r="W167" i="2"/>
  <c r="W200" i="2" s="1"/>
  <c r="W233" i="2" s="1"/>
  <c r="O167" i="2"/>
  <c r="O200" i="2" s="1"/>
  <c r="O233" i="2" s="1"/>
  <c r="AL167" i="2"/>
  <c r="AL200" i="2" s="1"/>
  <c r="AL233" i="2" s="1"/>
  <c r="AD167" i="2"/>
  <c r="AD200" i="2" s="1"/>
  <c r="AD233" i="2" s="1"/>
  <c r="V167" i="2"/>
  <c r="V200" i="2" s="1"/>
  <c r="V233" i="2" s="1"/>
  <c r="N167" i="2"/>
  <c r="N200" i="2" s="1"/>
  <c r="N233" i="2" s="1"/>
  <c r="AK167" i="2"/>
  <c r="AK200" i="2" s="1"/>
  <c r="AK233" i="2" s="1"/>
  <c r="U167" i="2"/>
  <c r="U200" i="2" s="1"/>
  <c r="U233" i="2" s="1"/>
  <c r="AH167" i="2"/>
  <c r="AH200" i="2" s="1"/>
  <c r="AH233" i="2" s="1"/>
  <c r="R167" i="2"/>
  <c r="R200" i="2" s="1"/>
  <c r="R233" i="2" s="1"/>
  <c r="AG167" i="2"/>
  <c r="AG200" i="2" s="1"/>
  <c r="AG233" i="2" s="1"/>
  <c r="Q167" i="2"/>
  <c r="Q200" i="2" s="1"/>
  <c r="Q233" i="2" s="1"/>
  <c r="H200" i="2"/>
  <c r="AF167" i="2"/>
  <c r="AF200" i="2" s="1"/>
  <c r="AF233" i="2" s="1"/>
  <c r="P167" i="2"/>
  <c r="P200" i="2" s="1"/>
  <c r="P233" i="2" s="1"/>
  <c r="Z167" i="2"/>
  <c r="Z200" i="2" s="1"/>
  <c r="Z233" i="2" s="1"/>
  <c r="M167" i="2"/>
  <c r="M200" i="2" s="1"/>
  <c r="M233" i="2" s="1"/>
  <c r="Y167" i="2"/>
  <c r="Y200" i="2" s="1"/>
  <c r="Y233" i="2" s="1"/>
  <c r="X167" i="2"/>
  <c r="X200" i="2" s="1"/>
  <c r="X233" i="2" s="1"/>
  <c r="J167" i="2"/>
  <c r="J200" i="2" s="1"/>
  <c r="J233" i="2" s="1"/>
  <c r="AN167" i="2"/>
  <c r="AN200" i="2" s="1"/>
  <c r="AN233" i="2" s="1"/>
  <c r="AC167" i="2"/>
  <c r="AC200" i="2" s="1"/>
  <c r="AC233" i="2" s="1"/>
  <c r="AH165" i="2"/>
  <c r="AH198" i="2" s="1"/>
  <c r="AH231" i="2" s="1"/>
  <c r="Z165" i="2"/>
  <c r="Z198" i="2" s="1"/>
  <c r="Z231" i="2" s="1"/>
  <c r="R165" i="2"/>
  <c r="R198" i="2" s="1"/>
  <c r="R231" i="2" s="1"/>
  <c r="J165" i="2"/>
  <c r="J198" i="2" s="1"/>
  <c r="J231" i="2" s="1"/>
  <c r="AG165" i="2"/>
  <c r="AG198" i="2" s="1"/>
  <c r="AG231" i="2" s="1"/>
  <c r="Y165" i="2"/>
  <c r="Y198" i="2" s="1"/>
  <c r="Y231" i="2" s="1"/>
  <c r="Q165" i="2"/>
  <c r="Q198" i="2" s="1"/>
  <c r="Q231" i="2" s="1"/>
  <c r="AK165" i="2"/>
  <c r="AK198" i="2" s="1"/>
  <c r="AK231" i="2" s="1"/>
  <c r="AC165" i="2"/>
  <c r="AC198" i="2" s="1"/>
  <c r="AC231" i="2" s="1"/>
  <c r="U165" i="2"/>
  <c r="U198" i="2" s="1"/>
  <c r="U231" i="2" s="1"/>
  <c r="M165" i="2"/>
  <c r="M198" i="2" s="1"/>
  <c r="M231" i="2" s="1"/>
  <c r="H198" i="2"/>
  <c r="AJ165" i="2"/>
  <c r="AJ198" i="2" s="1"/>
  <c r="AJ231" i="2" s="1"/>
  <c r="AB165" i="2"/>
  <c r="AB198" i="2" s="1"/>
  <c r="AB231" i="2" s="1"/>
  <c r="T165" i="2"/>
  <c r="T198" i="2" s="1"/>
  <c r="T231" i="2" s="1"/>
  <c r="L165" i="2"/>
  <c r="L198" i="2" s="1"/>
  <c r="L231" i="2" s="1"/>
  <c r="AI165" i="2"/>
  <c r="AI198" i="2" s="1"/>
  <c r="AI231" i="2" s="1"/>
  <c r="S165" i="2"/>
  <c r="S198" i="2" s="1"/>
  <c r="S231" i="2" s="1"/>
  <c r="AF165" i="2"/>
  <c r="AF198" i="2" s="1"/>
  <c r="AF231" i="2" s="1"/>
  <c r="P165" i="2"/>
  <c r="P198" i="2" s="1"/>
  <c r="P231" i="2" s="1"/>
  <c r="AE165" i="2"/>
  <c r="AE198" i="2" s="1"/>
  <c r="AE231" i="2" s="1"/>
  <c r="O165" i="2"/>
  <c r="O198" i="2" s="1"/>
  <c r="O231" i="2" s="1"/>
  <c r="AD165" i="2"/>
  <c r="AD198" i="2" s="1"/>
  <c r="AD231" i="2" s="1"/>
  <c r="N165" i="2"/>
  <c r="N198" i="2" s="1"/>
  <c r="N231" i="2" s="1"/>
  <c r="X165" i="2"/>
  <c r="X198" i="2" s="1"/>
  <c r="X231" i="2" s="1"/>
  <c r="K165" i="2"/>
  <c r="K198" i="2" s="1"/>
  <c r="K231" i="2" s="1"/>
  <c r="W165" i="2"/>
  <c r="W198" i="2" s="1"/>
  <c r="W231" i="2" s="1"/>
  <c r="V165" i="2"/>
  <c r="V198" i="2" s="1"/>
  <c r="V231" i="2" s="1"/>
  <c r="AN165" i="2"/>
  <c r="AN198" i="2" s="1"/>
  <c r="AN231" i="2" s="1"/>
  <c r="AM165" i="2"/>
  <c r="AM198" i="2" s="1"/>
  <c r="AM231" i="2" s="1"/>
  <c r="AL165" i="2"/>
  <c r="AL198" i="2" s="1"/>
  <c r="AL231" i="2" s="1"/>
  <c r="AA165" i="2"/>
  <c r="AA198" i="2" s="1"/>
  <c r="AA231" i="2" s="1"/>
  <c r="AG161" i="2"/>
  <c r="AG194" i="2" s="1"/>
  <c r="AG227" i="2" s="1"/>
  <c r="AI161" i="2"/>
  <c r="AI194" i="2" s="1"/>
  <c r="AI227" i="2" s="1"/>
  <c r="S161" i="2"/>
  <c r="S194" i="2" s="1"/>
  <c r="S227" i="2" s="1"/>
  <c r="AD161" i="2"/>
  <c r="AD194" i="2" s="1"/>
  <c r="AD227" i="2" s="1"/>
  <c r="N161" i="2"/>
  <c r="N194" i="2" s="1"/>
  <c r="N227" i="2" s="1"/>
  <c r="AC161" i="2"/>
  <c r="AC194" i="2" s="1"/>
  <c r="AC227" i="2" s="1"/>
  <c r="M161" i="2"/>
  <c r="M194" i="2" s="1"/>
  <c r="M227" i="2" s="1"/>
  <c r="H194" i="2"/>
  <c r="AL161" i="2"/>
  <c r="AL194" i="2" s="1"/>
  <c r="AL227" i="2" s="1"/>
  <c r="L161" i="2"/>
  <c r="L194" i="2" s="1"/>
  <c r="L227" i="2" s="1"/>
  <c r="AB161" i="2"/>
  <c r="AB194" i="2" s="1"/>
  <c r="AB227" i="2" s="1"/>
  <c r="AK161" i="2"/>
  <c r="AK194" i="2" s="1"/>
  <c r="AK227" i="2" s="1"/>
  <c r="K161" i="2"/>
  <c r="K194" i="2" s="1"/>
  <c r="K227" i="2" s="1"/>
  <c r="AJ161" i="2"/>
  <c r="AJ194" i="2" s="1"/>
  <c r="AJ227" i="2" s="1"/>
  <c r="AA161" i="2"/>
  <c r="AA194" i="2" s="1"/>
  <c r="AA227" i="2" s="1"/>
  <c r="V161" i="2"/>
  <c r="V194" i="2" s="1"/>
  <c r="V227" i="2" s="1"/>
  <c r="U161" i="2"/>
  <c r="U194" i="2" s="1"/>
  <c r="U227" i="2" s="1"/>
  <c r="T161" i="2"/>
  <c r="T194" i="2" s="1"/>
  <c r="T227" i="2" s="1"/>
  <c r="AK159" i="2"/>
  <c r="AK192" i="2" s="1"/>
  <c r="AK225" i="2" s="1"/>
  <c r="AC159" i="2"/>
  <c r="AC192" i="2" s="1"/>
  <c r="AC225" i="2" s="1"/>
  <c r="U159" i="2"/>
  <c r="U192" i="2" s="1"/>
  <c r="U225" i="2" s="1"/>
  <c r="M159" i="2"/>
  <c r="M192" i="2" s="1"/>
  <c r="M225" i="2" s="1"/>
  <c r="AJ159" i="2"/>
  <c r="AJ192" i="2" s="1"/>
  <c r="AJ225" i="2" s="1"/>
  <c r="AB159" i="2"/>
  <c r="AB192" i="2" s="1"/>
  <c r="AB225" i="2" s="1"/>
  <c r="T159" i="2"/>
  <c r="T192" i="2" s="1"/>
  <c r="T225" i="2" s="1"/>
  <c r="L159" i="2"/>
  <c r="L192" i="2" s="1"/>
  <c r="L225" i="2" s="1"/>
  <c r="AI159" i="2"/>
  <c r="AI192" i="2" s="1"/>
  <c r="AI225" i="2" s="1"/>
  <c r="AA159" i="2"/>
  <c r="AA192" i="2" s="1"/>
  <c r="AA225" i="2" s="1"/>
  <c r="S159" i="2"/>
  <c r="S192" i="2" s="1"/>
  <c r="S225" i="2" s="1"/>
  <c r="K159" i="2"/>
  <c r="K192" i="2" s="1"/>
  <c r="K225" i="2" s="1"/>
  <c r="AG159" i="2"/>
  <c r="AG192" i="2" s="1"/>
  <c r="AG225" i="2" s="1"/>
  <c r="V159" i="2"/>
  <c r="V192" i="2" s="1"/>
  <c r="V225" i="2" s="1"/>
  <c r="AD159" i="2"/>
  <c r="AD192" i="2" s="1"/>
  <c r="AD225" i="2" s="1"/>
  <c r="P159" i="2"/>
  <c r="P192" i="2" s="1"/>
  <c r="P225" i="2" s="1"/>
  <c r="AF159" i="2"/>
  <c r="AF192" i="2" s="1"/>
  <c r="AF225" i="2" s="1"/>
  <c r="R159" i="2"/>
  <c r="R192" i="2" s="1"/>
  <c r="R225" i="2" s="1"/>
  <c r="H192" i="2"/>
  <c r="AE159" i="2"/>
  <c r="AE192" i="2" s="1"/>
  <c r="AE225" i="2" s="1"/>
  <c r="Q159" i="2"/>
  <c r="Q192" i="2" s="1"/>
  <c r="Q225" i="2" s="1"/>
  <c r="AN159" i="2"/>
  <c r="AN192" i="2" s="1"/>
  <c r="AN225" i="2" s="1"/>
  <c r="Z159" i="2"/>
  <c r="Z192" i="2" s="1"/>
  <c r="Z225" i="2" s="1"/>
  <c r="O159" i="2"/>
  <c r="O192" i="2" s="1"/>
  <c r="O225" i="2" s="1"/>
  <c r="AM159" i="2"/>
  <c r="AM192" i="2" s="1"/>
  <c r="AM225" i="2" s="1"/>
  <c r="Y159" i="2"/>
  <c r="Y192" i="2" s="1"/>
  <c r="Y225" i="2" s="1"/>
  <c r="N159" i="2"/>
  <c r="N192" i="2" s="1"/>
  <c r="N225" i="2" s="1"/>
  <c r="AL159" i="2"/>
  <c r="AL192" i="2" s="1"/>
  <c r="AL225" i="2" s="1"/>
  <c r="X159" i="2"/>
  <c r="X192" i="2" s="1"/>
  <c r="X225" i="2" s="1"/>
  <c r="J159" i="2"/>
  <c r="J192" i="2" s="1"/>
  <c r="J225" i="2" s="1"/>
  <c r="AH159" i="2"/>
  <c r="AH192" i="2" s="1"/>
  <c r="AH225" i="2" s="1"/>
  <c r="W159" i="2"/>
  <c r="W192" i="2" s="1"/>
  <c r="W225" i="2" s="1"/>
  <c r="H182" i="2"/>
  <c r="AI149" i="2"/>
  <c r="AI182" i="2" s="1"/>
  <c r="AI215" i="2" s="1"/>
  <c r="AA149" i="2"/>
  <c r="AA182" i="2" s="1"/>
  <c r="AA215" i="2" s="1"/>
  <c r="S149" i="2"/>
  <c r="S182" i="2" s="1"/>
  <c r="S215" i="2" s="1"/>
  <c r="K149" i="2"/>
  <c r="K182" i="2" s="1"/>
  <c r="K215" i="2" s="1"/>
  <c r="AH149" i="2"/>
  <c r="AH182" i="2" s="1"/>
  <c r="AH215" i="2" s="1"/>
  <c r="Z149" i="2"/>
  <c r="Z182" i="2" s="1"/>
  <c r="Z215" i="2" s="1"/>
  <c r="R149" i="2"/>
  <c r="R182" i="2" s="1"/>
  <c r="R215" i="2" s="1"/>
  <c r="J149" i="2"/>
  <c r="J182" i="2" s="1"/>
  <c r="J215" i="2" s="1"/>
  <c r="AN149" i="2"/>
  <c r="AN182" i="2" s="1"/>
  <c r="AN215" i="2" s="1"/>
  <c r="AD149" i="2"/>
  <c r="AD182" i="2" s="1"/>
  <c r="AD215" i="2" s="1"/>
  <c r="T149" i="2"/>
  <c r="T182" i="2" s="1"/>
  <c r="T215" i="2" s="1"/>
  <c r="AK149" i="2"/>
  <c r="AK182" i="2" s="1"/>
  <c r="AK215" i="2" s="1"/>
  <c r="AM149" i="2"/>
  <c r="AM182" i="2" s="1"/>
  <c r="AM215" i="2" s="1"/>
  <c r="AC149" i="2"/>
  <c r="AC182" i="2" s="1"/>
  <c r="AC215" i="2" s="1"/>
  <c r="Q149" i="2"/>
  <c r="Q182" i="2" s="1"/>
  <c r="Q215" i="2" s="1"/>
  <c r="AJ149" i="2"/>
  <c r="AJ182" i="2" s="1"/>
  <c r="AJ215" i="2" s="1"/>
  <c r="N149" i="2"/>
  <c r="N182" i="2" s="1"/>
  <c r="N215" i="2" s="1"/>
  <c r="AL149" i="2"/>
  <c r="AL182" i="2" s="1"/>
  <c r="AL215" i="2" s="1"/>
  <c r="AB149" i="2"/>
  <c r="AB182" i="2" s="1"/>
  <c r="AB215" i="2" s="1"/>
  <c r="P149" i="2"/>
  <c r="P182" i="2" s="1"/>
  <c r="P215" i="2" s="1"/>
  <c r="Y149" i="2"/>
  <c r="Y182" i="2" s="1"/>
  <c r="Y215" i="2" s="1"/>
  <c r="X149" i="2"/>
  <c r="X182" i="2" s="1"/>
  <c r="X215" i="2" s="1"/>
  <c r="AG149" i="2"/>
  <c r="AG182" i="2" s="1"/>
  <c r="AG215" i="2" s="1"/>
  <c r="W149" i="2"/>
  <c r="W182" i="2" s="1"/>
  <c r="W215" i="2" s="1"/>
  <c r="M149" i="2"/>
  <c r="M182" i="2" s="1"/>
  <c r="M215" i="2" s="1"/>
  <c r="AF149" i="2"/>
  <c r="AF182" i="2" s="1"/>
  <c r="AF215" i="2" s="1"/>
  <c r="V149" i="2"/>
  <c r="V182" i="2" s="1"/>
  <c r="V215" i="2" s="1"/>
  <c r="L149" i="2"/>
  <c r="L182" i="2" s="1"/>
  <c r="L215" i="2" s="1"/>
  <c r="AE149" i="2"/>
  <c r="AE182" i="2" s="1"/>
  <c r="AE215" i="2" s="1"/>
  <c r="U149" i="2"/>
  <c r="U182" i="2" s="1"/>
  <c r="U215" i="2" s="1"/>
  <c r="O149" i="2"/>
  <c r="O182" i="2" s="1"/>
  <c r="O215" i="2" s="1"/>
  <c r="P161" i="2"/>
  <c r="P194" i="2" s="1"/>
  <c r="P227" i="2" s="1"/>
  <c r="O161" i="2"/>
  <c r="O194" i="2" s="1"/>
  <c r="O227" i="2" s="1"/>
  <c r="Q160" i="2"/>
  <c r="Q193" i="2" s="1"/>
  <c r="Q226" i="2" s="1"/>
  <c r="H180" i="2"/>
  <c r="AK147" i="2"/>
  <c r="AK180" i="2" s="1"/>
  <c r="AK213" i="2" s="1"/>
  <c r="AC147" i="2"/>
  <c r="AC180" i="2" s="1"/>
  <c r="AC213" i="2" s="1"/>
  <c r="U147" i="2"/>
  <c r="U180" i="2" s="1"/>
  <c r="U213" i="2" s="1"/>
  <c r="M147" i="2"/>
  <c r="M180" i="2" s="1"/>
  <c r="M213" i="2" s="1"/>
  <c r="Z147" i="2"/>
  <c r="Z180" i="2" s="1"/>
  <c r="Z213" i="2" s="1"/>
  <c r="Y147" i="2"/>
  <c r="Y180" i="2" s="1"/>
  <c r="Y213" i="2" s="1"/>
  <c r="AJ147" i="2"/>
  <c r="AJ180" i="2" s="1"/>
  <c r="AJ213" i="2" s="1"/>
  <c r="AB147" i="2"/>
  <c r="AB180" i="2" s="1"/>
  <c r="AB213" i="2" s="1"/>
  <c r="T147" i="2"/>
  <c r="T180" i="2" s="1"/>
  <c r="T213" i="2" s="1"/>
  <c r="L147" i="2"/>
  <c r="L180" i="2" s="1"/>
  <c r="L213" i="2" s="1"/>
  <c r="AH147" i="2"/>
  <c r="AH180" i="2" s="1"/>
  <c r="AH213" i="2" s="1"/>
  <c r="Q147" i="2"/>
  <c r="Q180" i="2" s="1"/>
  <c r="Q213" i="2" s="1"/>
  <c r="AI147" i="2"/>
  <c r="AI180" i="2" s="1"/>
  <c r="AI213" i="2" s="1"/>
  <c r="AA147" i="2"/>
  <c r="AA180" i="2" s="1"/>
  <c r="AA213" i="2" s="1"/>
  <c r="S147" i="2"/>
  <c r="S180" i="2" s="1"/>
  <c r="S213" i="2" s="1"/>
  <c r="K147" i="2"/>
  <c r="K180" i="2" s="1"/>
  <c r="K213" i="2" s="1"/>
  <c r="J147" i="2"/>
  <c r="J180" i="2" s="1"/>
  <c r="J213" i="2" s="1"/>
  <c r="AG147" i="2"/>
  <c r="AG180" i="2" s="1"/>
  <c r="AG213" i="2" s="1"/>
  <c r="AN147" i="2"/>
  <c r="AN180" i="2" s="1"/>
  <c r="AN213" i="2" s="1"/>
  <c r="AF147" i="2"/>
  <c r="AF180" i="2" s="1"/>
  <c r="AF213" i="2" s="1"/>
  <c r="X147" i="2"/>
  <c r="X180" i="2" s="1"/>
  <c r="X213" i="2" s="1"/>
  <c r="P147" i="2"/>
  <c r="P180" i="2" s="1"/>
  <c r="P213" i="2" s="1"/>
  <c r="AM147" i="2"/>
  <c r="AM180" i="2" s="1"/>
  <c r="AM213" i="2" s="1"/>
  <c r="AE147" i="2"/>
  <c r="AE180" i="2" s="1"/>
  <c r="AE213" i="2" s="1"/>
  <c r="W147" i="2"/>
  <c r="W180" i="2" s="1"/>
  <c r="W213" i="2" s="1"/>
  <c r="O147" i="2"/>
  <c r="O180" i="2" s="1"/>
  <c r="O213" i="2" s="1"/>
  <c r="AL147" i="2"/>
  <c r="AL180" i="2" s="1"/>
  <c r="AL213" i="2" s="1"/>
  <c r="AD147" i="2"/>
  <c r="AD180" i="2" s="1"/>
  <c r="AD213" i="2" s="1"/>
  <c r="V147" i="2"/>
  <c r="V180" i="2" s="1"/>
  <c r="V213" i="2" s="1"/>
  <c r="N147" i="2"/>
  <c r="N180" i="2" s="1"/>
  <c r="N213" i="2" s="1"/>
  <c r="R147" i="2"/>
  <c r="R180" i="2" s="1"/>
  <c r="R213" i="2" s="1"/>
  <c r="H188" i="2"/>
  <c r="AG155" i="2"/>
  <c r="AG188" i="2" s="1"/>
  <c r="AG221" i="2" s="1"/>
  <c r="Y155" i="2"/>
  <c r="Y188" i="2" s="1"/>
  <c r="Y221" i="2" s="1"/>
  <c r="Q155" i="2"/>
  <c r="Q188" i="2" s="1"/>
  <c r="Q221" i="2" s="1"/>
  <c r="AN155" i="2"/>
  <c r="AN188" i="2" s="1"/>
  <c r="AN221" i="2" s="1"/>
  <c r="AF155" i="2"/>
  <c r="AF188" i="2" s="1"/>
  <c r="AF221" i="2" s="1"/>
  <c r="X155" i="2"/>
  <c r="X188" i="2" s="1"/>
  <c r="X221" i="2" s="1"/>
  <c r="P155" i="2"/>
  <c r="P188" i="2" s="1"/>
  <c r="P221" i="2" s="1"/>
  <c r="AM155" i="2"/>
  <c r="AM188" i="2" s="1"/>
  <c r="AM221" i="2" s="1"/>
  <c r="AE155" i="2"/>
  <c r="AE188" i="2" s="1"/>
  <c r="AE221" i="2" s="1"/>
  <c r="W155" i="2"/>
  <c r="W188" i="2" s="1"/>
  <c r="W221" i="2" s="1"/>
  <c r="O155" i="2"/>
  <c r="O188" i="2" s="1"/>
  <c r="O221" i="2" s="1"/>
  <c r="AC155" i="2"/>
  <c r="AC188" i="2" s="1"/>
  <c r="AC221" i="2" s="1"/>
  <c r="R155" i="2"/>
  <c r="R188" i="2" s="1"/>
  <c r="R221" i="2" s="1"/>
  <c r="Z155" i="2"/>
  <c r="Z188" i="2" s="1"/>
  <c r="Z221" i="2" s="1"/>
  <c r="AB155" i="2"/>
  <c r="AB188" i="2" s="1"/>
  <c r="AB221" i="2" s="1"/>
  <c r="N155" i="2"/>
  <c r="N188" i="2" s="1"/>
  <c r="N221" i="2" s="1"/>
  <c r="AK155" i="2"/>
  <c r="AK188" i="2" s="1"/>
  <c r="AK221" i="2" s="1"/>
  <c r="V155" i="2"/>
  <c r="V188" i="2" s="1"/>
  <c r="V221" i="2" s="1"/>
  <c r="AL155" i="2"/>
  <c r="AL188" i="2" s="1"/>
  <c r="AL221" i="2" s="1"/>
  <c r="AA155" i="2"/>
  <c r="AA188" i="2" s="1"/>
  <c r="AA221" i="2" s="1"/>
  <c r="M155" i="2"/>
  <c r="M188" i="2" s="1"/>
  <c r="M221" i="2" s="1"/>
  <c r="L155" i="2"/>
  <c r="L188" i="2" s="1"/>
  <c r="L221" i="2" s="1"/>
  <c r="AJ155" i="2"/>
  <c r="AJ188" i="2" s="1"/>
  <c r="AJ221" i="2" s="1"/>
  <c r="AI155" i="2"/>
  <c r="AI188" i="2" s="1"/>
  <c r="AI221" i="2" s="1"/>
  <c r="U155" i="2"/>
  <c r="U188" i="2" s="1"/>
  <c r="U221" i="2" s="1"/>
  <c r="J155" i="2"/>
  <c r="J188" i="2" s="1"/>
  <c r="J221" i="2" s="1"/>
  <c r="AH155" i="2"/>
  <c r="AH188" i="2" s="1"/>
  <c r="AH221" i="2" s="1"/>
  <c r="T155" i="2"/>
  <c r="T188" i="2" s="1"/>
  <c r="T221" i="2" s="1"/>
  <c r="AD155" i="2"/>
  <c r="AD188" i="2" s="1"/>
  <c r="AD221" i="2" s="1"/>
  <c r="S155" i="2"/>
  <c r="S188" i="2" s="1"/>
  <c r="S221" i="2" s="1"/>
  <c r="K155" i="2"/>
  <c r="K188" i="2" s="1"/>
  <c r="K221" i="2" s="1"/>
  <c r="W160" i="2"/>
  <c r="W193" i="2" s="1"/>
  <c r="W226" i="2" s="1"/>
  <c r="V160" i="2"/>
  <c r="V193" i="2" s="1"/>
  <c r="V226" i="2" s="1"/>
  <c r="Z161" i="2"/>
  <c r="Z194" i="2" s="1"/>
  <c r="Z227" i="2" s="1"/>
  <c r="AH162" i="2"/>
  <c r="AH195" i="2" s="1"/>
  <c r="AH228" i="2" s="1"/>
  <c r="H195" i="2"/>
  <c r="AJ162" i="2"/>
  <c r="AJ195" i="2" s="1"/>
  <c r="AJ228" i="2" s="1"/>
  <c r="T162" i="2"/>
  <c r="T195" i="2" s="1"/>
  <c r="T228" i="2" s="1"/>
  <c r="AE162" i="2"/>
  <c r="AE195" i="2" s="1"/>
  <c r="AE228" i="2" s="1"/>
  <c r="O162" i="2"/>
  <c r="O195" i="2" s="1"/>
  <c r="O228" i="2" s="1"/>
  <c r="AD162" i="2"/>
  <c r="AD195" i="2" s="1"/>
  <c r="AD228" i="2" s="1"/>
  <c r="N162" i="2"/>
  <c r="N195" i="2" s="1"/>
  <c r="N228" i="2" s="1"/>
  <c r="AC162" i="2"/>
  <c r="AC195" i="2" s="1"/>
  <c r="AC228" i="2" s="1"/>
  <c r="M162" i="2"/>
  <c r="M195" i="2" s="1"/>
  <c r="M228" i="2" s="1"/>
  <c r="AM162" i="2"/>
  <c r="AM195" i="2" s="1"/>
  <c r="AM228" i="2" s="1"/>
  <c r="AB162" i="2"/>
  <c r="AB195" i="2" s="1"/>
  <c r="AB228" i="2" s="1"/>
  <c r="AL162" i="2"/>
  <c r="AL195" i="2" s="1"/>
  <c r="AL228" i="2" s="1"/>
  <c r="AK162" i="2"/>
  <c r="AK195" i="2" s="1"/>
  <c r="AK228" i="2" s="1"/>
  <c r="W162" i="2"/>
  <c r="W195" i="2" s="1"/>
  <c r="W228" i="2" s="1"/>
  <c r="V162" i="2"/>
  <c r="V195" i="2" s="1"/>
  <c r="V228" i="2" s="1"/>
  <c r="U162" i="2"/>
  <c r="U195" i="2" s="1"/>
  <c r="U228" i="2" s="1"/>
  <c r="L162" i="2"/>
  <c r="L195" i="2" s="1"/>
  <c r="L228" i="2" s="1"/>
  <c r="P160" i="2"/>
  <c r="P193" i="2" s="1"/>
  <c r="P226" i="2" s="1"/>
  <c r="AN161" i="2"/>
  <c r="AN194" i="2" s="1"/>
  <c r="AN227" i="2" s="1"/>
  <c r="AM161" i="2"/>
  <c r="AM194" i="2" s="1"/>
  <c r="AM227" i="2" s="1"/>
  <c r="J161" i="2"/>
  <c r="J194" i="2" s="1"/>
  <c r="J227" i="2" s="1"/>
  <c r="AM153" i="2"/>
  <c r="AM186" i="2" s="1"/>
  <c r="AM219" i="2" s="1"/>
  <c r="AE153" i="2"/>
  <c r="AE186" i="2" s="1"/>
  <c r="AE219" i="2" s="1"/>
  <c r="W153" i="2"/>
  <c r="W186" i="2" s="1"/>
  <c r="W219" i="2" s="1"/>
  <c r="O153" i="2"/>
  <c r="O186" i="2" s="1"/>
  <c r="O219" i="2" s="1"/>
  <c r="H186" i="2"/>
  <c r="AL153" i="2"/>
  <c r="AL186" i="2" s="1"/>
  <c r="AL219" i="2" s="1"/>
  <c r="AD153" i="2"/>
  <c r="AD186" i="2" s="1"/>
  <c r="AD219" i="2" s="1"/>
  <c r="V153" i="2"/>
  <c r="V186" i="2" s="1"/>
  <c r="V219" i="2" s="1"/>
  <c r="N153" i="2"/>
  <c r="N186" i="2" s="1"/>
  <c r="N219" i="2" s="1"/>
  <c r="AK153" i="2"/>
  <c r="AK186" i="2" s="1"/>
  <c r="AK219" i="2" s="1"/>
  <c r="AC153" i="2"/>
  <c r="AC186" i="2" s="1"/>
  <c r="AC219" i="2" s="1"/>
  <c r="U153" i="2"/>
  <c r="U186" i="2" s="1"/>
  <c r="U219" i="2" s="1"/>
  <c r="M153" i="2"/>
  <c r="M186" i="2" s="1"/>
  <c r="M219" i="2" s="1"/>
  <c r="AA153" i="2"/>
  <c r="AA186" i="2" s="1"/>
  <c r="AA219" i="2" s="1"/>
  <c r="P153" i="2"/>
  <c r="P186" i="2" s="1"/>
  <c r="P219" i="2" s="1"/>
  <c r="X153" i="2"/>
  <c r="X186" i="2" s="1"/>
  <c r="X219" i="2" s="1"/>
  <c r="T153" i="2"/>
  <c r="T186" i="2" s="1"/>
  <c r="T219" i="2" s="1"/>
  <c r="AN153" i="2"/>
  <c r="AN186" i="2" s="1"/>
  <c r="AN219" i="2" s="1"/>
  <c r="Z153" i="2"/>
  <c r="Z186" i="2" s="1"/>
  <c r="Z219" i="2" s="1"/>
  <c r="L153" i="2"/>
  <c r="L186" i="2" s="1"/>
  <c r="L219" i="2" s="1"/>
  <c r="AJ153" i="2"/>
  <c r="AJ186" i="2" s="1"/>
  <c r="AJ219" i="2" s="1"/>
  <c r="Y153" i="2"/>
  <c r="Y186" i="2" s="1"/>
  <c r="Y219" i="2" s="1"/>
  <c r="K153" i="2"/>
  <c r="K186" i="2" s="1"/>
  <c r="K219" i="2" s="1"/>
  <c r="AI153" i="2"/>
  <c r="AI186" i="2" s="1"/>
  <c r="AI219" i="2" s="1"/>
  <c r="AH153" i="2"/>
  <c r="AH186" i="2" s="1"/>
  <c r="AH219" i="2" s="1"/>
  <c r="AG153" i="2"/>
  <c r="AG186" i="2" s="1"/>
  <c r="AG219" i="2" s="1"/>
  <c r="S153" i="2"/>
  <c r="S186" i="2" s="1"/>
  <c r="S219" i="2" s="1"/>
  <c r="AF153" i="2"/>
  <c r="AF186" i="2" s="1"/>
  <c r="AF219" i="2" s="1"/>
  <c r="R153" i="2"/>
  <c r="R186" i="2" s="1"/>
  <c r="R219" i="2" s="1"/>
  <c r="AB153" i="2"/>
  <c r="AB186" i="2" s="1"/>
  <c r="AB219" i="2" s="1"/>
  <c r="Q153" i="2"/>
  <c r="Q186" i="2" s="1"/>
  <c r="Q219" i="2" s="1"/>
  <c r="J153" i="2"/>
  <c r="J186" i="2" s="1"/>
  <c r="J219" i="2" s="1"/>
  <c r="N160" i="2"/>
  <c r="N193" i="2" s="1"/>
  <c r="N226" i="2" s="1"/>
  <c r="R161" i="2"/>
  <c r="R194" i="2" s="1"/>
  <c r="R227" i="2" s="1"/>
  <c r="H183" i="2"/>
  <c r="AJ150" i="2"/>
  <c r="AJ183" i="2" s="1"/>
  <c r="AJ216" i="2" s="1"/>
  <c r="AB150" i="2"/>
  <c r="AB183" i="2" s="1"/>
  <c r="AB216" i="2" s="1"/>
  <c r="T150" i="2"/>
  <c r="T183" i="2" s="1"/>
  <c r="T216" i="2" s="1"/>
  <c r="L150" i="2"/>
  <c r="L183" i="2" s="1"/>
  <c r="L216" i="2" s="1"/>
  <c r="AI150" i="2"/>
  <c r="AI183" i="2" s="1"/>
  <c r="AI216" i="2" s="1"/>
  <c r="AA150" i="2"/>
  <c r="AA183" i="2" s="1"/>
  <c r="AA216" i="2" s="1"/>
  <c r="S150" i="2"/>
  <c r="S183" i="2" s="1"/>
  <c r="S216" i="2" s="1"/>
  <c r="K150" i="2"/>
  <c r="K183" i="2" s="1"/>
  <c r="K216" i="2" s="1"/>
  <c r="AH150" i="2"/>
  <c r="AH183" i="2" s="1"/>
  <c r="AH216" i="2" s="1"/>
  <c r="AE150" i="2"/>
  <c r="AE183" i="2" s="1"/>
  <c r="AE216" i="2" s="1"/>
  <c r="U150" i="2"/>
  <c r="U183" i="2" s="1"/>
  <c r="U216" i="2" s="1"/>
  <c r="AD150" i="2"/>
  <c r="AD183" i="2" s="1"/>
  <c r="AD216" i="2" s="1"/>
  <c r="R150" i="2"/>
  <c r="R183" i="2" s="1"/>
  <c r="R216" i="2" s="1"/>
  <c r="Z150" i="2"/>
  <c r="Z183" i="2" s="1"/>
  <c r="Z216" i="2" s="1"/>
  <c r="P150" i="2"/>
  <c r="P183" i="2" s="1"/>
  <c r="P216" i="2" s="1"/>
  <c r="AL150" i="2"/>
  <c r="AL183" i="2" s="1"/>
  <c r="AL216" i="2" s="1"/>
  <c r="O150" i="2"/>
  <c r="O183" i="2" s="1"/>
  <c r="O216" i="2" s="1"/>
  <c r="AN150" i="2"/>
  <c r="AN183" i="2" s="1"/>
  <c r="AN216" i="2" s="1"/>
  <c r="AC150" i="2"/>
  <c r="AC183" i="2" s="1"/>
  <c r="AC216" i="2" s="1"/>
  <c r="Q150" i="2"/>
  <c r="Q183" i="2" s="1"/>
  <c r="Q216" i="2" s="1"/>
  <c r="Y150" i="2"/>
  <c r="Y183" i="2" s="1"/>
  <c r="Y216" i="2" s="1"/>
  <c r="AK150" i="2"/>
  <c r="AK183" i="2" s="1"/>
  <c r="AK216" i="2" s="1"/>
  <c r="X150" i="2"/>
  <c r="X183" i="2" s="1"/>
  <c r="X216" i="2" s="1"/>
  <c r="N150" i="2"/>
  <c r="N183" i="2" s="1"/>
  <c r="N216" i="2" s="1"/>
  <c r="AG150" i="2"/>
  <c r="AG183" i="2" s="1"/>
  <c r="AG216" i="2" s="1"/>
  <c r="W150" i="2"/>
  <c r="W183" i="2" s="1"/>
  <c r="W216" i="2" s="1"/>
  <c r="M150" i="2"/>
  <c r="M183" i="2" s="1"/>
  <c r="M216" i="2" s="1"/>
  <c r="AF150" i="2"/>
  <c r="AF183" i="2" s="1"/>
  <c r="AF216" i="2" s="1"/>
  <c r="V150" i="2"/>
  <c r="V183" i="2" s="1"/>
  <c r="V216" i="2" s="1"/>
  <c r="J150" i="2"/>
  <c r="J183" i="2" s="1"/>
  <c r="J216" i="2" s="1"/>
  <c r="AM150" i="2"/>
  <c r="AM183" i="2" s="1"/>
  <c r="AM216" i="2" s="1"/>
  <c r="H189" i="2"/>
  <c r="AH156" i="2"/>
  <c r="AH189" i="2" s="1"/>
  <c r="AH222" i="2" s="1"/>
  <c r="Z156" i="2"/>
  <c r="Z189" i="2" s="1"/>
  <c r="Z222" i="2" s="1"/>
  <c r="R156" i="2"/>
  <c r="R189" i="2" s="1"/>
  <c r="R222" i="2" s="1"/>
  <c r="J156" i="2"/>
  <c r="J189" i="2" s="1"/>
  <c r="J222" i="2" s="1"/>
  <c r="AG156" i="2"/>
  <c r="AG189" i="2" s="1"/>
  <c r="AG222" i="2" s="1"/>
  <c r="Y156" i="2"/>
  <c r="Y189" i="2" s="1"/>
  <c r="Y222" i="2" s="1"/>
  <c r="Q156" i="2"/>
  <c r="Q189" i="2" s="1"/>
  <c r="Q222" i="2" s="1"/>
  <c r="AN156" i="2"/>
  <c r="AN189" i="2" s="1"/>
  <c r="AN222" i="2" s="1"/>
  <c r="AF156" i="2"/>
  <c r="AF189" i="2" s="1"/>
  <c r="AF222" i="2" s="1"/>
  <c r="X156" i="2"/>
  <c r="X189" i="2" s="1"/>
  <c r="X222" i="2" s="1"/>
  <c r="P156" i="2"/>
  <c r="P189" i="2" s="1"/>
  <c r="P222" i="2" s="1"/>
  <c r="AK156" i="2"/>
  <c r="AK189" i="2" s="1"/>
  <c r="AK222" i="2" s="1"/>
  <c r="W156" i="2"/>
  <c r="W189" i="2" s="1"/>
  <c r="W222" i="2" s="1"/>
  <c r="L156" i="2"/>
  <c r="L189" i="2" s="1"/>
  <c r="L222" i="2" s="1"/>
  <c r="T156" i="2"/>
  <c r="T189" i="2" s="1"/>
  <c r="T222" i="2" s="1"/>
  <c r="AJ156" i="2"/>
  <c r="AJ189" i="2" s="1"/>
  <c r="AJ222" i="2" s="1"/>
  <c r="V156" i="2"/>
  <c r="V189" i="2" s="1"/>
  <c r="V222" i="2" s="1"/>
  <c r="K156" i="2"/>
  <c r="K189" i="2" s="1"/>
  <c r="K222" i="2" s="1"/>
  <c r="AI156" i="2"/>
  <c r="AI189" i="2" s="1"/>
  <c r="AI222" i="2" s="1"/>
  <c r="U156" i="2"/>
  <c r="U189" i="2" s="1"/>
  <c r="U222" i="2" s="1"/>
  <c r="AD156" i="2"/>
  <c r="AD189" i="2" s="1"/>
  <c r="AD222" i="2" s="1"/>
  <c r="S156" i="2"/>
  <c r="S189" i="2" s="1"/>
  <c r="S222" i="2" s="1"/>
  <c r="AC156" i="2"/>
  <c r="AC189" i="2" s="1"/>
  <c r="AC222" i="2" s="1"/>
  <c r="O156" i="2"/>
  <c r="O189" i="2" s="1"/>
  <c r="O222" i="2" s="1"/>
  <c r="AM156" i="2"/>
  <c r="AM189" i="2" s="1"/>
  <c r="AM222" i="2" s="1"/>
  <c r="AB156" i="2"/>
  <c r="AB189" i="2" s="1"/>
  <c r="AB222" i="2" s="1"/>
  <c r="N156" i="2"/>
  <c r="N189" i="2" s="1"/>
  <c r="N222" i="2" s="1"/>
  <c r="AL156" i="2"/>
  <c r="AL189" i="2" s="1"/>
  <c r="AL222" i="2" s="1"/>
  <c r="AA156" i="2"/>
  <c r="AA189" i="2" s="1"/>
  <c r="AA222" i="2" s="1"/>
  <c r="M156" i="2"/>
  <c r="M189" i="2" s="1"/>
  <c r="M222" i="2" s="1"/>
  <c r="AE156" i="2"/>
  <c r="AE189" i="2" s="1"/>
  <c r="AE222" i="2" s="1"/>
  <c r="Z162" i="2"/>
  <c r="Z195" i="2" s="1"/>
  <c r="Z228" i="2" s="1"/>
  <c r="AF161" i="2"/>
  <c r="AF194" i="2" s="1"/>
  <c r="AF227" i="2" s="1"/>
  <c r="AE161" i="2"/>
  <c r="AE194" i="2" s="1"/>
  <c r="AE227" i="2" s="1"/>
  <c r="AI162" i="2"/>
  <c r="AI195" i="2" s="1"/>
  <c r="AI228" i="2" s="1"/>
  <c r="H190" i="2"/>
  <c r="AI157" i="2"/>
  <c r="AI190" i="2" s="1"/>
  <c r="AI223" i="2" s="1"/>
  <c r="AA157" i="2"/>
  <c r="AA190" i="2" s="1"/>
  <c r="AA223" i="2" s="1"/>
  <c r="S157" i="2"/>
  <c r="S190" i="2" s="1"/>
  <c r="S223" i="2" s="1"/>
  <c r="K157" i="2"/>
  <c r="K190" i="2" s="1"/>
  <c r="K223" i="2" s="1"/>
  <c r="AH157" i="2"/>
  <c r="AH190" i="2" s="1"/>
  <c r="AH223" i="2" s="1"/>
  <c r="Z157" i="2"/>
  <c r="Z190" i="2" s="1"/>
  <c r="Z223" i="2" s="1"/>
  <c r="R157" i="2"/>
  <c r="R190" i="2" s="1"/>
  <c r="R223" i="2" s="1"/>
  <c r="J157" i="2"/>
  <c r="J190" i="2" s="1"/>
  <c r="J223" i="2" s="1"/>
  <c r="AG157" i="2"/>
  <c r="AG190" i="2" s="1"/>
  <c r="AG223" i="2" s="1"/>
  <c r="Y157" i="2"/>
  <c r="Y190" i="2" s="1"/>
  <c r="Y223" i="2" s="1"/>
  <c r="Q157" i="2"/>
  <c r="Q190" i="2" s="1"/>
  <c r="Q223" i="2" s="1"/>
  <c r="AE157" i="2"/>
  <c r="AE190" i="2" s="1"/>
  <c r="AE223" i="2" s="1"/>
  <c r="T157" i="2"/>
  <c r="T190" i="2" s="1"/>
  <c r="T223" i="2" s="1"/>
  <c r="AM157" i="2"/>
  <c r="AM190" i="2" s="1"/>
  <c r="AM223" i="2" s="1"/>
  <c r="AB157" i="2"/>
  <c r="AB190" i="2" s="1"/>
  <c r="AB223" i="2" s="1"/>
  <c r="N157" i="2"/>
  <c r="N190" i="2" s="1"/>
  <c r="N223" i="2" s="1"/>
  <c r="AD157" i="2"/>
  <c r="AD190" i="2" s="1"/>
  <c r="AD223" i="2" s="1"/>
  <c r="P157" i="2"/>
  <c r="P190" i="2" s="1"/>
  <c r="P223" i="2" s="1"/>
  <c r="AN157" i="2"/>
  <c r="AN190" i="2" s="1"/>
  <c r="AN223" i="2" s="1"/>
  <c r="AC157" i="2"/>
  <c r="AC190" i="2" s="1"/>
  <c r="AC223" i="2" s="1"/>
  <c r="O157" i="2"/>
  <c r="O190" i="2" s="1"/>
  <c r="O223" i="2" s="1"/>
  <c r="AL157" i="2"/>
  <c r="AL190" i="2" s="1"/>
  <c r="AL223" i="2" s="1"/>
  <c r="X157" i="2"/>
  <c r="X190" i="2" s="1"/>
  <c r="X223" i="2" s="1"/>
  <c r="M157" i="2"/>
  <c r="M190" i="2" s="1"/>
  <c r="M223" i="2" s="1"/>
  <c r="AK157" i="2"/>
  <c r="AK190" i="2" s="1"/>
  <c r="AK223" i="2" s="1"/>
  <c r="W157" i="2"/>
  <c r="W190" i="2" s="1"/>
  <c r="W223" i="2" s="1"/>
  <c r="L157" i="2"/>
  <c r="L190" i="2" s="1"/>
  <c r="L223" i="2" s="1"/>
  <c r="AJ157" i="2"/>
  <c r="AJ190" i="2" s="1"/>
  <c r="AJ223" i="2" s="1"/>
  <c r="V157" i="2"/>
  <c r="V190" i="2" s="1"/>
  <c r="V223" i="2" s="1"/>
  <c r="AF157" i="2"/>
  <c r="AF190" i="2" s="1"/>
  <c r="AF223" i="2" s="1"/>
  <c r="U157" i="2"/>
  <c r="U190" i="2" s="1"/>
  <c r="U223" i="2" s="1"/>
  <c r="H191" i="2"/>
  <c r="AJ158" i="2"/>
  <c r="AJ191" i="2" s="1"/>
  <c r="AJ224" i="2" s="1"/>
  <c r="AB158" i="2"/>
  <c r="AB191" i="2" s="1"/>
  <c r="AB224" i="2" s="1"/>
  <c r="T158" i="2"/>
  <c r="T191" i="2" s="1"/>
  <c r="T224" i="2" s="1"/>
  <c r="L158" i="2"/>
  <c r="L191" i="2" s="1"/>
  <c r="L224" i="2" s="1"/>
  <c r="AI158" i="2"/>
  <c r="AI191" i="2" s="1"/>
  <c r="AI224" i="2" s="1"/>
  <c r="AA158" i="2"/>
  <c r="AA191" i="2" s="1"/>
  <c r="AA224" i="2" s="1"/>
  <c r="S158" i="2"/>
  <c r="S191" i="2" s="1"/>
  <c r="S224" i="2" s="1"/>
  <c r="K158" i="2"/>
  <c r="K191" i="2" s="1"/>
  <c r="K224" i="2" s="1"/>
  <c r="AH158" i="2"/>
  <c r="AH191" i="2" s="1"/>
  <c r="AH224" i="2" s="1"/>
  <c r="Z158" i="2"/>
  <c r="Z191" i="2" s="1"/>
  <c r="Z224" i="2" s="1"/>
  <c r="R158" i="2"/>
  <c r="R191" i="2" s="1"/>
  <c r="R224" i="2" s="1"/>
  <c r="J158" i="2"/>
  <c r="J191" i="2" s="1"/>
  <c r="J224" i="2" s="1"/>
  <c r="AM158" i="2"/>
  <c r="AM191" i="2" s="1"/>
  <c r="AM224" i="2" s="1"/>
  <c r="Y158" i="2"/>
  <c r="Y191" i="2" s="1"/>
  <c r="Y224" i="2" s="1"/>
  <c r="N158" i="2"/>
  <c r="N191" i="2" s="1"/>
  <c r="N224" i="2" s="1"/>
  <c r="AL158" i="2"/>
  <c r="AL191" i="2" s="1"/>
  <c r="AL224" i="2" s="1"/>
  <c r="X158" i="2"/>
  <c r="X191" i="2" s="1"/>
  <c r="X224" i="2" s="1"/>
  <c r="M158" i="2"/>
  <c r="M191" i="2" s="1"/>
  <c r="M224" i="2" s="1"/>
  <c r="AG158" i="2"/>
  <c r="AG191" i="2" s="1"/>
  <c r="AG224" i="2" s="1"/>
  <c r="AK158" i="2"/>
  <c r="AK191" i="2" s="1"/>
  <c r="AK224" i="2" s="1"/>
  <c r="W158" i="2"/>
  <c r="W191" i="2" s="1"/>
  <c r="W224" i="2" s="1"/>
  <c r="V158" i="2"/>
  <c r="V191" i="2" s="1"/>
  <c r="V224" i="2" s="1"/>
  <c r="AF158" i="2"/>
  <c r="AF191" i="2" s="1"/>
  <c r="AF224" i="2" s="1"/>
  <c r="U158" i="2"/>
  <c r="U191" i="2" s="1"/>
  <c r="U224" i="2" s="1"/>
  <c r="AE158" i="2"/>
  <c r="AE191" i="2" s="1"/>
  <c r="AE224" i="2" s="1"/>
  <c r="Q158" i="2"/>
  <c r="Q191" i="2" s="1"/>
  <c r="Q224" i="2" s="1"/>
  <c r="AD158" i="2"/>
  <c r="AD191" i="2" s="1"/>
  <c r="AD224" i="2" s="1"/>
  <c r="P158" i="2"/>
  <c r="P191" i="2" s="1"/>
  <c r="P224" i="2" s="1"/>
  <c r="AN158" i="2"/>
  <c r="AN191" i="2" s="1"/>
  <c r="AN224" i="2" s="1"/>
  <c r="AC158" i="2"/>
  <c r="AC191" i="2" s="1"/>
  <c r="AC224" i="2" s="1"/>
  <c r="O158" i="2"/>
  <c r="O191" i="2" s="1"/>
  <c r="O224" i="2" s="1"/>
  <c r="AN160" i="2"/>
  <c r="AN193" i="2" s="1"/>
  <c r="AN226" i="2" s="1"/>
  <c r="AH160" i="2"/>
  <c r="AH193" i="2" s="1"/>
  <c r="AH226" i="2" s="1"/>
  <c r="R160" i="2"/>
  <c r="R193" i="2" s="1"/>
  <c r="R226" i="2" s="1"/>
  <c r="AC160" i="2"/>
  <c r="AC193" i="2" s="1"/>
  <c r="AC226" i="2" s="1"/>
  <c r="M160" i="2"/>
  <c r="M193" i="2" s="1"/>
  <c r="M226" i="2" s="1"/>
  <c r="AB160" i="2"/>
  <c r="AB193" i="2" s="1"/>
  <c r="AB226" i="2" s="1"/>
  <c r="L160" i="2"/>
  <c r="L193" i="2" s="1"/>
  <c r="L226" i="2" s="1"/>
  <c r="T160" i="2"/>
  <c r="T193" i="2" s="1"/>
  <c r="T226" i="2" s="1"/>
  <c r="AJ160" i="2"/>
  <c r="AJ193" i="2" s="1"/>
  <c r="AJ226" i="2" s="1"/>
  <c r="J160" i="2"/>
  <c r="J193" i="2" s="1"/>
  <c r="J226" i="2" s="1"/>
  <c r="H193" i="2"/>
  <c r="S160" i="2"/>
  <c r="S193" i="2" s="1"/>
  <c r="S226" i="2" s="1"/>
  <c r="AK160" i="2"/>
  <c r="AK193" i="2" s="1"/>
  <c r="AK226" i="2" s="1"/>
  <c r="K160" i="2"/>
  <c r="K193" i="2" s="1"/>
  <c r="K226" i="2" s="1"/>
  <c r="AI160" i="2"/>
  <c r="AI193" i="2" s="1"/>
  <c r="AI226" i="2" s="1"/>
  <c r="AA160" i="2"/>
  <c r="AA193" i="2" s="1"/>
  <c r="AA226" i="2" s="1"/>
  <c r="Z160" i="2"/>
  <c r="Z193" i="2" s="1"/>
  <c r="Z226" i="2" s="1"/>
  <c r="U160" i="2"/>
  <c r="U193" i="2" s="1"/>
  <c r="U226" i="2" s="1"/>
  <c r="AF160" i="2"/>
  <c r="AF193" i="2" s="1"/>
  <c r="AF226" i="2" s="1"/>
  <c r="H196" i="2"/>
  <c r="AN163" i="2"/>
  <c r="AN196" i="2" s="1"/>
  <c r="AN229" i="2" s="1"/>
  <c r="AF163" i="2"/>
  <c r="AF196" i="2" s="1"/>
  <c r="AF229" i="2" s="1"/>
  <c r="AM163" i="2"/>
  <c r="AM196" i="2" s="1"/>
  <c r="AM229" i="2" s="1"/>
  <c r="AE163" i="2"/>
  <c r="AE196" i="2" s="1"/>
  <c r="AE229" i="2" s="1"/>
  <c r="W163" i="2"/>
  <c r="W196" i="2" s="1"/>
  <c r="W229" i="2" s="1"/>
  <c r="AI163" i="2"/>
  <c r="AI196" i="2" s="1"/>
  <c r="AI229" i="2" s="1"/>
  <c r="AH163" i="2"/>
  <c r="AH196" i="2" s="1"/>
  <c r="AH229" i="2" s="1"/>
  <c r="AG163" i="2"/>
  <c r="AG196" i="2" s="1"/>
  <c r="AG229" i="2" s="1"/>
  <c r="V163" i="2"/>
  <c r="V196" i="2" s="1"/>
  <c r="V229" i="2" s="1"/>
  <c r="N163" i="2"/>
  <c r="N196" i="2" s="1"/>
  <c r="N229" i="2" s="1"/>
  <c r="AD163" i="2"/>
  <c r="AD196" i="2" s="1"/>
  <c r="AD229" i="2" s="1"/>
  <c r="U163" i="2"/>
  <c r="U196" i="2" s="1"/>
  <c r="U229" i="2" s="1"/>
  <c r="M163" i="2"/>
  <c r="M196" i="2" s="1"/>
  <c r="M229" i="2" s="1"/>
  <c r="AC163" i="2"/>
  <c r="AC196" i="2" s="1"/>
  <c r="AC229" i="2" s="1"/>
  <c r="T163" i="2"/>
  <c r="T196" i="2" s="1"/>
  <c r="T229" i="2" s="1"/>
  <c r="L163" i="2"/>
  <c r="L196" i="2" s="1"/>
  <c r="L229" i="2" s="1"/>
  <c r="AB163" i="2"/>
  <c r="AB196" i="2" s="1"/>
  <c r="AB229" i="2" s="1"/>
  <c r="S163" i="2"/>
  <c r="S196" i="2" s="1"/>
  <c r="S229" i="2" s="1"/>
  <c r="K163" i="2"/>
  <c r="K196" i="2" s="1"/>
  <c r="K229" i="2" s="1"/>
  <c r="Z163" i="2"/>
  <c r="Z196" i="2" s="1"/>
  <c r="Z229" i="2" s="1"/>
  <c r="R163" i="2"/>
  <c r="R196" i="2" s="1"/>
  <c r="R229" i="2" s="1"/>
  <c r="Y163" i="2"/>
  <c r="Y196" i="2" s="1"/>
  <c r="Y229" i="2" s="1"/>
  <c r="X163" i="2"/>
  <c r="X196" i="2" s="1"/>
  <c r="X229" i="2" s="1"/>
  <c r="AL163" i="2"/>
  <c r="AL196" i="2" s="1"/>
  <c r="AL229" i="2" s="1"/>
  <c r="Q163" i="2"/>
  <c r="Q196" i="2" s="1"/>
  <c r="Q229" i="2" s="1"/>
  <c r="AK163" i="2"/>
  <c r="AK196" i="2" s="1"/>
  <c r="AK229" i="2" s="1"/>
  <c r="P163" i="2"/>
  <c r="P196" i="2" s="1"/>
  <c r="P229" i="2" s="1"/>
  <c r="AJ163" i="2"/>
  <c r="AJ196" i="2" s="1"/>
  <c r="AJ229" i="2" s="1"/>
  <c r="O163" i="2"/>
  <c r="O196" i="2" s="1"/>
  <c r="O229" i="2" s="1"/>
  <c r="AA163" i="2"/>
  <c r="AA196" i="2" s="1"/>
  <c r="AA229" i="2" s="1"/>
  <c r="J163" i="2"/>
  <c r="J196" i="2" s="1"/>
  <c r="J229" i="2" s="1"/>
  <c r="X160" i="2"/>
  <c r="X193" i="2" s="1"/>
  <c r="X226" i="2" s="1"/>
  <c r="O160" i="2"/>
  <c r="O193" i="2" s="1"/>
  <c r="O226" i="2" s="1"/>
  <c r="H187" i="2"/>
  <c r="AN154" i="2"/>
  <c r="AN187" i="2" s="1"/>
  <c r="AN220" i="2" s="1"/>
  <c r="AF154" i="2"/>
  <c r="AF187" i="2" s="1"/>
  <c r="AF220" i="2" s="1"/>
  <c r="X154" i="2"/>
  <c r="X187" i="2" s="1"/>
  <c r="X220" i="2" s="1"/>
  <c r="P154" i="2"/>
  <c r="P187" i="2" s="1"/>
  <c r="P220" i="2" s="1"/>
  <c r="AM154" i="2"/>
  <c r="AM187" i="2" s="1"/>
  <c r="AM220" i="2" s="1"/>
  <c r="AE154" i="2"/>
  <c r="AE187" i="2" s="1"/>
  <c r="AE220" i="2" s="1"/>
  <c r="W154" i="2"/>
  <c r="W187" i="2" s="1"/>
  <c r="W220" i="2" s="1"/>
  <c r="O154" i="2"/>
  <c r="O187" i="2" s="1"/>
  <c r="O220" i="2" s="1"/>
  <c r="AL154" i="2"/>
  <c r="AL187" i="2" s="1"/>
  <c r="AL220" i="2" s="1"/>
  <c r="AD154" i="2"/>
  <c r="AD187" i="2" s="1"/>
  <c r="AD220" i="2" s="1"/>
  <c r="V154" i="2"/>
  <c r="V187" i="2" s="1"/>
  <c r="V220" i="2" s="1"/>
  <c r="N154" i="2"/>
  <c r="N187" i="2" s="1"/>
  <c r="N220" i="2" s="1"/>
  <c r="AI154" i="2"/>
  <c r="AI187" i="2" s="1"/>
  <c r="AI220" i="2" s="1"/>
  <c r="U154" i="2"/>
  <c r="U187" i="2" s="1"/>
  <c r="U220" i="2" s="1"/>
  <c r="J154" i="2"/>
  <c r="J187" i="2" s="1"/>
  <c r="J220" i="2" s="1"/>
  <c r="AC154" i="2"/>
  <c r="AC187" i="2" s="1"/>
  <c r="AC220" i="2" s="1"/>
  <c r="AH154" i="2"/>
  <c r="AH187" i="2" s="1"/>
  <c r="AH220" i="2" s="1"/>
  <c r="T154" i="2"/>
  <c r="T187" i="2" s="1"/>
  <c r="T220" i="2" s="1"/>
  <c r="R154" i="2"/>
  <c r="R187" i="2" s="1"/>
  <c r="R220" i="2" s="1"/>
  <c r="AG154" i="2"/>
  <c r="AG187" i="2" s="1"/>
  <c r="AG220" i="2" s="1"/>
  <c r="S154" i="2"/>
  <c r="S187" i="2" s="1"/>
  <c r="S220" i="2" s="1"/>
  <c r="Q154" i="2"/>
  <c r="Q187" i="2" s="1"/>
  <c r="Q220" i="2" s="1"/>
  <c r="AB154" i="2"/>
  <c r="AB187" i="2" s="1"/>
  <c r="AB220" i="2" s="1"/>
  <c r="AA154" i="2"/>
  <c r="AA187" i="2" s="1"/>
  <c r="AA220" i="2" s="1"/>
  <c r="M154" i="2"/>
  <c r="M187" i="2" s="1"/>
  <c r="M220" i="2" s="1"/>
  <c r="AK154" i="2"/>
  <c r="AK187" i="2" s="1"/>
  <c r="AK220" i="2" s="1"/>
  <c r="Z154" i="2"/>
  <c r="Z187" i="2" s="1"/>
  <c r="Z220" i="2" s="1"/>
  <c r="L154" i="2"/>
  <c r="L187" i="2" s="1"/>
  <c r="L220" i="2" s="1"/>
  <c r="AJ154" i="2"/>
  <c r="AJ187" i="2" s="1"/>
  <c r="AJ220" i="2" s="1"/>
  <c r="Y154" i="2"/>
  <c r="Y187" i="2" s="1"/>
  <c r="Y220" i="2" s="1"/>
  <c r="K154" i="2"/>
  <c r="K187" i="2" s="1"/>
  <c r="K220" i="2" s="1"/>
  <c r="AK151" i="2"/>
  <c r="AK184" i="2" s="1"/>
  <c r="AK217" i="2" s="1"/>
  <c r="AC151" i="2"/>
  <c r="AC184" i="2" s="1"/>
  <c r="AC217" i="2" s="1"/>
  <c r="U151" i="2"/>
  <c r="U184" i="2" s="1"/>
  <c r="U217" i="2" s="1"/>
  <c r="M151" i="2"/>
  <c r="M184" i="2" s="1"/>
  <c r="M217" i="2" s="1"/>
  <c r="AJ151" i="2"/>
  <c r="AJ184" i="2" s="1"/>
  <c r="AJ217" i="2" s="1"/>
  <c r="AB151" i="2"/>
  <c r="AB184" i="2" s="1"/>
  <c r="AB217" i="2" s="1"/>
  <c r="T151" i="2"/>
  <c r="T184" i="2" s="1"/>
  <c r="T217" i="2" s="1"/>
  <c r="L151" i="2"/>
  <c r="L184" i="2" s="1"/>
  <c r="L217" i="2" s="1"/>
  <c r="AI151" i="2"/>
  <c r="AI184" i="2" s="1"/>
  <c r="AI217" i="2" s="1"/>
  <c r="AA151" i="2"/>
  <c r="AA184" i="2" s="1"/>
  <c r="AA217" i="2" s="1"/>
  <c r="S151" i="2"/>
  <c r="S184" i="2" s="1"/>
  <c r="S217" i="2" s="1"/>
  <c r="K151" i="2"/>
  <c r="K184" i="2" s="1"/>
  <c r="K217" i="2" s="1"/>
  <c r="H184" i="2"/>
  <c r="AM151" i="2"/>
  <c r="AM184" i="2" s="1"/>
  <c r="AM217" i="2" s="1"/>
  <c r="Y151" i="2"/>
  <c r="Y184" i="2" s="1"/>
  <c r="Y217" i="2" s="1"/>
  <c r="N151" i="2"/>
  <c r="N184" i="2" s="1"/>
  <c r="N217" i="2" s="1"/>
  <c r="V151" i="2"/>
  <c r="V184" i="2" s="1"/>
  <c r="V217" i="2" s="1"/>
  <c r="AL151" i="2"/>
  <c r="AL184" i="2" s="1"/>
  <c r="AL217" i="2" s="1"/>
  <c r="X151" i="2"/>
  <c r="X184" i="2" s="1"/>
  <c r="X217" i="2" s="1"/>
  <c r="J151" i="2"/>
  <c r="J184" i="2" s="1"/>
  <c r="J217" i="2" s="1"/>
  <c r="AF151" i="2"/>
  <c r="AF184" i="2" s="1"/>
  <c r="AF217" i="2" s="1"/>
  <c r="R151" i="2"/>
  <c r="R184" i="2" s="1"/>
  <c r="R217" i="2" s="1"/>
  <c r="AH151" i="2"/>
  <c r="AH184" i="2" s="1"/>
  <c r="AH217" i="2" s="1"/>
  <c r="W151" i="2"/>
  <c r="W184" i="2" s="1"/>
  <c r="W217" i="2" s="1"/>
  <c r="AG151" i="2"/>
  <c r="AG184" i="2" s="1"/>
  <c r="AG217" i="2" s="1"/>
  <c r="AE151" i="2"/>
  <c r="AE184" i="2" s="1"/>
  <c r="AE217" i="2" s="1"/>
  <c r="Q151" i="2"/>
  <c r="Q184" i="2" s="1"/>
  <c r="Q217" i="2" s="1"/>
  <c r="AD151" i="2"/>
  <c r="AD184" i="2" s="1"/>
  <c r="AD217" i="2" s="1"/>
  <c r="P151" i="2"/>
  <c r="P184" i="2" s="1"/>
  <c r="P217" i="2" s="1"/>
  <c r="AN151" i="2"/>
  <c r="AN184" i="2" s="1"/>
  <c r="AN217" i="2" s="1"/>
  <c r="Z151" i="2"/>
  <c r="Z184" i="2" s="1"/>
  <c r="Z217" i="2" s="1"/>
  <c r="O151" i="2"/>
  <c r="O184" i="2" s="1"/>
  <c r="O217" i="2" s="1"/>
  <c r="AG164" i="2"/>
  <c r="AG197" i="2" s="1"/>
  <c r="AG230" i="2" s="1"/>
  <c r="Y164" i="2"/>
  <c r="Y197" i="2" s="1"/>
  <c r="Y230" i="2" s="1"/>
  <c r="Q164" i="2"/>
  <c r="Q197" i="2" s="1"/>
  <c r="Q230" i="2" s="1"/>
  <c r="AN164" i="2"/>
  <c r="AN197" i="2" s="1"/>
  <c r="AN230" i="2" s="1"/>
  <c r="AF164" i="2"/>
  <c r="AF197" i="2" s="1"/>
  <c r="AF230" i="2" s="1"/>
  <c r="X164" i="2"/>
  <c r="X197" i="2" s="1"/>
  <c r="X230" i="2" s="1"/>
  <c r="P164" i="2"/>
  <c r="P197" i="2" s="1"/>
  <c r="P230" i="2" s="1"/>
  <c r="AJ164" i="2"/>
  <c r="AJ197" i="2" s="1"/>
  <c r="AJ230" i="2" s="1"/>
  <c r="AB164" i="2"/>
  <c r="AB197" i="2" s="1"/>
  <c r="AB230" i="2" s="1"/>
  <c r="T164" i="2"/>
  <c r="T197" i="2" s="1"/>
  <c r="T230" i="2" s="1"/>
  <c r="L164" i="2"/>
  <c r="L197" i="2" s="1"/>
  <c r="L230" i="2" s="1"/>
  <c r="AI164" i="2"/>
  <c r="AI197" i="2" s="1"/>
  <c r="AI230" i="2" s="1"/>
  <c r="AA164" i="2"/>
  <c r="AA197" i="2" s="1"/>
  <c r="AA230" i="2" s="1"/>
  <c r="S164" i="2"/>
  <c r="S197" i="2" s="1"/>
  <c r="S230" i="2" s="1"/>
  <c r="K164" i="2"/>
  <c r="K197" i="2" s="1"/>
  <c r="K230" i="2" s="1"/>
  <c r="AH164" i="2"/>
  <c r="AH197" i="2" s="1"/>
  <c r="AH230" i="2" s="1"/>
  <c r="R164" i="2"/>
  <c r="R197" i="2" s="1"/>
  <c r="R230" i="2" s="1"/>
  <c r="AE164" i="2"/>
  <c r="AE197" i="2" s="1"/>
  <c r="AE230" i="2" s="1"/>
  <c r="O164" i="2"/>
  <c r="O197" i="2" s="1"/>
  <c r="O230" i="2" s="1"/>
  <c r="AD164" i="2"/>
  <c r="AD197" i="2" s="1"/>
  <c r="AD230" i="2" s="1"/>
  <c r="N164" i="2"/>
  <c r="N197" i="2" s="1"/>
  <c r="N230" i="2" s="1"/>
  <c r="AC164" i="2"/>
  <c r="AC197" i="2" s="1"/>
  <c r="AC230" i="2" s="1"/>
  <c r="M164" i="2"/>
  <c r="M197" i="2" s="1"/>
  <c r="M230" i="2" s="1"/>
  <c r="W164" i="2"/>
  <c r="W197" i="2" s="1"/>
  <c r="W230" i="2" s="1"/>
  <c r="J164" i="2"/>
  <c r="J197" i="2" s="1"/>
  <c r="J230" i="2" s="1"/>
  <c r="V164" i="2"/>
  <c r="V197" i="2" s="1"/>
  <c r="V230" i="2" s="1"/>
  <c r="U164" i="2"/>
  <c r="U197" i="2" s="1"/>
  <c r="U230" i="2" s="1"/>
  <c r="AM164" i="2"/>
  <c r="AM197" i="2" s="1"/>
  <c r="AM230" i="2" s="1"/>
  <c r="AL164" i="2"/>
  <c r="AL197" i="2" s="1"/>
  <c r="AL230" i="2" s="1"/>
  <c r="AK164" i="2"/>
  <c r="AK197" i="2" s="1"/>
  <c r="AK230" i="2" s="1"/>
  <c r="H197" i="2"/>
  <c r="Z164" i="2"/>
  <c r="Z197" i="2" s="1"/>
  <c r="Z230" i="2" s="1"/>
  <c r="R162" i="2"/>
  <c r="R195" i="2" s="1"/>
  <c r="R228" i="2" s="1"/>
  <c r="X161" i="2"/>
  <c r="X194" i="2" s="1"/>
  <c r="X227" i="2" s="1"/>
  <c r="W161" i="2"/>
  <c r="W194" i="2" s="1"/>
  <c r="W227" i="2" s="1"/>
  <c r="AA162" i="2"/>
  <c r="AA195" i="2" s="1"/>
  <c r="AA228" i="2" s="1"/>
  <c r="Y160" i="2"/>
  <c r="Y193" i="2" s="1"/>
  <c r="Y226" i="2" s="1"/>
  <c r="I242" i="2"/>
  <c r="I183" i="2"/>
  <c r="I84" i="2"/>
  <c r="Q18" i="2"/>
  <c r="O3" i="2"/>
  <c r="D5" i="5"/>
  <c r="H148" i="2"/>
  <c r="D7" i="5" s="1"/>
  <c r="C23" i="2"/>
  <c r="AD4" i="2"/>
  <c r="H166" i="2" s="1"/>
  <c r="N18" i="1"/>
  <c r="L3" i="1"/>
  <c r="Z4" i="1"/>
  <c r="Y4" i="1"/>
  <c r="C22" i="1"/>
  <c r="AG148" i="2" l="1"/>
  <c r="AG181" i="2" s="1"/>
  <c r="AG214" i="2" s="1"/>
  <c r="AM148" i="2"/>
  <c r="AM181" i="2" s="1"/>
  <c r="AM214" i="2" s="1"/>
  <c r="AD148" i="2"/>
  <c r="AD181" i="2" s="1"/>
  <c r="AD214" i="2" s="1"/>
  <c r="V148" i="2"/>
  <c r="V181" i="2" s="1"/>
  <c r="V214" i="2" s="1"/>
  <c r="N148" i="2"/>
  <c r="N181" i="2" s="1"/>
  <c r="N214" i="2" s="1"/>
  <c r="H181" i="2"/>
  <c r="AA148" i="2"/>
  <c r="AA181" i="2" s="1"/>
  <c r="AA214" i="2" s="1"/>
  <c r="AI148" i="2"/>
  <c r="AI181" i="2" s="1"/>
  <c r="AI214" i="2" s="1"/>
  <c r="AL148" i="2"/>
  <c r="AL181" i="2" s="1"/>
  <c r="AL214" i="2" s="1"/>
  <c r="AC148" i="2"/>
  <c r="AC181" i="2" s="1"/>
  <c r="AC214" i="2" s="1"/>
  <c r="U148" i="2"/>
  <c r="U181" i="2" s="1"/>
  <c r="U214" i="2" s="1"/>
  <c r="M148" i="2"/>
  <c r="M181" i="2" s="1"/>
  <c r="M214" i="2" s="1"/>
  <c r="AJ148" i="2"/>
  <c r="AJ181" i="2" s="1"/>
  <c r="AJ214" i="2" s="1"/>
  <c r="R148" i="2"/>
  <c r="R181" i="2" s="1"/>
  <c r="R214" i="2" s="1"/>
  <c r="AK148" i="2"/>
  <c r="AK181" i="2" s="1"/>
  <c r="AK214" i="2" s="1"/>
  <c r="AB148" i="2"/>
  <c r="AB181" i="2" s="1"/>
  <c r="AB214" i="2" s="1"/>
  <c r="T148" i="2"/>
  <c r="T181" i="2" s="1"/>
  <c r="T214" i="2" s="1"/>
  <c r="L148" i="2"/>
  <c r="L181" i="2" s="1"/>
  <c r="L214" i="2" s="1"/>
  <c r="K148" i="2"/>
  <c r="K181" i="2" s="1"/>
  <c r="K214" i="2" s="1"/>
  <c r="Z148" i="2"/>
  <c r="Z181" i="2" s="1"/>
  <c r="Z214" i="2" s="1"/>
  <c r="J148" i="2"/>
  <c r="J181" i="2" s="1"/>
  <c r="J214" i="2" s="1"/>
  <c r="AH148" i="2"/>
  <c r="AH181" i="2" s="1"/>
  <c r="AH214" i="2" s="1"/>
  <c r="Y148" i="2"/>
  <c r="Y181" i="2" s="1"/>
  <c r="Y214" i="2" s="1"/>
  <c r="Q148" i="2"/>
  <c r="Q181" i="2" s="1"/>
  <c r="Q214" i="2" s="1"/>
  <c r="AF148" i="2"/>
  <c r="AF181" i="2" s="1"/>
  <c r="AF214" i="2" s="1"/>
  <c r="X148" i="2"/>
  <c r="X181" i="2" s="1"/>
  <c r="X214" i="2" s="1"/>
  <c r="P148" i="2"/>
  <c r="P181" i="2" s="1"/>
  <c r="P214" i="2" s="1"/>
  <c r="AN148" i="2"/>
  <c r="AN181" i="2" s="1"/>
  <c r="AN214" i="2" s="1"/>
  <c r="AE148" i="2"/>
  <c r="AE181" i="2" s="1"/>
  <c r="AE214" i="2" s="1"/>
  <c r="W148" i="2"/>
  <c r="W181" i="2" s="1"/>
  <c r="W214" i="2" s="1"/>
  <c r="O148" i="2"/>
  <c r="O181" i="2" s="1"/>
  <c r="O214" i="2" s="1"/>
  <c r="S148" i="2"/>
  <c r="S181" i="2" s="1"/>
  <c r="S214" i="2" s="1"/>
  <c r="AI166" i="2"/>
  <c r="AI199" i="2" s="1"/>
  <c r="AI232" i="2" s="1"/>
  <c r="AA166" i="2"/>
  <c r="AA199" i="2" s="1"/>
  <c r="AA232" i="2" s="1"/>
  <c r="S166" i="2"/>
  <c r="S199" i="2" s="1"/>
  <c r="S232" i="2" s="1"/>
  <c r="K166" i="2"/>
  <c r="K199" i="2" s="1"/>
  <c r="K232" i="2" s="1"/>
  <c r="AH166" i="2"/>
  <c r="AH199" i="2" s="1"/>
  <c r="AH232" i="2" s="1"/>
  <c r="Z166" i="2"/>
  <c r="Z199" i="2" s="1"/>
  <c r="Z232" i="2" s="1"/>
  <c r="R166" i="2"/>
  <c r="R199" i="2" s="1"/>
  <c r="R232" i="2" s="1"/>
  <c r="J166" i="2"/>
  <c r="J199" i="2" s="1"/>
  <c r="J232" i="2" s="1"/>
  <c r="H199" i="2"/>
  <c r="AL166" i="2"/>
  <c r="AL199" i="2" s="1"/>
  <c r="AL232" i="2" s="1"/>
  <c r="AD166" i="2"/>
  <c r="AD199" i="2" s="1"/>
  <c r="AD232" i="2" s="1"/>
  <c r="V166" i="2"/>
  <c r="V199" i="2" s="1"/>
  <c r="V232" i="2" s="1"/>
  <c r="N166" i="2"/>
  <c r="N199" i="2" s="1"/>
  <c r="N232" i="2" s="1"/>
  <c r="AK166" i="2"/>
  <c r="AK199" i="2" s="1"/>
  <c r="AK232" i="2" s="1"/>
  <c r="AC166" i="2"/>
  <c r="AC199" i="2" s="1"/>
  <c r="AC232" i="2" s="1"/>
  <c r="U166" i="2"/>
  <c r="U199" i="2" s="1"/>
  <c r="U232" i="2" s="1"/>
  <c r="M166" i="2"/>
  <c r="M199" i="2" s="1"/>
  <c r="M232" i="2" s="1"/>
  <c r="AJ166" i="2"/>
  <c r="AJ199" i="2" s="1"/>
  <c r="AJ232" i="2" s="1"/>
  <c r="T166" i="2"/>
  <c r="T199" i="2" s="1"/>
  <c r="T232" i="2" s="1"/>
  <c r="AG166" i="2"/>
  <c r="AG199" i="2" s="1"/>
  <c r="AG232" i="2" s="1"/>
  <c r="Q166" i="2"/>
  <c r="Q199" i="2" s="1"/>
  <c r="Q232" i="2" s="1"/>
  <c r="AF166" i="2"/>
  <c r="AF199" i="2" s="1"/>
  <c r="AF232" i="2" s="1"/>
  <c r="P166" i="2"/>
  <c r="P199" i="2" s="1"/>
  <c r="P232" i="2" s="1"/>
  <c r="AE166" i="2"/>
  <c r="AE199" i="2" s="1"/>
  <c r="AE232" i="2" s="1"/>
  <c r="O166" i="2"/>
  <c r="O199" i="2" s="1"/>
  <c r="O232" i="2" s="1"/>
  <c r="Y166" i="2"/>
  <c r="Y199" i="2" s="1"/>
  <c r="Y232" i="2" s="1"/>
  <c r="L166" i="2"/>
  <c r="L199" i="2" s="1"/>
  <c r="L232" i="2" s="1"/>
  <c r="X166" i="2"/>
  <c r="X199" i="2" s="1"/>
  <c r="X232" i="2" s="1"/>
  <c r="W166" i="2"/>
  <c r="W199" i="2" s="1"/>
  <c r="W232" i="2" s="1"/>
  <c r="AN166" i="2"/>
  <c r="AN199" i="2" s="1"/>
  <c r="AN232" i="2" s="1"/>
  <c r="AM166" i="2"/>
  <c r="AM199" i="2" s="1"/>
  <c r="AM232" i="2" s="1"/>
  <c r="AB166" i="2"/>
  <c r="AB199" i="2" s="1"/>
  <c r="AB232" i="2" s="1"/>
  <c r="H179" i="2"/>
  <c r="AJ146" i="2"/>
  <c r="AJ179" i="2" s="1"/>
  <c r="AJ212" i="2" s="1"/>
  <c r="AB146" i="2"/>
  <c r="AB179" i="2" s="1"/>
  <c r="AB212" i="2" s="1"/>
  <c r="T146" i="2"/>
  <c r="T179" i="2" s="1"/>
  <c r="T212" i="2" s="1"/>
  <c r="T235" i="2" s="1"/>
  <c r="T331" i="2" s="1"/>
  <c r="H15" i="5" s="1"/>
  <c r="L146" i="2"/>
  <c r="L179" i="2" s="1"/>
  <c r="L212" i="2" s="1"/>
  <c r="L235" i="2" s="1"/>
  <c r="L331" i="2" s="1"/>
  <c r="H7" i="5" s="1"/>
  <c r="X146" i="2"/>
  <c r="X179" i="2" s="1"/>
  <c r="X212" i="2" s="1"/>
  <c r="AI146" i="2"/>
  <c r="AI179" i="2" s="1"/>
  <c r="AI212" i="2" s="1"/>
  <c r="AA146" i="2"/>
  <c r="AA179" i="2" s="1"/>
  <c r="AA212" i="2" s="1"/>
  <c r="S146" i="2"/>
  <c r="S179" i="2" s="1"/>
  <c r="S212" i="2" s="1"/>
  <c r="K146" i="2"/>
  <c r="K179" i="2" s="1"/>
  <c r="K212" i="2" s="1"/>
  <c r="AG146" i="2"/>
  <c r="AG179" i="2" s="1"/>
  <c r="AG212" i="2" s="1"/>
  <c r="AF146" i="2"/>
  <c r="AF179" i="2" s="1"/>
  <c r="AF212" i="2" s="1"/>
  <c r="AH146" i="2"/>
  <c r="AH179" i="2" s="1"/>
  <c r="AH212" i="2" s="1"/>
  <c r="Z146" i="2"/>
  <c r="Z179" i="2" s="1"/>
  <c r="Z212" i="2" s="1"/>
  <c r="R146" i="2"/>
  <c r="R179" i="2" s="1"/>
  <c r="R212" i="2" s="1"/>
  <c r="J146" i="2"/>
  <c r="J179" i="2" s="1"/>
  <c r="J212" i="2" s="1"/>
  <c r="Q146" i="2"/>
  <c r="Q179" i="2" s="1"/>
  <c r="Q212" i="2" s="1"/>
  <c r="AN146" i="2"/>
  <c r="AN179" i="2" s="1"/>
  <c r="AN212" i="2" s="1"/>
  <c r="AM146" i="2"/>
  <c r="AM179" i="2" s="1"/>
  <c r="AM212" i="2" s="1"/>
  <c r="AE146" i="2"/>
  <c r="AE179" i="2" s="1"/>
  <c r="AE212" i="2" s="1"/>
  <c r="W146" i="2"/>
  <c r="W179" i="2" s="1"/>
  <c r="W212" i="2" s="1"/>
  <c r="O146" i="2"/>
  <c r="O179" i="2" s="1"/>
  <c r="O212" i="2" s="1"/>
  <c r="AL146" i="2"/>
  <c r="AL179" i="2" s="1"/>
  <c r="AL212" i="2" s="1"/>
  <c r="AD146" i="2"/>
  <c r="AD179" i="2" s="1"/>
  <c r="AD212" i="2" s="1"/>
  <c r="V146" i="2"/>
  <c r="V179" i="2" s="1"/>
  <c r="V212" i="2" s="1"/>
  <c r="N146" i="2"/>
  <c r="N179" i="2" s="1"/>
  <c r="N212" i="2" s="1"/>
  <c r="AK146" i="2"/>
  <c r="AK179" i="2" s="1"/>
  <c r="AK212" i="2" s="1"/>
  <c r="AC146" i="2"/>
  <c r="AC179" i="2" s="1"/>
  <c r="AC212" i="2" s="1"/>
  <c r="U146" i="2"/>
  <c r="U179" i="2" s="1"/>
  <c r="U212" i="2" s="1"/>
  <c r="M146" i="2"/>
  <c r="M179" i="2" s="1"/>
  <c r="M212" i="2" s="1"/>
  <c r="Y146" i="2"/>
  <c r="Y179" i="2" s="1"/>
  <c r="Y212" i="2" s="1"/>
  <c r="P146" i="2"/>
  <c r="P179" i="2" s="1"/>
  <c r="P212" i="2" s="1"/>
  <c r="I243" i="2"/>
  <c r="I184" i="2"/>
  <c r="I85" i="2"/>
  <c r="C24" i="2"/>
  <c r="J9" i="2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R18" i="2"/>
  <c r="P3" i="2"/>
  <c r="Y9" i="1"/>
  <c r="Z9" i="1" s="1"/>
  <c r="AA4" i="1"/>
  <c r="O18" i="1"/>
  <c r="M3" i="1"/>
  <c r="C23" i="1"/>
  <c r="AI235" i="2" l="1"/>
  <c r="AB235" i="2"/>
  <c r="U235" i="2"/>
  <c r="U331" i="2" s="1"/>
  <c r="H16" i="5" s="1"/>
  <c r="W235" i="2"/>
  <c r="W331" i="2" s="1"/>
  <c r="H18" i="5" s="1"/>
  <c r="AF235" i="2"/>
  <c r="AH235" i="2"/>
  <c r="O235" i="2"/>
  <c r="O331" i="2" s="1"/>
  <c r="H10" i="5" s="1"/>
  <c r="AK235" i="2"/>
  <c r="N235" i="2"/>
  <c r="N331" i="2" s="1"/>
  <c r="H9" i="5" s="1"/>
  <c r="AC235" i="2"/>
  <c r="AM235" i="2"/>
  <c r="J235" i="2"/>
  <c r="J331" i="2" s="1"/>
  <c r="H5" i="5" s="1"/>
  <c r="M235" i="2"/>
  <c r="M331" i="2" s="1"/>
  <c r="H8" i="5" s="1"/>
  <c r="Z235" i="2"/>
  <c r="X235" i="2"/>
  <c r="X331" i="2" s="1"/>
  <c r="H19" i="5" s="1"/>
  <c r="AG235" i="2"/>
  <c r="K235" i="2"/>
  <c r="K331" i="2" s="1"/>
  <c r="H6" i="5" s="1"/>
  <c r="V235" i="2"/>
  <c r="V331" i="2" s="1"/>
  <c r="H17" i="5" s="1"/>
  <c r="Q235" i="2"/>
  <c r="Q331" i="2" s="1"/>
  <c r="H12" i="5" s="1"/>
  <c r="S235" i="2"/>
  <c r="S331" i="2" s="1"/>
  <c r="H14" i="5" s="1"/>
  <c r="AJ235" i="2"/>
  <c r="P235" i="2"/>
  <c r="P331" i="2" s="1"/>
  <c r="H11" i="5" s="1"/>
  <c r="AD235" i="2"/>
  <c r="AA235" i="2"/>
  <c r="AE235" i="2"/>
  <c r="AN235" i="2"/>
  <c r="Y235" i="2"/>
  <c r="Y331" i="2" s="1"/>
  <c r="H20" i="5" s="1"/>
  <c r="AL235" i="2"/>
  <c r="R235" i="2"/>
  <c r="R331" i="2" s="1"/>
  <c r="H13" i="5" s="1"/>
  <c r="I244" i="2"/>
  <c r="I185" i="2"/>
  <c r="I86" i="2"/>
  <c r="C25" i="2"/>
  <c r="S18" i="2"/>
  <c r="Q3" i="2"/>
  <c r="AA9" i="1"/>
  <c r="AB4" i="1"/>
  <c r="P18" i="1"/>
  <c r="N3" i="1"/>
  <c r="C24" i="1"/>
  <c r="I245" i="2" l="1"/>
  <c r="I186" i="2"/>
  <c r="I87" i="2"/>
  <c r="R3" i="2"/>
  <c r="T18" i="2"/>
  <c r="C26" i="2"/>
  <c r="AB9" i="1"/>
  <c r="Q18" i="1"/>
  <c r="O3" i="1"/>
  <c r="AC4" i="1"/>
  <c r="C25" i="1"/>
  <c r="I246" i="2" l="1"/>
  <c r="I187" i="2"/>
  <c r="I88" i="2"/>
  <c r="C27" i="2"/>
  <c r="U18" i="2"/>
  <c r="S3" i="2"/>
  <c r="AC9" i="1"/>
  <c r="AE4" i="1"/>
  <c r="AD4" i="1"/>
  <c r="R18" i="1"/>
  <c r="P3" i="1"/>
  <c r="C26" i="1"/>
  <c r="I247" i="2" l="1"/>
  <c r="I188" i="2"/>
  <c r="I89" i="2"/>
  <c r="C28" i="2"/>
  <c r="T3" i="2"/>
  <c r="V18" i="2"/>
  <c r="AD9" i="1"/>
  <c r="AE9" i="1" s="1"/>
  <c r="H2" i="1"/>
  <c r="S18" i="1"/>
  <c r="Q3" i="1"/>
  <c r="C27" i="1"/>
  <c r="I248" i="2" l="1"/>
  <c r="I189" i="2"/>
  <c r="I90" i="2"/>
  <c r="C29" i="2"/>
  <c r="U3" i="2"/>
  <c r="W18" i="2"/>
  <c r="T18" i="1"/>
  <c r="R3" i="1"/>
  <c r="C28" i="1"/>
  <c r="I249" i="2" l="1"/>
  <c r="I190" i="2"/>
  <c r="I91" i="2"/>
  <c r="C30" i="2"/>
  <c r="V3" i="2"/>
  <c r="X18" i="2"/>
  <c r="U18" i="1"/>
  <c r="S3" i="1"/>
  <c r="C29" i="1"/>
  <c r="I250" i="2" l="1"/>
  <c r="I191" i="2"/>
  <c r="I92" i="2"/>
  <c r="C31" i="2"/>
  <c r="Y18" i="2"/>
  <c r="W3" i="2"/>
  <c r="V18" i="1"/>
  <c r="T3" i="1"/>
  <c r="C30" i="1"/>
  <c r="I251" i="2" l="1"/>
  <c r="I192" i="2"/>
  <c r="I93" i="2"/>
  <c r="Z18" i="2"/>
  <c r="X3" i="2"/>
  <c r="C32" i="2"/>
  <c r="W18" i="1"/>
  <c r="U3" i="1"/>
  <c r="C31" i="1"/>
  <c r="I252" i="2" l="1"/>
  <c r="I193" i="2"/>
  <c r="I94" i="2"/>
  <c r="C33" i="2"/>
  <c r="AA18" i="2"/>
  <c r="Y3" i="2"/>
  <c r="X18" i="1"/>
  <c r="V3" i="1"/>
  <c r="C32" i="1"/>
  <c r="I253" i="2" l="1"/>
  <c r="I194" i="2"/>
  <c r="I95" i="2"/>
  <c r="AB18" i="2"/>
  <c r="Z3" i="2"/>
  <c r="C34" i="2"/>
  <c r="Y18" i="1"/>
  <c r="W3" i="1"/>
  <c r="C33" i="1"/>
  <c r="I254" i="2" l="1"/>
  <c r="I195" i="2"/>
  <c r="I96" i="2"/>
  <c r="AC18" i="2"/>
  <c r="AA3" i="2"/>
  <c r="C35" i="2"/>
  <c r="Z18" i="1"/>
  <c r="X3" i="1"/>
  <c r="C34" i="1"/>
  <c r="I255" i="2" l="1"/>
  <c r="I196" i="2"/>
  <c r="I97" i="2"/>
  <c r="C36" i="2"/>
  <c r="AB3" i="2"/>
  <c r="AD18" i="2"/>
  <c r="AA18" i="1"/>
  <c r="Y3" i="1"/>
  <c r="C35" i="1"/>
  <c r="I256" i="2" l="1"/>
  <c r="I197" i="2"/>
  <c r="I98" i="2"/>
  <c r="C37" i="2"/>
  <c r="AE18" i="2"/>
  <c r="AC3" i="2"/>
  <c r="AB18" i="1"/>
  <c r="Z3" i="1"/>
  <c r="C36" i="1"/>
  <c r="I257" i="2" l="1"/>
  <c r="I198" i="2"/>
  <c r="I99" i="2"/>
  <c r="C38" i="2"/>
  <c r="AD3" i="2"/>
  <c r="AF18" i="2"/>
  <c r="AC18" i="1"/>
  <c r="AA3" i="1"/>
  <c r="C37" i="1"/>
  <c r="I258" i="2" l="1"/>
  <c r="I199" i="2"/>
  <c r="I100" i="2"/>
  <c r="AE3" i="2"/>
  <c r="J23" i="2"/>
  <c r="I23" i="2" s="1"/>
  <c r="G23" i="2" s="1"/>
  <c r="J24" i="2"/>
  <c r="I24" i="2" s="1"/>
  <c r="G24" i="2" s="1"/>
  <c r="J25" i="2"/>
  <c r="I25" i="2" s="1"/>
  <c r="G25" i="2" s="1"/>
  <c r="J31" i="2"/>
  <c r="I31" i="2" s="1"/>
  <c r="G31" i="2" s="1"/>
  <c r="J32" i="2"/>
  <c r="I32" i="2" s="1"/>
  <c r="G32" i="2" s="1"/>
  <c r="J33" i="2"/>
  <c r="I33" i="2" s="1"/>
  <c r="G33" i="2" s="1"/>
  <c r="J34" i="2"/>
  <c r="I34" i="2" s="1"/>
  <c r="G34" i="2" s="1"/>
  <c r="C39" i="2"/>
  <c r="AD18" i="1"/>
  <c r="AB3" i="1"/>
  <c r="C38" i="1"/>
  <c r="J37" i="2" l="1"/>
  <c r="I37" i="2" s="1"/>
  <c r="G37" i="2" s="1"/>
  <c r="J20" i="2"/>
  <c r="I20" i="2" s="1"/>
  <c r="G20" i="2" s="1"/>
  <c r="I259" i="2"/>
  <c r="I200" i="2"/>
  <c r="I101" i="2"/>
  <c r="E34" i="2"/>
  <c r="Y7" i="2"/>
  <c r="Y6" i="2" s="1"/>
  <c r="H254" i="2" s="1"/>
  <c r="E20" i="5" s="1"/>
  <c r="E37" i="2"/>
  <c r="AB7" i="2"/>
  <c r="AB6" i="2" s="1"/>
  <c r="H257" i="2" s="1"/>
  <c r="H290" i="2" s="1"/>
  <c r="E23" i="2"/>
  <c r="N7" i="2"/>
  <c r="N6" i="2" s="1"/>
  <c r="H243" i="2" s="1"/>
  <c r="E9" i="5" s="1"/>
  <c r="J26" i="2"/>
  <c r="I26" i="2" s="1"/>
  <c r="G26" i="2" s="1"/>
  <c r="E20" i="2"/>
  <c r="K7" i="2"/>
  <c r="K6" i="2" s="1"/>
  <c r="H240" i="2" s="1"/>
  <c r="E6" i="5" s="1"/>
  <c r="E33" i="2"/>
  <c r="X7" i="2"/>
  <c r="X6" i="2" s="1"/>
  <c r="H253" i="2" s="1"/>
  <c r="E19" i="5" s="1"/>
  <c r="E32" i="2"/>
  <c r="W7" i="2"/>
  <c r="W6" i="2" s="1"/>
  <c r="H252" i="2" s="1"/>
  <c r="E18" i="5" s="1"/>
  <c r="E31" i="2"/>
  <c r="V7" i="2"/>
  <c r="V6" i="2" s="1"/>
  <c r="H251" i="2" s="1"/>
  <c r="E17" i="5" s="1"/>
  <c r="J30" i="2"/>
  <c r="I30" i="2" s="1"/>
  <c r="G30" i="2" s="1"/>
  <c r="J29" i="2"/>
  <c r="I29" i="2" s="1"/>
  <c r="G29" i="2" s="1"/>
  <c r="J21" i="2"/>
  <c r="I21" i="2" s="1"/>
  <c r="G21" i="2" s="1"/>
  <c r="J36" i="2"/>
  <c r="I36" i="2" s="1"/>
  <c r="G36" i="2" s="1"/>
  <c r="E25" i="2"/>
  <c r="P7" i="2"/>
  <c r="P6" i="2" s="1"/>
  <c r="H245" i="2" s="1"/>
  <c r="E11" i="5" s="1"/>
  <c r="E24" i="2"/>
  <c r="O7" i="2"/>
  <c r="O6" i="2" s="1"/>
  <c r="H244" i="2" s="1"/>
  <c r="E10" i="5" s="1"/>
  <c r="C40" i="2"/>
  <c r="J22" i="2"/>
  <c r="I22" i="2" s="1"/>
  <c r="G22" i="2" s="1"/>
  <c r="J28" i="2"/>
  <c r="I28" i="2" s="1"/>
  <c r="G28" i="2" s="1"/>
  <c r="J38" i="2"/>
  <c r="I38" i="2" s="1"/>
  <c r="G38" i="2" s="1"/>
  <c r="J35" i="2"/>
  <c r="I35" i="2" s="1"/>
  <c r="G35" i="2" s="1"/>
  <c r="J27" i="2"/>
  <c r="I27" i="2" s="1"/>
  <c r="G27" i="2" s="1"/>
  <c r="I19" i="2"/>
  <c r="G19" i="2" s="1"/>
  <c r="AE18" i="1"/>
  <c r="AC3" i="1"/>
  <c r="C39" i="1"/>
  <c r="F19" i="2" l="1"/>
  <c r="J7" i="2"/>
  <c r="J6" i="2" s="1"/>
  <c r="AM245" i="2"/>
  <c r="AE245" i="2"/>
  <c r="W245" i="2"/>
  <c r="O245" i="2"/>
  <c r="AL245" i="2"/>
  <c r="AD245" i="2"/>
  <c r="V245" i="2"/>
  <c r="N245" i="2"/>
  <c r="AH245" i="2"/>
  <c r="Z245" i="2"/>
  <c r="R245" i="2"/>
  <c r="J245" i="2"/>
  <c r="AG245" i="2"/>
  <c r="Y245" i="2"/>
  <c r="Q245" i="2"/>
  <c r="AC245" i="2"/>
  <c r="M245" i="2"/>
  <c r="AB245" i="2"/>
  <c r="L245" i="2"/>
  <c r="AA245" i="2"/>
  <c r="K245" i="2"/>
  <c r="AN245" i="2"/>
  <c r="X245" i="2"/>
  <c r="AK245" i="2"/>
  <c r="AF245" i="2"/>
  <c r="AJ245" i="2"/>
  <c r="AI245" i="2"/>
  <c r="U245" i="2"/>
  <c r="T245" i="2"/>
  <c r="S245" i="2"/>
  <c r="P245" i="2"/>
  <c r="H278" i="2"/>
  <c r="AN254" i="2"/>
  <c r="AF254" i="2"/>
  <c r="X254" i="2"/>
  <c r="P254" i="2"/>
  <c r="AM254" i="2"/>
  <c r="AE254" i="2"/>
  <c r="W254" i="2"/>
  <c r="O254" i="2"/>
  <c r="AI254" i="2"/>
  <c r="AA254" i="2"/>
  <c r="S254" i="2"/>
  <c r="K254" i="2"/>
  <c r="AH254" i="2"/>
  <c r="Z254" i="2"/>
  <c r="R254" i="2"/>
  <c r="J254" i="2"/>
  <c r="AL254" i="2"/>
  <c r="V254" i="2"/>
  <c r="AK254" i="2"/>
  <c r="U254" i="2"/>
  <c r="AJ254" i="2"/>
  <c r="T254" i="2"/>
  <c r="AG254" i="2"/>
  <c r="Q254" i="2"/>
  <c r="N254" i="2"/>
  <c r="M254" i="2"/>
  <c r="L254" i="2"/>
  <c r="AD254" i="2"/>
  <c r="AC254" i="2"/>
  <c r="AB254" i="2"/>
  <c r="Y254" i="2"/>
  <c r="H287" i="2"/>
  <c r="AL252" i="2"/>
  <c r="AD252" i="2"/>
  <c r="V252" i="2"/>
  <c r="N252" i="2"/>
  <c r="AK252" i="2"/>
  <c r="AC252" i="2"/>
  <c r="U252" i="2"/>
  <c r="M252" i="2"/>
  <c r="AG252" i="2"/>
  <c r="Y252" i="2"/>
  <c r="Q252" i="2"/>
  <c r="AN252" i="2"/>
  <c r="AF252" i="2"/>
  <c r="X252" i="2"/>
  <c r="P252" i="2"/>
  <c r="AJ252" i="2"/>
  <c r="T252" i="2"/>
  <c r="AI252" i="2"/>
  <c r="S252" i="2"/>
  <c r="AH252" i="2"/>
  <c r="R252" i="2"/>
  <c r="AE252" i="2"/>
  <c r="O252" i="2"/>
  <c r="L252" i="2"/>
  <c r="K252" i="2"/>
  <c r="J252" i="2"/>
  <c r="AM252" i="2"/>
  <c r="AB252" i="2"/>
  <c r="AA252" i="2"/>
  <c r="Z252" i="2"/>
  <c r="W252" i="2"/>
  <c r="H285" i="2"/>
  <c r="AM253" i="2"/>
  <c r="AE253" i="2"/>
  <c r="W253" i="2"/>
  <c r="O253" i="2"/>
  <c r="AL253" i="2"/>
  <c r="AD253" i="2"/>
  <c r="V253" i="2"/>
  <c r="N253" i="2"/>
  <c r="AH253" i="2"/>
  <c r="Z253" i="2"/>
  <c r="R253" i="2"/>
  <c r="J253" i="2"/>
  <c r="AG253" i="2"/>
  <c r="Y253" i="2"/>
  <c r="Q253" i="2"/>
  <c r="AK253" i="2"/>
  <c r="U253" i="2"/>
  <c r="AJ253" i="2"/>
  <c r="T253" i="2"/>
  <c r="AI253" i="2"/>
  <c r="S253" i="2"/>
  <c r="AF253" i="2"/>
  <c r="P253" i="2"/>
  <c r="M253" i="2"/>
  <c r="L253" i="2"/>
  <c r="K253" i="2"/>
  <c r="AN253" i="2"/>
  <c r="AC253" i="2"/>
  <c r="AB253" i="2"/>
  <c r="AA253" i="2"/>
  <c r="X253" i="2"/>
  <c r="H286" i="2"/>
  <c r="AK240" i="2"/>
  <c r="Z240" i="2"/>
  <c r="J240" i="2"/>
  <c r="Y240" i="2"/>
  <c r="AG240" i="2"/>
  <c r="Q240" i="2"/>
  <c r="AF240" i="2"/>
  <c r="P240" i="2"/>
  <c r="AN240" i="2"/>
  <c r="AM240" i="2"/>
  <c r="AH240" i="2"/>
  <c r="AE240" i="2"/>
  <c r="X240" i="2"/>
  <c r="O240" i="2"/>
  <c r="W240" i="2"/>
  <c r="R240" i="2"/>
  <c r="S240" i="2"/>
  <c r="AB240" i="2"/>
  <c r="H273" i="2"/>
  <c r="AL240" i="2"/>
  <c r="L240" i="2"/>
  <c r="AA240" i="2"/>
  <c r="AJ240" i="2"/>
  <c r="U240" i="2"/>
  <c r="AD240" i="2"/>
  <c r="N240" i="2"/>
  <c r="AI240" i="2"/>
  <c r="M240" i="2"/>
  <c r="V240" i="2"/>
  <c r="AC240" i="2"/>
  <c r="K240" i="2"/>
  <c r="T240" i="2"/>
  <c r="AL244" i="2"/>
  <c r="AD244" i="2"/>
  <c r="V244" i="2"/>
  <c r="N244" i="2"/>
  <c r="AK244" i="2"/>
  <c r="AC244" i="2"/>
  <c r="U244" i="2"/>
  <c r="M244" i="2"/>
  <c r="AG244" i="2"/>
  <c r="Y244" i="2"/>
  <c r="Q244" i="2"/>
  <c r="AN244" i="2"/>
  <c r="AF244" i="2"/>
  <c r="X244" i="2"/>
  <c r="P244" i="2"/>
  <c r="AB244" i="2"/>
  <c r="L244" i="2"/>
  <c r="AA244" i="2"/>
  <c r="K244" i="2"/>
  <c r="Z244" i="2"/>
  <c r="J244" i="2"/>
  <c r="AM244" i="2"/>
  <c r="W244" i="2"/>
  <c r="AJ244" i="2"/>
  <c r="AE244" i="2"/>
  <c r="AI244" i="2"/>
  <c r="AH244" i="2"/>
  <c r="T244" i="2"/>
  <c r="S244" i="2"/>
  <c r="R244" i="2"/>
  <c r="O244" i="2"/>
  <c r="H277" i="2"/>
  <c r="AK251" i="2"/>
  <c r="AC251" i="2"/>
  <c r="U251" i="2"/>
  <c r="M251" i="2"/>
  <c r="AJ251" i="2"/>
  <c r="AB251" i="2"/>
  <c r="T251" i="2"/>
  <c r="L251" i="2"/>
  <c r="AN251" i="2"/>
  <c r="AF251" i="2"/>
  <c r="X251" i="2"/>
  <c r="P251" i="2"/>
  <c r="AM251" i="2"/>
  <c r="AE251" i="2"/>
  <c r="W251" i="2"/>
  <c r="O251" i="2"/>
  <c r="AI251" i="2"/>
  <c r="S251" i="2"/>
  <c r="AH251" i="2"/>
  <c r="R251" i="2"/>
  <c r="AG251" i="2"/>
  <c r="Q251" i="2"/>
  <c r="AD251" i="2"/>
  <c r="N251" i="2"/>
  <c r="K251" i="2"/>
  <c r="J251" i="2"/>
  <c r="AL251" i="2"/>
  <c r="AA251" i="2"/>
  <c r="Z251" i="2"/>
  <c r="Y251" i="2"/>
  <c r="V251" i="2"/>
  <c r="H284" i="2"/>
  <c r="AK243" i="2"/>
  <c r="AC243" i="2"/>
  <c r="U243" i="2"/>
  <c r="M243" i="2"/>
  <c r="AJ243" i="2"/>
  <c r="AB243" i="2"/>
  <c r="T243" i="2"/>
  <c r="L243" i="2"/>
  <c r="AN243" i="2"/>
  <c r="AF243" i="2"/>
  <c r="X243" i="2"/>
  <c r="P243" i="2"/>
  <c r="AM243" i="2"/>
  <c r="AE243" i="2"/>
  <c r="W243" i="2"/>
  <c r="O243" i="2"/>
  <c r="AA243" i="2"/>
  <c r="K243" i="2"/>
  <c r="Z243" i="2"/>
  <c r="J243" i="2"/>
  <c r="Y243" i="2"/>
  <c r="AL243" i="2"/>
  <c r="V243" i="2"/>
  <c r="AI243" i="2"/>
  <c r="AH243" i="2"/>
  <c r="AG243" i="2"/>
  <c r="AD243" i="2"/>
  <c r="S243" i="2"/>
  <c r="R243" i="2"/>
  <c r="Q243" i="2"/>
  <c r="N243" i="2"/>
  <c r="H276" i="2"/>
  <c r="AL257" i="2"/>
  <c r="AN257" i="2"/>
  <c r="R257" i="2"/>
  <c r="AH257" i="2"/>
  <c r="Q257" i="2"/>
  <c r="Y257" i="2"/>
  <c r="X257" i="2"/>
  <c r="P257" i="2"/>
  <c r="K257" i="2"/>
  <c r="J257" i="2"/>
  <c r="AG257" i="2"/>
  <c r="AF257" i="2"/>
  <c r="S257" i="2"/>
  <c r="Z257" i="2"/>
  <c r="AE257" i="2"/>
  <c r="T257" i="2"/>
  <c r="AK257" i="2"/>
  <c r="AM257" i="2"/>
  <c r="AA257" i="2"/>
  <c r="L257" i="2"/>
  <c r="AC257" i="2"/>
  <c r="AJ257" i="2"/>
  <c r="AI257" i="2"/>
  <c r="M257" i="2"/>
  <c r="U257" i="2"/>
  <c r="N257" i="2"/>
  <c r="W257" i="2"/>
  <c r="AD257" i="2"/>
  <c r="AB257" i="2"/>
  <c r="O257" i="2"/>
  <c r="V257" i="2"/>
  <c r="AG290" i="2"/>
  <c r="Y290" i="2"/>
  <c r="Q290" i="2"/>
  <c r="AN290" i="2"/>
  <c r="AF290" i="2"/>
  <c r="X290" i="2"/>
  <c r="P290" i="2"/>
  <c r="AM290" i="2"/>
  <c r="AE290" i="2"/>
  <c r="W290" i="2"/>
  <c r="O290" i="2"/>
  <c r="AH290" i="2"/>
  <c r="Z290" i="2"/>
  <c r="R290" i="2"/>
  <c r="J290" i="2"/>
  <c r="AJ290" i="2"/>
  <c r="T290" i="2"/>
  <c r="AI290" i="2"/>
  <c r="S290" i="2"/>
  <c r="AD290" i="2"/>
  <c r="N290" i="2"/>
  <c r="AC290" i="2"/>
  <c r="M290" i="2"/>
  <c r="AB290" i="2"/>
  <c r="L290" i="2"/>
  <c r="AA290" i="2"/>
  <c r="K290" i="2"/>
  <c r="AL290" i="2"/>
  <c r="V290" i="2"/>
  <c r="AK290" i="2"/>
  <c r="U290" i="2"/>
  <c r="U323" i="2" s="1"/>
  <c r="I260" i="2"/>
  <c r="I201" i="2"/>
  <c r="I202" i="2" s="1"/>
  <c r="I203" i="2" s="1"/>
  <c r="I204" i="2" s="1"/>
  <c r="I205" i="2" s="1"/>
  <c r="I206" i="2" s="1"/>
  <c r="I207" i="2" s="1"/>
  <c r="I208" i="2" s="1"/>
  <c r="I209" i="2" s="1"/>
  <c r="I102" i="2"/>
  <c r="E35" i="2"/>
  <c r="Z7" i="2"/>
  <c r="Z6" i="2" s="1"/>
  <c r="H255" i="2" s="1"/>
  <c r="J39" i="2"/>
  <c r="I39" i="2" s="1"/>
  <c r="G39" i="2" s="1"/>
  <c r="E26" i="2"/>
  <c r="Q7" i="2"/>
  <c r="Q6" i="2" s="1"/>
  <c r="H246" i="2" s="1"/>
  <c r="E12" i="5" s="1"/>
  <c r="E27" i="2"/>
  <c r="R7" i="2"/>
  <c r="R6" i="2" s="1"/>
  <c r="H247" i="2" s="1"/>
  <c r="E13" i="5" s="1"/>
  <c r="E36" i="2"/>
  <c r="AA7" i="2"/>
  <c r="AA6" i="2" s="1"/>
  <c r="H256" i="2" s="1"/>
  <c r="E28" i="2"/>
  <c r="S7" i="2"/>
  <c r="S6" i="2" s="1"/>
  <c r="H248" i="2" s="1"/>
  <c r="E14" i="5" s="1"/>
  <c r="E21" i="2"/>
  <c r="L7" i="2"/>
  <c r="L6" i="2" s="1"/>
  <c r="H241" i="2" s="1"/>
  <c r="E7" i="5" s="1"/>
  <c r="E38" i="2"/>
  <c r="AC7" i="2"/>
  <c r="AC6" i="2" s="1"/>
  <c r="H258" i="2" s="1"/>
  <c r="H291" i="2" s="1"/>
  <c r="E22" i="2"/>
  <c r="M7" i="2"/>
  <c r="M6" i="2" s="1"/>
  <c r="H242" i="2" s="1"/>
  <c r="E8" i="5" s="1"/>
  <c r="E29" i="2"/>
  <c r="T7" i="2"/>
  <c r="T6" i="2" s="1"/>
  <c r="H249" i="2" s="1"/>
  <c r="E15" i="5" s="1"/>
  <c r="F20" i="2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E19" i="2"/>
  <c r="D19" i="2" s="1"/>
  <c r="E30" i="2"/>
  <c r="U7" i="2"/>
  <c r="U6" i="2" s="1"/>
  <c r="H250" i="2" s="1"/>
  <c r="E16" i="5" s="1"/>
  <c r="AF18" i="1"/>
  <c r="AD3" i="1"/>
  <c r="C40" i="1"/>
  <c r="AL323" i="2" l="1"/>
  <c r="AK323" i="2"/>
  <c r="K323" i="2"/>
  <c r="L323" i="2"/>
  <c r="AF323" i="2"/>
  <c r="AC323" i="2"/>
  <c r="AB323" i="2"/>
  <c r="AJ323" i="2"/>
  <c r="T323" i="2"/>
  <c r="AE323" i="2"/>
  <c r="AG323" i="2"/>
  <c r="AM323" i="2"/>
  <c r="J323" i="2"/>
  <c r="R323" i="2"/>
  <c r="N323" i="2"/>
  <c r="AN323" i="2"/>
  <c r="AJ285" i="2"/>
  <c r="AJ318" i="2" s="1"/>
  <c r="AH285" i="2"/>
  <c r="AH318" i="2" s="1"/>
  <c r="AE285" i="2"/>
  <c r="AE318" i="2" s="1"/>
  <c r="W285" i="2"/>
  <c r="W318" i="2" s="1"/>
  <c r="L285" i="2"/>
  <c r="L318" i="2" s="1"/>
  <c r="Q285" i="2"/>
  <c r="Q318" i="2" s="1"/>
  <c r="AA285" i="2"/>
  <c r="AA318" i="2" s="1"/>
  <c r="AN285" i="2"/>
  <c r="AN318" i="2" s="1"/>
  <c r="AF285" i="2"/>
  <c r="AF318" i="2" s="1"/>
  <c r="U285" i="2"/>
  <c r="U318" i="2" s="1"/>
  <c r="K285" i="2"/>
  <c r="K318" i="2" s="1"/>
  <c r="AB285" i="2"/>
  <c r="AB318" i="2" s="1"/>
  <c r="Z285" i="2"/>
  <c r="Z318" i="2" s="1"/>
  <c r="O285" i="2"/>
  <c r="O318" i="2" s="1"/>
  <c r="AL285" i="2"/>
  <c r="AL318" i="2" s="1"/>
  <c r="J285" i="2"/>
  <c r="J318" i="2" s="1"/>
  <c r="AI285" i="2"/>
  <c r="AI318" i="2" s="1"/>
  <c r="AK285" i="2"/>
  <c r="AK318" i="2" s="1"/>
  <c r="S285" i="2"/>
  <c r="S318" i="2" s="1"/>
  <c r="P285" i="2"/>
  <c r="P318" i="2" s="1"/>
  <c r="AM285" i="2"/>
  <c r="AM318" i="2" s="1"/>
  <c r="T285" i="2"/>
  <c r="T318" i="2" s="1"/>
  <c r="R285" i="2"/>
  <c r="R318" i="2" s="1"/>
  <c r="AD285" i="2"/>
  <c r="AD318" i="2" s="1"/>
  <c r="V285" i="2"/>
  <c r="V318" i="2" s="1"/>
  <c r="N285" i="2"/>
  <c r="N318" i="2" s="1"/>
  <c r="AG285" i="2"/>
  <c r="AG318" i="2" s="1"/>
  <c r="Y285" i="2"/>
  <c r="Y318" i="2" s="1"/>
  <c r="AC285" i="2"/>
  <c r="AC318" i="2" s="1"/>
  <c r="X285" i="2"/>
  <c r="X318" i="2" s="1"/>
  <c r="M285" i="2"/>
  <c r="M318" i="2" s="1"/>
  <c r="AN246" i="2"/>
  <c r="AF246" i="2"/>
  <c r="X246" i="2"/>
  <c r="P246" i="2"/>
  <c r="AM246" i="2"/>
  <c r="AE246" i="2"/>
  <c r="W246" i="2"/>
  <c r="O246" i="2"/>
  <c r="AI246" i="2"/>
  <c r="AA246" i="2"/>
  <c r="S246" i="2"/>
  <c r="K246" i="2"/>
  <c r="AH246" i="2"/>
  <c r="Z246" i="2"/>
  <c r="R246" i="2"/>
  <c r="J246" i="2"/>
  <c r="AD246" i="2"/>
  <c r="N246" i="2"/>
  <c r="AC246" i="2"/>
  <c r="M246" i="2"/>
  <c r="AB246" i="2"/>
  <c r="L246" i="2"/>
  <c r="Y246" i="2"/>
  <c r="AL246" i="2"/>
  <c r="AG246" i="2"/>
  <c r="AK246" i="2"/>
  <c r="AJ246" i="2"/>
  <c r="V246" i="2"/>
  <c r="U246" i="2"/>
  <c r="T246" i="2"/>
  <c r="Q246" i="2"/>
  <c r="H279" i="2"/>
  <c r="P323" i="2"/>
  <c r="F39" i="2"/>
  <c r="AJ255" i="2"/>
  <c r="AE255" i="2"/>
  <c r="AD255" i="2"/>
  <c r="AM255" i="2"/>
  <c r="P255" i="2"/>
  <c r="AL255" i="2"/>
  <c r="O255" i="2"/>
  <c r="AN255" i="2"/>
  <c r="AF255" i="2"/>
  <c r="X255" i="2"/>
  <c r="W255" i="2"/>
  <c r="V255" i="2"/>
  <c r="N255" i="2"/>
  <c r="AC255" i="2"/>
  <c r="AG255" i="2"/>
  <c r="T255" i="2"/>
  <c r="J255" i="2"/>
  <c r="S255" i="2"/>
  <c r="Q255" i="2"/>
  <c r="AK255" i="2"/>
  <c r="AB255" i="2"/>
  <c r="K255" i="2"/>
  <c r="R255" i="2"/>
  <c r="AA255" i="2"/>
  <c r="Z255" i="2"/>
  <c r="M255" i="2"/>
  <c r="U255" i="2"/>
  <c r="Y255" i="2"/>
  <c r="L255" i="2"/>
  <c r="AI255" i="2"/>
  <c r="AH255" i="2"/>
  <c r="H288" i="2"/>
  <c r="AK248" i="2"/>
  <c r="Z248" i="2"/>
  <c r="J248" i="2"/>
  <c r="Y248" i="2"/>
  <c r="AG248" i="2"/>
  <c r="Q248" i="2"/>
  <c r="AF248" i="2"/>
  <c r="P248" i="2"/>
  <c r="X248" i="2"/>
  <c r="W248" i="2"/>
  <c r="R248" i="2"/>
  <c r="O248" i="2"/>
  <c r="AN248" i="2"/>
  <c r="AE248" i="2"/>
  <c r="AM248" i="2"/>
  <c r="AH248" i="2"/>
  <c r="S248" i="2"/>
  <c r="AB248" i="2"/>
  <c r="AC248" i="2"/>
  <c r="AD248" i="2"/>
  <c r="AL248" i="2"/>
  <c r="L248" i="2"/>
  <c r="AA248" i="2"/>
  <c r="AJ248" i="2"/>
  <c r="V248" i="2"/>
  <c r="N248" i="2"/>
  <c r="AI248" i="2"/>
  <c r="M248" i="2"/>
  <c r="K248" i="2"/>
  <c r="T248" i="2"/>
  <c r="U248" i="2"/>
  <c r="H281" i="2"/>
  <c r="AD323" i="2"/>
  <c r="AH323" i="2"/>
  <c r="AE273" i="2"/>
  <c r="AE306" i="2" s="1"/>
  <c r="AC273" i="2"/>
  <c r="AC306" i="2" s="1"/>
  <c r="AA273" i="2"/>
  <c r="AA306" i="2" s="1"/>
  <c r="Y273" i="2"/>
  <c r="Y306" i="2" s="1"/>
  <c r="AD273" i="2"/>
  <c r="AD306" i="2" s="1"/>
  <c r="R273" i="2"/>
  <c r="R306" i="2" s="1"/>
  <c r="J273" i="2"/>
  <c r="J306" i="2" s="1"/>
  <c r="AK273" i="2"/>
  <c r="AK306" i="2" s="1"/>
  <c r="W273" i="2"/>
  <c r="W306" i="2" s="1"/>
  <c r="U273" i="2"/>
  <c r="U306" i="2" s="1"/>
  <c r="S273" i="2"/>
  <c r="S306" i="2" s="1"/>
  <c r="Q273" i="2"/>
  <c r="Q306" i="2" s="1"/>
  <c r="AF273" i="2"/>
  <c r="AF306" i="2" s="1"/>
  <c r="Z273" i="2"/>
  <c r="Z306" i="2" s="1"/>
  <c r="V273" i="2"/>
  <c r="V306" i="2" s="1"/>
  <c r="P273" i="2"/>
  <c r="P306" i="2" s="1"/>
  <c r="AM273" i="2"/>
  <c r="AM306" i="2" s="1"/>
  <c r="O273" i="2"/>
  <c r="O306" i="2" s="1"/>
  <c r="M273" i="2"/>
  <c r="M306" i="2" s="1"/>
  <c r="K273" i="2"/>
  <c r="K306" i="2" s="1"/>
  <c r="AB273" i="2"/>
  <c r="AB306" i="2" s="1"/>
  <c r="X273" i="2"/>
  <c r="X306" i="2" s="1"/>
  <c r="N273" i="2"/>
  <c r="N306" i="2" s="1"/>
  <c r="AI273" i="2"/>
  <c r="AI306" i="2" s="1"/>
  <c r="AN273" i="2"/>
  <c r="AN306" i="2" s="1"/>
  <c r="AL273" i="2"/>
  <c r="AL306" i="2" s="1"/>
  <c r="AJ273" i="2"/>
  <c r="AJ306" i="2" s="1"/>
  <c r="AH273" i="2"/>
  <c r="AH306" i="2" s="1"/>
  <c r="T273" i="2"/>
  <c r="T306" i="2" s="1"/>
  <c r="AG273" i="2"/>
  <c r="AG306" i="2" s="1"/>
  <c r="L273" i="2"/>
  <c r="L306" i="2" s="1"/>
  <c r="AM250" i="2"/>
  <c r="AB250" i="2"/>
  <c r="L250" i="2"/>
  <c r="AA250" i="2"/>
  <c r="K250" i="2"/>
  <c r="AI250" i="2"/>
  <c r="S250" i="2"/>
  <c r="AH250" i="2"/>
  <c r="R250" i="2"/>
  <c r="Z250" i="2"/>
  <c r="Y250" i="2"/>
  <c r="T250" i="2"/>
  <c r="Q250" i="2"/>
  <c r="AG250" i="2"/>
  <c r="AJ250" i="2"/>
  <c r="J250" i="2"/>
  <c r="U250" i="2"/>
  <c r="AD250" i="2"/>
  <c r="X250" i="2"/>
  <c r="O250" i="2"/>
  <c r="AE250" i="2"/>
  <c r="AC250" i="2"/>
  <c r="AL250" i="2"/>
  <c r="W250" i="2"/>
  <c r="P250" i="2"/>
  <c r="AK250" i="2"/>
  <c r="AF250" i="2"/>
  <c r="M250" i="2"/>
  <c r="V250" i="2"/>
  <c r="AN250" i="2"/>
  <c r="N250" i="2"/>
  <c r="H283" i="2"/>
  <c r="AI276" i="2"/>
  <c r="AI309" i="2" s="1"/>
  <c r="AG276" i="2"/>
  <c r="AG309" i="2" s="1"/>
  <c r="AE276" i="2"/>
  <c r="AE309" i="2" s="1"/>
  <c r="AC276" i="2"/>
  <c r="AC309" i="2" s="1"/>
  <c r="AN276" i="2"/>
  <c r="AN309" i="2" s="1"/>
  <c r="AF276" i="2"/>
  <c r="AF309" i="2" s="1"/>
  <c r="V276" i="2"/>
  <c r="V309" i="2" s="1"/>
  <c r="R276" i="2"/>
  <c r="R309" i="2" s="1"/>
  <c r="N276" i="2"/>
  <c r="N309" i="2" s="1"/>
  <c r="L276" i="2"/>
  <c r="L309" i="2" s="1"/>
  <c r="AK276" i="2"/>
  <c r="AK309" i="2" s="1"/>
  <c r="AA276" i="2"/>
  <c r="AA309" i="2" s="1"/>
  <c r="Y276" i="2"/>
  <c r="Y309" i="2" s="1"/>
  <c r="W276" i="2"/>
  <c r="W309" i="2" s="1"/>
  <c r="U276" i="2"/>
  <c r="U309" i="2" s="1"/>
  <c r="K276" i="2"/>
  <c r="K309" i="2" s="1"/>
  <c r="AJ276" i="2"/>
  <c r="AJ309" i="2" s="1"/>
  <c r="AH276" i="2"/>
  <c r="AH309" i="2" s="1"/>
  <c r="AB276" i="2"/>
  <c r="AB309" i="2" s="1"/>
  <c r="X276" i="2"/>
  <c r="X309" i="2" s="1"/>
  <c r="J276" i="2"/>
  <c r="J309" i="2" s="1"/>
  <c r="S276" i="2"/>
  <c r="S309" i="2" s="1"/>
  <c r="Q276" i="2"/>
  <c r="Q309" i="2" s="1"/>
  <c r="O276" i="2"/>
  <c r="O309" i="2" s="1"/>
  <c r="M276" i="2"/>
  <c r="M309" i="2" s="1"/>
  <c r="AL276" i="2"/>
  <c r="AL309" i="2" s="1"/>
  <c r="AD276" i="2"/>
  <c r="AD309" i="2" s="1"/>
  <c r="Z276" i="2"/>
  <c r="Z309" i="2" s="1"/>
  <c r="T276" i="2"/>
  <c r="T309" i="2" s="1"/>
  <c r="P276" i="2"/>
  <c r="P309" i="2" s="1"/>
  <c r="AM276" i="2"/>
  <c r="AM309" i="2" s="1"/>
  <c r="AI284" i="2"/>
  <c r="AI317" i="2" s="1"/>
  <c r="AG284" i="2"/>
  <c r="AG317" i="2" s="1"/>
  <c r="N284" i="2"/>
  <c r="N317" i="2" s="1"/>
  <c r="V284" i="2"/>
  <c r="V317" i="2" s="1"/>
  <c r="AC284" i="2"/>
  <c r="AC317" i="2" s="1"/>
  <c r="S284" i="2"/>
  <c r="S317" i="2" s="1"/>
  <c r="M284" i="2"/>
  <c r="M317" i="2" s="1"/>
  <c r="U284" i="2"/>
  <c r="U317" i="2" s="1"/>
  <c r="K284" i="2"/>
  <c r="K317" i="2" s="1"/>
  <c r="AN284" i="2"/>
  <c r="AN317" i="2" s="1"/>
  <c r="AH284" i="2"/>
  <c r="AH317" i="2" s="1"/>
  <c r="AB284" i="2"/>
  <c r="AB317" i="2" s="1"/>
  <c r="P284" i="2"/>
  <c r="P317" i="2" s="1"/>
  <c r="Z284" i="2"/>
  <c r="Z317" i="2" s="1"/>
  <c r="AM284" i="2"/>
  <c r="AM317" i="2" s="1"/>
  <c r="AE284" i="2"/>
  <c r="AE317" i="2" s="1"/>
  <c r="AD284" i="2"/>
  <c r="AD317" i="2" s="1"/>
  <c r="AA284" i="2"/>
  <c r="AA317" i="2" s="1"/>
  <c r="Y284" i="2"/>
  <c r="Y317" i="2" s="1"/>
  <c r="AK284" i="2"/>
  <c r="AK317" i="2" s="1"/>
  <c r="Q284" i="2"/>
  <c r="Q317" i="2" s="1"/>
  <c r="AJ284" i="2"/>
  <c r="AJ317" i="2" s="1"/>
  <c r="AF284" i="2"/>
  <c r="AF317" i="2" s="1"/>
  <c r="X284" i="2"/>
  <c r="X317" i="2" s="1"/>
  <c r="T284" i="2"/>
  <c r="T317" i="2" s="1"/>
  <c r="AL284" i="2"/>
  <c r="AL317" i="2" s="1"/>
  <c r="J284" i="2"/>
  <c r="J317" i="2" s="1"/>
  <c r="R284" i="2"/>
  <c r="R317" i="2" s="1"/>
  <c r="L284" i="2"/>
  <c r="L317" i="2" s="1"/>
  <c r="W284" i="2"/>
  <c r="W317" i="2" s="1"/>
  <c r="O284" i="2"/>
  <c r="O317" i="2" s="1"/>
  <c r="AK286" i="2"/>
  <c r="AK319" i="2" s="1"/>
  <c r="AI286" i="2"/>
  <c r="AI319" i="2" s="1"/>
  <c r="AF286" i="2"/>
  <c r="AF319" i="2" s="1"/>
  <c r="X286" i="2"/>
  <c r="X319" i="2" s="1"/>
  <c r="O286" i="2"/>
  <c r="O319" i="2" s="1"/>
  <c r="Z286" i="2"/>
  <c r="Z319" i="2" s="1"/>
  <c r="J286" i="2"/>
  <c r="J319" i="2" s="1"/>
  <c r="V286" i="2"/>
  <c r="V319" i="2" s="1"/>
  <c r="N286" i="2"/>
  <c r="N319" i="2" s="1"/>
  <c r="AC286" i="2"/>
  <c r="AC319" i="2" s="1"/>
  <c r="AA286" i="2"/>
  <c r="AA319" i="2" s="1"/>
  <c r="P286" i="2"/>
  <c r="P319" i="2" s="1"/>
  <c r="AM286" i="2"/>
  <c r="AM319" i="2" s="1"/>
  <c r="M286" i="2"/>
  <c r="M319" i="2" s="1"/>
  <c r="K286" i="2"/>
  <c r="K319" i="2" s="1"/>
  <c r="AH286" i="2"/>
  <c r="AH319" i="2" s="1"/>
  <c r="AJ286" i="2"/>
  <c r="AJ319" i="2" s="1"/>
  <c r="R286" i="2"/>
  <c r="R319" i="2" s="1"/>
  <c r="AB286" i="2"/>
  <c r="AB319" i="2" s="1"/>
  <c r="AD286" i="2"/>
  <c r="AD319" i="2" s="1"/>
  <c r="AG286" i="2"/>
  <c r="AG319" i="2" s="1"/>
  <c r="U286" i="2"/>
  <c r="U319" i="2" s="1"/>
  <c r="S286" i="2"/>
  <c r="S319" i="2" s="1"/>
  <c r="AE286" i="2"/>
  <c r="AE319" i="2" s="1"/>
  <c r="W286" i="2"/>
  <c r="W319" i="2" s="1"/>
  <c r="AL286" i="2"/>
  <c r="AL319" i="2" s="1"/>
  <c r="T286" i="2"/>
  <c r="T319" i="2" s="1"/>
  <c r="Y286" i="2"/>
  <c r="Y319" i="2" s="1"/>
  <c r="L286" i="2"/>
  <c r="L319" i="2" s="1"/>
  <c r="Q286" i="2"/>
  <c r="Q319" i="2" s="1"/>
  <c r="AN286" i="2"/>
  <c r="AN319" i="2" s="1"/>
  <c r="AL287" i="2"/>
  <c r="AL320" i="2" s="1"/>
  <c r="AJ287" i="2"/>
  <c r="AJ320" i="2" s="1"/>
  <c r="AG287" i="2"/>
  <c r="AG320" i="2" s="1"/>
  <c r="Y287" i="2"/>
  <c r="Y320" i="2" s="1"/>
  <c r="L287" i="2"/>
  <c r="L320" i="2" s="1"/>
  <c r="S287" i="2"/>
  <c r="S320" i="2" s="1"/>
  <c r="AC287" i="2"/>
  <c r="AC320" i="2" s="1"/>
  <c r="AH287" i="2"/>
  <c r="AH320" i="2" s="1"/>
  <c r="U287" i="2"/>
  <c r="U320" i="2" s="1"/>
  <c r="R287" i="2"/>
  <c r="R320" i="2" s="1"/>
  <c r="AD287" i="2"/>
  <c r="AD320" i="2" s="1"/>
  <c r="AB287" i="2"/>
  <c r="AB320" i="2" s="1"/>
  <c r="Q287" i="2"/>
  <c r="Q320" i="2" s="1"/>
  <c r="AN287" i="2"/>
  <c r="AN320" i="2" s="1"/>
  <c r="N287" i="2"/>
  <c r="N320" i="2" s="1"/>
  <c r="AK287" i="2"/>
  <c r="AK320" i="2" s="1"/>
  <c r="AM287" i="2"/>
  <c r="AM320" i="2" s="1"/>
  <c r="AA287" i="2"/>
  <c r="AA320" i="2" s="1"/>
  <c r="K287" i="2"/>
  <c r="K320" i="2" s="1"/>
  <c r="W287" i="2"/>
  <c r="W320" i="2" s="1"/>
  <c r="Z287" i="2"/>
  <c r="Z320" i="2" s="1"/>
  <c r="V287" i="2"/>
  <c r="V320" i="2" s="1"/>
  <c r="T287" i="2"/>
  <c r="T320" i="2" s="1"/>
  <c r="AF287" i="2"/>
  <c r="AF320" i="2" s="1"/>
  <c r="X287" i="2"/>
  <c r="X320" i="2" s="1"/>
  <c r="P287" i="2"/>
  <c r="P320" i="2" s="1"/>
  <c r="AI287" i="2"/>
  <c r="AI320" i="2" s="1"/>
  <c r="AE287" i="2"/>
  <c r="AE320" i="2" s="1"/>
  <c r="M287" i="2"/>
  <c r="M320" i="2" s="1"/>
  <c r="O287" i="2"/>
  <c r="O320" i="2" s="1"/>
  <c r="J287" i="2"/>
  <c r="J320" i="2" s="1"/>
  <c r="AK278" i="2"/>
  <c r="AK311" i="2" s="1"/>
  <c r="AI278" i="2"/>
  <c r="AI311" i="2" s="1"/>
  <c r="AG278" i="2"/>
  <c r="AG311" i="2" s="1"/>
  <c r="AE278" i="2"/>
  <c r="AE311" i="2" s="1"/>
  <c r="K278" i="2"/>
  <c r="K311" i="2" s="1"/>
  <c r="AL278" i="2"/>
  <c r="AL311" i="2" s="1"/>
  <c r="AH278" i="2"/>
  <c r="AH311" i="2" s="1"/>
  <c r="AD278" i="2"/>
  <c r="AD311" i="2" s="1"/>
  <c r="V278" i="2"/>
  <c r="V311" i="2" s="1"/>
  <c r="P278" i="2"/>
  <c r="P311" i="2" s="1"/>
  <c r="AC278" i="2"/>
  <c r="AC311" i="2" s="1"/>
  <c r="AA278" i="2"/>
  <c r="AA311" i="2" s="1"/>
  <c r="Y278" i="2"/>
  <c r="Y311" i="2" s="1"/>
  <c r="W278" i="2"/>
  <c r="W311" i="2" s="1"/>
  <c r="M278" i="2"/>
  <c r="M311" i="2" s="1"/>
  <c r="AN278" i="2"/>
  <c r="AN311" i="2" s="1"/>
  <c r="Z278" i="2"/>
  <c r="Z311" i="2" s="1"/>
  <c r="R278" i="2"/>
  <c r="R311" i="2" s="1"/>
  <c r="U278" i="2"/>
  <c r="U311" i="2" s="1"/>
  <c r="S278" i="2"/>
  <c r="S311" i="2" s="1"/>
  <c r="Q278" i="2"/>
  <c r="Q311" i="2" s="1"/>
  <c r="O278" i="2"/>
  <c r="O311" i="2" s="1"/>
  <c r="AJ278" i="2"/>
  <c r="AJ311" i="2" s="1"/>
  <c r="AF278" i="2"/>
  <c r="AF311" i="2" s="1"/>
  <c r="AB278" i="2"/>
  <c r="AB311" i="2" s="1"/>
  <c r="X278" i="2"/>
  <c r="X311" i="2" s="1"/>
  <c r="T278" i="2"/>
  <c r="T311" i="2" s="1"/>
  <c r="J278" i="2"/>
  <c r="J311" i="2" s="1"/>
  <c r="N278" i="2"/>
  <c r="N311" i="2" s="1"/>
  <c r="L278" i="2"/>
  <c r="L311" i="2" s="1"/>
  <c r="AM278" i="2"/>
  <c r="AM311" i="2" s="1"/>
  <c r="M323" i="2"/>
  <c r="V323" i="2"/>
  <c r="AL249" i="2"/>
  <c r="AA249" i="2"/>
  <c r="K249" i="2"/>
  <c r="Z249" i="2"/>
  <c r="J249" i="2"/>
  <c r="AH249" i="2"/>
  <c r="R249" i="2"/>
  <c r="AG249" i="2"/>
  <c r="Q249" i="2"/>
  <c r="Y249" i="2"/>
  <c r="X249" i="2"/>
  <c r="S249" i="2"/>
  <c r="P249" i="2"/>
  <c r="AN249" i="2"/>
  <c r="AI249" i="2"/>
  <c r="AF249" i="2"/>
  <c r="AE249" i="2"/>
  <c r="U249" i="2"/>
  <c r="T249" i="2"/>
  <c r="AJ249" i="2"/>
  <c r="AM249" i="2"/>
  <c r="N249" i="2"/>
  <c r="L249" i="2"/>
  <c r="M249" i="2"/>
  <c r="V249" i="2"/>
  <c r="AD249" i="2"/>
  <c r="AC249" i="2"/>
  <c r="W249" i="2"/>
  <c r="AB249" i="2"/>
  <c r="AK249" i="2"/>
  <c r="O249" i="2"/>
  <c r="H282" i="2"/>
  <c r="S323" i="2"/>
  <c r="O323" i="2"/>
  <c r="Q323" i="2"/>
  <c r="AJ277" i="2"/>
  <c r="AJ310" i="2" s="1"/>
  <c r="AH277" i="2"/>
  <c r="AH310" i="2" s="1"/>
  <c r="AF277" i="2"/>
  <c r="AF310" i="2" s="1"/>
  <c r="AD277" i="2"/>
  <c r="AD310" i="2" s="1"/>
  <c r="L277" i="2"/>
  <c r="L310" i="2" s="1"/>
  <c r="AM277" i="2"/>
  <c r="AM310" i="2" s="1"/>
  <c r="AK277" i="2"/>
  <c r="AK310" i="2" s="1"/>
  <c r="AE277" i="2"/>
  <c r="AE310" i="2" s="1"/>
  <c r="Y277" i="2"/>
  <c r="Y310" i="2" s="1"/>
  <c r="Q277" i="2"/>
  <c r="Q310" i="2" s="1"/>
  <c r="AB277" i="2"/>
  <c r="AB310" i="2" s="1"/>
  <c r="Z277" i="2"/>
  <c r="Z310" i="2" s="1"/>
  <c r="X277" i="2"/>
  <c r="X310" i="2" s="1"/>
  <c r="V277" i="2"/>
  <c r="V310" i="2" s="1"/>
  <c r="AG277" i="2"/>
  <c r="AG310" i="2" s="1"/>
  <c r="AA277" i="2"/>
  <c r="AA310" i="2" s="1"/>
  <c r="U277" i="2"/>
  <c r="U310" i="2" s="1"/>
  <c r="O277" i="2"/>
  <c r="O310" i="2" s="1"/>
  <c r="K277" i="2"/>
  <c r="K310" i="2" s="1"/>
  <c r="AL277" i="2"/>
  <c r="AL310" i="2" s="1"/>
  <c r="T277" i="2"/>
  <c r="T310" i="2" s="1"/>
  <c r="R277" i="2"/>
  <c r="R310" i="2" s="1"/>
  <c r="P277" i="2"/>
  <c r="P310" i="2" s="1"/>
  <c r="N277" i="2"/>
  <c r="N310" i="2" s="1"/>
  <c r="J277" i="2"/>
  <c r="J310" i="2" s="1"/>
  <c r="AI277" i="2"/>
  <c r="AI310" i="2" s="1"/>
  <c r="AC277" i="2"/>
  <c r="AC310" i="2" s="1"/>
  <c r="W277" i="2"/>
  <c r="W310" i="2" s="1"/>
  <c r="S277" i="2"/>
  <c r="S310" i="2" s="1"/>
  <c r="M277" i="2"/>
  <c r="M310" i="2" s="1"/>
  <c r="AN277" i="2"/>
  <c r="AN310" i="2" s="1"/>
  <c r="AM258" i="2"/>
  <c r="Y258" i="2"/>
  <c r="AJ258" i="2"/>
  <c r="T258" i="2"/>
  <c r="AB258" i="2"/>
  <c r="L258" i="2"/>
  <c r="AA258" i="2"/>
  <c r="K258" i="2"/>
  <c r="S258" i="2"/>
  <c r="R258" i="2"/>
  <c r="Q258" i="2"/>
  <c r="J258" i="2"/>
  <c r="AI258" i="2"/>
  <c r="AH258" i="2"/>
  <c r="AG258" i="2"/>
  <c r="Z258" i="2"/>
  <c r="U258" i="2"/>
  <c r="AD258" i="2"/>
  <c r="O258" i="2"/>
  <c r="AF258" i="2"/>
  <c r="AN258" i="2"/>
  <c r="N258" i="2"/>
  <c r="AC258" i="2"/>
  <c r="AL258" i="2"/>
  <c r="W258" i="2"/>
  <c r="X258" i="2"/>
  <c r="P258" i="2"/>
  <c r="AK258" i="2"/>
  <c r="AE258" i="2"/>
  <c r="M258" i="2"/>
  <c r="V258" i="2"/>
  <c r="AL241" i="2"/>
  <c r="AA241" i="2"/>
  <c r="K241" i="2"/>
  <c r="Z241" i="2"/>
  <c r="J241" i="2"/>
  <c r="AH241" i="2"/>
  <c r="R241" i="2"/>
  <c r="AG241" i="2"/>
  <c r="Q241" i="2"/>
  <c r="AN241" i="2"/>
  <c r="AI241" i="2"/>
  <c r="AF241" i="2"/>
  <c r="Y241" i="2"/>
  <c r="X241" i="2"/>
  <c r="S241" i="2"/>
  <c r="P241" i="2"/>
  <c r="AE241" i="2"/>
  <c r="L241" i="2"/>
  <c r="U241" i="2"/>
  <c r="T241" i="2"/>
  <c r="AJ241" i="2"/>
  <c r="AM241" i="2"/>
  <c r="AC241" i="2"/>
  <c r="M241" i="2"/>
  <c r="N241" i="2"/>
  <c r="W241" i="2"/>
  <c r="AD241" i="2"/>
  <c r="AB241" i="2"/>
  <c r="AK241" i="2"/>
  <c r="O241" i="2"/>
  <c r="V241" i="2"/>
  <c r="H274" i="2"/>
  <c r="X323" i="2"/>
  <c r="Z323" i="2"/>
  <c r="J40" i="2"/>
  <c r="I40" i="2" s="1"/>
  <c r="G40" i="2" s="1"/>
  <c r="E40" i="2" s="1"/>
  <c r="AM242" i="2"/>
  <c r="AB242" i="2"/>
  <c r="L242" i="2"/>
  <c r="AA242" i="2"/>
  <c r="K242" i="2"/>
  <c r="AI242" i="2"/>
  <c r="S242" i="2"/>
  <c r="AH242" i="2"/>
  <c r="R242" i="2"/>
  <c r="J242" i="2"/>
  <c r="AJ242" i="2"/>
  <c r="AG242" i="2"/>
  <c r="Z242" i="2"/>
  <c r="Q242" i="2"/>
  <c r="Y242" i="2"/>
  <c r="T242" i="2"/>
  <c r="U242" i="2"/>
  <c r="AD242" i="2"/>
  <c r="O242" i="2"/>
  <c r="AC242" i="2"/>
  <c r="AL242" i="2"/>
  <c r="W242" i="2"/>
  <c r="X242" i="2"/>
  <c r="P242" i="2"/>
  <c r="AK242" i="2"/>
  <c r="AE242" i="2"/>
  <c r="AF242" i="2"/>
  <c r="AN242" i="2"/>
  <c r="M242" i="2"/>
  <c r="V242" i="2"/>
  <c r="N242" i="2"/>
  <c r="H275" i="2"/>
  <c r="AK256" i="2"/>
  <c r="AG256" i="2"/>
  <c r="Q256" i="2"/>
  <c r="AF256" i="2"/>
  <c r="P256" i="2"/>
  <c r="AN256" i="2"/>
  <c r="X256" i="2"/>
  <c r="AM256" i="2"/>
  <c r="W256" i="2"/>
  <c r="O256" i="2"/>
  <c r="J256" i="2"/>
  <c r="AH256" i="2"/>
  <c r="AE256" i="2"/>
  <c r="Z256" i="2"/>
  <c r="Y256" i="2"/>
  <c r="R256" i="2"/>
  <c r="S256" i="2"/>
  <c r="AB256" i="2"/>
  <c r="U256" i="2"/>
  <c r="AA256" i="2"/>
  <c r="AJ256" i="2"/>
  <c r="AD256" i="2"/>
  <c r="N256" i="2"/>
  <c r="AI256" i="2"/>
  <c r="M256" i="2"/>
  <c r="V256" i="2"/>
  <c r="AC256" i="2"/>
  <c r="AL256" i="2"/>
  <c r="L256" i="2"/>
  <c r="K256" i="2"/>
  <c r="T256" i="2"/>
  <c r="H289" i="2"/>
  <c r="AJ247" i="2"/>
  <c r="Y247" i="2"/>
  <c r="AN247" i="2"/>
  <c r="X247" i="2"/>
  <c r="AF247" i="2"/>
  <c r="P247" i="2"/>
  <c r="AE247" i="2"/>
  <c r="O247" i="2"/>
  <c r="W247" i="2"/>
  <c r="V247" i="2"/>
  <c r="Q247" i="2"/>
  <c r="N247" i="2"/>
  <c r="AM247" i="2"/>
  <c r="AL247" i="2"/>
  <c r="AG247" i="2"/>
  <c r="AD247" i="2"/>
  <c r="AC247" i="2"/>
  <c r="S247" i="2"/>
  <c r="L247" i="2"/>
  <c r="AI247" i="2"/>
  <c r="AB247" i="2"/>
  <c r="M247" i="2"/>
  <c r="AK247" i="2"/>
  <c r="J247" i="2"/>
  <c r="T247" i="2"/>
  <c r="K247" i="2"/>
  <c r="R247" i="2"/>
  <c r="AA247" i="2"/>
  <c r="AH247" i="2"/>
  <c r="U247" i="2"/>
  <c r="Z247" i="2"/>
  <c r="H280" i="2"/>
  <c r="AA323" i="2"/>
  <c r="AI323" i="2"/>
  <c r="W323" i="2"/>
  <c r="Y323" i="2"/>
  <c r="J10" i="2"/>
  <c r="J11" i="2" s="1"/>
  <c r="H239" i="2"/>
  <c r="E5" i="5" s="1"/>
  <c r="AH291" i="2"/>
  <c r="Z291" i="2"/>
  <c r="R291" i="2"/>
  <c r="J291" i="2"/>
  <c r="J324" i="2" s="1"/>
  <c r="AG291" i="2"/>
  <c r="Y291" i="2"/>
  <c r="Q291" i="2"/>
  <c r="AN291" i="2"/>
  <c r="AF291" i="2"/>
  <c r="X291" i="2"/>
  <c r="X324" i="2" s="1"/>
  <c r="P291" i="2"/>
  <c r="P324" i="2" s="1"/>
  <c r="AI291" i="2"/>
  <c r="AA291" i="2"/>
  <c r="S291" i="2"/>
  <c r="K291" i="2"/>
  <c r="AK291" i="2"/>
  <c r="U291" i="2"/>
  <c r="U324" i="2" s="1"/>
  <c r="AJ291" i="2"/>
  <c r="T291" i="2"/>
  <c r="AE291" i="2"/>
  <c r="O291" i="2"/>
  <c r="AD291" i="2"/>
  <c r="N291" i="2"/>
  <c r="N324" i="2" s="1"/>
  <c r="AC291" i="2"/>
  <c r="M291" i="2"/>
  <c r="AB291" i="2"/>
  <c r="L291" i="2"/>
  <c r="AM291" i="2"/>
  <c r="W291" i="2"/>
  <c r="AL291" i="2"/>
  <c r="V291" i="2"/>
  <c r="V324" i="2" s="1"/>
  <c r="I261" i="2"/>
  <c r="I262" i="2" s="1"/>
  <c r="I263" i="2" s="1"/>
  <c r="I264" i="2" s="1"/>
  <c r="I265" i="2" s="1"/>
  <c r="I266" i="2" s="1"/>
  <c r="I267" i="2" s="1"/>
  <c r="I268" i="2" s="1"/>
  <c r="I269" i="2" s="1"/>
  <c r="I103" i="2"/>
  <c r="D20" i="2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E39" i="2"/>
  <c r="AD7" i="2"/>
  <c r="AD6" i="2" s="1"/>
  <c r="H259" i="2" s="1"/>
  <c r="AE3" i="1"/>
  <c r="AM324" i="2" l="1"/>
  <c r="R324" i="2"/>
  <c r="AE7" i="2"/>
  <c r="AE6" i="2" s="1"/>
  <c r="H260" i="2" s="1"/>
  <c r="R260" i="2" s="1"/>
  <c r="K10" i="2"/>
  <c r="K11" i="2" s="1"/>
  <c r="W324" i="2"/>
  <c r="O324" i="2"/>
  <c r="Q324" i="2"/>
  <c r="AD324" i="2"/>
  <c r="S324" i="2"/>
  <c r="Y324" i="2"/>
  <c r="F40" i="2"/>
  <c r="K324" i="2"/>
  <c r="AL324" i="2"/>
  <c r="AJ324" i="2"/>
  <c r="Z324" i="2"/>
  <c r="AI324" i="2"/>
  <c r="D39" i="2"/>
  <c r="D40" i="2" s="1"/>
  <c r="L324" i="2"/>
  <c r="T324" i="2"/>
  <c r="AH259" i="2"/>
  <c r="Z259" i="2"/>
  <c r="R259" i="2"/>
  <c r="J259" i="2"/>
  <c r="AG259" i="2"/>
  <c r="Y259" i="2"/>
  <c r="Q259" i="2"/>
  <c r="AK259" i="2"/>
  <c r="AC259" i="2"/>
  <c r="U259" i="2"/>
  <c r="M259" i="2"/>
  <c r="AJ259" i="2"/>
  <c r="AB259" i="2"/>
  <c r="T259" i="2"/>
  <c r="L259" i="2"/>
  <c r="AF259" i="2"/>
  <c r="P259" i="2"/>
  <c r="AE259" i="2"/>
  <c r="O259" i="2"/>
  <c r="AD259" i="2"/>
  <c r="N259" i="2"/>
  <c r="AA259" i="2"/>
  <c r="K259" i="2"/>
  <c r="X259" i="2"/>
  <c r="W259" i="2"/>
  <c r="V259" i="2"/>
  <c r="S259" i="2"/>
  <c r="AN259" i="2"/>
  <c r="AM259" i="2"/>
  <c r="AL259" i="2"/>
  <c r="AI259" i="2"/>
  <c r="AG324" i="2"/>
  <c r="AB324" i="2"/>
  <c r="AL280" i="2"/>
  <c r="AL313" i="2" s="1"/>
  <c r="N280" i="2"/>
  <c r="N313" i="2" s="1"/>
  <c r="L280" i="2"/>
  <c r="L313" i="2" s="1"/>
  <c r="J280" i="2"/>
  <c r="J313" i="2" s="1"/>
  <c r="W280" i="2"/>
  <c r="W313" i="2" s="1"/>
  <c r="S280" i="2"/>
  <c r="S313" i="2" s="1"/>
  <c r="Q280" i="2"/>
  <c r="Q313" i="2" s="1"/>
  <c r="AK280" i="2"/>
  <c r="AK313" i="2" s="1"/>
  <c r="AE280" i="2"/>
  <c r="AE313" i="2" s="1"/>
  <c r="P280" i="2"/>
  <c r="P313" i="2" s="1"/>
  <c r="AD280" i="2"/>
  <c r="AD313" i="2" s="1"/>
  <c r="AM280" i="2"/>
  <c r="AM313" i="2" s="1"/>
  <c r="AJ280" i="2"/>
  <c r="AJ313" i="2" s="1"/>
  <c r="AH280" i="2"/>
  <c r="AH313" i="2" s="1"/>
  <c r="U280" i="2"/>
  <c r="U313" i="2" s="1"/>
  <c r="M280" i="2"/>
  <c r="M313" i="2" s="1"/>
  <c r="AG280" i="2"/>
  <c r="AG313" i="2" s="1"/>
  <c r="AN280" i="2"/>
  <c r="AN313" i="2" s="1"/>
  <c r="AI280" i="2"/>
  <c r="AI313" i="2" s="1"/>
  <c r="Z280" i="2"/>
  <c r="Z313" i="2" s="1"/>
  <c r="AF280" i="2"/>
  <c r="AF313" i="2" s="1"/>
  <c r="AC280" i="2"/>
  <c r="AC313" i="2" s="1"/>
  <c r="AA280" i="2"/>
  <c r="AA313" i="2" s="1"/>
  <c r="Y280" i="2"/>
  <c r="Y313" i="2" s="1"/>
  <c r="O280" i="2"/>
  <c r="O313" i="2" s="1"/>
  <c r="K280" i="2"/>
  <c r="K313" i="2" s="1"/>
  <c r="X280" i="2"/>
  <c r="X313" i="2" s="1"/>
  <c r="AB280" i="2"/>
  <c r="AB313" i="2" s="1"/>
  <c r="V280" i="2"/>
  <c r="V313" i="2" s="1"/>
  <c r="T280" i="2"/>
  <c r="T313" i="2" s="1"/>
  <c r="R280" i="2"/>
  <c r="R313" i="2" s="1"/>
  <c r="W289" i="2"/>
  <c r="W322" i="2" s="1"/>
  <c r="Q289" i="2"/>
  <c r="Q322" i="2" s="1"/>
  <c r="L289" i="2"/>
  <c r="L322" i="2" s="1"/>
  <c r="T289" i="2"/>
  <c r="T322" i="2" s="1"/>
  <c r="O289" i="2"/>
  <c r="O322" i="2" s="1"/>
  <c r="AI289" i="2"/>
  <c r="AI322" i="2" s="1"/>
  <c r="AA289" i="2"/>
  <c r="AA322" i="2" s="1"/>
  <c r="AN289" i="2"/>
  <c r="AN322" i="2" s="1"/>
  <c r="AL289" i="2"/>
  <c r="AL322" i="2" s="1"/>
  <c r="S289" i="2"/>
  <c r="S322" i="2" s="1"/>
  <c r="K289" i="2"/>
  <c r="K322" i="2" s="1"/>
  <c r="AF289" i="2"/>
  <c r="AF322" i="2" s="1"/>
  <c r="AD289" i="2"/>
  <c r="AD322" i="2" s="1"/>
  <c r="AH289" i="2"/>
  <c r="AH322" i="2" s="1"/>
  <c r="Z289" i="2"/>
  <c r="Z322" i="2" s="1"/>
  <c r="X289" i="2"/>
  <c r="X322" i="2" s="1"/>
  <c r="V289" i="2"/>
  <c r="V322" i="2" s="1"/>
  <c r="R289" i="2"/>
  <c r="R322" i="2" s="1"/>
  <c r="J289" i="2"/>
  <c r="J322" i="2" s="1"/>
  <c r="P289" i="2"/>
  <c r="P322" i="2" s="1"/>
  <c r="N289" i="2"/>
  <c r="N322" i="2" s="1"/>
  <c r="AC289" i="2"/>
  <c r="AC322" i="2" s="1"/>
  <c r="AK289" i="2"/>
  <c r="AK322" i="2" s="1"/>
  <c r="AM289" i="2"/>
  <c r="AM322" i="2" s="1"/>
  <c r="AG289" i="2"/>
  <c r="AG322" i="2" s="1"/>
  <c r="M289" i="2"/>
  <c r="M322" i="2" s="1"/>
  <c r="U289" i="2"/>
  <c r="U322" i="2" s="1"/>
  <c r="AE289" i="2"/>
  <c r="AE322" i="2" s="1"/>
  <c r="Y289" i="2"/>
  <c r="Y322" i="2" s="1"/>
  <c r="AB289" i="2"/>
  <c r="AB322" i="2" s="1"/>
  <c r="AJ289" i="2"/>
  <c r="AJ322" i="2" s="1"/>
  <c r="AH275" i="2"/>
  <c r="AH308" i="2" s="1"/>
  <c r="AF275" i="2"/>
  <c r="AF308" i="2" s="1"/>
  <c r="AD275" i="2"/>
  <c r="AD308" i="2" s="1"/>
  <c r="AB275" i="2"/>
  <c r="AB308" i="2" s="1"/>
  <c r="P275" i="2"/>
  <c r="P308" i="2" s="1"/>
  <c r="L275" i="2"/>
  <c r="L308" i="2" s="1"/>
  <c r="AM275" i="2"/>
  <c r="AM308" i="2" s="1"/>
  <c r="AI275" i="2"/>
  <c r="AI308" i="2" s="1"/>
  <c r="AG275" i="2"/>
  <c r="AG308" i="2" s="1"/>
  <c r="AE275" i="2"/>
  <c r="AE308" i="2" s="1"/>
  <c r="AC275" i="2"/>
  <c r="AC308" i="2" s="1"/>
  <c r="AA275" i="2"/>
  <c r="AA308" i="2" s="1"/>
  <c r="U275" i="2"/>
  <c r="U308" i="2" s="1"/>
  <c r="Z275" i="2"/>
  <c r="Z308" i="2" s="1"/>
  <c r="X275" i="2"/>
  <c r="X308" i="2" s="1"/>
  <c r="V275" i="2"/>
  <c r="V308" i="2" s="1"/>
  <c r="T275" i="2"/>
  <c r="T308" i="2" s="1"/>
  <c r="R275" i="2"/>
  <c r="R308" i="2" s="1"/>
  <c r="N275" i="2"/>
  <c r="N308" i="2" s="1"/>
  <c r="AK275" i="2"/>
  <c r="AK308" i="2" s="1"/>
  <c r="S275" i="2"/>
  <c r="S308" i="2" s="1"/>
  <c r="O275" i="2"/>
  <c r="O308" i="2" s="1"/>
  <c r="K275" i="2"/>
  <c r="K308" i="2" s="1"/>
  <c r="AN275" i="2"/>
  <c r="AN308" i="2" s="1"/>
  <c r="AJ275" i="2"/>
  <c r="AJ308" i="2" s="1"/>
  <c r="J275" i="2"/>
  <c r="J308" i="2" s="1"/>
  <c r="Y275" i="2"/>
  <c r="Y308" i="2" s="1"/>
  <c r="W275" i="2"/>
  <c r="W308" i="2" s="1"/>
  <c r="Q275" i="2"/>
  <c r="Q308" i="2" s="1"/>
  <c r="M275" i="2"/>
  <c r="M308" i="2" s="1"/>
  <c r="AL275" i="2"/>
  <c r="AL308" i="2" s="1"/>
  <c r="AA324" i="2"/>
  <c r="M324" i="2"/>
  <c r="AF324" i="2"/>
  <c r="AH324" i="2"/>
  <c r="AH283" i="2"/>
  <c r="AH316" i="2" s="1"/>
  <c r="AA283" i="2"/>
  <c r="AA316" i="2" s="1"/>
  <c r="AB283" i="2"/>
  <c r="AB316" i="2" s="1"/>
  <c r="AJ283" i="2"/>
  <c r="AJ316" i="2" s="1"/>
  <c r="X283" i="2"/>
  <c r="X316" i="2" s="1"/>
  <c r="Y283" i="2"/>
  <c r="Y316" i="2" s="1"/>
  <c r="P283" i="2"/>
  <c r="P316" i="2" s="1"/>
  <c r="U283" i="2"/>
  <c r="U316" i="2" s="1"/>
  <c r="AC283" i="2"/>
  <c r="AC316" i="2" s="1"/>
  <c r="O283" i="2"/>
  <c r="O316" i="2" s="1"/>
  <c r="L283" i="2"/>
  <c r="L316" i="2" s="1"/>
  <c r="Z283" i="2"/>
  <c r="Z316" i="2" s="1"/>
  <c r="S283" i="2"/>
  <c r="S316" i="2" s="1"/>
  <c r="N283" i="2"/>
  <c r="N316" i="2" s="1"/>
  <c r="V283" i="2"/>
  <c r="V316" i="2" s="1"/>
  <c r="AG283" i="2"/>
  <c r="AG316" i="2" s="1"/>
  <c r="Q283" i="2"/>
  <c r="Q316" i="2" s="1"/>
  <c r="AK283" i="2"/>
  <c r="AK316" i="2" s="1"/>
  <c r="W283" i="2"/>
  <c r="W316" i="2" s="1"/>
  <c r="AM283" i="2"/>
  <c r="AM316" i="2" s="1"/>
  <c r="R283" i="2"/>
  <c r="R316" i="2" s="1"/>
  <c r="K283" i="2"/>
  <c r="K316" i="2" s="1"/>
  <c r="AL283" i="2"/>
  <c r="AL316" i="2" s="1"/>
  <c r="J283" i="2"/>
  <c r="J316" i="2" s="1"/>
  <c r="AD283" i="2"/>
  <c r="AD316" i="2" s="1"/>
  <c r="AF283" i="2"/>
  <c r="AF316" i="2" s="1"/>
  <c r="M283" i="2"/>
  <c r="M316" i="2" s="1"/>
  <c r="AE283" i="2"/>
  <c r="AE316" i="2" s="1"/>
  <c r="AN283" i="2"/>
  <c r="AN316" i="2" s="1"/>
  <c r="T283" i="2"/>
  <c r="T316" i="2" s="1"/>
  <c r="AI283" i="2"/>
  <c r="AI316" i="2" s="1"/>
  <c r="AM274" i="2"/>
  <c r="AM307" i="2" s="1"/>
  <c r="AK274" i="2"/>
  <c r="AK307" i="2" s="1"/>
  <c r="AI274" i="2"/>
  <c r="AI307" i="2" s="1"/>
  <c r="U274" i="2"/>
  <c r="U307" i="2" s="1"/>
  <c r="Q274" i="2"/>
  <c r="Q307" i="2" s="1"/>
  <c r="K274" i="2"/>
  <c r="K307" i="2" s="1"/>
  <c r="AH274" i="2"/>
  <c r="AH307" i="2" s="1"/>
  <c r="AD274" i="2"/>
  <c r="AD307" i="2" s="1"/>
  <c r="AB274" i="2"/>
  <c r="AB307" i="2" s="1"/>
  <c r="L274" i="2"/>
  <c r="L307" i="2" s="1"/>
  <c r="AG274" i="2"/>
  <c r="AG307" i="2" s="1"/>
  <c r="AE274" i="2"/>
  <c r="AE307" i="2" s="1"/>
  <c r="AC274" i="2"/>
  <c r="AC307" i="2" s="1"/>
  <c r="AA274" i="2"/>
  <c r="AA307" i="2" s="1"/>
  <c r="O274" i="2"/>
  <c r="O307" i="2" s="1"/>
  <c r="AN274" i="2"/>
  <c r="AN307" i="2" s="1"/>
  <c r="AJ274" i="2"/>
  <c r="AJ307" i="2" s="1"/>
  <c r="AF274" i="2"/>
  <c r="AF307" i="2" s="1"/>
  <c r="Z274" i="2"/>
  <c r="Z307" i="2" s="1"/>
  <c r="V274" i="2"/>
  <c r="V307" i="2" s="1"/>
  <c r="R274" i="2"/>
  <c r="R307" i="2" s="1"/>
  <c r="P274" i="2"/>
  <c r="P307" i="2" s="1"/>
  <c r="J274" i="2"/>
  <c r="J307" i="2" s="1"/>
  <c r="Y274" i="2"/>
  <c r="Y307" i="2" s="1"/>
  <c r="W274" i="2"/>
  <c r="W307" i="2" s="1"/>
  <c r="S274" i="2"/>
  <c r="S307" i="2" s="1"/>
  <c r="M274" i="2"/>
  <c r="M307" i="2" s="1"/>
  <c r="AL274" i="2"/>
  <c r="AL307" i="2" s="1"/>
  <c r="X274" i="2"/>
  <c r="X307" i="2" s="1"/>
  <c r="T274" i="2"/>
  <c r="T307" i="2" s="1"/>
  <c r="N274" i="2"/>
  <c r="N307" i="2" s="1"/>
  <c r="AN282" i="2"/>
  <c r="AN315" i="2" s="1"/>
  <c r="AA282" i="2"/>
  <c r="AA315" i="2" s="1"/>
  <c r="AG282" i="2"/>
  <c r="AG315" i="2" s="1"/>
  <c r="J282" i="2"/>
  <c r="J315" i="2" s="1"/>
  <c r="P282" i="2"/>
  <c r="P315" i="2" s="1"/>
  <c r="S282" i="2"/>
  <c r="S315" i="2" s="1"/>
  <c r="AH282" i="2"/>
  <c r="AH315" i="2" s="1"/>
  <c r="N282" i="2"/>
  <c r="N315" i="2" s="1"/>
  <c r="AL282" i="2"/>
  <c r="AL315" i="2" s="1"/>
  <c r="AI282" i="2"/>
  <c r="AI315" i="2" s="1"/>
  <c r="Q282" i="2"/>
  <c r="Q315" i="2" s="1"/>
  <c r="AF282" i="2"/>
  <c r="AF315" i="2" s="1"/>
  <c r="O282" i="2"/>
  <c r="O315" i="2" s="1"/>
  <c r="V282" i="2"/>
  <c r="V315" i="2" s="1"/>
  <c r="AM282" i="2"/>
  <c r="AM315" i="2" s="1"/>
  <c r="Y282" i="2"/>
  <c r="Y315" i="2" s="1"/>
  <c r="AE282" i="2"/>
  <c r="AE315" i="2" s="1"/>
  <c r="AB282" i="2"/>
  <c r="AB315" i="2" s="1"/>
  <c r="R282" i="2"/>
  <c r="R315" i="2" s="1"/>
  <c r="AD282" i="2"/>
  <c r="AD315" i="2" s="1"/>
  <c r="X282" i="2"/>
  <c r="X315" i="2" s="1"/>
  <c r="AJ282" i="2"/>
  <c r="AJ315" i="2" s="1"/>
  <c r="L282" i="2"/>
  <c r="L315" i="2" s="1"/>
  <c r="AC282" i="2"/>
  <c r="AC315" i="2" s="1"/>
  <c r="U282" i="2"/>
  <c r="U315" i="2" s="1"/>
  <c r="Z282" i="2"/>
  <c r="Z315" i="2" s="1"/>
  <c r="K282" i="2"/>
  <c r="K315" i="2" s="1"/>
  <c r="W282" i="2"/>
  <c r="W315" i="2" s="1"/>
  <c r="AK282" i="2"/>
  <c r="AK315" i="2" s="1"/>
  <c r="M282" i="2"/>
  <c r="M315" i="2" s="1"/>
  <c r="T282" i="2"/>
  <c r="T315" i="2" s="1"/>
  <c r="AL279" i="2"/>
  <c r="AL312" i="2" s="1"/>
  <c r="AJ279" i="2"/>
  <c r="AJ312" i="2" s="1"/>
  <c r="AH279" i="2"/>
  <c r="AH312" i="2" s="1"/>
  <c r="AF279" i="2"/>
  <c r="AF312" i="2" s="1"/>
  <c r="N279" i="2"/>
  <c r="N312" i="2" s="1"/>
  <c r="AM279" i="2"/>
  <c r="AM312" i="2" s="1"/>
  <c r="AC279" i="2"/>
  <c r="AC312" i="2" s="1"/>
  <c r="W279" i="2"/>
  <c r="W312" i="2" s="1"/>
  <c r="Q279" i="2"/>
  <c r="Q312" i="2" s="1"/>
  <c r="M279" i="2"/>
  <c r="M312" i="2" s="1"/>
  <c r="AN279" i="2"/>
  <c r="AN312" i="2" s="1"/>
  <c r="AD279" i="2"/>
  <c r="AD312" i="2" s="1"/>
  <c r="AB279" i="2"/>
  <c r="AB312" i="2" s="1"/>
  <c r="Z279" i="2"/>
  <c r="Z312" i="2" s="1"/>
  <c r="X279" i="2"/>
  <c r="X312" i="2" s="1"/>
  <c r="T279" i="2"/>
  <c r="T312" i="2" s="1"/>
  <c r="J279" i="2"/>
  <c r="J312" i="2" s="1"/>
  <c r="AG279" i="2"/>
  <c r="AG312" i="2" s="1"/>
  <c r="AA279" i="2"/>
  <c r="AA312" i="2" s="1"/>
  <c r="S279" i="2"/>
  <c r="S312" i="2" s="1"/>
  <c r="K279" i="2"/>
  <c r="K312" i="2" s="1"/>
  <c r="V279" i="2"/>
  <c r="V312" i="2" s="1"/>
  <c r="R279" i="2"/>
  <c r="R312" i="2" s="1"/>
  <c r="P279" i="2"/>
  <c r="P312" i="2" s="1"/>
  <c r="L279" i="2"/>
  <c r="L312" i="2" s="1"/>
  <c r="AK279" i="2"/>
  <c r="AK312" i="2" s="1"/>
  <c r="AI279" i="2"/>
  <c r="AI312" i="2" s="1"/>
  <c r="AE279" i="2"/>
  <c r="AE312" i="2" s="1"/>
  <c r="Y279" i="2"/>
  <c r="Y312" i="2" s="1"/>
  <c r="U279" i="2"/>
  <c r="U312" i="2" s="1"/>
  <c r="O279" i="2"/>
  <c r="O312" i="2" s="1"/>
  <c r="AE324" i="2"/>
  <c r="AI260" i="2"/>
  <c r="S260" i="2"/>
  <c r="K260" i="2"/>
  <c r="AH260" i="2"/>
  <c r="Z260" i="2"/>
  <c r="AF260" i="2"/>
  <c r="L260" i="2"/>
  <c r="Y260" i="2"/>
  <c r="AM260" i="2"/>
  <c r="H292" i="2"/>
  <c r="AI292" i="2" s="1"/>
  <c r="AI325" i="2" s="1"/>
  <c r="AC324" i="2"/>
  <c r="AK324" i="2"/>
  <c r="AN324" i="2"/>
  <c r="AM281" i="2"/>
  <c r="AM314" i="2" s="1"/>
  <c r="AJ281" i="2"/>
  <c r="AJ314" i="2" s="1"/>
  <c r="P281" i="2"/>
  <c r="P314" i="2" s="1"/>
  <c r="AD281" i="2"/>
  <c r="AD314" i="2" s="1"/>
  <c r="AL281" i="2"/>
  <c r="AL314" i="2" s="1"/>
  <c r="AF281" i="2"/>
  <c r="AF314" i="2" s="1"/>
  <c r="V281" i="2"/>
  <c r="V314" i="2" s="1"/>
  <c r="AN281" i="2"/>
  <c r="AN314" i="2" s="1"/>
  <c r="AE281" i="2"/>
  <c r="AE314" i="2" s="1"/>
  <c r="AA281" i="2"/>
  <c r="AA314" i="2" s="1"/>
  <c r="AG281" i="2"/>
  <c r="AG314" i="2" s="1"/>
  <c r="U281" i="2"/>
  <c r="U314" i="2" s="1"/>
  <c r="O281" i="2"/>
  <c r="O314" i="2" s="1"/>
  <c r="AI281" i="2"/>
  <c r="AI314" i="2" s="1"/>
  <c r="Z281" i="2"/>
  <c r="Z314" i="2" s="1"/>
  <c r="AB281" i="2"/>
  <c r="AB314" i="2" s="1"/>
  <c r="AH281" i="2"/>
  <c r="AH314" i="2" s="1"/>
  <c r="Y281" i="2"/>
  <c r="Y314" i="2" s="1"/>
  <c r="W281" i="2"/>
  <c r="W314" i="2" s="1"/>
  <c r="R281" i="2"/>
  <c r="R314" i="2" s="1"/>
  <c r="X281" i="2"/>
  <c r="X314" i="2" s="1"/>
  <c r="L281" i="2"/>
  <c r="L314" i="2" s="1"/>
  <c r="N281" i="2"/>
  <c r="N314" i="2" s="1"/>
  <c r="AK281" i="2"/>
  <c r="AK314" i="2" s="1"/>
  <c r="AC281" i="2"/>
  <c r="AC314" i="2" s="1"/>
  <c r="Q281" i="2"/>
  <c r="Q314" i="2" s="1"/>
  <c r="T281" i="2"/>
  <c r="T314" i="2" s="1"/>
  <c r="S281" i="2"/>
  <c r="S314" i="2" s="1"/>
  <c r="M281" i="2"/>
  <c r="M314" i="2" s="1"/>
  <c r="K281" i="2"/>
  <c r="K314" i="2" s="1"/>
  <c r="J281" i="2"/>
  <c r="J314" i="2" s="1"/>
  <c r="AM288" i="2"/>
  <c r="AM321" i="2" s="1"/>
  <c r="AK288" i="2"/>
  <c r="AK321" i="2" s="1"/>
  <c r="AH288" i="2"/>
  <c r="AH321" i="2" s="1"/>
  <c r="Z288" i="2"/>
  <c r="Z321" i="2" s="1"/>
  <c r="AN288" i="2"/>
  <c r="AN321" i="2" s="1"/>
  <c r="L288" i="2"/>
  <c r="L321" i="2" s="1"/>
  <c r="AI288" i="2"/>
  <c r="AI321" i="2" s="1"/>
  <c r="S288" i="2"/>
  <c r="S321" i="2" s="1"/>
  <c r="AE288" i="2"/>
  <c r="AE321" i="2" s="1"/>
  <c r="AC288" i="2"/>
  <c r="AC321" i="2" s="1"/>
  <c r="R288" i="2"/>
  <c r="R321" i="2" s="1"/>
  <c r="J288" i="2"/>
  <c r="J321" i="2" s="1"/>
  <c r="O288" i="2"/>
  <c r="O321" i="2" s="1"/>
  <c r="M288" i="2"/>
  <c r="M321" i="2" s="1"/>
  <c r="Q288" i="2"/>
  <c r="Q321" i="2" s="1"/>
  <c r="AJ288" i="2"/>
  <c r="AJ321" i="2" s="1"/>
  <c r="AL288" i="2"/>
  <c r="AL321" i="2" s="1"/>
  <c r="T288" i="2"/>
  <c r="T321" i="2" s="1"/>
  <c r="AD288" i="2"/>
  <c r="AD321" i="2" s="1"/>
  <c r="V288" i="2"/>
  <c r="V321" i="2" s="1"/>
  <c r="AA288" i="2"/>
  <c r="AA321" i="2" s="1"/>
  <c r="W288" i="2"/>
  <c r="W321" i="2" s="1"/>
  <c r="U288" i="2"/>
  <c r="U321" i="2" s="1"/>
  <c r="AG288" i="2"/>
  <c r="AG321" i="2" s="1"/>
  <c r="Y288" i="2"/>
  <c r="Y321" i="2" s="1"/>
  <c r="AB288" i="2"/>
  <c r="AB321" i="2" s="1"/>
  <c r="AF288" i="2"/>
  <c r="AF321" i="2" s="1"/>
  <c r="X288" i="2"/>
  <c r="X321" i="2" s="1"/>
  <c r="N288" i="2"/>
  <c r="N321" i="2" s="1"/>
  <c r="P288" i="2"/>
  <c r="P321" i="2" s="1"/>
  <c r="K288" i="2"/>
  <c r="K321" i="2" s="1"/>
  <c r="AJ239" i="2"/>
  <c r="AB239" i="2"/>
  <c r="T239" i="2"/>
  <c r="L239" i="2"/>
  <c r="AI239" i="2"/>
  <c r="AA239" i="2"/>
  <c r="S239" i="2"/>
  <c r="K239" i="2"/>
  <c r="AH239" i="2"/>
  <c r="Z239" i="2"/>
  <c r="R239" i="2"/>
  <c r="J239" i="2"/>
  <c r="AG239" i="2"/>
  <c r="Y239" i="2"/>
  <c r="Q239" i="2"/>
  <c r="AN239" i="2"/>
  <c r="AF239" i="2"/>
  <c r="X239" i="2"/>
  <c r="P239" i="2"/>
  <c r="AM239" i="2"/>
  <c r="AE239" i="2"/>
  <c r="W239" i="2"/>
  <c r="O239" i="2"/>
  <c r="AL239" i="2"/>
  <c r="AD239" i="2"/>
  <c r="V239" i="2"/>
  <c r="N239" i="2"/>
  <c r="AK239" i="2"/>
  <c r="AC239" i="2"/>
  <c r="U239" i="2"/>
  <c r="M239" i="2"/>
  <c r="H272" i="2"/>
  <c r="I104" i="2"/>
  <c r="J25" i="1"/>
  <c r="J33" i="1"/>
  <c r="J26" i="1"/>
  <c r="J34" i="1"/>
  <c r="J40" i="1"/>
  <c r="J32" i="1"/>
  <c r="J24" i="1"/>
  <c r="J31" i="1"/>
  <c r="J23" i="1"/>
  <c r="J22" i="1"/>
  <c r="J37" i="1"/>
  <c r="J30" i="1"/>
  <c r="J29" i="1"/>
  <c r="J36" i="1"/>
  <c r="J28" i="1"/>
  <c r="J20" i="1"/>
  <c r="J39" i="1"/>
  <c r="J38" i="1"/>
  <c r="J21" i="1"/>
  <c r="J35" i="1"/>
  <c r="J27" i="1"/>
  <c r="P260" i="2" l="1"/>
  <c r="AA260" i="2"/>
  <c r="M260" i="2"/>
  <c r="AC260" i="2"/>
  <c r="AN260" i="2"/>
  <c r="AK260" i="2"/>
  <c r="T260" i="2"/>
  <c r="N260" i="2"/>
  <c r="H293" i="2"/>
  <c r="Y293" i="2" s="1"/>
  <c r="Y326" i="2" s="1"/>
  <c r="O260" i="2"/>
  <c r="V260" i="2"/>
  <c r="AE260" i="2"/>
  <c r="AD260" i="2"/>
  <c r="W260" i="2"/>
  <c r="Q260" i="2"/>
  <c r="AL260" i="2"/>
  <c r="X260" i="2"/>
  <c r="AG260" i="2"/>
  <c r="J260" i="2"/>
  <c r="L10" i="2"/>
  <c r="L11" i="2" s="1"/>
  <c r="AJ260" i="2"/>
  <c r="AB260" i="2"/>
  <c r="U260" i="2"/>
  <c r="AM292" i="2"/>
  <c r="AM325" i="2" s="1"/>
  <c r="W292" i="2"/>
  <c r="W325" i="2" s="1"/>
  <c r="R292" i="2"/>
  <c r="R325" i="2" s="1"/>
  <c r="L292" i="2"/>
  <c r="L325" i="2" s="1"/>
  <c r="AF292" i="2"/>
  <c r="AF325" i="2" s="1"/>
  <c r="T292" i="2"/>
  <c r="T325" i="2" s="1"/>
  <c r="AN292" i="2"/>
  <c r="AN325" i="2" s="1"/>
  <c r="AJ292" i="2"/>
  <c r="AJ325" i="2" s="1"/>
  <c r="I26" i="1"/>
  <c r="G26" i="1" s="1"/>
  <c r="Q7" i="1" s="1"/>
  <c r="Q6" i="1" s="1"/>
  <c r="F12" i="5"/>
  <c r="B12" i="5" s="1"/>
  <c r="H153" i="4"/>
  <c r="I38" i="1"/>
  <c r="G38" i="1" s="1"/>
  <c r="AC7" i="1" s="1"/>
  <c r="AC6" i="1" s="1"/>
  <c r="H165" i="4"/>
  <c r="I22" i="1"/>
  <c r="G22" i="1" s="1"/>
  <c r="M7" i="1" s="1"/>
  <c r="M6" i="1" s="1"/>
  <c r="H149" i="4"/>
  <c r="F8" i="5"/>
  <c r="B8" i="5" s="1"/>
  <c r="I39" i="1"/>
  <c r="H39" i="1" s="1"/>
  <c r="AD6" i="4" s="1"/>
  <c r="H166" i="4"/>
  <c r="I31" i="1"/>
  <c r="G31" i="1" s="1"/>
  <c r="V7" i="1" s="1"/>
  <c r="V6" i="1" s="1"/>
  <c r="F17" i="5"/>
  <c r="B17" i="5" s="1"/>
  <c r="H158" i="4"/>
  <c r="I25" i="1"/>
  <c r="H25" i="1" s="1"/>
  <c r="F11" i="5"/>
  <c r="B11" i="5" s="1"/>
  <c r="H152" i="4"/>
  <c r="I29" i="1"/>
  <c r="G29" i="1" s="1"/>
  <c r="T7" i="1" s="1"/>
  <c r="T6" i="1" s="1"/>
  <c r="H156" i="4"/>
  <c r="F15" i="5"/>
  <c r="B15" i="5" s="1"/>
  <c r="F6" i="5"/>
  <c r="B6" i="5" s="1"/>
  <c r="H147" i="4"/>
  <c r="I20" i="1"/>
  <c r="G20" i="1" s="1"/>
  <c r="E20" i="1" s="1"/>
  <c r="I28" i="1"/>
  <c r="G28" i="1" s="1"/>
  <c r="S7" i="1" s="1"/>
  <c r="S6" i="1" s="1"/>
  <c r="F14" i="5"/>
  <c r="B14" i="5" s="1"/>
  <c r="H155" i="4"/>
  <c r="I36" i="1"/>
  <c r="G36" i="1" s="1"/>
  <c r="AA7" i="1" s="1"/>
  <c r="AA6" i="1" s="1"/>
  <c r="H163" i="4"/>
  <c r="I27" i="1"/>
  <c r="G27" i="1" s="1"/>
  <c r="R7" i="1" s="1"/>
  <c r="R6" i="1" s="1"/>
  <c r="F13" i="5"/>
  <c r="B13" i="5" s="1"/>
  <c r="H154" i="4"/>
  <c r="I30" i="1"/>
  <c r="G30" i="1" s="1"/>
  <c r="U7" i="1" s="1"/>
  <c r="U6" i="1" s="1"/>
  <c r="H157" i="4"/>
  <c r="F16" i="5"/>
  <c r="B16" i="5" s="1"/>
  <c r="I23" i="1"/>
  <c r="G23" i="1" s="1"/>
  <c r="N7" i="1" s="1"/>
  <c r="N6" i="1" s="1"/>
  <c r="F9" i="5"/>
  <c r="B9" i="5" s="1"/>
  <c r="H150" i="4"/>
  <c r="I33" i="1"/>
  <c r="G33" i="1" s="1"/>
  <c r="X7" i="1" s="1"/>
  <c r="X6" i="1" s="1"/>
  <c r="F19" i="5"/>
  <c r="B19" i="5" s="1"/>
  <c r="H160" i="4"/>
  <c r="I24" i="1"/>
  <c r="G24" i="1" s="1"/>
  <c r="O7" i="1" s="1"/>
  <c r="O6" i="1" s="1"/>
  <c r="F10" i="5"/>
  <c r="B10" i="5" s="1"/>
  <c r="H151" i="4"/>
  <c r="I32" i="1"/>
  <c r="G32" i="1" s="1"/>
  <c r="W7" i="1" s="1"/>
  <c r="W6" i="1" s="1"/>
  <c r="F18" i="5"/>
  <c r="B18" i="5" s="1"/>
  <c r="H159" i="4"/>
  <c r="I40" i="1"/>
  <c r="H40" i="1" s="1"/>
  <c r="AE6" i="4" s="1"/>
  <c r="H167" i="4"/>
  <c r="I35" i="1"/>
  <c r="G35" i="1" s="1"/>
  <c r="Z7" i="1" s="1"/>
  <c r="Z6" i="1" s="1"/>
  <c r="H162" i="4"/>
  <c r="I34" i="1"/>
  <c r="G34" i="1" s="1"/>
  <c r="Y7" i="1" s="1"/>
  <c r="Y6" i="1" s="1"/>
  <c r="F20" i="5"/>
  <c r="B20" i="5" s="1"/>
  <c r="H161" i="4"/>
  <c r="I21" i="1"/>
  <c r="G21" i="1" s="1"/>
  <c r="L7" i="1" s="1"/>
  <c r="L6" i="1" s="1"/>
  <c r="F7" i="5"/>
  <c r="B7" i="5" s="1"/>
  <c r="H148" i="4"/>
  <c r="I37" i="1"/>
  <c r="G37" i="1" s="1"/>
  <c r="AB7" i="1" s="1"/>
  <c r="AB6" i="1" s="1"/>
  <c r="H164" i="4"/>
  <c r="G19" i="1"/>
  <c r="J7" i="1" s="1"/>
  <c r="J6" i="1" s="1"/>
  <c r="J10" i="1" s="1"/>
  <c r="J11" i="1" s="1"/>
  <c r="F5" i="5"/>
  <c r="B5" i="5" s="1"/>
  <c r="B24" i="5" s="1"/>
  <c r="AD292" i="2"/>
  <c r="AD325" i="2" s="1"/>
  <c r="Z292" i="2"/>
  <c r="Z325" i="2" s="1"/>
  <c r="K292" i="2"/>
  <c r="K325" i="2" s="1"/>
  <c r="D17" i="2"/>
  <c r="O292" i="2"/>
  <c r="O325" i="2" s="1"/>
  <c r="AE292" i="2"/>
  <c r="AE325" i="2" s="1"/>
  <c r="AL292" i="2"/>
  <c r="AL325" i="2" s="1"/>
  <c r="J292" i="2"/>
  <c r="J325" i="2" s="1"/>
  <c r="X292" i="2"/>
  <c r="X325" i="2" s="1"/>
  <c r="P292" i="2"/>
  <c r="P325" i="2" s="1"/>
  <c r="AB292" i="2"/>
  <c r="AB325" i="2" s="1"/>
  <c r="AH292" i="2"/>
  <c r="AH325" i="2" s="1"/>
  <c r="M292" i="2"/>
  <c r="M325" i="2" s="1"/>
  <c r="Q292" i="2"/>
  <c r="Q325" i="2" s="1"/>
  <c r="Y292" i="2"/>
  <c r="Y325" i="2" s="1"/>
  <c r="U292" i="2"/>
  <c r="U325" i="2" s="1"/>
  <c r="S292" i="2"/>
  <c r="S325" i="2" s="1"/>
  <c r="AC292" i="2"/>
  <c r="AC325" i="2" s="1"/>
  <c r="AK292" i="2"/>
  <c r="AK325" i="2" s="1"/>
  <c r="AA292" i="2"/>
  <c r="AA325" i="2" s="1"/>
  <c r="N292" i="2"/>
  <c r="N325" i="2" s="1"/>
  <c r="V292" i="2"/>
  <c r="V325" i="2" s="1"/>
  <c r="AG292" i="2"/>
  <c r="AG325" i="2" s="1"/>
  <c r="AN272" i="2"/>
  <c r="AN305" i="2" s="1"/>
  <c r="J272" i="2"/>
  <c r="J305" i="2" s="1"/>
  <c r="Z272" i="2"/>
  <c r="Z305" i="2" s="1"/>
  <c r="AH272" i="2"/>
  <c r="AH305" i="2" s="1"/>
  <c r="N272" i="2"/>
  <c r="N305" i="2" s="1"/>
  <c r="P272" i="2"/>
  <c r="P305" i="2" s="1"/>
  <c r="Y272" i="2"/>
  <c r="Y305" i="2" s="1"/>
  <c r="K272" i="2"/>
  <c r="K305" i="2" s="1"/>
  <c r="S272" i="2"/>
  <c r="S305" i="2" s="1"/>
  <c r="V272" i="2"/>
  <c r="V305" i="2" s="1"/>
  <c r="X272" i="2"/>
  <c r="X305" i="2" s="1"/>
  <c r="Q272" i="2"/>
  <c r="Q305" i="2" s="1"/>
  <c r="AE272" i="2"/>
  <c r="AE305" i="2" s="1"/>
  <c r="AA272" i="2"/>
  <c r="AA305" i="2" s="1"/>
  <c r="AI272" i="2"/>
  <c r="AI305" i="2" s="1"/>
  <c r="AD272" i="2"/>
  <c r="AD305" i="2" s="1"/>
  <c r="AF272" i="2"/>
  <c r="AF305" i="2" s="1"/>
  <c r="AC272" i="2"/>
  <c r="AC305" i="2" s="1"/>
  <c r="L272" i="2"/>
  <c r="L305" i="2" s="1"/>
  <c r="T272" i="2"/>
  <c r="T305" i="2" s="1"/>
  <c r="AL272" i="2"/>
  <c r="AL305" i="2" s="1"/>
  <c r="AB272" i="2"/>
  <c r="AB305" i="2" s="1"/>
  <c r="AJ272" i="2"/>
  <c r="AJ305" i="2" s="1"/>
  <c r="O272" i="2"/>
  <c r="O305" i="2" s="1"/>
  <c r="U272" i="2"/>
  <c r="U305" i="2" s="1"/>
  <c r="M272" i="2"/>
  <c r="M305" i="2" s="1"/>
  <c r="W272" i="2"/>
  <c r="W305" i="2" s="1"/>
  <c r="AK272" i="2"/>
  <c r="AK305" i="2" s="1"/>
  <c r="R272" i="2"/>
  <c r="R305" i="2" s="1"/>
  <c r="AG272" i="2"/>
  <c r="AG305" i="2" s="1"/>
  <c r="AM272" i="2"/>
  <c r="AM305" i="2" s="1"/>
  <c r="AH293" i="2"/>
  <c r="AH326" i="2" s="1"/>
  <c r="Z293" i="2"/>
  <c r="Z326" i="2" s="1"/>
  <c r="R293" i="2"/>
  <c r="R326" i="2" s="1"/>
  <c r="AJ293" i="2"/>
  <c r="AB293" i="2"/>
  <c r="AI293" i="2"/>
  <c r="AI326" i="2" s="1"/>
  <c r="U293" i="2"/>
  <c r="U326" i="2" s="1"/>
  <c r="L293" i="2"/>
  <c r="L326" i="2" s="1"/>
  <c r="AD293" i="2"/>
  <c r="S293" i="2"/>
  <c r="S326" i="2" s="1"/>
  <c r="AK293" i="2"/>
  <c r="V293" i="2"/>
  <c r="V326" i="2" s="1"/>
  <c r="P293" i="2"/>
  <c r="P326" i="2" s="1"/>
  <c r="AM293" i="2"/>
  <c r="AM326" i="2" s="1"/>
  <c r="O293" i="2"/>
  <c r="O326" i="2" s="1"/>
  <c r="AL293" i="2"/>
  <c r="AL326" i="2" s="1"/>
  <c r="I105" i="2"/>
  <c r="AK326" i="2" l="1"/>
  <c r="J293" i="2"/>
  <c r="AG293" i="2"/>
  <c r="Q293" i="2"/>
  <c r="W293" i="2"/>
  <c r="W326" i="2" s="1"/>
  <c r="W328" i="2" s="1"/>
  <c r="W332" i="2" s="1"/>
  <c r="W333" i="2" s="1"/>
  <c r="AA293" i="2"/>
  <c r="AA326" i="2" s="1"/>
  <c r="K293" i="2"/>
  <c r="K326" i="2" s="1"/>
  <c r="AF293" i="2"/>
  <c r="AF326" i="2" s="1"/>
  <c r="AC293" i="2"/>
  <c r="AC326" i="2" s="1"/>
  <c r="X293" i="2"/>
  <c r="X326" i="2" s="1"/>
  <c r="T293" i="2"/>
  <c r="T326" i="2" s="1"/>
  <c r="AN293" i="2"/>
  <c r="AN326" i="2" s="1"/>
  <c r="N293" i="2"/>
  <c r="N326" i="2" s="1"/>
  <c r="M293" i="2"/>
  <c r="M326" i="2" s="1"/>
  <c r="AE293" i="2"/>
  <c r="AB326" i="2"/>
  <c r="G39" i="1"/>
  <c r="AD7" i="1" s="1"/>
  <c r="AD6" i="1" s="1"/>
  <c r="Q326" i="2"/>
  <c r="Q328" i="2" s="1"/>
  <c r="Q332" i="2" s="1"/>
  <c r="AD326" i="2"/>
  <c r="AJ326" i="2"/>
  <c r="H26" i="1"/>
  <c r="G12" i="5" s="1"/>
  <c r="H29" i="1"/>
  <c r="AE326" i="2"/>
  <c r="AG326" i="2"/>
  <c r="M10" i="2"/>
  <c r="M11" i="2" s="1"/>
  <c r="J326" i="2"/>
  <c r="J328" i="2" s="1"/>
  <c r="J332" i="2" s="1"/>
  <c r="AJ328" i="2"/>
  <c r="B25" i="5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AI328" i="2"/>
  <c r="R328" i="2"/>
  <c r="R332" i="2" s="1"/>
  <c r="I13" i="5" s="1"/>
  <c r="O13" i="5" s="1"/>
  <c r="H38" i="1"/>
  <c r="AC6" i="4" s="1"/>
  <c r="H258" i="4" s="1"/>
  <c r="H23" i="1"/>
  <c r="G9" i="5" s="1"/>
  <c r="H19" i="1"/>
  <c r="J6" i="4" s="1"/>
  <c r="H36" i="1"/>
  <c r="AA6" i="4" s="1"/>
  <c r="H256" i="4" s="1"/>
  <c r="H31" i="1"/>
  <c r="G17" i="5" s="1"/>
  <c r="H28" i="1"/>
  <c r="G14" i="5" s="1"/>
  <c r="H35" i="1"/>
  <c r="Z6" i="4" s="1"/>
  <c r="H255" i="4" s="1"/>
  <c r="H27" i="1"/>
  <c r="R6" i="4" s="1"/>
  <c r="H33" i="1"/>
  <c r="X6" i="4" s="1"/>
  <c r="H30" i="1"/>
  <c r="G16" i="5" s="1"/>
  <c r="H22" i="1"/>
  <c r="G8" i="5" s="1"/>
  <c r="G25" i="1"/>
  <c r="P7" i="1" s="1"/>
  <c r="P6" i="1" s="1"/>
  <c r="H37" i="1"/>
  <c r="AB6" i="4" s="1"/>
  <c r="H257" i="4" s="1"/>
  <c r="H24" i="1"/>
  <c r="O6" i="4" s="1"/>
  <c r="H187" i="4"/>
  <c r="R154" i="4"/>
  <c r="R187" i="4" s="1"/>
  <c r="R220" i="4" s="1"/>
  <c r="P154" i="4"/>
  <c r="P187" i="4" s="1"/>
  <c r="P220" i="4" s="1"/>
  <c r="K154" i="4"/>
  <c r="K187" i="4" s="1"/>
  <c r="K220" i="4" s="1"/>
  <c r="S154" i="4"/>
  <c r="S187" i="4" s="1"/>
  <c r="S220" i="4" s="1"/>
  <c r="N154" i="4"/>
  <c r="N187" i="4" s="1"/>
  <c r="N220" i="4" s="1"/>
  <c r="L154" i="4"/>
  <c r="L187" i="4" s="1"/>
  <c r="L220" i="4" s="1"/>
  <c r="J154" i="4"/>
  <c r="J187" i="4" s="1"/>
  <c r="J220" i="4" s="1"/>
  <c r="Q154" i="4"/>
  <c r="Q187" i="4" s="1"/>
  <c r="Q220" i="4" s="1"/>
  <c r="O154" i="4"/>
  <c r="O187" i="4" s="1"/>
  <c r="O220" i="4" s="1"/>
  <c r="M154" i="4"/>
  <c r="M187" i="4" s="1"/>
  <c r="M220" i="4" s="1"/>
  <c r="T154" i="4"/>
  <c r="T187" i="4" s="1"/>
  <c r="T220" i="4" s="1"/>
  <c r="U154" i="4"/>
  <c r="U187" i="4" s="1"/>
  <c r="U220" i="4" s="1"/>
  <c r="V154" i="4"/>
  <c r="V187" i="4" s="1"/>
  <c r="V220" i="4" s="1"/>
  <c r="W154" i="4"/>
  <c r="W187" i="4" s="1"/>
  <c r="W220" i="4" s="1"/>
  <c r="X154" i="4"/>
  <c r="X187" i="4" s="1"/>
  <c r="X220" i="4" s="1"/>
  <c r="Y154" i="4"/>
  <c r="Y187" i="4" s="1"/>
  <c r="Y220" i="4" s="1"/>
  <c r="Z154" i="4"/>
  <c r="Z187" i="4" s="1"/>
  <c r="Z220" i="4" s="1"/>
  <c r="AA154" i="4"/>
  <c r="AA187" i="4" s="1"/>
  <c r="AA220" i="4" s="1"/>
  <c r="AB154" i="4"/>
  <c r="AB187" i="4" s="1"/>
  <c r="AB220" i="4" s="1"/>
  <c r="AC154" i="4"/>
  <c r="AC187" i="4" s="1"/>
  <c r="AC220" i="4" s="1"/>
  <c r="AD154" i="4"/>
  <c r="AD187" i="4" s="1"/>
  <c r="AD220" i="4" s="1"/>
  <c r="AE154" i="4"/>
  <c r="AE187" i="4" s="1"/>
  <c r="AE220" i="4" s="1"/>
  <c r="AF154" i="4"/>
  <c r="AF187" i="4" s="1"/>
  <c r="AF220" i="4" s="1"/>
  <c r="AG154" i="4"/>
  <c r="AG187" i="4" s="1"/>
  <c r="AG220" i="4" s="1"/>
  <c r="AH154" i="4"/>
  <c r="AH187" i="4" s="1"/>
  <c r="AH220" i="4" s="1"/>
  <c r="AI154" i="4"/>
  <c r="AI187" i="4" s="1"/>
  <c r="AI220" i="4" s="1"/>
  <c r="AJ154" i="4"/>
  <c r="AJ187" i="4" s="1"/>
  <c r="AJ220" i="4" s="1"/>
  <c r="AK154" i="4"/>
  <c r="AK187" i="4" s="1"/>
  <c r="AK220" i="4" s="1"/>
  <c r="AL154" i="4"/>
  <c r="AL187" i="4" s="1"/>
  <c r="AL220" i="4" s="1"/>
  <c r="AM154" i="4"/>
  <c r="AM187" i="4" s="1"/>
  <c r="AM220" i="4" s="1"/>
  <c r="AN154" i="4"/>
  <c r="AN187" i="4" s="1"/>
  <c r="AN220" i="4" s="1"/>
  <c r="H20" i="1"/>
  <c r="J152" i="4"/>
  <c r="J185" i="4" s="1"/>
  <c r="J218" i="4" s="1"/>
  <c r="H185" i="4"/>
  <c r="K152" i="4"/>
  <c r="K185" i="4" s="1"/>
  <c r="K218" i="4" s="1"/>
  <c r="P152" i="4"/>
  <c r="P185" i="4" s="1"/>
  <c r="P218" i="4" s="1"/>
  <c r="O152" i="4"/>
  <c r="O185" i="4" s="1"/>
  <c r="O218" i="4" s="1"/>
  <c r="M152" i="4"/>
  <c r="M185" i="4" s="1"/>
  <c r="M218" i="4" s="1"/>
  <c r="N152" i="4"/>
  <c r="N185" i="4" s="1"/>
  <c r="N218" i="4" s="1"/>
  <c r="L152" i="4"/>
  <c r="L185" i="4" s="1"/>
  <c r="L218" i="4" s="1"/>
  <c r="Q152" i="4"/>
  <c r="Q185" i="4" s="1"/>
  <c r="Q218" i="4" s="1"/>
  <c r="R152" i="4"/>
  <c r="R185" i="4" s="1"/>
  <c r="R218" i="4" s="1"/>
  <c r="S152" i="4"/>
  <c r="S185" i="4" s="1"/>
  <c r="S218" i="4" s="1"/>
  <c r="T152" i="4"/>
  <c r="T185" i="4" s="1"/>
  <c r="T218" i="4" s="1"/>
  <c r="U152" i="4"/>
  <c r="U185" i="4" s="1"/>
  <c r="U218" i="4" s="1"/>
  <c r="V152" i="4"/>
  <c r="V185" i="4" s="1"/>
  <c r="V218" i="4" s="1"/>
  <c r="W152" i="4"/>
  <c r="W185" i="4" s="1"/>
  <c r="W218" i="4" s="1"/>
  <c r="X152" i="4"/>
  <c r="X185" i="4" s="1"/>
  <c r="X218" i="4" s="1"/>
  <c r="Y152" i="4"/>
  <c r="Y185" i="4" s="1"/>
  <c r="Y218" i="4" s="1"/>
  <c r="Z152" i="4"/>
  <c r="Z185" i="4" s="1"/>
  <c r="Z218" i="4" s="1"/>
  <c r="AA152" i="4"/>
  <c r="AA185" i="4" s="1"/>
  <c r="AA218" i="4" s="1"/>
  <c r="AB152" i="4"/>
  <c r="AB185" i="4" s="1"/>
  <c r="AB218" i="4" s="1"/>
  <c r="AC152" i="4"/>
  <c r="AC185" i="4" s="1"/>
  <c r="AC218" i="4" s="1"/>
  <c r="AD152" i="4"/>
  <c r="AD185" i="4" s="1"/>
  <c r="AD218" i="4" s="1"/>
  <c r="AE152" i="4"/>
  <c r="AE185" i="4" s="1"/>
  <c r="AE218" i="4" s="1"/>
  <c r="AF152" i="4"/>
  <c r="AF185" i="4" s="1"/>
  <c r="AF218" i="4" s="1"/>
  <c r="AG152" i="4"/>
  <c r="AG185" i="4" s="1"/>
  <c r="AG218" i="4" s="1"/>
  <c r="AH152" i="4"/>
  <c r="AH185" i="4" s="1"/>
  <c r="AH218" i="4" s="1"/>
  <c r="AI152" i="4"/>
  <c r="AI185" i="4" s="1"/>
  <c r="AI218" i="4" s="1"/>
  <c r="AJ152" i="4"/>
  <c r="AJ185" i="4" s="1"/>
  <c r="AJ218" i="4" s="1"/>
  <c r="AK152" i="4"/>
  <c r="AK185" i="4" s="1"/>
  <c r="AK218" i="4" s="1"/>
  <c r="AL152" i="4"/>
  <c r="AL185" i="4" s="1"/>
  <c r="AL218" i="4" s="1"/>
  <c r="AM152" i="4"/>
  <c r="AM185" i="4" s="1"/>
  <c r="AM218" i="4" s="1"/>
  <c r="AN152" i="4"/>
  <c r="AN185" i="4" s="1"/>
  <c r="AN218" i="4" s="1"/>
  <c r="O159" i="4"/>
  <c r="O192" i="4" s="1"/>
  <c r="O225" i="4" s="1"/>
  <c r="R159" i="4"/>
  <c r="R192" i="4" s="1"/>
  <c r="R225" i="4" s="1"/>
  <c r="H192" i="4"/>
  <c r="W159" i="4"/>
  <c r="W192" i="4" s="1"/>
  <c r="W225" i="4" s="1"/>
  <c r="U159" i="4"/>
  <c r="U192" i="4" s="1"/>
  <c r="U225" i="4" s="1"/>
  <c r="Q159" i="4"/>
  <c r="Q192" i="4" s="1"/>
  <c r="Q225" i="4" s="1"/>
  <c r="N159" i="4"/>
  <c r="N192" i="4" s="1"/>
  <c r="N225" i="4" s="1"/>
  <c r="S159" i="4"/>
  <c r="S192" i="4" s="1"/>
  <c r="S225" i="4" s="1"/>
  <c r="T159" i="4"/>
  <c r="T192" i="4" s="1"/>
  <c r="T225" i="4" s="1"/>
  <c r="J159" i="4"/>
  <c r="J192" i="4" s="1"/>
  <c r="J225" i="4" s="1"/>
  <c r="M159" i="4"/>
  <c r="M192" i="4" s="1"/>
  <c r="M225" i="4" s="1"/>
  <c r="L159" i="4"/>
  <c r="L192" i="4" s="1"/>
  <c r="L225" i="4" s="1"/>
  <c r="P159" i="4"/>
  <c r="P192" i="4" s="1"/>
  <c r="P225" i="4" s="1"/>
  <c r="X159" i="4"/>
  <c r="X192" i="4" s="1"/>
  <c r="X225" i="4" s="1"/>
  <c r="V159" i="4"/>
  <c r="V192" i="4" s="1"/>
  <c r="V225" i="4" s="1"/>
  <c r="K159" i="4"/>
  <c r="K192" i="4" s="1"/>
  <c r="K225" i="4" s="1"/>
  <c r="Y159" i="4"/>
  <c r="Y192" i="4" s="1"/>
  <c r="Y225" i="4" s="1"/>
  <c r="Z159" i="4"/>
  <c r="Z192" i="4" s="1"/>
  <c r="Z225" i="4" s="1"/>
  <c r="AA159" i="4"/>
  <c r="AA192" i="4" s="1"/>
  <c r="AA225" i="4" s="1"/>
  <c r="AB159" i="4"/>
  <c r="AB192" i="4" s="1"/>
  <c r="AB225" i="4" s="1"/>
  <c r="AC159" i="4"/>
  <c r="AC192" i="4" s="1"/>
  <c r="AC225" i="4" s="1"/>
  <c r="AD159" i="4"/>
  <c r="AD192" i="4" s="1"/>
  <c r="AD225" i="4" s="1"/>
  <c r="AE159" i="4"/>
  <c r="AE192" i="4" s="1"/>
  <c r="AE225" i="4" s="1"/>
  <c r="AF159" i="4"/>
  <c r="AF192" i="4" s="1"/>
  <c r="AF225" i="4" s="1"/>
  <c r="AG159" i="4"/>
  <c r="AG192" i="4" s="1"/>
  <c r="AG225" i="4" s="1"/>
  <c r="AH159" i="4"/>
  <c r="AH192" i="4" s="1"/>
  <c r="AH225" i="4" s="1"/>
  <c r="AI159" i="4"/>
  <c r="AI192" i="4" s="1"/>
  <c r="AI225" i="4" s="1"/>
  <c r="AJ159" i="4"/>
  <c r="AJ192" i="4" s="1"/>
  <c r="AJ225" i="4" s="1"/>
  <c r="AK159" i="4"/>
  <c r="AK192" i="4" s="1"/>
  <c r="AK225" i="4" s="1"/>
  <c r="AL159" i="4"/>
  <c r="AL192" i="4" s="1"/>
  <c r="AL225" i="4" s="1"/>
  <c r="AM159" i="4"/>
  <c r="AM192" i="4" s="1"/>
  <c r="AM225" i="4" s="1"/>
  <c r="AN159" i="4"/>
  <c r="AN192" i="4" s="1"/>
  <c r="AN225" i="4" s="1"/>
  <c r="H182" i="4"/>
  <c r="L149" i="4"/>
  <c r="L182" i="4" s="1"/>
  <c r="L215" i="4" s="1"/>
  <c r="K149" i="4"/>
  <c r="K182" i="4" s="1"/>
  <c r="K215" i="4" s="1"/>
  <c r="M149" i="4"/>
  <c r="M182" i="4" s="1"/>
  <c r="M215" i="4" s="1"/>
  <c r="J149" i="4"/>
  <c r="J182" i="4" s="1"/>
  <c r="J215" i="4" s="1"/>
  <c r="N149" i="4"/>
  <c r="N182" i="4" s="1"/>
  <c r="N215" i="4" s="1"/>
  <c r="O149" i="4"/>
  <c r="O182" i="4" s="1"/>
  <c r="O215" i="4" s="1"/>
  <c r="P149" i="4"/>
  <c r="P182" i="4" s="1"/>
  <c r="P215" i="4" s="1"/>
  <c r="Q149" i="4"/>
  <c r="Q182" i="4" s="1"/>
  <c r="Q215" i="4" s="1"/>
  <c r="R149" i="4"/>
  <c r="R182" i="4" s="1"/>
  <c r="R215" i="4" s="1"/>
  <c r="S149" i="4"/>
  <c r="S182" i="4" s="1"/>
  <c r="S215" i="4" s="1"/>
  <c r="T149" i="4"/>
  <c r="T182" i="4" s="1"/>
  <c r="T215" i="4" s="1"/>
  <c r="U149" i="4"/>
  <c r="U182" i="4" s="1"/>
  <c r="U215" i="4" s="1"/>
  <c r="V149" i="4"/>
  <c r="V182" i="4" s="1"/>
  <c r="V215" i="4" s="1"/>
  <c r="W149" i="4"/>
  <c r="W182" i="4" s="1"/>
  <c r="W215" i="4" s="1"/>
  <c r="X149" i="4"/>
  <c r="X182" i="4" s="1"/>
  <c r="X215" i="4" s="1"/>
  <c r="Y149" i="4"/>
  <c r="Y182" i="4" s="1"/>
  <c r="Y215" i="4" s="1"/>
  <c r="Z149" i="4"/>
  <c r="Z182" i="4" s="1"/>
  <c r="Z215" i="4" s="1"/>
  <c r="AA149" i="4"/>
  <c r="AA182" i="4" s="1"/>
  <c r="AA215" i="4" s="1"/>
  <c r="AB149" i="4"/>
  <c r="AB182" i="4" s="1"/>
  <c r="AB215" i="4" s="1"/>
  <c r="AC149" i="4"/>
  <c r="AC182" i="4" s="1"/>
  <c r="AC215" i="4" s="1"/>
  <c r="AD149" i="4"/>
  <c r="AD182" i="4" s="1"/>
  <c r="AD215" i="4" s="1"/>
  <c r="AE149" i="4"/>
  <c r="AE182" i="4" s="1"/>
  <c r="AE215" i="4" s="1"/>
  <c r="AF149" i="4"/>
  <c r="AF182" i="4" s="1"/>
  <c r="AF215" i="4" s="1"/>
  <c r="AG149" i="4"/>
  <c r="AG182" i="4" s="1"/>
  <c r="AG215" i="4" s="1"/>
  <c r="AH149" i="4"/>
  <c r="AH182" i="4" s="1"/>
  <c r="AH215" i="4" s="1"/>
  <c r="AI149" i="4"/>
  <c r="AI182" i="4" s="1"/>
  <c r="AI215" i="4" s="1"/>
  <c r="AJ149" i="4"/>
  <c r="AJ182" i="4" s="1"/>
  <c r="AJ215" i="4" s="1"/>
  <c r="AK149" i="4"/>
  <c r="AK182" i="4" s="1"/>
  <c r="AK215" i="4" s="1"/>
  <c r="AL149" i="4"/>
  <c r="AL182" i="4" s="1"/>
  <c r="AL215" i="4" s="1"/>
  <c r="AM149" i="4"/>
  <c r="AM182" i="4" s="1"/>
  <c r="AM215" i="4" s="1"/>
  <c r="AN149" i="4"/>
  <c r="AN182" i="4" s="1"/>
  <c r="AN215" i="4" s="1"/>
  <c r="J9" i="4"/>
  <c r="K9" i="4" s="1"/>
  <c r="L9" i="4" s="1"/>
  <c r="M9" i="4" s="1"/>
  <c r="N9" i="4" s="1"/>
  <c r="O9" i="4" s="1"/>
  <c r="P9" i="4" s="1"/>
  <c r="Q9" i="4" s="1"/>
  <c r="R9" i="4" s="1"/>
  <c r="S9" i="4" s="1"/>
  <c r="T9" i="4" s="1"/>
  <c r="U9" i="4" s="1"/>
  <c r="V9" i="4" s="1"/>
  <c r="W9" i="4" s="1"/>
  <c r="X9" i="4" s="1"/>
  <c r="Y9" i="4" s="1"/>
  <c r="Z9" i="4" s="1"/>
  <c r="AA9" i="4" s="1"/>
  <c r="AB9" i="4" s="1"/>
  <c r="AC9" i="4" s="1"/>
  <c r="AD9" i="4" s="1"/>
  <c r="AE9" i="4" s="1"/>
  <c r="H146" i="4"/>
  <c r="H194" i="4"/>
  <c r="Y161" i="4"/>
  <c r="Y194" i="4" s="1"/>
  <c r="Y227" i="4" s="1"/>
  <c r="O161" i="4"/>
  <c r="O194" i="4" s="1"/>
  <c r="O227" i="4" s="1"/>
  <c r="J161" i="4"/>
  <c r="J194" i="4" s="1"/>
  <c r="J227" i="4" s="1"/>
  <c r="K161" i="4"/>
  <c r="K194" i="4" s="1"/>
  <c r="K227" i="4" s="1"/>
  <c r="Z161" i="4"/>
  <c r="Z194" i="4" s="1"/>
  <c r="Z227" i="4" s="1"/>
  <c r="U161" i="4"/>
  <c r="U194" i="4" s="1"/>
  <c r="U227" i="4" s="1"/>
  <c r="M161" i="4"/>
  <c r="M194" i="4" s="1"/>
  <c r="M227" i="4" s="1"/>
  <c r="S161" i="4"/>
  <c r="S194" i="4" s="1"/>
  <c r="S227" i="4" s="1"/>
  <c r="R161" i="4"/>
  <c r="R194" i="4" s="1"/>
  <c r="R227" i="4" s="1"/>
  <c r="T161" i="4"/>
  <c r="T194" i="4" s="1"/>
  <c r="T227" i="4" s="1"/>
  <c r="Q161" i="4"/>
  <c r="Q194" i="4" s="1"/>
  <c r="Q227" i="4" s="1"/>
  <c r="X161" i="4"/>
  <c r="X194" i="4" s="1"/>
  <c r="X227" i="4" s="1"/>
  <c r="L161" i="4"/>
  <c r="L194" i="4" s="1"/>
  <c r="L227" i="4" s="1"/>
  <c r="W161" i="4"/>
  <c r="W194" i="4" s="1"/>
  <c r="W227" i="4" s="1"/>
  <c r="N161" i="4"/>
  <c r="N194" i="4" s="1"/>
  <c r="N227" i="4" s="1"/>
  <c r="V161" i="4"/>
  <c r="V194" i="4" s="1"/>
  <c r="V227" i="4" s="1"/>
  <c r="P161" i="4"/>
  <c r="P194" i="4" s="1"/>
  <c r="P227" i="4" s="1"/>
  <c r="AA161" i="4"/>
  <c r="AA194" i="4" s="1"/>
  <c r="AA227" i="4" s="1"/>
  <c r="AB161" i="4"/>
  <c r="AB194" i="4" s="1"/>
  <c r="AB227" i="4" s="1"/>
  <c r="AC161" i="4"/>
  <c r="AC194" i="4" s="1"/>
  <c r="AC227" i="4" s="1"/>
  <c r="AD161" i="4"/>
  <c r="AD194" i="4" s="1"/>
  <c r="AD227" i="4" s="1"/>
  <c r="AE161" i="4"/>
  <c r="AE194" i="4" s="1"/>
  <c r="AE227" i="4" s="1"/>
  <c r="AF161" i="4"/>
  <c r="AF194" i="4" s="1"/>
  <c r="AF227" i="4" s="1"/>
  <c r="AG161" i="4"/>
  <c r="AG194" i="4" s="1"/>
  <c r="AG227" i="4" s="1"/>
  <c r="AH161" i="4"/>
  <c r="AH194" i="4" s="1"/>
  <c r="AH227" i="4" s="1"/>
  <c r="AI161" i="4"/>
  <c r="AI194" i="4" s="1"/>
  <c r="AI227" i="4" s="1"/>
  <c r="AJ161" i="4"/>
  <c r="AJ194" i="4" s="1"/>
  <c r="AJ227" i="4" s="1"/>
  <c r="AK161" i="4"/>
  <c r="AK194" i="4" s="1"/>
  <c r="AK227" i="4" s="1"/>
  <c r="AL161" i="4"/>
  <c r="AL194" i="4" s="1"/>
  <c r="AL227" i="4" s="1"/>
  <c r="AM161" i="4"/>
  <c r="AM194" i="4" s="1"/>
  <c r="AM227" i="4" s="1"/>
  <c r="AN161" i="4"/>
  <c r="AN194" i="4" s="1"/>
  <c r="AN227" i="4" s="1"/>
  <c r="H183" i="4"/>
  <c r="L150" i="4"/>
  <c r="L183" i="4" s="1"/>
  <c r="L216" i="4" s="1"/>
  <c r="J150" i="4"/>
  <c r="J183" i="4" s="1"/>
  <c r="J216" i="4" s="1"/>
  <c r="K150" i="4"/>
  <c r="K183" i="4" s="1"/>
  <c r="K216" i="4" s="1"/>
  <c r="O150" i="4"/>
  <c r="O183" i="4" s="1"/>
  <c r="O216" i="4" s="1"/>
  <c r="M150" i="4"/>
  <c r="M183" i="4" s="1"/>
  <c r="M216" i="4" s="1"/>
  <c r="N150" i="4"/>
  <c r="N183" i="4" s="1"/>
  <c r="N216" i="4" s="1"/>
  <c r="P150" i="4"/>
  <c r="P183" i="4" s="1"/>
  <c r="P216" i="4" s="1"/>
  <c r="Q150" i="4"/>
  <c r="Q183" i="4" s="1"/>
  <c r="Q216" i="4" s="1"/>
  <c r="R150" i="4"/>
  <c r="R183" i="4" s="1"/>
  <c r="R216" i="4" s="1"/>
  <c r="S150" i="4"/>
  <c r="S183" i="4" s="1"/>
  <c r="S216" i="4" s="1"/>
  <c r="T150" i="4"/>
  <c r="T183" i="4" s="1"/>
  <c r="T216" i="4" s="1"/>
  <c r="U150" i="4"/>
  <c r="U183" i="4" s="1"/>
  <c r="U216" i="4" s="1"/>
  <c r="V150" i="4"/>
  <c r="V183" i="4" s="1"/>
  <c r="V216" i="4" s="1"/>
  <c r="W150" i="4"/>
  <c r="W183" i="4" s="1"/>
  <c r="W216" i="4" s="1"/>
  <c r="X150" i="4"/>
  <c r="X183" i="4" s="1"/>
  <c r="X216" i="4" s="1"/>
  <c r="Y150" i="4"/>
  <c r="Y183" i="4" s="1"/>
  <c r="Y216" i="4" s="1"/>
  <c r="Z150" i="4"/>
  <c r="Z183" i="4" s="1"/>
  <c r="Z216" i="4" s="1"/>
  <c r="AA150" i="4"/>
  <c r="AA183" i="4" s="1"/>
  <c r="AA216" i="4" s="1"/>
  <c r="AB150" i="4"/>
  <c r="AB183" i="4" s="1"/>
  <c r="AB216" i="4" s="1"/>
  <c r="AC150" i="4"/>
  <c r="AC183" i="4" s="1"/>
  <c r="AC216" i="4" s="1"/>
  <c r="AD150" i="4"/>
  <c r="AD183" i="4" s="1"/>
  <c r="AD216" i="4" s="1"/>
  <c r="AE150" i="4"/>
  <c r="AE183" i="4" s="1"/>
  <c r="AE216" i="4" s="1"/>
  <c r="AF150" i="4"/>
  <c r="AF183" i="4" s="1"/>
  <c r="AF216" i="4" s="1"/>
  <c r="AG150" i="4"/>
  <c r="AG183" i="4" s="1"/>
  <c r="AG216" i="4" s="1"/>
  <c r="AH150" i="4"/>
  <c r="AH183" i="4" s="1"/>
  <c r="AH216" i="4" s="1"/>
  <c r="AI150" i="4"/>
  <c r="AI183" i="4" s="1"/>
  <c r="AI216" i="4" s="1"/>
  <c r="AJ150" i="4"/>
  <c r="AJ183" i="4" s="1"/>
  <c r="AJ216" i="4" s="1"/>
  <c r="AK150" i="4"/>
  <c r="AK183" i="4" s="1"/>
  <c r="AK216" i="4" s="1"/>
  <c r="AL150" i="4"/>
  <c r="AL183" i="4" s="1"/>
  <c r="AL216" i="4" s="1"/>
  <c r="AM150" i="4"/>
  <c r="AM183" i="4" s="1"/>
  <c r="AM216" i="4" s="1"/>
  <c r="AN150" i="4"/>
  <c r="AN183" i="4" s="1"/>
  <c r="AN216" i="4" s="1"/>
  <c r="J147" i="4"/>
  <c r="J180" i="4" s="1"/>
  <c r="J213" i="4" s="1"/>
  <c r="H180" i="4"/>
  <c r="M147" i="4"/>
  <c r="M180" i="4" s="1"/>
  <c r="M213" i="4" s="1"/>
  <c r="K147" i="4"/>
  <c r="K180" i="4" s="1"/>
  <c r="K213" i="4" s="1"/>
  <c r="L147" i="4"/>
  <c r="L180" i="4" s="1"/>
  <c r="L213" i="4" s="1"/>
  <c r="N147" i="4"/>
  <c r="N180" i="4" s="1"/>
  <c r="N213" i="4" s="1"/>
  <c r="O147" i="4"/>
  <c r="O180" i="4" s="1"/>
  <c r="O213" i="4" s="1"/>
  <c r="P147" i="4"/>
  <c r="P180" i="4" s="1"/>
  <c r="P213" i="4" s="1"/>
  <c r="Q147" i="4"/>
  <c r="Q180" i="4" s="1"/>
  <c r="Q213" i="4" s="1"/>
  <c r="R147" i="4"/>
  <c r="R180" i="4" s="1"/>
  <c r="R213" i="4" s="1"/>
  <c r="S147" i="4"/>
  <c r="S180" i="4" s="1"/>
  <c r="S213" i="4" s="1"/>
  <c r="T147" i="4"/>
  <c r="T180" i="4" s="1"/>
  <c r="T213" i="4" s="1"/>
  <c r="U147" i="4"/>
  <c r="U180" i="4" s="1"/>
  <c r="U213" i="4" s="1"/>
  <c r="V147" i="4"/>
  <c r="V180" i="4" s="1"/>
  <c r="V213" i="4" s="1"/>
  <c r="W147" i="4"/>
  <c r="W180" i="4" s="1"/>
  <c r="W213" i="4" s="1"/>
  <c r="X147" i="4"/>
  <c r="X180" i="4" s="1"/>
  <c r="X213" i="4" s="1"/>
  <c r="Y147" i="4"/>
  <c r="Y180" i="4" s="1"/>
  <c r="Y213" i="4" s="1"/>
  <c r="Z147" i="4"/>
  <c r="Z180" i="4" s="1"/>
  <c r="Z213" i="4" s="1"/>
  <c r="AA147" i="4"/>
  <c r="AA180" i="4" s="1"/>
  <c r="AA213" i="4" s="1"/>
  <c r="AB147" i="4"/>
  <c r="AB180" i="4" s="1"/>
  <c r="AB213" i="4" s="1"/>
  <c r="AC147" i="4"/>
  <c r="AC180" i="4" s="1"/>
  <c r="AC213" i="4" s="1"/>
  <c r="AD147" i="4"/>
  <c r="AD180" i="4" s="1"/>
  <c r="AD213" i="4" s="1"/>
  <c r="AE147" i="4"/>
  <c r="AE180" i="4" s="1"/>
  <c r="AE213" i="4" s="1"/>
  <c r="AF147" i="4"/>
  <c r="AF180" i="4" s="1"/>
  <c r="AF213" i="4" s="1"/>
  <c r="AG147" i="4"/>
  <c r="AG180" i="4" s="1"/>
  <c r="AG213" i="4" s="1"/>
  <c r="AH147" i="4"/>
  <c r="AH180" i="4" s="1"/>
  <c r="AH213" i="4" s="1"/>
  <c r="AI147" i="4"/>
  <c r="AI180" i="4" s="1"/>
  <c r="AI213" i="4" s="1"/>
  <c r="AJ147" i="4"/>
  <c r="AJ180" i="4" s="1"/>
  <c r="AJ213" i="4" s="1"/>
  <c r="AK147" i="4"/>
  <c r="AK180" i="4" s="1"/>
  <c r="AK213" i="4" s="1"/>
  <c r="AL147" i="4"/>
  <c r="AL180" i="4" s="1"/>
  <c r="AL213" i="4" s="1"/>
  <c r="AM147" i="4"/>
  <c r="AM180" i="4" s="1"/>
  <c r="AM213" i="4" s="1"/>
  <c r="AN147" i="4"/>
  <c r="AN180" i="4" s="1"/>
  <c r="AN213" i="4" s="1"/>
  <c r="H198" i="4"/>
  <c r="AC165" i="4"/>
  <c r="AC198" i="4" s="1"/>
  <c r="AC231" i="4" s="1"/>
  <c r="N165" i="4"/>
  <c r="N198" i="4" s="1"/>
  <c r="N231" i="4" s="1"/>
  <c r="S165" i="4"/>
  <c r="S198" i="4" s="1"/>
  <c r="S231" i="4" s="1"/>
  <c r="T165" i="4"/>
  <c r="T198" i="4" s="1"/>
  <c r="T231" i="4" s="1"/>
  <c r="AA165" i="4"/>
  <c r="AA198" i="4" s="1"/>
  <c r="AA231" i="4" s="1"/>
  <c r="V165" i="4"/>
  <c r="V198" i="4" s="1"/>
  <c r="V231" i="4" s="1"/>
  <c r="AB165" i="4"/>
  <c r="AB198" i="4" s="1"/>
  <c r="AB231" i="4" s="1"/>
  <c r="M165" i="4"/>
  <c r="M198" i="4" s="1"/>
  <c r="M231" i="4" s="1"/>
  <c r="AD165" i="4"/>
  <c r="AD198" i="4" s="1"/>
  <c r="AD231" i="4" s="1"/>
  <c r="Q165" i="4"/>
  <c r="Q198" i="4" s="1"/>
  <c r="Q231" i="4" s="1"/>
  <c r="Y165" i="4"/>
  <c r="Y198" i="4" s="1"/>
  <c r="Y231" i="4" s="1"/>
  <c r="U165" i="4"/>
  <c r="U198" i="4" s="1"/>
  <c r="U231" i="4" s="1"/>
  <c r="K165" i="4"/>
  <c r="K198" i="4" s="1"/>
  <c r="K231" i="4" s="1"/>
  <c r="O165" i="4"/>
  <c r="O198" i="4" s="1"/>
  <c r="O231" i="4" s="1"/>
  <c r="Z165" i="4"/>
  <c r="Z198" i="4" s="1"/>
  <c r="Z231" i="4" s="1"/>
  <c r="P165" i="4"/>
  <c r="P198" i="4" s="1"/>
  <c r="P231" i="4" s="1"/>
  <c r="X165" i="4"/>
  <c r="X198" i="4" s="1"/>
  <c r="X231" i="4" s="1"/>
  <c r="R165" i="4"/>
  <c r="R198" i="4" s="1"/>
  <c r="R231" i="4" s="1"/>
  <c r="W165" i="4"/>
  <c r="W198" i="4" s="1"/>
  <c r="W231" i="4" s="1"/>
  <c r="J165" i="4"/>
  <c r="J198" i="4" s="1"/>
  <c r="J231" i="4" s="1"/>
  <c r="L165" i="4"/>
  <c r="L198" i="4" s="1"/>
  <c r="L231" i="4" s="1"/>
  <c r="AE165" i="4"/>
  <c r="AE198" i="4" s="1"/>
  <c r="AE231" i="4" s="1"/>
  <c r="AF165" i="4"/>
  <c r="AF198" i="4" s="1"/>
  <c r="AF231" i="4" s="1"/>
  <c r="AG165" i="4"/>
  <c r="AG198" i="4" s="1"/>
  <c r="AG231" i="4" s="1"/>
  <c r="AH165" i="4"/>
  <c r="AH198" i="4" s="1"/>
  <c r="AH231" i="4" s="1"/>
  <c r="AI165" i="4"/>
  <c r="AI198" i="4" s="1"/>
  <c r="AI231" i="4" s="1"/>
  <c r="AJ165" i="4"/>
  <c r="AJ198" i="4" s="1"/>
  <c r="AJ231" i="4" s="1"/>
  <c r="AK165" i="4"/>
  <c r="AK198" i="4" s="1"/>
  <c r="AK231" i="4" s="1"/>
  <c r="AL165" i="4"/>
  <c r="AL198" i="4" s="1"/>
  <c r="AL231" i="4" s="1"/>
  <c r="AM165" i="4"/>
  <c r="AM198" i="4" s="1"/>
  <c r="AM231" i="4" s="1"/>
  <c r="AN165" i="4"/>
  <c r="AN198" i="4" s="1"/>
  <c r="AN231" i="4" s="1"/>
  <c r="K151" i="4"/>
  <c r="K184" i="4" s="1"/>
  <c r="K217" i="4" s="1"/>
  <c r="H184" i="4"/>
  <c r="O151" i="4"/>
  <c r="O184" i="4" s="1"/>
  <c r="O217" i="4" s="1"/>
  <c r="J151" i="4"/>
  <c r="J184" i="4" s="1"/>
  <c r="J217" i="4" s="1"/>
  <c r="M151" i="4"/>
  <c r="M184" i="4" s="1"/>
  <c r="M217" i="4" s="1"/>
  <c r="L151" i="4"/>
  <c r="L184" i="4" s="1"/>
  <c r="L217" i="4" s="1"/>
  <c r="N151" i="4"/>
  <c r="N184" i="4" s="1"/>
  <c r="N217" i="4" s="1"/>
  <c r="P151" i="4"/>
  <c r="P184" i="4" s="1"/>
  <c r="P217" i="4" s="1"/>
  <c r="Q151" i="4"/>
  <c r="Q184" i="4" s="1"/>
  <c r="Q217" i="4" s="1"/>
  <c r="R151" i="4"/>
  <c r="R184" i="4" s="1"/>
  <c r="R217" i="4" s="1"/>
  <c r="S151" i="4"/>
  <c r="S184" i="4" s="1"/>
  <c r="S217" i="4" s="1"/>
  <c r="T151" i="4"/>
  <c r="T184" i="4" s="1"/>
  <c r="T217" i="4" s="1"/>
  <c r="U151" i="4"/>
  <c r="U184" i="4" s="1"/>
  <c r="U217" i="4" s="1"/>
  <c r="V151" i="4"/>
  <c r="V184" i="4" s="1"/>
  <c r="V217" i="4" s="1"/>
  <c r="W151" i="4"/>
  <c r="W184" i="4" s="1"/>
  <c r="W217" i="4" s="1"/>
  <c r="X151" i="4"/>
  <c r="X184" i="4" s="1"/>
  <c r="X217" i="4" s="1"/>
  <c r="Y151" i="4"/>
  <c r="Y184" i="4" s="1"/>
  <c r="Y217" i="4" s="1"/>
  <c r="Z151" i="4"/>
  <c r="Z184" i="4" s="1"/>
  <c r="Z217" i="4" s="1"/>
  <c r="AA151" i="4"/>
  <c r="AA184" i="4" s="1"/>
  <c r="AA217" i="4" s="1"/>
  <c r="AB151" i="4"/>
  <c r="AB184" i="4" s="1"/>
  <c r="AB217" i="4" s="1"/>
  <c r="AC151" i="4"/>
  <c r="AC184" i="4" s="1"/>
  <c r="AC217" i="4" s="1"/>
  <c r="AD151" i="4"/>
  <c r="AD184" i="4" s="1"/>
  <c r="AD217" i="4" s="1"/>
  <c r="AE151" i="4"/>
  <c r="AE184" i="4" s="1"/>
  <c r="AE217" i="4" s="1"/>
  <c r="AF151" i="4"/>
  <c r="AF184" i="4" s="1"/>
  <c r="AF217" i="4" s="1"/>
  <c r="AG151" i="4"/>
  <c r="AG184" i="4" s="1"/>
  <c r="AG217" i="4" s="1"/>
  <c r="AH151" i="4"/>
  <c r="AH184" i="4" s="1"/>
  <c r="AH217" i="4" s="1"/>
  <c r="AI151" i="4"/>
  <c r="AI184" i="4" s="1"/>
  <c r="AI217" i="4" s="1"/>
  <c r="AJ151" i="4"/>
  <c r="AJ184" i="4" s="1"/>
  <c r="AJ217" i="4" s="1"/>
  <c r="AK151" i="4"/>
  <c r="AK184" i="4" s="1"/>
  <c r="AK217" i="4" s="1"/>
  <c r="AL151" i="4"/>
  <c r="AL184" i="4" s="1"/>
  <c r="AL217" i="4" s="1"/>
  <c r="AM151" i="4"/>
  <c r="AM184" i="4" s="1"/>
  <c r="AM217" i="4" s="1"/>
  <c r="AN151" i="4"/>
  <c r="AN184" i="4" s="1"/>
  <c r="AN217" i="4" s="1"/>
  <c r="K7" i="1"/>
  <c r="K6" i="1" s="1"/>
  <c r="K10" i="1" s="1"/>
  <c r="K11" i="1" s="1"/>
  <c r="H191" i="4"/>
  <c r="R158" i="4"/>
  <c r="R191" i="4" s="1"/>
  <c r="R224" i="4" s="1"/>
  <c r="J158" i="4"/>
  <c r="J191" i="4" s="1"/>
  <c r="J224" i="4" s="1"/>
  <c r="Q158" i="4"/>
  <c r="Q191" i="4" s="1"/>
  <c r="Q224" i="4" s="1"/>
  <c r="V158" i="4"/>
  <c r="V191" i="4" s="1"/>
  <c r="V224" i="4" s="1"/>
  <c r="S158" i="4"/>
  <c r="S191" i="4" s="1"/>
  <c r="S224" i="4" s="1"/>
  <c r="W158" i="4"/>
  <c r="W191" i="4" s="1"/>
  <c r="W224" i="4" s="1"/>
  <c r="P158" i="4"/>
  <c r="P191" i="4" s="1"/>
  <c r="P224" i="4" s="1"/>
  <c r="M158" i="4"/>
  <c r="M191" i="4" s="1"/>
  <c r="M224" i="4" s="1"/>
  <c r="T158" i="4"/>
  <c r="T191" i="4" s="1"/>
  <c r="T224" i="4" s="1"/>
  <c r="U158" i="4"/>
  <c r="U191" i="4" s="1"/>
  <c r="U224" i="4" s="1"/>
  <c r="O158" i="4"/>
  <c r="O191" i="4" s="1"/>
  <c r="O224" i="4" s="1"/>
  <c r="N158" i="4"/>
  <c r="N191" i="4" s="1"/>
  <c r="N224" i="4" s="1"/>
  <c r="K158" i="4"/>
  <c r="K191" i="4" s="1"/>
  <c r="K224" i="4" s="1"/>
  <c r="L158" i="4"/>
  <c r="L191" i="4" s="1"/>
  <c r="L224" i="4" s="1"/>
  <c r="X158" i="4"/>
  <c r="X191" i="4" s="1"/>
  <c r="X224" i="4" s="1"/>
  <c r="Y158" i="4"/>
  <c r="Y191" i="4" s="1"/>
  <c r="Y224" i="4" s="1"/>
  <c r="Z158" i="4"/>
  <c r="Z191" i="4" s="1"/>
  <c r="Z224" i="4" s="1"/>
  <c r="AA158" i="4"/>
  <c r="AA191" i="4" s="1"/>
  <c r="AA224" i="4" s="1"/>
  <c r="AB158" i="4"/>
  <c r="AB191" i="4" s="1"/>
  <c r="AB224" i="4" s="1"/>
  <c r="AC158" i="4"/>
  <c r="AC191" i="4" s="1"/>
  <c r="AC224" i="4" s="1"/>
  <c r="AD158" i="4"/>
  <c r="AD191" i="4" s="1"/>
  <c r="AD224" i="4" s="1"/>
  <c r="AE158" i="4"/>
  <c r="AE191" i="4" s="1"/>
  <c r="AE224" i="4" s="1"/>
  <c r="AF158" i="4"/>
  <c r="AF191" i="4" s="1"/>
  <c r="AF224" i="4" s="1"/>
  <c r="AG158" i="4"/>
  <c r="AG191" i="4" s="1"/>
  <c r="AG224" i="4" s="1"/>
  <c r="AH158" i="4"/>
  <c r="AH191" i="4" s="1"/>
  <c r="AH224" i="4" s="1"/>
  <c r="AI158" i="4"/>
  <c r="AI191" i="4" s="1"/>
  <c r="AI224" i="4" s="1"/>
  <c r="AJ158" i="4"/>
  <c r="AJ191" i="4" s="1"/>
  <c r="AJ224" i="4" s="1"/>
  <c r="AK158" i="4"/>
  <c r="AK191" i="4" s="1"/>
  <c r="AK224" i="4" s="1"/>
  <c r="AL158" i="4"/>
  <c r="AL191" i="4" s="1"/>
  <c r="AL224" i="4" s="1"/>
  <c r="AM158" i="4"/>
  <c r="AM191" i="4" s="1"/>
  <c r="AM224" i="4" s="1"/>
  <c r="AN158" i="4"/>
  <c r="AN191" i="4" s="1"/>
  <c r="AN224" i="4" s="1"/>
  <c r="G40" i="1"/>
  <c r="AE7" i="1" s="1"/>
  <c r="AE6" i="1" s="1"/>
  <c r="H195" i="4"/>
  <c r="P162" i="4"/>
  <c r="P195" i="4" s="1"/>
  <c r="P228" i="4" s="1"/>
  <c r="Y162" i="4"/>
  <c r="Y195" i="4" s="1"/>
  <c r="Y228" i="4" s="1"/>
  <c r="K162" i="4"/>
  <c r="K195" i="4" s="1"/>
  <c r="K228" i="4" s="1"/>
  <c r="R162" i="4"/>
  <c r="R195" i="4" s="1"/>
  <c r="R228" i="4" s="1"/>
  <c r="Z162" i="4"/>
  <c r="Z195" i="4" s="1"/>
  <c r="Z228" i="4" s="1"/>
  <c r="U162" i="4"/>
  <c r="U195" i="4" s="1"/>
  <c r="U228" i="4" s="1"/>
  <c r="W162" i="4"/>
  <c r="W195" i="4" s="1"/>
  <c r="W228" i="4" s="1"/>
  <c r="J162" i="4"/>
  <c r="J195" i="4" s="1"/>
  <c r="J228" i="4" s="1"/>
  <c r="Q162" i="4"/>
  <c r="Q195" i="4" s="1"/>
  <c r="Q228" i="4" s="1"/>
  <c r="M162" i="4"/>
  <c r="M195" i="4" s="1"/>
  <c r="M228" i="4" s="1"/>
  <c r="V162" i="4"/>
  <c r="V195" i="4" s="1"/>
  <c r="V228" i="4" s="1"/>
  <c r="L162" i="4"/>
  <c r="L195" i="4" s="1"/>
  <c r="L228" i="4" s="1"/>
  <c r="AA162" i="4"/>
  <c r="AA195" i="4" s="1"/>
  <c r="AA228" i="4" s="1"/>
  <c r="X162" i="4"/>
  <c r="X195" i="4" s="1"/>
  <c r="X228" i="4" s="1"/>
  <c r="O162" i="4"/>
  <c r="O195" i="4" s="1"/>
  <c r="O228" i="4" s="1"/>
  <c r="S162" i="4"/>
  <c r="S195" i="4" s="1"/>
  <c r="S228" i="4" s="1"/>
  <c r="T162" i="4"/>
  <c r="T195" i="4" s="1"/>
  <c r="T228" i="4" s="1"/>
  <c r="N162" i="4"/>
  <c r="N195" i="4" s="1"/>
  <c r="N228" i="4" s="1"/>
  <c r="AB162" i="4"/>
  <c r="AB195" i="4" s="1"/>
  <c r="AB228" i="4" s="1"/>
  <c r="AC162" i="4"/>
  <c r="AC195" i="4" s="1"/>
  <c r="AC228" i="4" s="1"/>
  <c r="AD162" i="4"/>
  <c r="AD195" i="4" s="1"/>
  <c r="AD228" i="4" s="1"/>
  <c r="AE162" i="4"/>
  <c r="AE195" i="4" s="1"/>
  <c r="AE228" i="4" s="1"/>
  <c r="AF162" i="4"/>
  <c r="AF195" i="4" s="1"/>
  <c r="AF228" i="4" s="1"/>
  <c r="AG162" i="4"/>
  <c r="AG195" i="4" s="1"/>
  <c r="AG228" i="4" s="1"/>
  <c r="AH162" i="4"/>
  <c r="AH195" i="4" s="1"/>
  <c r="AH228" i="4" s="1"/>
  <c r="AI162" i="4"/>
  <c r="AI195" i="4" s="1"/>
  <c r="AI228" i="4" s="1"/>
  <c r="AJ162" i="4"/>
  <c r="AJ195" i="4" s="1"/>
  <c r="AJ228" i="4" s="1"/>
  <c r="AK162" i="4"/>
  <c r="AK195" i="4" s="1"/>
  <c r="AK228" i="4" s="1"/>
  <c r="AL162" i="4"/>
  <c r="AL195" i="4" s="1"/>
  <c r="AL228" i="4" s="1"/>
  <c r="AM162" i="4"/>
  <c r="AM195" i="4" s="1"/>
  <c r="AM228" i="4" s="1"/>
  <c r="AN162" i="4"/>
  <c r="AN195" i="4" s="1"/>
  <c r="AN228" i="4" s="1"/>
  <c r="H186" i="4"/>
  <c r="N153" i="4"/>
  <c r="N186" i="4" s="1"/>
  <c r="N219" i="4" s="1"/>
  <c r="Q153" i="4"/>
  <c r="Q186" i="4" s="1"/>
  <c r="Q219" i="4" s="1"/>
  <c r="P153" i="4"/>
  <c r="P186" i="4" s="1"/>
  <c r="P219" i="4" s="1"/>
  <c r="L153" i="4"/>
  <c r="L186" i="4" s="1"/>
  <c r="L219" i="4" s="1"/>
  <c r="O153" i="4"/>
  <c r="O186" i="4" s="1"/>
  <c r="O219" i="4" s="1"/>
  <c r="M153" i="4"/>
  <c r="M186" i="4" s="1"/>
  <c r="M219" i="4" s="1"/>
  <c r="J153" i="4"/>
  <c r="J186" i="4" s="1"/>
  <c r="J219" i="4" s="1"/>
  <c r="K153" i="4"/>
  <c r="K186" i="4" s="1"/>
  <c r="K219" i="4" s="1"/>
  <c r="R153" i="4"/>
  <c r="R186" i="4" s="1"/>
  <c r="R219" i="4" s="1"/>
  <c r="S153" i="4"/>
  <c r="S186" i="4" s="1"/>
  <c r="S219" i="4" s="1"/>
  <c r="T153" i="4"/>
  <c r="T186" i="4" s="1"/>
  <c r="T219" i="4" s="1"/>
  <c r="U153" i="4"/>
  <c r="U186" i="4" s="1"/>
  <c r="U219" i="4" s="1"/>
  <c r="V153" i="4"/>
  <c r="V186" i="4" s="1"/>
  <c r="V219" i="4" s="1"/>
  <c r="W153" i="4"/>
  <c r="W186" i="4" s="1"/>
  <c r="W219" i="4" s="1"/>
  <c r="X153" i="4"/>
  <c r="X186" i="4" s="1"/>
  <c r="X219" i="4" s="1"/>
  <c r="Y153" i="4"/>
  <c r="Y186" i="4" s="1"/>
  <c r="Y219" i="4" s="1"/>
  <c r="Z153" i="4"/>
  <c r="Z186" i="4" s="1"/>
  <c r="Z219" i="4" s="1"/>
  <c r="AA153" i="4"/>
  <c r="AA186" i="4" s="1"/>
  <c r="AA219" i="4" s="1"/>
  <c r="AB153" i="4"/>
  <c r="AB186" i="4" s="1"/>
  <c r="AB219" i="4" s="1"/>
  <c r="AC153" i="4"/>
  <c r="AC186" i="4" s="1"/>
  <c r="AC219" i="4" s="1"/>
  <c r="AD153" i="4"/>
  <c r="AD186" i="4" s="1"/>
  <c r="AD219" i="4" s="1"/>
  <c r="AE153" i="4"/>
  <c r="AE186" i="4" s="1"/>
  <c r="AE219" i="4" s="1"/>
  <c r="AF153" i="4"/>
  <c r="AF186" i="4" s="1"/>
  <c r="AF219" i="4" s="1"/>
  <c r="AG153" i="4"/>
  <c r="AG186" i="4" s="1"/>
  <c r="AG219" i="4" s="1"/>
  <c r="AH153" i="4"/>
  <c r="AH186" i="4" s="1"/>
  <c r="AH219" i="4" s="1"/>
  <c r="AI153" i="4"/>
  <c r="AI186" i="4" s="1"/>
  <c r="AI219" i="4" s="1"/>
  <c r="AJ153" i="4"/>
  <c r="AJ186" i="4" s="1"/>
  <c r="AJ219" i="4" s="1"/>
  <c r="AK153" i="4"/>
  <c r="AK186" i="4" s="1"/>
  <c r="AK219" i="4" s="1"/>
  <c r="AL153" i="4"/>
  <c r="AL186" i="4" s="1"/>
  <c r="AL219" i="4" s="1"/>
  <c r="AM153" i="4"/>
  <c r="AM186" i="4" s="1"/>
  <c r="AM219" i="4" s="1"/>
  <c r="AN153" i="4"/>
  <c r="AN186" i="4" s="1"/>
  <c r="AN219" i="4" s="1"/>
  <c r="X163" i="4"/>
  <c r="X196" i="4" s="1"/>
  <c r="X229" i="4" s="1"/>
  <c r="N163" i="4"/>
  <c r="N196" i="4" s="1"/>
  <c r="N229" i="4" s="1"/>
  <c r="P163" i="4"/>
  <c r="P196" i="4" s="1"/>
  <c r="P229" i="4" s="1"/>
  <c r="AB163" i="4"/>
  <c r="AB196" i="4" s="1"/>
  <c r="AB229" i="4" s="1"/>
  <c r="O163" i="4"/>
  <c r="O196" i="4" s="1"/>
  <c r="O229" i="4" s="1"/>
  <c r="H196" i="4"/>
  <c r="U163" i="4"/>
  <c r="U196" i="4" s="1"/>
  <c r="U229" i="4" s="1"/>
  <c r="L163" i="4"/>
  <c r="L196" i="4" s="1"/>
  <c r="L229" i="4" s="1"/>
  <c r="T163" i="4"/>
  <c r="T196" i="4" s="1"/>
  <c r="T229" i="4" s="1"/>
  <c r="S163" i="4"/>
  <c r="S196" i="4" s="1"/>
  <c r="S229" i="4" s="1"/>
  <c r="W163" i="4"/>
  <c r="W196" i="4" s="1"/>
  <c r="W229" i="4" s="1"/>
  <c r="M163" i="4"/>
  <c r="M196" i="4" s="1"/>
  <c r="M229" i="4" s="1"/>
  <c r="V163" i="4"/>
  <c r="V196" i="4" s="1"/>
  <c r="V229" i="4" s="1"/>
  <c r="J163" i="4"/>
  <c r="J196" i="4" s="1"/>
  <c r="J229" i="4" s="1"/>
  <c r="Y163" i="4"/>
  <c r="Y196" i="4" s="1"/>
  <c r="Y229" i="4" s="1"/>
  <c r="K163" i="4"/>
  <c r="K196" i="4" s="1"/>
  <c r="K229" i="4" s="1"/>
  <c r="AA163" i="4"/>
  <c r="AA196" i="4" s="1"/>
  <c r="AA229" i="4" s="1"/>
  <c r="Z163" i="4"/>
  <c r="Z196" i="4" s="1"/>
  <c r="Z229" i="4" s="1"/>
  <c r="R163" i="4"/>
  <c r="R196" i="4" s="1"/>
  <c r="R229" i="4" s="1"/>
  <c r="Q163" i="4"/>
  <c r="Q196" i="4" s="1"/>
  <c r="Q229" i="4" s="1"/>
  <c r="AC163" i="4"/>
  <c r="AC196" i="4" s="1"/>
  <c r="AC229" i="4" s="1"/>
  <c r="AD163" i="4"/>
  <c r="AD196" i="4" s="1"/>
  <c r="AD229" i="4" s="1"/>
  <c r="AE163" i="4"/>
  <c r="AE196" i="4" s="1"/>
  <c r="AE229" i="4" s="1"/>
  <c r="AF163" i="4"/>
  <c r="AF196" i="4" s="1"/>
  <c r="AF229" i="4" s="1"/>
  <c r="AG163" i="4"/>
  <c r="AG196" i="4" s="1"/>
  <c r="AG229" i="4" s="1"/>
  <c r="AH163" i="4"/>
  <c r="AH196" i="4" s="1"/>
  <c r="AH229" i="4" s="1"/>
  <c r="AI163" i="4"/>
  <c r="AI196" i="4" s="1"/>
  <c r="AI229" i="4" s="1"/>
  <c r="AJ163" i="4"/>
  <c r="AJ196" i="4" s="1"/>
  <c r="AJ229" i="4" s="1"/>
  <c r="AK163" i="4"/>
  <c r="AK196" i="4" s="1"/>
  <c r="AK229" i="4" s="1"/>
  <c r="AL163" i="4"/>
  <c r="AL196" i="4" s="1"/>
  <c r="AL229" i="4" s="1"/>
  <c r="AM163" i="4"/>
  <c r="AM196" i="4" s="1"/>
  <c r="AM229" i="4" s="1"/>
  <c r="AN163" i="4"/>
  <c r="AN196" i="4" s="1"/>
  <c r="AN229" i="4" s="1"/>
  <c r="H32" i="1"/>
  <c r="G18" i="5" s="1"/>
  <c r="AE166" i="4"/>
  <c r="AE199" i="4" s="1"/>
  <c r="AE232" i="4" s="1"/>
  <c r="K166" i="4"/>
  <c r="K199" i="4" s="1"/>
  <c r="K232" i="4" s="1"/>
  <c r="M166" i="4"/>
  <c r="M199" i="4" s="1"/>
  <c r="M232" i="4" s="1"/>
  <c r="H199" i="4"/>
  <c r="T166" i="4"/>
  <c r="T199" i="4" s="1"/>
  <c r="T232" i="4" s="1"/>
  <c r="O166" i="4"/>
  <c r="O199" i="4" s="1"/>
  <c r="O232" i="4" s="1"/>
  <c r="AD166" i="4"/>
  <c r="AD199" i="4" s="1"/>
  <c r="AD232" i="4" s="1"/>
  <c r="X166" i="4"/>
  <c r="X199" i="4" s="1"/>
  <c r="X232" i="4" s="1"/>
  <c r="Z166" i="4"/>
  <c r="Z199" i="4" s="1"/>
  <c r="Z232" i="4" s="1"/>
  <c r="N166" i="4"/>
  <c r="N199" i="4" s="1"/>
  <c r="N232" i="4" s="1"/>
  <c r="L166" i="4"/>
  <c r="L199" i="4" s="1"/>
  <c r="L232" i="4" s="1"/>
  <c r="P166" i="4"/>
  <c r="P199" i="4" s="1"/>
  <c r="P232" i="4" s="1"/>
  <c r="V166" i="4"/>
  <c r="V199" i="4" s="1"/>
  <c r="V232" i="4" s="1"/>
  <c r="S166" i="4"/>
  <c r="S199" i="4" s="1"/>
  <c r="S232" i="4" s="1"/>
  <c r="U166" i="4"/>
  <c r="U199" i="4" s="1"/>
  <c r="U232" i="4" s="1"/>
  <c r="AC166" i="4"/>
  <c r="AC199" i="4" s="1"/>
  <c r="AC232" i="4" s="1"/>
  <c r="Q166" i="4"/>
  <c r="Q199" i="4" s="1"/>
  <c r="Q232" i="4" s="1"/>
  <c r="R166" i="4"/>
  <c r="R199" i="4" s="1"/>
  <c r="R232" i="4" s="1"/>
  <c r="AA166" i="4"/>
  <c r="AA199" i="4" s="1"/>
  <c r="AA232" i="4" s="1"/>
  <c r="W166" i="4"/>
  <c r="W199" i="4" s="1"/>
  <c r="W232" i="4" s="1"/>
  <c r="AB166" i="4"/>
  <c r="AB199" i="4" s="1"/>
  <c r="AB232" i="4" s="1"/>
  <c r="J166" i="4"/>
  <c r="J199" i="4" s="1"/>
  <c r="J232" i="4" s="1"/>
  <c r="Y166" i="4"/>
  <c r="Y199" i="4" s="1"/>
  <c r="Y232" i="4" s="1"/>
  <c r="AF166" i="4"/>
  <c r="AF199" i="4" s="1"/>
  <c r="AF232" i="4" s="1"/>
  <c r="AG166" i="4"/>
  <c r="AG199" i="4" s="1"/>
  <c r="AG232" i="4" s="1"/>
  <c r="AH166" i="4"/>
  <c r="AH199" i="4" s="1"/>
  <c r="AH232" i="4" s="1"/>
  <c r="AI166" i="4"/>
  <c r="AI199" i="4" s="1"/>
  <c r="AI232" i="4" s="1"/>
  <c r="AJ166" i="4"/>
  <c r="AJ199" i="4" s="1"/>
  <c r="AJ232" i="4" s="1"/>
  <c r="AK166" i="4"/>
  <c r="AK199" i="4" s="1"/>
  <c r="AK232" i="4" s="1"/>
  <c r="AL166" i="4"/>
  <c r="AL199" i="4" s="1"/>
  <c r="AL232" i="4" s="1"/>
  <c r="AM166" i="4"/>
  <c r="AM199" i="4" s="1"/>
  <c r="AM232" i="4" s="1"/>
  <c r="AN166" i="4"/>
  <c r="AN199" i="4" s="1"/>
  <c r="AN232" i="4" s="1"/>
  <c r="H197" i="4"/>
  <c r="AB164" i="4"/>
  <c r="AB197" i="4" s="1"/>
  <c r="AB230" i="4" s="1"/>
  <c r="Z164" i="4"/>
  <c r="Z197" i="4" s="1"/>
  <c r="Z230" i="4" s="1"/>
  <c r="Y164" i="4"/>
  <c r="Y197" i="4" s="1"/>
  <c r="Y230" i="4" s="1"/>
  <c r="O164" i="4"/>
  <c r="O197" i="4" s="1"/>
  <c r="O230" i="4" s="1"/>
  <c r="Q164" i="4"/>
  <c r="Q197" i="4" s="1"/>
  <c r="Q230" i="4" s="1"/>
  <c r="S164" i="4"/>
  <c r="S197" i="4" s="1"/>
  <c r="S230" i="4" s="1"/>
  <c r="U164" i="4"/>
  <c r="U197" i="4" s="1"/>
  <c r="U230" i="4" s="1"/>
  <c r="R164" i="4"/>
  <c r="R197" i="4" s="1"/>
  <c r="R230" i="4" s="1"/>
  <c r="W164" i="4"/>
  <c r="W197" i="4" s="1"/>
  <c r="W230" i="4" s="1"/>
  <c r="P164" i="4"/>
  <c r="P197" i="4" s="1"/>
  <c r="P230" i="4" s="1"/>
  <c r="AC164" i="4"/>
  <c r="AC197" i="4" s="1"/>
  <c r="AC230" i="4" s="1"/>
  <c r="V164" i="4"/>
  <c r="V197" i="4" s="1"/>
  <c r="V230" i="4" s="1"/>
  <c r="N164" i="4"/>
  <c r="N197" i="4" s="1"/>
  <c r="N230" i="4" s="1"/>
  <c r="K164" i="4"/>
  <c r="K197" i="4" s="1"/>
  <c r="K230" i="4" s="1"/>
  <c r="J164" i="4"/>
  <c r="J197" i="4" s="1"/>
  <c r="J230" i="4" s="1"/>
  <c r="T164" i="4"/>
  <c r="T197" i="4" s="1"/>
  <c r="T230" i="4" s="1"/>
  <c r="L164" i="4"/>
  <c r="L197" i="4" s="1"/>
  <c r="L230" i="4" s="1"/>
  <c r="X164" i="4"/>
  <c r="X197" i="4" s="1"/>
  <c r="X230" i="4" s="1"/>
  <c r="AA164" i="4"/>
  <c r="AA197" i="4" s="1"/>
  <c r="AA230" i="4" s="1"/>
  <c r="M164" i="4"/>
  <c r="M197" i="4" s="1"/>
  <c r="M230" i="4" s="1"/>
  <c r="AD164" i="4"/>
  <c r="AD197" i="4" s="1"/>
  <c r="AD230" i="4" s="1"/>
  <c r="AE164" i="4"/>
  <c r="AE197" i="4" s="1"/>
  <c r="AE230" i="4" s="1"/>
  <c r="AF164" i="4"/>
  <c r="AF197" i="4" s="1"/>
  <c r="AF230" i="4" s="1"/>
  <c r="AG164" i="4"/>
  <c r="AG197" i="4" s="1"/>
  <c r="AG230" i="4" s="1"/>
  <c r="AH164" i="4"/>
  <c r="AH197" i="4" s="1"/>
  <c r="AH230" i="4" s="1"/>
  <c r="AI164" i="4"/>
  <c r="AI197" i="4" s="1"/>
  <c r="AI230" i="4" s="1"/>
  <c r="AJ164" i="4"/>
  <c r="AJ197" i="4" s="1"/>
  <c r="AJ230" i="4" s="1"/>
  <c r="AK164" i="4"/>
  <c r="AK197" i="4" s="1"/>
  <c r="AK230" i="4" s="1"/>
  <c r="AL164" i="4"/>
  <c r="AL197" i="4" s="1"/>
  <c r="AL230" i="4" s="1"/>
  <c r="AM164" i="4"/>
  <c r="AM197" i="4" s="1"/>
  <c r="AM230" i="4" s="1"/>
  <c r="AN164" i="4"/>
  <c r="AN197" i="4" s="1"/>
  <c r="AN230" i="4" s="1"/>
  <c r="S155" i="4"/>
  <c r="S188" i="4" s="1"/>
  <c r="S221" i="4" s="1"/>
  <c r="H188" i="4"/>
  <c r="R155" i="4"/>
  <c r="R188" i="4" s="1"/>
  <c r="R221" i="4" s="1"/>
  <c r="K155" i="4"/>
  <c r="K188" i="4" s="1"/>
  <c r="K221" i="4" s="1"/>
  <c r="Q155" i="4"/>
  <c r="Q188" i="4" s="1"/>
  <c r="Q221" i="4" s="1"/>
  <c r="M155" i="4"/>
  <c r="M188" i="4" s="1"/>
  <c r="M221" i="4" s="1"/>
  <c r="O155" i="4"/>
  <c r="O188" i="4" s="1"/>
  <c r="O221" i="4" s="1"/>
  <c r="T155" i="4"/>
  <c r="T188" i="4" s="1"/>
  <c r="T221" i="4" s="1"/>
  <c r="N155" i="4"/>
  <c r="N188" i="4" s="1"/>
  <c r="N221" i="4" s="1"/>
  <c r="J155" i="4"/>
  <c r="J188" i="4" s="1"/>
  <c r="J221" i="4" s="1"/>
  <c r="L155" i="4"/>
  <c r="L188" i="4" s="1"/>
  <c r="L221" i="4" s="1"/>
  <c r="P155" i="4"/>
  <c r="P188" i="4" s="1"/>
  <c r="P221" i="4" s="1"/>
  <c r="U155" i="4"/>
  <c r="U188" i="4" s="1"/>
  <c r="U221" i="4" s="1"/>
  <c r="V155" i="4"/>
  <c r="V188" i="4" s="1"/>
  <c r="V221" i="4" s="1"/>
  <c r="W155" i="4"/>
  <c r="W188" i="4" s="1"/>
  <c r="W221" i="4" s="1"/>
  <c r="X155" i="4"/>
  <c r="X188" i="4" s="1"/>
  <c r="X221" i="4" s="1"/>
  <c r="Y155" i="4"/>
  <c r="Y188" i="4" s="1"/>
  <c r="Y221" i="4" s="1"/>
  <c r="Z155" i="4"/>
  <c r="Z188" i="4" s="1"/>
  <c r="Z221" i="4" s="1"/>
  <c r="AA155" i="4"/>
  <c r="AA188" i="4" s="1"/>
  <c r="AA221" i="4" s="1"/>
  <c r="AB155" i="4"/>
  <c r="AB188" i="4" s="1"/>
  <c r="AB221" i="4" s="1"/>
  <c r="AC155" i="4"/>
  <c r="AC188" i="4" s="1"/>
  <c r="AC221" i="4" s="1"/>
  <c r="AD155" i="4"/>
  <c r="AD188" i="4" s="1"/>
  <c r="AD221" i="4" s="1"/>
  <c r="AE155" i="4"/>
  <c r="AE188" i="4" s="1"/>
  <c r="AE221" i="4" s="1"/>
  <c r="AF155" i="4"/>
  <c r="AF188" i="4" s="1"/>
  <c r="AF221" i="4" s="1"/>
  <c r="AG155" i="4"/>
  <c r="AG188" i="4" s="1"/>
  <c r="AG221" i="4" s="1"/>
  <c r="AH155" i="4"/>
  <c r="AH188" i="4" s="1"/>
  <c r="AH221" i="4" s="1"/>
  <c r="AI155" i="4"/>
  <c r="AI188" i="4" s="1"/>
  <c r="AI221" i="4" s="1"/>
  <c r="AJ155" i="4"/>
  <c r="AJ188" i="4" s="1"/>
  <c r="AJ221" i="4" s="1"/>
  <c r="AK155" i="4"/>
  <c r="AK188" i="4" s="1"/>
  <c r="AK221" i="4" s="1"/>
  <c r="AL155" i="4"/>
  <c r="AL188" i="4" s="1"/>
  <c r="AL221" i="4" s="1"/>
  <c r="AM155" i="4"/>
  <c r="AM188" i="4" s="1"/>
  <c r="AM221" i="4" s="1"/>
  <c r="AN155" i="4"/>
  <c r="AN188" i="4" s="1"/>
  <c r="AN221" i="4" s="1"/>
  <c r="H34" i="1"/>
  <c r="Y6" i="4" s="1"/>
  <c r="H21" i="1"/>
  <c r="G7" i="5" s="1"/>
  <c r="H190" i="4"/>
  <c r="U157" i="4"/>
  <c r="U190" i="4" s="1"/>
  <c r="U223" i="4" s="1"/>
  <c r="V157" i="4"/>
  <c r="V190" i="4" s="1"/>
  <c r="V223" i="4" s="1"/>
  <c r="Q157" i="4"/>
  <c r="Q190" i="4" s="1"/>
  <c r="Q223" i="4" s="1"/>
  <c r="L157" i="4"/>
  <c r="L190" i="4" s="1"/>
  <c r="L223" i="4" s="1"/>
  <c r="R157" i="4"/>
  <c r="R190" i="4" s="1"/>
  <c r="R223" i="4" s="1"/>
  <c r="K157" i="4"/>
  <c r="K190" i="4" s="1"/>
  <c r="K223" i="4" s="1"/>
  <c r="T157" i="4"/>
  <c r="T190" i="4" s="1"/>
  <c r="T223" i="4" s="1"/>
  <c r="N157" i="4"/>
  <c r="N190" i="4" s="1"/>
  <c r="N223" i="4" s="1"/>
  <c r="P157" i="4"/>
  <c r="P190" i="4" s="1"/>
  <c r="P223" i="4" s="1"/>
  <c r="S157" i="4"/>
  <c r="S190" i="4" s="1"/>
  <c r="S223" i="4" s="1"/>
  <c r="M157" i="4"/>
  <c r="M190" i="4" s="1"/>
  <c r="M223" i="4" s="1"/>
  <c r="O157" i="4"/>
  <c r="O190" i="4" s="1"/>
  <c r="O223" i="4" s="1"/>
  <c r="J157" i="4"/>
  <c r="J190" i="4" s="1"/>
  <c r="J223" i="4" s="1"/>
  <c r="W157" i="4"/>
  <c r="W190" i="4" s="1"/>
  <c r="W223" i="4" s="1"/>
  <c r="X157" i="4"/>
  <c r="X190" i="4" s="1"/>
  <c r="X223" i="4" s="1"/>
  <c r="Y157" i="4"/>
  <c r="Y190" i="4" s="1"/>
  <c r="Y223" i="4" s="1"/>
  <c r="Z157" i="4"/>
  <c r="Z190" i="4" s="1"/>
  <c r="Z223" i="4" s="1"/>
  <c r="AA157" i="4"/>
  <c r="AA190" i="4" s="1"/>
  <c r="AA223" i="4" s="1"/>
  <c r="AB157" i="4"/>
  <c r="AB190" i="4" s="1"/>
  <c r="AB223" i="4" s="1"/>
  <c r="AC157" i="4"/>
  <c r="AC190" i="4" s="1"/>
  <c r="AC223" i="4" s="1"/>
  <c r="AD157" i="4"/>
  <c r="AD190" i="4" s="1"/>
  <c r="AD223" i="4" s="1"/>
  <c r="AE157" i="4"/>
  <c r="AE190" i="4" s="1"/>
  <c r="AE223" i="4" s="1"/>
  <c r="AF157" i="4"/>
  <c r="AF190" i="4" s="1"/>
  <c r="AF223" i="4" s="1"/>
  <c r="AG157" i="4"/>
  <c r="AG190" i="4" s="1"/>
  <c r="AG223" i="4" s="1"/>
  <c r="AH157" i="4"/>
  <c r="AH190" i="4" s="1"/>
  <c r="AH223" i="4" s="1"/>
  <c r="AI157" i="4"/>
  <c r="AI190" i="4" s="1"/>
  <c r="AI223" i="4" s="1"/>
  <c r="AJ157" i="4"/>
  <c r="AJ190" i="4" s="1"/>
  <c r="AJ223" i="4" s="1"/>
  <c r="AK157" i="4"/>
  <c r="AK190" i="4" s="1"/>
  <c r="AK223" i="4" s="1"/>
  <c r="AL157" i="4"/>
  <c r="AL190" i="4" s="1"/>
  <c r="AL223" i="4" s="1"/>
  <c r="AM157" i="4"/>
  <c r="AM190" i="4" s="1"/>
  <c r="AM223" i="4" s="1"/>
  <c r="AN157" i="4"/>
  <c r="AN190" i="4" s="1"/>
  <c r="AN223" i="4" s="1"/>
  <c r="H189" i="4"/>
  <c r="T156" i="4"/>
  <c r="T189" i="4" s="1"/>
  <c r="T222" i="4" s="1"/>
  <c r="M156" i="4"/>
  <c r="M189" i="4" s="1"/>
  <c r="M222" i="4" s="1"/>
  <c r="R156" i="4"/>
  <c r="R189" i="4" s="1"/>
  <c r="R222" i="4" s="1"/>
  <c r="K156" i="4"/>
  <c r="K189" i="4" s="1"/>
  <c r="K222" i="4" s="1"/>
  <c r="P156" i="4"/>
  <c r="P189" i="4" s="1"/>
  <c r="P222" i="4" s="1"/>
  <c r="S156" i="4"/>
  <c r="S189" i="4" s="1"/>
  <c r="S222" i="4" s="1"/>
  <c r="O156" i="4"/>
  <c r="O189" i="4" s="1"/>
  <c r="O222" i="4" s="1"/>
  <c r="Q156" i="4"/>
  <c r="Q189" i="4" s="1"/>
  <c r="Q222" i="4" s="1"/>
  <c r="N156" i="4"/>
  <c r="N189" i="4" s="1"/>
  <c r="N222" i="4" s="1"/>
  <c r="L156" i="4"/>
  <c r="L189" i="4" s="1"/>
  <c r="L222" i="4" s="1"/>
  <c r="U156" i="4"/>
  <c r="U189" i="4" s="1"/>
  <c r="U222" i="4" s="1"/>
  <c r="J156" i="4"/>
  <c r="J189" i="4" s="1"/>
  <c r="J222" i="4" s="1"/>
  <c r="V156" i="4"/>
  <c r="V189" i="4" s="1"/>
  <c r="V222" i="4" s="1"/>
  <c r="W156" i="4"/>
  <c r="W189" i="4" s="1"/>
  <c r="W222" i="4" s="1"/>
  <c r="X156" i="4"/>
  <c r="X189" i="4" s="1"/>
  <c r="X222" i="4" s="1"/>
  <c r="Y156" i="4"/>
  <c r="Y189" i="4" s="1"/>
  <c r="Y222" i="4" s="1"/>
  <c r="Z156" i="4"/>
  <c r="Z189" i="4" s="1"/>
  <c r="Z222" i="4" s="1"/>
  <c r="AA156" i="4"/>
  <c r="AA189" i="4" s="1"/>
  <c r="AA222" i="4" s="1"/>
  <c r="AB156" i="4"/>
  <c r="AB189" i="4" s="1"/>
  <c r="AB222" i="4" s="1"/>
  <c r="AC156" i="4"/>
  <c r="AC189" i="4" s="1"/>
  <c r="AC222" i="4" s="1"/>
  <c r="AD156" i="4"/>
  <c r="AD189" i="4" s="1"/>
  <c r="AD222" i="4" s="1"/>
  <c r="AE156" i="4"/>
  <c r="AE189" i="4" s="1"/>
  <c r="AE222" i="4" s="1"/>
  <c r="AF156" i="4"/>
  <c r="AF189" i="4" s="1"/>
  <c r="AF222" i="4" s="1"/>
  <c r="AG156" i="4"/>
  <c r="AG189" i="4" s="1"/>
  <c r="AG222" i="4" s="1"/>
  <c r="AH156" i="4"/>
  <c r="AH189" i="4" s="1"/>
  <c r="AH222" i="4" s="1"/>
  <c r="AI156" i="4"/>
  <c r="AI189" i="4" s="1"/>
  <c r="AI222" i="4" s="1"/>
  <c r="AJ156" i="4"/>
  <c r="AJ189" i="4" s="1"/>
  <c r="AJ222" i="4" s="1"/>
  <c r="AK156" i="4"/>
  <c r="AK189" i="4" s="1"/>
  <c r="AK222" i="4" s="1"/>
  <c r="AL156" i="4"/>
  <c r="AL189" i="4" s="1"/>
  <c r="AL222" i="4" s="1"/>
  <c r="AM156" i="4"/>
  <c r="AM189" i="4" s="1"/>
  <c r="AM222" i="4" s="1"/>
  <c r="AN156" i="4"/>
  <c r="AN189" i="4" s="1"/>
  <c r="AN222" i="4" s="1"/>
  <c r="N148" i="4"/>
  <c r="N181" i="4" s="1"/>
  <c r="N214" i="4" s="1"/>
  <c r="M148" i="4"/>
  <c r="M181" i="4" s="1"/>
  <c r="M214" i="4" s="1"/>
  <c r="L148" i="4"/>
  <c r="L181" i="4" s="1"/>
  <c r="L214" i="4" s="1"/>
  <c r="H181" i="4"/>
  <c r="J148" i="4"/>
  <c r="J181" i="4" s="1"/>
  <c r="J214" i="4" s="1"/>
  <c r="K148" i="4"/>
  <c r="K181" i="4" s="1"/>
  <c r="K214" i="4" s="1"/>
  <c r="O148" i="4"/>
  <c r="O181" i="4" s="1"/>
  <c r="O214" i="4" s="1"/>
  <c r="P148" i="4"/>
  <c r="P181" i="4" s="1"/>
  <c r="P214" i="4" s="1"/>
  <c r="Q148" i="4"/>
  <c r="Q181" i="4" s="1"/>
  <c r="Q214" i="4" s="1"/>
  <c r="R148" i="4"/>
  <c r="R181" i="4" s="1"/>
  <c r="R214" i="4" s="1"/>
  <c r="S148" i="4"/>
  <c r="S181" i="4" s="1"/>
  <c r="S214" i="4" s="1"/>
  <c r="T148" i="4"/>
  <c r="T181" i="4" s="1"/>
  <c r="T214" i="4" s="1"/>
  <c r="U148" i="4"/>
  <c r="U181" i="4" s="1"/>
  <c r="U214" i="4" s="1"/>
  <c r="V148" i="4"/>
  <c r="V181" i="4" s="1"/>
  <c r="V214" i="4" s="1"/>
  <c r="W148" i="4"/>
  <c r="W181" i="4" s="1"/>
  <c r="W214" i="4" s="1"/>
  <c r="X148" i="4"/>
  <c r="X181" i="4" s="1"/>
  <c r="X214" i="4" s="1"/>
  <c r="Y148" i="4"/>
  <c r="Y181" i="4" s="1"/>
  <c r="Y214" i="4" s="1"/>
  <c r="Z148" i="4"/>
  <c r="Z181" i="4" s="1"/>
  <c r="Z214" i="4" s="1"/>
  <c r="AA148" i="4"/>
  <c r="AA181" i="4" s="1"/>
  <c r="AA214" i="4" s="1"/>
  <c r="AB148" i="4"/>
  <c r="AB181" i="4" s="1"/>
  <c r="AB214" i="4" s="1"/>
  <c r="AC148" i="4"/>
  <c r="AC181" i="4" s="1"/>
  <c r="AC214" i="4" s="1"/>
  <c r="AD148" i="4"/>
  <c r="AD181" i="4" s="1"/>
  <c r="AD214" i="4" s="1"/>
  <c r="AE148" i="4"/>
  <c r="AE181" i="4" s="1"/>
  <c r="AE214" i="4" s="1"/>
  <c r="AF148" i="4"/>
  <c r="AF181" i="4" s="1"/>
  <c r="AF214" i="4" s="1"/>
  <c r="AG148" i="4"/>
  <c r="AG181" i="4" s="1"/>
  <c r="AG214" i="4" s="1"/>
  <c r="AH148" i="4"/>
  <c r="AH181" i="4" s="1"/>
  <c r="AH214" i="4" s="1"/>
  <c r="AI148" i="4"/>
  <c r="AI181" i="4" s="1"/>
  <c r="AI214" i="4" s="1"/>
  <c r="AJ148" i="4"/>
  <c r="AJ181" i="4" s="1"/>
  <c r="AJ214" i="4" s="1"/>
  <c r="AK148" i="4"/>
  <c r="AK181" i="4" s="1"/>
  <c r="AK214" i="4" s="1"/>
  <c r="AL148" i="4"/>
  <c r="AL181" i="4" s="1"/>
  <c r="AL214" i="4" s="1"/>
  <c r="AM148" i="4"/>
  <c r="AM181" i="4" s="1"/>
  <c r="AM214" i="4" s="1"/>
  <c r="AN148" i="4"/>
  <c r="AN181" i="4" s="1"/>
  <c r="AN214" i="4" s="1"/>
  <c r="R167" i="4"/>
  <c r="R200" i="4" s="1"/>
  <c r="R233" i="4" s="1"/>
  <c r="S167" i="4"/>
  <c r="S200" i="4" s="1"/>
  <c r="S233" i="4" s="1"/>
  <c r="P167" i="4"/>
  <c r="P200" i="4" s="1"/>
  <c r="P233" i="4" s="1"/>
  <c r="AE167" i="4"/>
  <c r="AE200" i="4" s="1"/>
  <c r="AE233" i="4" s="1"/>
  <c r="L167" i="4"/>
  <c r="L200" i="4" s="1"/>
  <c r="L233" i="4" s="1"/>
  <c r="N167" i="4"/>
  <c r="N200" i="4" s="1"/>
  <c r="N233" i="4" s="1"/>
  <c r="AC167" i="4"/>
  <c r="AC200" i="4" s="1"/>
  <c r="AC233" i="4" s="1"/>
  <c r="Y167" i="4"/>
  <c r="Y200" i="4" s="1"/>
  <c r="Y233" i="4" s="1"/>
  <c r="AB167" i="4"/>
  <c r="AB200" i="4" s="1"/>
  <c r="AB233" i="4" s="1"/>
  <c r="H200" i="4"/>
  <c r="Q167" i="4"/>
  <c r="Q200" i="4" s="1"/>
  <c r="Q233" i="4" s="1"/>
  <c r="T167" i="4"/>
  <c r="T200" i="4" s="1"/>
  <c r="T233" i="4" s="1"/>
  <c r="U167" i="4"/>
  <c r="U200" i="4" s="1"/>
  <c r="U233" i="4" s="1"/>
  <c r="V167" i="4"/>
  <c r="V200" i="4" s="1"/>
  <c r="V233" i="4" s="1"/>
  <c r="AF167" i="4"/>
  <c r="AF200" i="4" s="1"/>
  <c r="AF233" i="4" s="1"/>
  <c r="J167" i="4"/>
  <c r="J200" i="4" s="1"/>
  <c r="J233" i="4" s="1"/>
  <c r="Z167" i="4"/>
  <c r="Z200" i="4" s="1"/>
  <c r="Z233" i="4" s="1"/>
  <c r="AD167" i="4"/>
  <c r="AD200" i="4" s="1"/>
  <c r="AD233" i="4" s="1"/>
  <c r="M167" i="4"/>
  <c r="M200" i="4" s="1"/>
  <c r="M233" i="4" s="1"/>
  <c r="W167" i="4"/>
  <c r="W200" i="4" s="1"/>
  <c r="W233" i="4" s="1"/>
  <c r="O167" i="4"/>
  <c r="O200" i="4" s="1"/>
  <c r="O233" i="4" s="1"/>
  <c r="AA167" i="4"/>
  <c r="AA200" i="4" s="1"/>
  <c r="AA233" i="4" s="1"/>
  <c r="X167" i="4"/>
  <c r="X200" i="4" s="1"/>
  <c r="X233" i="4" s="1"/>
  <c r="K167" i="4"/>
  <c r="K200" i="4" s="1"/>
  <c r="K233" i="4" s="1"/>
  <c r="AG167" i="4"/>
  <c r="AG200" i="4" s="1"/>
  <c r="AG233" i="4" s="1"/>
  <c r="AH167" i="4"/>
  <c r="AH200" i="4" s="1"/>
  <c r="AH233" i="4" s="1"/>
  <c r="AI167" i="4"/>
  <c r="AI200" i="4" s="1"/>
  <c r="AI233" i="4" s="1"/>
  <c r="AJ167" i="4"/>
  <c r="AJ200" i="4" s="1"/>
  <c r="AJ233" i="4" s="1"/>
  <c r="AK167" i="4"/>
  <c r="AK200" i="4" s="1"/>
  <c r="AK233" i="4" s="1"/>
  <c r="AL167" i="4"/>
  <c r="AL200" i="4" s="1"/>
  <c r="AL233" i="4" s="1"/>
  <c r="AM167" i="4"/>
  <c r="AM200" i="4" s="1"/>
  <c r="AM233" i="4" s="1"/>
  <c r="AN167" i="4"/>
  <c r="AN200" i="4" s="1"/>
  <c r="AN233" i="4" s="1"/>
  <c r="H193" i="4"/>
  <c r="N160" i="4"/>
  <c r="N193" i="4" s="1"/>
  <c r="N226" i="4" s="1"/>
  <c r="Q160" i="4"/>
  <c r="Q193" i="4" s="1"/>
  <c r="Q226" i="4" s="1"/>
  <c r="V160" i="4"/>
  <c r="V193" i="4" s="1"/>
  <c r="V226" i="4" s="1"/>
  <c r="S160" i="4"/>
  <c r="S193" i="4" s="1"/>
  <c r="S226" i="4" s="1"/>
  <c r="W160" i="4"/>
  <c r="W193" i="4" s="1"/>
  <c r="W226" i="4" s="1"/>
  <c r="L160" i="4"/>
  <c r="L193" i="4" s="1"/>
  <c r="L226" i="4" s="1"/>
  <c r="U160" i="4"/>
  <c r="U193" i="4" s="1"/>
  <c r="U226" i="4" s="1"/>
  <c r="T160" i="4"/>
  <c r="T193" i="4" s="1"/>
  <c r="T226" i="4" s="1"/>
  <c r="P160" i="4"/>
  <c r="P193" i="4" s="1"/>
  <c r="P226" i="4" s="1"/>
  <c r="J160" i="4"/>
  <c r="J193" i="4" s="1"/>
  <c r="J226" i="4" s="1"/>
  <c r="X160" i="4"/>
  <c r="X193" i="4" s="1"/>
  <c r="X226" i="4" s="1"/>
  <c r="M160" i="4"/>
  <c r="M193" i="4" s="1"/>
  <c r="M226" i="4" s="1"/>
  <c r="Y160" i="4"/>
  <c r="Y193" i="4" s="1"/>
  <c r="Y226" i="4" s="1"/>
  <c r="O160" i="4"/>
  <c r="O193" i="4" s="1"/>
  <c r="O226" i="4" s="1"/>
  <c r="K160" i="4"/>
  <c r="K193" i="4" s="1"/>
  <c r="K226" i="4" s="1"/>
  <c r="R160" i="4"/>
  <c r="R193" i="4" s="1"/>
  <c r="R226" i="4" s="1"/>
  <c r="Z160" i="4"/>
  <c r="Z193" i="4" s="1"/>
  <c r="Z226" i="4" s="1"/>
  <c r="AA160" i="4"/>
  <c r="AA193" i="4" s="1"/>
  <c r="AA226" i="4" s="1"/>
  <c r="AB160" i="4"/>
  <c r="AB193" i="4" s="1"/>
  <c r="AB226" i="4" s="1"/>
  <c r="AC160" i="4"/>
  <c r="AC193" i="4" s="1"/>
  <c r="AC226" i="4" s="1"/>
  <c r="AD160" i="4"/>
  <c r="AD193" i="4" s="1"/>
  <c r="AD226" i="4" s="1"/>
  <c r="AE160" i="4"/>
  <c r="AE193" i="4" s="1"/>
  <c r="AE226" i="4" s="1"/>
  <c r="AF160" i="4"/>
  <c r="AF193" i="4" s="1"/>
  <c r="AF226" i="4" s="1"/>
  <c r="AG160" i="4"/>
  <c r="AG193" i="4" s="1"/>
  <c r="AG226" i="4" s="1"/>
  <c r="AH160" i="4"/>
  <c r="AH193" i="4" s="1"/>
  <c r="AH226" i="4" s="1"/>
  <c r="AI160" i="4"/>
  <c r="AI193" i="4" s="1"/>
  <c r="AI226" i="4" s="1"/>
  <c r="AJ160" i="4"/>
  <c r="AJ193" i="4" s="1"/>
  <c r="AJ226" i="4" s="1"/>
  <c r="AK160" i="4"/>
  <c r="AK193" i="4" s="1"/>
  <c r="AK226" i="4" s="1"/>
  <c r="AL160" i="4"/>
  <c r="AL193" i="4" s="1"/>
  <c r="AL226" i="4" s="1"/>
  <c r="AM160" i="4"/>
  <c r="AM193" i="4" s="1"/>
  <c r="AM226" i="4" s="1"/>
  <c r="AN160" i="4"/>
  <c r="AN193" i="4" s="1"/>
  <c r="AN226" i="4" s="1"/>
  <c r="U328" i="2"/>
  <c r="U332" i="2" s="1"/>
  <c r="I16" i="5" s="1"/>
  <c r="O16" i="5" s="1"/>
  <c r="AG328" i="2"/>
  <c r="V328" i="2"/>
  <c r="V332" i="2" s="1"/>
  <c r="V333" i="2" s="1"/>
  <c r="S328" i="2"/>
  <c r="S332" i="2" s="1"/>
  <c r="I14" i="5" s="1"/>
  <c r="O14" i="5" s="1"/>
  <c r="T328" i="2"/>
  <c r="T332" i="2" s="1"/>
  <c r="T333" i="2" s="1"/>
  <c r="AL328" i="2"/>
  <c r="AE328" i="2"/>
  <c r="R333" i="2"/>
  <c r="AA328" i="2"/>
  <c r="AF328" i="2"/>
  <c r="AB328" i="2"/>
  <c r="X328" i="2"/>
  <c r="X332" i="2" s="1"/>
  <c r="AN328" i="2"/>
  <c r="Z328" i="2"/>
  <c r="AK328" i="2"/>
  <c r="P328" i="2"/>
  <c r="P332" i="2" s="1"/>
  <c r="AC328" i="2"/>
  <c r="M328" i="2"/>
  <c r="M332" i="2" s="1"/>
  <c r="L328" i="2"/>
  <c r="L332" i="2" s="1"/>
  <c r="V6" i="4"/>
  <c r="H259" i="4"/>
  <c r="T6" i="4"/>
  <c r="G15" i="5"/>
  <c r="F19" i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E19" i="1"/>
  <c r="D19" i="1" s="1"/>
  <c r="D20" i="1" s="1"/>
  <c r="P6" i="4"/>
  <c r="G11" i="5"/>
  <c r="H260" i="4"/>
  <c r="AH328" i="2"/>
  <c r="O328" i="2"/>
  <c r="O332" i="2" s="1"/>
  <c r="Y328" i="2"/>
  <c r="Y332" i="2" s="1"/>
  <c r="AD328" i="2"/>
  <c r="K328" i="2"/>
  <c r="K332" i="2" s="1"/>
  <c r="N328" i="2"/>
  <c r="N332" i="2" s="1"/>
  <c r="AM328" i="2"/>
  <c r="I106" i="2"/>
  <c r="E21" i="1"/>
  <c r="I15" i="5" l="1"/>
  <c r="O15" i="5" s="1"/>
  <c r="N10" i="2"/>
  <c r="Q6" i="4"/>
  <c r="H246" i="4" s="1"/>
  <c r="S6" i="4"/>
  <c r="G10" i="5"/>
  <c r="N10" i="5" s="1"/>
  <c r="U333" i="2"/>
  <c r="G13" i="5"/>
  <c r="N13" i="5" s="1"/>
  <c r="N6" i="4"/>
  <c r="H243" i="4" s="1"/>
  <c r="I17" i="5"/>
  <c r="O17" i="5" s="1"/>
  <c r="S333" i="2"/>
  <c r="I18" i="5"/>
  <c r="O18" i="5" s="1"/>
  <c r="N16" i="5"/>
  <c r="C16" i="5"/>
  <c r="N9" i="5"/>
  <c r="C9" i="5"/>
  <c r="G19" i="5"/>
  <c r="N18" i="5"/>
  <c r="C18" i="5"/>
  <c r="N8" i="5"/>
  <c r="C8" i="5"/>
  <c r="C13" i="5"/>
  <c r="N14" i="5"/>
  <c r="C14" i="5"/>
  <c r="G5" i="5"/>
  <c r="U6" i="4"/>
  <c r="H250" i="4" s="1"/>
  <c r="N15" i="5"/>
  <c r="C15" i="5"/>
  <c r="N11" i="5"/>
  <c r="C11" i="5"/>
  <c r="N12" i="5"/>
  <c r="C12" i="5"/>
  <c r="N17" i="5"/>
  <c r="C17" i="5"/>
  <c r="N7" i="5"/>
  <c r="C7" i="5"/>
  <c r="M6" i="4"/>
  <c r="H242" i="4" s="1"/>
  <c r="F40" i="1"/>
  <c r="G20" i="5"/>
  <c r="L6" i="4"/>
  <c r="H241" i="4" s="1"/>
  <c r="W6" i="4"/>
  <c r="H252" i="4" s="1"/>
  <c r="H179" i="4"/>
  <c r="L146" i="4"/>
  <c r="L179" i="4" s="1"/>
  <c r="L212" i="4" s="1"/>
  <c r="L235" i="4" s="1"/>
  <c r="L331" i="4" s="1"/>
  <c r="J7" i="5" s="1"/>
  <c r="K146" i="4"/>
  <c r="K179" i="4" s="1"/>
  <c r="K212" i="4" s="1"/>
  <c r="K235" i="4" s="1"/>
  <c r="K331" i="4" s="1"/>
  <c r="J6" i="5" s="1"/>
  <c r="M146" i="4"/>
  <c r="M179" i="4" s="1"/>
  <c r="M212" i="4" s="1"/>
  <c r="M235" i="4" s="1"/>
  <c r="M331" i="4" s="1"/>
  <c r="J8" i="5" s="1"/>
  <c r="J146" i="4"/>
  <c r="J179" i="4" s="1"/>
  <c r="J212" i="4" s="1"/>
  <c r="J235" i="4" s="1"/>
  <c r="J331" i="4" s="1"/>
  <c r="J5" i="5" s="1"/>
  <c r="N146" i="4"/>
  <c r="N179" i="4" s="1"/>
  <c r="N212" i="4" s="1"/>
  <c r="N235" i="4" s="1"/>
  <c r="N331" i="4" s="1"/>
  <c r="J9" i="5" s="1"/>
  <c r="O146" i="4"/>
  <c r="O179" i="4" s="1"/>
  <c r="O212" i="4" s="1"/>
  <c r="O235" i="4" s="1"/>
  <c r="O331" i="4" s="1"/>
  <c r="J10" i="5" s="1"/>
  <c r="P146" i="4"/>
  <c r="P179" i="4" s="1"/>
  <c r="P212" i="4" s="1"/>
  <c r="P235" i="4" s="1"/>
  <c r="P331" i="4" s="1"/>
  <c r="J11" i="5" s="1"/>
  <c r="Q146" i="4"/>
  <c r="Q179" i="4" s="1"/>
  <c r="Q212" i="4" s="1"/>
  <c r="Q235" i="4" s="1"/>
  <c r="Q331" i="4" s="1"/>
  <c r="J12" i="5" s="1"/>
  <c r="R146" i="4"/>
  <c r="R179" i="4" s="1"/>
  <c r="R212" i="4" s="1"/>
  <c r="R235" i="4" s="1"/>
  <c r="R331" i="4" s="1"/>
  <c r="J13" i="5" s="1"/>
  <c r="S146" i="4"/>
  <c r="S179" i="4" s="1"/>
  <c r="S212" i="4" s="1"/>
  <c r="S235" i="4" s="1"/>
  <c r="S331" i="4" s="1"/>
  <c r="J14" i="5" s="1"/>
  <c r="T146" i="4"/>
  <c r="T179" i="4" s="1"/>
  <c r="T212" i="4" s="1"/>
  <c r="T235" i="4" s="1"/>
  <c r="T331" i="4" s="1"/>
  <c r="J15" i="5" s="1"/>
  <c r="U146" i="4"/>
  <c r="U179" i="4" s="1"/>
  <c r="U212" i="4" s="1"/>
  <c r="U235" i="4" s="1"/>
  <c r="U331" i="4" s="1"/>
  <c r="J16" i="5" s="1"/>
  <c r="V146" i="4"/>
  <c r="V179" i="4" s="1"/>
  <c r="V212" i="4" s="1"/>
  <c r="V235" i="4" s="1"/>
  <c r="V331" i="4" s="1"/>
  <c r="J17" i="5" s="1"/>
  <c r="W146" i="4"/>
  <c r="W179" i="4" s="1"/>
  <c r="W212" i="4" s="1"/>
  <c r="W235" i="4" s="1"/>
  <c r="W331" i="4" s="1"/>
  <c r="J18" i="5" s="1"/>
  <c r="X146" i="4"/>
  <c r="X179" i="4" s="1"/>
  <c r="X212" i="4" s="1"/>
  <c r="X235" i="4" s="1"/>
  <c r="X331" i="4" s="1"/>
  <c r="J19" i="5" s="1"/>
  <c r="Y146" i="4"/>
  <c r="Y179" i="4" s="1"/>
  <c r="Y212" i="4" s="1"/>
  <c r="Y235" i="4" s="1"/>
  <c r="Y331" i="4" s="1"/>
  <c r="J20" i="5" s="1"/>
  <c r="Z146" i="4"/>
  <c r="Z179" i="4" s="1"/>
  <c r="Z212" i="4" s="1"/>
  <c r="Z235" i="4" s="1"/>
  <c r="AA146" i="4"/>
  <c r="AA179" i="4" s="1"/>
  <c r="AA212" i="4" s="1"/>
  <c r="AA235" i="4" s="1"/>
  <c r="AB146" i="4"/>
  <c r="AB179" i="4" s="1"/>
  <c r="AB212" i="4" s="1"/>
  <c r="AB235" i="4" s="1"/>
  <c r="AC146" i="4"/>
  <c r="AC179" i="4" s="1"/>
  <c r="AC212" i="4" s="1"/>
  <c r="AC235" i="4" s="1"/>
  <c r="AD146" i="4"/>
  <c r="AD179" i="4" s="1"/>
  <c r="AD212" i="4" s="1"/>
  <c r="AD235" i="4" s="1"/>
  <c r="AE146" i="4"/>
  <c r="AE179" i="4" s="1"/>
  <c r="AE212" i="4" s="1"/>
  <c r="AE235" i="4" s="1"/>
  <c r="AF146" i="4"/>
  <c r="AF179" i="4" s="1"/>
  <c r="AF212" i="4" s="1"/>
  <c r="AF235" i="4" s="1"/>
  <c r="AG146" i="4"/>
  <c r="AG179" i="4" s="1"/>
  <c r="AG212" i="4" s="1"/>
  <c r="AG235" i="4" s="1"/>
  <c r="AH146" i="4"/>
  <c r="AH179" i="4" s="1"/>
  <c r="AH212" i="4" s="1"/>
  <c r="AH235" i="4" s="1"/>
  <c r="AI146" i="4"/>
  <c r="AI179" i="4" s="1"/>
  <c r="AI212" i="4" s="1"/>
  <c r="AI235" i="4" s="1"/>
  <c r="AJ146" i="4"/>
  <c r="AJ179" i="4" s="1"/>
  <c r="AJ212" i="4" s="1"/>
  <c r="AJ235" i="4" s="1"/>
  <c r="AK146" i="4"/>
  <c r="AK179" i="4" s="1"/>
  <c r="AK212" i="4" s="1"/>
  <c r="AK235" i="4" s="1"/>
  <c r="AL146" i="4"/>
  <c r="AL179" i="4" s="1"/>
  <c r="AL212" i="4" s="1"/>
  <c r="AL235" i="4" s="1"/>
  <c r="AM146" i="4"/>
  <c r="AM179" i="4" s="1"/>
  <c r="AM212" i="4" s="1"/>
  <c r="AM235" i="4" s="1"/>
  <c r="AN146" i="4"/>
  <c r="AN179" i="4" s="1"/>
  <c r="AN212" i="4" s="1"/>
  <c r="AN235" i="4" s="1"/>
  <c r="K6" i="4"/>
  <c r="H240" i="4" s="1"/>
  <c r="G6" i="5"/>
  <c r="J333" i="2"/>
  <c r="I5" i="5"/>
  <c r="O5" i="5" s="1"/>
  <c r="L333" i="2"/>
  <c r="I7" i="5"/>
  <c r="O7" i="5" s="1"/>
  <c r="Q333" i="2"/>
  <c r="I12" i="5"/>
  <c r="O12" i="5" s="1"/>
  <c r="M333" i="2"/>
  <c r="I8" i="5"/>
  <c r="O8" i="5" s="1"/>
  <c r="K333" i="2"/>
  <c r="I6" i="5"/>
  <c r="O6" i="5" s="1"/>
  <c r="N333" i="2"/>
  <c r="I9" i="5"/>
  <c r="O9" i="5" s="1"/>
  <c r="X333" i="2"/>
  <c r="I19" i="5"/>
  <c r="O19" i="5" s="1"/>
  <c r="Y333" i="2"/>
  <c r="I20" i="5"/>
  <c r="O20" i="5" s="1"/>
  <c r="P333" i="2"/>
  <c r="I11" i="5"/>
  <c r="O11" i="5" s="1"/>
  <c r="O333" i="2"/>
  <c r="I10" i="5"/>
  <c r="O10" i="5" s="1"/>
  <c r="H254" i="4"/>
  <c r="H245" i="4"/>
  <c r="H253" i="4"/>
  <c r="H249" i="4"/>
  <c r="L10" i="1"/>
  <c r="L11" i="1" s="1"/>
  <c r="X260" i="4"/>
  <c r="K260" i="4"/>
  <c r="R260" i="4"/>
  <c r="W260" i="4"/>
  <c r="V260" i="4"/>
  <c r="Y260" i="4"/>
  <c r="AA260" i="4"/>
  <c r="P260" i="4"/>
  <c r="AH260" i="4"/>
  <c r="AB260" i="4"/>
  <c r="T260" i="4"/>
  <c r="J260" i="4"/>
  <c r="AE260" i="4"/>
  <c r="O260" i="4"/>
  <c r="AG260" i="4"/>
  <c r="M260" i="4"/>
  <c r="L260" i="4"/>
  <c r="Z260" i="4"/>
  <c r="H293" i="4"/>
  <c r="AD260" i="4"/>
  <c r="AF260" i="4"/>
  <c r="U260" i="4"/>
  <c r="S260" i="4"/>
  <c r="Q260" i="4"/>
  <c r="AI260" i="4"/>
  <c r="AC260" i="4"/>
  <c r="N260" i="4"/>
  <c r="AJ260" i="4"/>
  <c r="AK260" i="4"/>
  <c r="AL260" i="4"/>
  <c r="AM260" i="4"/>
  <c r="AN260" i="4"/>
  <c r="H248" i="4"/>
  <c r="U255" i="4"/>
  <c r="W255" i="4"/>
  <c r="L255" i="4"/>
  <c r="Q255" i="4"/>
  <c r="R255" i="4"/>
  <c r="M255" i="4"/>
  <c r="S255" i="4"/>
  <c r="AE255" i="4"/>
  <c r="H288" i="4"/>
  <c r="AA255" i="4"/>
  <c r="Y255" i="4"/>
  <c r="AB255" i="4"/>
  <c r="K255" i="4"/>
  <c r="AD255" i="4"/>
  <c r="Z255" i="4"/>
  <c r="V255" i="4"/>
  <c r="T255" i="4"/>
  <c r="N255" i="4"/>
  <c r="J255" i="4"/>
  <c r="P255" i="4"/>
  <c r="AC255" i="4"/>
  <c r="X255" i="4"/>
  <c r="O255" i="4"/>
  <c r="AF255" i="4"/>
  <c r="AG255" i="4"/>
  <c r="AH255" i="4"/>
  <c r="AI255" i="4"/>
  <c r="AJ255" i="4"/>
  <c r="AK255" i="4"/>
  <c r="AL255" i="4"/>
  <c r="AM255" i="4"/>
  <c r="AN255" i="4"/>
  <c r="Y259" i="4"/>
  <c r="U259" i="4"/>
  <c r="N259" i="4"/>
  <c r="AC259" i="4"/>
  <c r="Q259" i="4"/>
  <c r="K259" i="4"/>
  <c r="AA259" i="4"/>
  <c r="M259" i="4"/>
  <c r="W259" i="4"/>
  <c r="AD259" i="4"/>
  <c r="T259" i="4"/>
  <c r="H292" i="4"/>
  <c r="O259" i="4"/>
  <c r="AG259" i="4"/>
  <c r="AE259" i="4"/>
  <c r="X259" i="4"/>
  <c r="L259" i="4"/>
  <c r="P259" i="4"/>
  <c r="R259" i="4"/>
  <c r="S259" i="4"/>
  <c r="Z259" i="4"/>
  <c r="AB259" i="4"/>
  <c r="J259" i="4"/>
  <c r="AF259" i="4"/>
  <c r="V259" i="4"/>
  <c r="AH259" i="4"/>
  <c r="AI259" i="4"/>
  <c r="AJ259" i="4"/>
  <c r="AK259" i="4"/>
  <c r="AL259" i="4"/>
  <c r="AM259" i="4"/>
  <c r="AN259" i="4"/>
  <c r="H239" i="4"/>
  <c r="J10" i="4"/>
  <c r="J258" i="4"/>
  <c r="L258" i="4"/>
  <c r="U258" i="4"/>
  <c r="H291" i="4"/>
  <c r="X258" i="4"/>
  <c r="AD258" i="4"/>
  <c r="AB258" i="4"/>
  <c r="AA258" i="4"/>
  <c r="N258" i="4"/>
  <c r="T258" i="4"/>
  <c r="AE258" i="4"/>
  <c r="R258" i="4"/>
  <c r="V258" i="4"/>
  <c r="P258" i="4"/>
  <c r="S258" i="4"/>
  <c r="AC258" i="4"/>
  <c r="Y258" i="4"/>
  <c r="O258" i="4"/>
  <c r="W258" i="4"/>
  <c r="K258" i="4"/>
  <c r="Q258" i="4"/>
  <c r="AH258" i="4"/>
  <c r="Z258" i="4"/>
  <c r="M258" i="4"/>
  <c r="AG258" i="4"/>
  <c r="AF258" i="4"/>
  <c r="AI258" i="4"/>
  <c r="AJ258" i="4"/>
  <c r="AK258" i="4"/>
  <c r="AL258" i="4"/>
  <c r="AM258" i="4"/>
  <c r="AN258" i="4"/>
  <c r="AB257" i="4"/>
  <c r="O257" i="4"/>
  <c r="J257" i="4"/>
  <c r="V257" i="4"/>
  <c r="T257" i="4"/>
  <c r="AD257" i="4"/>
  <c r="AE257" i="4"/>
  <c r="U257" i="4"/>
  <c r="L257" i="4"/>
  <c r="R257" i="4"/>
  <c r="P257" i="4"/>
  <c r="H290" i="4"/>
  <c r="AC257" i="4"/>
  <c r="Q257" i="4"/>
  <c r="AA257" i="4"/>
  <c r="N257" i="4"/>
  <c r="AH257" i="4"/>
  <c r="S257" i="4"/>
  <c r="Z257" i="4"/>
  <c r="AG257" i="4"/>
  <c r="K257" i="4"/>
  <c r="M257" i="4"/>
  <c r="AF257" i="4"/>
  <c r="Y257" i="4"/>
  <c r="X257" i="4"/>
  <c r="W257" i="4"/>
  <c r="AI257" i="4"/>
  <c r="AJ257" i="4"/>
  <c r="AK257" i="4"/>
  <c r="AL257" i="4"/>
  <c r="AM257" i="4"/>
  <c r="AN257" i="4"/>
  <c r="H244" i="4"/>
  <c r="H251" i="4"/>
  <c r="H247" i="4"/>
  <c r="U256" i="4"/>
  <c r="S256" i="4"/>
  <c r="N256" i="4"/>
  <c r="O256" i="4"/>
  <c r="M256" i="4"/>
  <c r="R256" i="4"/>
  <c r="K256" i="4"/>
  <c r="AB256" i="4"/>
  <c r="AF256" i="4"/>
  <c r="J256" i="4"/>
  <c r="T256" i="4"/>
  <c r="Q256" i="4"/>
  <c r="AA256" i="4"/>
  <c r="L256" i="4"/>
  <c r="Y256" i="4"/>
  <c r="H289" i="4"/>
  <c r="P256" i="4"/>
  <c r="V256" i="4"/>
  <c r="AC256" i="4"/>
  <c r="AE256" i="4"/>
  <c r="W256" i="4"/>
  <c r="AD256" i="4"/>
  <c r="Z256" i="4"/>
  <c r="X256" i="4"/>
  <c r="AG256" i="4"/>
  <c r="AH256" i="4"/>
  <c r="AI256" i="4"/>
  <c r="AJ256" i="4"/>
  <c r="AK256" i="4"/>
  <c r="AL256" i="4"/>
  <c r="AM256" i="4"/>
  <c r="AN256" i="4"/>
  <c r="I107" i="2"/>
  <c r="N11" i="2"/>
  <c r="O10" i="2"/>
  <c r="D21" i="1"/>
  <c r="E22" i="1"/>
  <c r="C10" i="5" l="1"/>
  <c r="N5" i="5"/>
  <c r="C5" i="5"/>
  <c r="C24" i="5" s="1"/>
  <c r="N6" i="5"/>
  <c r="C6" i="5"/>
  <c r="N20" i="5"/>
  <c r="C20" i="5"/>
  <c r="N19" i="5"/>
  <c r="C19" i="5"/>
  <c r="M10" i="1"/>
  <c r="AF240" i="4"/>
  <c r="AE240" i="4"/>
  <c r="T240" i="4"/>
  <c r="AI240" i="4"/>
  <c r="L240" i="4"/>
  <c r="M240" i="4"/>
  <c r="W240" i="4"/>
  <c r="Q240" i="4"/>
  <c r="AD240" i="4"/>
  <c r="AJ240" i="4"/>
  <c r="AL240" i="4"/>
  <c r="Y240" i="4"/>
  <c r="AC240" i="4"/>
  <c r="P240" i="4"/>
  <c r="AB240" i="4"/>
  <c r="X240" i="4"/>
  <c r="AH240" i="4"/>
  <c r="U240" i="4"/>
  <c r="J240" i="4"/>
  <c r="O240" i="4"/>
  <c r="AK240" i="4"/>
  <c r="R240" i="4"/>
  <c r="AM240" i="4"/>
  <c r="K240" i="4"/>
  <c r="AN240" i="4"/>
  <c r="N240" i="4"/>
  <c r="S240" i="4"/>
  <c r="V240" i="4"/>
  <c r="Z240" i="4"/>
  <c r="H273" i="4"/>
  <c r="AG240" i="4"/>
  <c r="AA240" i="4"/>
  <c r="X249" i="4"/>
  <c r="Z249" i="4"/>
  <c r="U249" i="4"/>
  <c r="M249" i="4"/>
  <c r="AD249" i="4"/>
  <c r="N249" i="4"/>
  <c r="O249" i="4"/>
  <c r="S249" i="4"/>
  <c r="AB249" i="4"/>
  <c r="AG249" i="4"/>
  <c r="Q249" i="4"/>
  <c r="R249" i="4"/>
  <c r="T249" i="4"/>
  <c r="W249" i="4"/>
  <c r="AE249" i="4"/>
  <c r="L249" i="4"/>
  <c r="AF249" i="4"/>
  <c r="Y249" i="4"/>
  <c r="P249" i="4"/>
  <c r="V249" i="4"/>
  <c r="AC249" i="4"/>
  <c r="H282" i="4"/>
  <c r="K249" i="4"/>
  <c r="AA249" i="4"/>
  <c r="J249" i="4"/>
  <c r="AH249" i="4"/>
  <c r="AI249" i="4"/>
  <c r="AJ249" i="4"/>
  <c r="AK249" i="4"/>
  <c r="AL249" i="4"/>
  <c r="AM249" i="4"/>
  <c r="AN249" i="4"/>
  <c r="U241" i="4"/>
  <c r="AA241" i="4"/>
  <c r="Y241" i="4"/>
  <c r="T241" i="4"/>
  <c r="AB241" i="4"/>
  <c r="AF241" i="4"/>
  <c r="O241" i="4"/>
  <c r="M241" i="4"/>
  <c r="R241" i="4"/>
  <c r="X241" i="4"/>
  <c r="AD241" i="4"/>
  <c r="AE241" i="4"/>
  <c r="W241" i="4"/>
  <c r="V241" i="4"/>
  <c r="Q241" i="4"/>
  <c r="L241" i="4"/>
  <c r="H274" i="4"/>
  <c r="S241" i="4"/>
  <c r="N241" i="4"/>
  <c r="AC241" i="4"/>
  <c r="J241" i="4"/>
  <c r="Z241" i="4"/>
  <c r="K241" i="4"/>
  <c r="P241" i="4"/>
  <c r="AG241" i="4"/>
  <c r="AH241" i="4"/>
  <c r="AI241" i="4"/>
  <c r="AJ241" i="4"/>
  <c r="AK241" i="4"/>
  <c r="AL241" i="4"/>
  <c r="AM241" i="4"/>
  <c r="AN241" i="4"/>
  <c r="M288" i="4"/>
  <c r="M321" i="4" s="1"/>
  <c r="AG288" i="4"/>
  <c r="AG321" i="4" s="1"/>
  <c r="Y288" i="4"/>
  <c r="Y321" i="4" s="1"/>
  <c r="AD288" i="4"/>
  <c r="AD321" i="4" s="1"/>
  <c r="Q288" i="4"/>
  <c r="Q321" i="4" s="1"/>
  <c r="W288" i="4"/>
  <c r="W321" i="4" s="1"/>
  <c r="O288" i="4"/>
  <c r="O321" i="4" s="1"/>
  <c r="U288" i="4"/>
  <c r="U321" i="4" s="1"/>
  <c r="AB288" i="4"/>
  <c r="AB321" i="4" s="1"/>
  <c r="N288" i="4"/>
  <c r="N321" i="4" s="1"/>
  <c r="V288" i="4"/>
  <c r="V321" i="4" s="1"/>
  <c r="R288" i="4"/>
  <c r="R321" i="4" s="1"/>
  <c r="Z288" i="4"/>
  <c r="Z321" i="4" s="1"/>
  <c r="AC288" i="4"/>
  <c r="AC321" i="4" s="1"/>
  <c r="P288" i="4"/>
  <c r="P321" i="4" s="1"/>
  <c r="T288" i="4"/>
  <c r="T321" i="4" s="1"/>
  <c r="S288" i="4"/>
  <c r="S321" i="4" s="1"/>
  <c r="AA288" i="4"/>
  <c r="AA321" i="4" s="1"/>
  <c r="K288" i="4"/>
  <c r="K321" i="4" s="1"/>
  <c r="AF288" i="4"/>
  <c r="AF321" i="4" s="1"/>
  <c r="X288" i="4"/>
  <c r="X321" i="4" s="1"/>
  <c r="J288" i="4"/>
  <c r="J321" i="4" s="1"/>
  <c r="AE288" i="4"/>
  <c r="AE321" i="4" s="1"/>
  <c r="L288" i="4"/>
  <c r="L321" i="4" s="1"/>
  <c r="AH288" i="4"/>
  <c r="AH321" i="4" s="1"/>
  <c r="AI288" i="4"/>
  <c r="AI321" i="4" s="1"/>
  <c r="AJ288" i="4"/>
  <c r="AJ321" i="4" s="1"/>
  <c r="AK288" i="4"/>
  <c r="AK321" i="4" s="1"/>
  <c r="AL288" i="4"/>
  <c r="AL321" i="4" s="1"/>
  <c r="AM288" i="4"/>
  <c r="AM321" i="4" s="1"/>
  <c r="AN288" i="4"/>
  <c r="AN321" i="4" s="1"/>
  <c r="AA247" i="4"/>
  <c r="AC247" i="4"/>
  <c r="AE247" i="4"/>
  <c r="M247" i="4"/>
  <c r="U247" i="4"/>
  <c r="R247" i="4"/>
  <c r="S247" i="4"/>
  <c r="J247" i="4"/>
  <c r="AB247" i="4"/>
  <c r="T247" i="4"/>
  <c r="X247" i="4"/>
  <c r="Q247" i="4"/>
  <c r="W247" i="4"/>
  <c r="Z247" i="4"/>
  <c r="V247" i="4"/>
  <c r="P247" i="4"/>
  <c r="N247" i="4"/>
  <c r="Y247" i="4"/>
  <c r="AF247" i="4"/>
  <c r="H280" i="4"/>
  <c r="O247" i="4"/>
  <c r="K247" i="4"/>
  <c r="AD247" i="4"/>
  <c r="AG247" i="4"/>
  <c r="L247" i="4"/>
  <c r="AH247" i="4"/>
  <c r="AI247" i="4"/>
  <c r="AJ247" i="4"/>
  <c r="AK247" i="4"/>
  <c r="AL247" i="4"/>
  <c r="AM247" i="4"/>
  <c r="AN247" i="4"/>
  <c r="AG291" i="4"/>
  <c r="AG324" i="4" s="1"/>
  <c r="L291" i="4"/>
  <c r="L324" i="4" s="1"/>
  <c r="Z291" i="4"/>
  <c r="Z324" i="4" s="1"/>
  <c r="AD291" i="4"/>
  <c r="AD324" i="4" s="1"/>
  <c r="X291" i="4"/>
  <c r="X324" i="4" s="1"/>
  <c r="T291" i="4"/>
  <c r="T324" i="4" s="1"/>
  <c r="Q291" i="4"/>
  <c r="Q324" i="4" s="1"/>
  <c r="AC291" i="4"/>
  <c r="AC324" i="4" s="1"/>
  <c r="O291" i="4"/>
  <c r="O324" i="4" s="1"/>
  <c r="S291" i="4"/>
  <c r="S324" i="4" s="1"/>
  <c r="P291" i="4"/>
  <c r="P324" i="4" s="1"/>
  <c r="N291" i="4"/>
  <c r="N324" i="4" s="1"/>
  <c r="AF291" i="4"/>
  <c r="AF324" i="4" s="1"/>
  <c r="AH291" i="4"/>
  <c r="AH324" i="4" s="1"/>
  <c r="K291" i="4"/>
  <c r="K324" i="4" s="1"/>
  <c r="R291" i="4"/>
  <c r="R324" i="4" s="1"/>
  <c r="J291" i="4"/>
  <c r="J324" i="4" s="1"/>
  <c r="Y291" i="4"/>
  <c r="Y324" i="4" s="1"/>
  <c r="W291" i="4"/>
  <c r="W324" i="4" s="1"/>
  <c r="V291" i="4"/>
  <c r="V324" i="4" s="1"/>
  <c r="AA291" i="4"/>
  <c r="AA324" i="4" s="1"/>
  <c r="M291" i="4"/>
  <c r="M324" i="4" s="1"/>
  <c r="AE291" i="4"/>
  <c r="AE324" i="4" s="1"/>
  <c r="AB291" i="4"/>
  <c r="AB324" i="4" s="1"/>
  <c r="U291" i="4"/>
  <c r="U324" i="4" s="1"/>
  <c r="AI291" i="4"/>
  <c r="AI324" i="4" s="1"/>
  <c r="AJ291" i="4"/>
  <c r="AJ324" i="4" s="1"/>
  <c r="AK291" i="4"/>
  <c r="AK324" i="4" s="1"/>
  <c r="AL291" i="4"/>
  <c r="AL324" i="4" s="1"/>
  <c r="AM291" i="4"/>
  <c r="AM324" i="4" s="1"/>
  <c r="AN291" i="4"/>
  <c r="AN324" i="4" s="1"/>
  <c r="U248" i="4"/>
  <c r="Y248" i="4"/>
  <c r="T248" i="4"/>
  <c r="L248" i="4"/>
  <c r="M248" i="4"/>
  <c r="O248" i="4"/>
  <c r="S248" i="4"/>
  <c r="H281" i="4"/>
  <c r="X248" i="4"/>
  <c r="R248" i="4"/>
  <c r="AE248" i="4"/>
  <c r="N248" i="4"/>
  <c r="AG248" i="4"/>
  <c r="V248" i="4"/>
  <c r="AA248" i="4"/>
  <c r="AF248" i="4"/>
  <c r="Z248" i="4"/>
  <c r="AB248" i="4"/>
  <c r="J248" i="4"/>
  <c r="AC248" i="4"/>
  <c r="P248" i="4"/>
  <c r="W248" i="4"/>
  <c r="AD248" i="4"/>
  <c r="K248" i="4"/>
  <c r="Q248" i="4"/>
  <c r="AH248" i="4"/>
  <c r="AI248" i="4"/>
  <c r="AJ248" i="4"/>
  <c r="AK248" i="4"/>
  <c r="AL248" i="4"/>
  <c r="AM248" i="4"/>
  <c r="AN248" i="4"/>
  <c r="O253" i="4"/>
  <c r="K253" i="4"/>
  <c r="AB253" i="4"/>
  <c r="N253" i="4"/>
  <c r="AC253" i="4"/>
  <c r="AA253" i="4"/>
  <c r="U253" i="4"/>
  <c r="AF253" i="4"/>
  <c r="T253" i="4"/>
  <c r="S253" i="4"/>
  <c r="W253" i="4"/>
  <c r="J253" i="4"/>
  <c r="Y253" i="4"/>
  <c r="Z253" i="4"/>
  <c r="AG253" i="4"/>
  <c r="AD253" i="4"/>
  <c r="L253" i="4"/>
  <c r="V253" i="4"/>
  <c r="M253" i="4"/>
  <c r="R253" i="4"/>
  <c r="P253" i="4"/>
  <c r="H286" i="4"/>
  <c r="AE253" i="4"/>
  <c r="AH253" i="4"/>
  <c r="X253" i="4"/>
  <c r="Q253" i="4"/>
  <c r="AI253" i="4"/>
  <c r="AJ253" i="4"/>
  <c r="AK253" i="4"/>
  <c r="AL253" i="4"/>
  <c r="AM253" i="4"/>
  <c r="AN253" i="4"/>
  <c r="K293" i="4"/>
  <c r="K326" i="4" s="1"/>
  <c r="T293" i="4"/>
  <c r="T326" i="4" s="1"/>
  <c r="P293" i="4"/>
  <c r="P326" i="4" s="1"/>
  <c r="J293" i="4"/>
  <c r="J326" i="4" s="1"/>
  <c r="W293" i="4"/>
  <c r="W326" i="4" s="1"/>
  <c r="AB293" i="4"/>
  <c r="AB326" i="4" s="1"/>
  <c r="R293" i="4"/>
  <c r="R326" i="4" s="1"/>
  <c r="O293" i="4"/>
  <c r="O326" i="4" s="1"/>
  <c r="Q293" i="4"/>
  <c r="Q326" i="4" s="1"/>
  <c r="N293" i="4"/>
  <c r="N326" i="4" s="1"/>
  <c r="Y293" i="4"/>
  <c r="Y326" i="4" s="1"/>
  <c r="AF293" i="4"/>
  <c r="AF326" i="4" s="1"/>
  <c r="AE293" i="4"/>
  <c r="AE326" i="4" s="1"/>
  <c r="V293" i="4"/>
  <c r="V326" i="4" s="1"/>
  <c r="AI293" i="4"/>
  <c r="AI326" i="4" s="1"/>
  <c r="AH293" i="4"/>
  <c r="AH326" i="4" s="1"/>
  <c r="AA293" i="4"/>
  <c r="AA326" i="4" s="1"/>
  <c r="AG293" i="4"/>
  <c r="AG326" i="4" s="1"/>
  <c r="X293" i="4"/>
  <c r="X326" i="4" s="1"/>
  <c r="S293" i="4"/>
  <c r="S326" i="4" s="1"/>
  <c r="M293" i="4"/>
  <c r="M326" i="4" s="1"/>
  <c r="AD293" i="4"/>
  <c r="AD326" i="4" s="1"/>
  <c r="Z293" i="4"/>
  <c r="Z326" i="4" s="1"/>
  <c r="AJ293" i="4"/>
  <c r="AJ326" i="4" s="1"/>
  <c r="U293" i="4"/>
  <c r="U326" i="4" s="1"/>
  <c r="L293" i="4"/>
  <c r="L326" i="4" s="1"/>
  <c r="AC293" i="4"/>
  <c r="AC326" i="4" s="1"/>
  <c r="AK293" i="4"/>
  <c r="AK326" i="4" s="1"/>
  <c r="AL293" i="4"/>
  <c r="AL326" i="4" s="1"/>
  <c r="AM293" i="4"/>
  <c r="AM326" i="4" s="1"/>
  <c r="AN293" i="4"/>
  <c r="AN326" i="4" s="1"/>
  <c r="J250" i="4"/>
  <c r="U250" i="4"/>
  <c r="O250" i="4"/>
  <c r="AG250" i="4"/>
  <c r="AD250" i="4"/>
  <c r="AA250" i="4"/>
  <c r="AB250" i="4"/>
  <c r="AH250" i="4"/>
  <c r="W250" i="4"/>
  <c r="X250" i="4"/>
  <c r="H283" i="4"/>
  <c r="N250" i="4"/>
  <c r="Y250" i="4"/>
  <c r="R250" i="4"/>
  <c r="Q250" i="4"/>
  <c r="AF250" i="4"/>
  <c r="V250" i="4"/>
  <c r="L250" i="4"/>
  <c r="AC250" i="4"/>
  <c r="T250" i="4"/>
  <c r="M250" i="4"/>
  <c r="Z250" i="4"/>
  <c r="P250" i="4"/>
  <c r="K250" i="4"/>
  <c r="AE250" i="4"/>
  <c r="S250" i="4"/>
  <c r="AI250" i="4"/>
  <c r="AJ250" i="4"/>
  <c r="AK250" i="4"/>
  <c r="AL250" i="4"/>
  <c r="AM250" i="4"/>
  <c r="AN250" i="4"/>
  <c r="AF251" i="4"/>
  <c r="AC251" i="4"/>
  <c r="Y251" i="4"/>
  <c r="Q251" i="4"/>
  <c r="W251" i="4"/>
  <c r="S251" i="4"/>
  <c r="X251" i="4"/>
  <c r="AG251" i="4"/>
  <c r="N251" i="4"/>
  <c r="H284" i="4"/>
  <c r="T251" i="4"/>
  <c r="AA251" i="4"/>
  <c r="AE251" i="4"/>
  <c r="P251" i="4"/>
  <c r="AD251" i="4"/>
  <c r="V251" i="4"/>
  <c r="Z251" i="4"/>
  <c r="U251" i="4"/>
  <c r="O251" i="4"/>
  <c r="K251" i="4"/>
  <c r="R251" i="4"/>
  <c r="AH251" i="4"/>
  <c r="L251" i="4"/>
  <c r="M251" i="4"/>
  <c r="J251" i="4"/>
  <c r="AB251" i="4"/>
  <c r="AI251" i="4"/>
  <c r="AJ251" i="4"/>
  <c r="AK251" i="4"/>
  <c r="AL251" i="4"/>
  <c r="AM251" i="4"/>
  <c r="AN251" i="4"/>
  <c r="AC246" i="4"/>
  <c r="AD246" i="4"/>
  <c r="V246" i="4"/>
  <c r="T246" i="4"/>
  <c r="U246" i="4"/>
  <c r="Q246" i="4"/>
  <c r="K246" i="4"/>
  <c r="L246" i="4"/>
  <c r="O246" i="4"/>
  <c r="H279" i="4"/>
  <c r="R246" i="4"/>
  <c r="W246" i="4"/>
  <c r="AB246" i="4"/>
  <c r="AH246" i="4"/>
  <c r="S246" i="4"/>
  <c r="N246" i="4"/>
  <c r="J246" i="4"/>
  <c r="AF246" i="4"/>
  <c r="AA246" i="4"/>
  <c r="AG246" i="4"/>
  <c r="M246" i="4"/>
  <c r="Z246" i="4"/>
  <c r="P246" i="4"/>
  <c r="Y246" i="4"/>
  <c r="AE246" i="4"/>
  <c r="X246" i="4"/>
  <c r="AI246" i="4"/>
  <c r="AJ246" i="4"/>
  <c r="AK246" i="4"/>
  <c r="AL246" i="4"/>
  <c r="AM246" i="4"/>
  <c r="AN246" i="4"/>
  <c r="AC290" i="4"/>
  <c r="AC323" i="4" s="1"/>
  <c r="Y290" i="4"/>
  <c r="Y323" i="4" s="1"/>
  <c r="AF290" i="4"/>
  <c r="AF323" i="4" s="1"/>
  <c r="Q290" i="4"/>
  <c r="Q323" i="4" s="1"/>
  <c r="S290" i="4"/>
  <c r="S323" i="4" s="1"/>
  <c r="J290" i="4"/>
  <c r="J323" i="4" s="1"/>
  <c r="O290" i="4"/>
  <c r="O323" i="4" s="1"/>
  <c r="T290" i="4"/>
  <c r="T323" i="4" s="1"/>
  <c r="L290" i="4"/>
  <c r="L323" i="4" s="1"/>
  <c r="AE290" i="4"/>
  <c r="AE323" i="4" s="1"/>
  <c r="K290" i="4"/>
  <c r="K323" i="4" s="1"/>
  <c r="U290" i="4"/>
  <c r="U323" i="4" s="1"/>
  <c r="AB290" i="4"/>
  <c r="AB323" i="4" s="1"/>
  <c r="P290" i="4"/>
  <c r="P323" i="4" s="1"/>
  <c r="AD290" i="4"/>
  <c r="AD323" i="4" s="1"/>
  <c r="X290" i="4"/>
  <c r="X323" i="4" s="1"/>
  <c r="AI290" i="4"/>
  <c r="AI323" i="4" s="1"/>
  <c r="W290" i="4"/>
  <c r="W323" i="4" s="1"/>
  <c r="Z290" i="4"/>
  <c r="Z323" i="4" s="1"/>
  <c r="AG290" i="4"/>
  <c r="AG323" i="4" s="1"/>
  <c r="AH290" i="4"/>
  <c r="AH323" i="4" s="1"/>
  <c r="V290" i="4"/>
  <c r="V323" i="4" s="1"/>
  <c r="R290" i="4"/>
  <c r="R323" i="4" s="1"/>
  <c r="M290" i="4"/>
  <c r="M323" i="4" s="1"/>
  <c r="N290" i="4"/>
  <c r="N323" i="4" s="1"/>
  <c r="AA290" i="4"/>
  <c r="AA323" i="4" s="1"/>
  <c r="AJ290" i="4"/>
  <c r="AJ323" i="4" s="1"/>
  <c r="AK290" i="4"/>
  <c r="AK323" i="4" s="1"/>
  <c r="AL290" i="4"/>
  <c r="AL323" i="4" s="1"/>
  <c r="AM290" i="4"/>
  <c r="AM323" i="4" s="1"/>
  <c r="AN290" i="4"/>
  <c r="AN323" i="4" s="1"/>
  <c r="Z292" i="4"/>
  <c r="Z325" i="4" s="1"/>
  <c r="O292" i="4"/>
  <c r="O325" i="4" s="1"/>
  <c r="M292" i="4"/>
  <c r="M325" i="4" s="1"/>
  <c r="AC292" i="4"/>
  <c r="AC325" i="4" s="1"/>
  <c r="T292" i="4"/>
  <c r="T325" i="4" s="1"/>
  <c r="AF292" i="4"/>
  <c r="AF325" i="4" s="1"/>
  <c r="Q292" i="4"/>
  <c r="Q325" i="4" s="1"/>
  <c r="AD292" i="4"/>
  <c r="AD325" i="4" s="1"/>
  <c r="K292" i="4"/>
  <c r="K325" i="4" s="1"/>
  <c r="AH292" i="4"/>
  <c r="AH325" i="4" s="1"/>
  <c r="J292" i="4"/>
  <c r="J325" i="4" s="1"/>
  <c r="AB292" i="4"/>
  <c r="AB325" i="4" s="1"/>
  <c r="P292" i="4"/>
  <c r="P325" i="4" s="1"/>
  <c r="N292" i="4"/>
  <c r="N325" i="4" s="1"/>
  <c r="Y292" i="4"/>
  <c r="Y325" i="4" s="1"/>
  <c r="L292" i="4"/>
  <c r="L325" i="4" s="1"/>
  <c r="AG292" i="4"/>
  <c r="AG325" i="4" s="1"/>
  <c r="U292" i="4"/>
  <c r="U325" i="4" s="1"/>
  <c r="X292" i="4"/>
  <c r="X325" i="4" s="1"/>
  <c r="AE292" i="4"/>
  <c r="AE325" i="4" s="1"/>
  <c r="W292" i="4"/>
  <c r="W325" i="4" s="1"/>
  <c r="V292" i="4"/>
  <c r="V325" i="4" s="1"/>
  <c r="R292" i="4"/>
  <c r="R325" i="4" s="1"/>
  <c r="AA292" i="4"/>
  <c r="AA325" i="4" s="1"/>
  <c r="S292" i="4"/>
  <c r="S325" i="4" s="1"/>
  <c r="AI292" i="4"/>
  <c r="AI325" i="4" s="1"/>
  <c r="AJ292" i="4"/>
  <c r="AJ325" i="4" s="1"/>
  <c r="AK292" i="4"/>
  <c r="AK325" i="4" s="1"/>
  <c r="AL292" i="4"/>
  <c r="AL325" i="4" s="1"/>
  <c r="AM292" i="4"/>
  <c r="AM325" i="4" s="1"/>
  <c r="AN292" i="4"/>
  <c r="AN325" i="4" s="1"/>
  <c r="H278" i="4"/>
  <c r="W245" i="4"/>
  <c r="T245" i="4"/>
  <c r="L245" i="4"/>
  <c r="Y245" i="4"/>
  <c r="N245" i="4"/>
  <c r="S245" i="4"/>
  <c r="Q245" i="4"/>
  <c r="AA245" i="4"/>
  <c r="AE245" i="4"/>
  <c r="P245" i="4"/>
  <c r="J245" i="4"/>
  <c r="Z245" i="4"/>
  <c r="R245" i="4"/>
  <c r="M245" i="4"/>
  <c r="X245" i="4"/>
  <c r="O245" i="4"/>
  <c r="V245" i="4"/>
  <c r="AC245" i="4"/>
  <c r="AF245" i="4"/>
  <c r="U245" i="4"/>
  <c r="K245" i="4"/>
  <c r="AB245" i="4"/>
  <c r="AD245" i="4"/>
  <c r="AG245" i="4"/>
  <c r="AH245" i="4"/>
  <c r="AI245" i="4"/>
  <c r="AJ245" i="4"/>
  <c r="AK245" i="4"/>
  <c r="AL245" i="4"/>
  <c r="AM245" i="4"/>
  <c r="AN245" i="4"/>
  <c r="H276" i="4"/>
  <c r="T243" i="4"/>
  <c r="M243" i="4"/>
  <c r="Z243" i="4"/>
  <c r="AB243" i="4"/>
  <c r="J243" i="4"/>
  <c r="AD243" i="4"/>
  <c r="R243" i="4"/>
  <c r="U243" i="4"/>
  <c r="L243" i="4"/>
  <c r="AG243" i="4"/>
  <c r="X243" i="4"/>
  <c r="Q243" i="4"/>
  <c r="O243" i="4"/>
  <c r="W243" i="4"/>
  <c r="AA243" i="4"/>
  <c r="Y243" i="4"/>
  <c r="AF243" i="4"/>
  <c r="V243" i="4"/>
  <c r="K243" i="4"/>
  <c r="AC243" i="4"/>
  <c r="AE243" i="4"/>
  <c r="S243" i="4"/>
  <c r="P243" i="4"/>
  <c r="N243" i="4"/>
  <c r="AH243" i="4"/>
  <c r="AI243" i="4"/>
  <c r="AJ243" i="4"/>
  <c r="AK243" i="4"/>
  <c r="AL243" i="4"/>
  <c r="AM243" i="4"/>
  <c r="AN243" i="4"/>
  <c r="AD252" i="4"/>
  <c r="W252" i="4"/>
  <c r="AB252" i="4"/>
  <c r="AG252" i="4"/>
  <c r="T252" i="4"/>
  <c r="L252" i="4"/>
  <c r="AA252" i="4"/>
  <c r="Y252" i="4"/>
  <c r="J252" i="4"/>
  <c r="Z252" i="4"/>
  <c r="Q252" i="4"/>
  <c r="V252" i="4"/>
  <c r="R252" i="4"/>
  <c r="AF252" i="4"/>
  <c r="K252" i="4"/>
  <c r="O252" i="4"/>
  <c r="X252" i="4"/>
  <c r="U252" i="4"/>
  <c r="N252" i="4"/>
  <c r="P252" i="4"/>
  <c r="AE252" i="4"/>
  <c r="M252" i="4"/>
  <c r="H285" i="4"/>
  <c r="S252" i="4"/>
  <c r="AC252" i="4"/>
  <c r="AH252" i="4"/>
  <c r="AI252" i="4"/>
  <c r="AJ252" i="4"/>
  <c r="AK252" i="4"/>
  <c r="AL252" i="4"/>
  <c r="AM252" i="4"/>
  <c r="AN252" i="4"/>
  <c r="AE244" i="4"/>
  <c r="K244" i="4"/>
  <c r="AG244" i="4"/>
  <c r="V244" i="4"/>
  <c r="AF244" i="4"/>
  <c r="O244" i="4"/>
  <c r="M244" i="4"/>
  <c r="W244" i="4"/>
  <c r="AB244" i="4"/>
  <c r="AH244" i="4"/>
  <c r="AD244" i="4"/>
  <c r="N244" i="4"/>
  <c r="AA244" i="4"/>
  <c r="Z244" i="4"/>
  <c r="U244" i="4"/>
  <c r="X244" i="4"/>
  <c r="Y244" i="4"/>
  <c r="R244" i="4"/>
  <c r="L244" i="4"/>
  <c r="S244" i="4"/>
  <c r="J244" i="4"/>
  <c r="AC244" i="4"/>
  <c r="Q244" i="4"/>
  <c r="H277" i="4"/>
  <c r="T244" i="4"/>
  <c r="P244" i="4"/>
  <c r="AI244" i="4"/>
  <c r="AJ244" i="4"/>
  <c r="AK244" i="4"/>
  <c r="AL244" i="4"/>
  <c r="AM244" i="4"/>
  <c r="AN244" i="4"/>
  <c r="J11" i="4"/>
  <c r="K10" i="4"/>
  <c r="AF242" i="4"/>
  <c r="P242" i="4"/>
  <c r="U242" i="4"/>
  <c r="T242" i="4"/>
  <c r="R242" i="4"/>
  <c r="AB242" i="4"/>
  <c r="W242" i="4"/>
  <c r="Q242" i="4"/>
  <c r="S242" i="4"/>
  <c r="N242" i="4"/>
  <c r="AD242" i="4"/>
  <c r="O242" i="4"/>
  <c r="Y242" i="4"/>
  <c r="Z242" i="4"/>
  <c r="AH242" i="4"/>
  <c r="AC242" i="4"/>
  <c r="AG242" i="4"/>
  <c r="L242" i="4"/>
  <c r="K242" i="4"/>
  <c r="H275" i="4"/>
  <c r="J242" i="4"/>
  <c r="AE242" i="4"/>
  <c r="AA242" i="4"/>
  <c r="V242" i="4"/>
  <c r="M242" i="4"/>
  <c r="X242" i="4"/>
  <c r="AI242" i="4"/>
  <c r="AJ242" i="4"/>
  <c r="AK242" i="4"/>
  <c r="AL242" i="4"/>
  <c r="AM242" i="4"/>
  <c r="AN242" i="4"/>
  <c r="Z289" i="4"/>
  <c r="Z322" i="4" s="1"/>
  <c r="M289" i="4"/>
  <c r="M322" i="4" s="1"/>
  <c r="V289" i="4"/>
  <c r="V322" i="4" s="1"/>
  <c r="Q289" i="4"/>
  <c r="Q322" i="4" s="1"/>
  <c r="AB289" i="4"/>
  <c r="AB322" i="4" s="1"/>
  <c r="U289" i="4"/>
  <c r="U322" i="4" s="1"/>
  <c r="Y289" i="4"/>
  <c r="Y322" i="4" s="1"/>
  <c r="L289" i="4"/>
  <c r="L322" i="4" s="1"/>
  <c r="T289" i="4"/>
  <c r="T322" i="4" s="1"/>
  <c r="O289" i="4"/>
  <c r="O322" i="4" s="1"/>
  <c r="AC289" i="4"/>
  <c r="AC322" i="4" s="1"/>
  <c r="AF289" i="4"/>
  <c r="AF322" i="4" s="1"/>
  <c r="AE289" i="4"/>
  <c r="AE322" i="4" s="1"/>
  <c r="AD289" i="4"/>
  <c r="AD322" i="4" s="1"/>
  <c r="AG289" i="4"/>
  <c r="AG322" i="4" s="1"/>
  <c r="W289" i="4"/>
  <c r="W322" i="4" s="1"/>
  <c r="R289" i="4"/>
  <c r="R322" i="4" s="1"/>
  <c r="P289" i="4"/>
  <c r="P322" i="4" s="1"/>
  <c r="S289" i="4"/>
  <c r="S322" i="4" s="1"/>
  <c r="J289" i="4"/>
  <c r="J322" i="4" s="1"/>
  <c r="AA289" i="4"/>
  <c r="AA322" i="4" s="1"/>
  <c r="K289" i="4"/>
  <c r="K322" i="4" s="1"/>
  <c r="X289" i="4"/>
  <c r="X322" i="4" s="1"/>
  <c r="N289" i="4"/>
  <c r="N322" i="4" s="1"/>
  <c r="AH289" i="4"/>
  <c r="AH322" i="4" s="1"/>
  <c r="AI289" i="4"/>
  <c r="AI322" i="4" s="1"/>
  <c r="AJ289" i="4"/>
  <c r="AJ322" i="4" s="1"/>
  <c r="AK289" i="4"/>
  <c r="AK322" i="4" s="1"/>
  <c r="AL289" i="4"/>
  <c r="AL322" i="4" s="1"/>
  <c r="AM289" i="4"/>
  <c r="AM322" i="4" s="1"/>
  <c r="AN289" i="4"/>
  <c r="AN322" i="4" s="1"/>
  <c r="H272" i="4"/>
  <c r="U239" i="4"/>
  <c r="Z239" i="4"/>
  <c r="J239" i="4"/>
  <c r="Y239" i="4"/>
  <c r="W239" i="4"/>
  <c r="AE239" i="4"/>
  <c r="L239" i="4"/>
  <c r="AA239" i="4"/>
  <c r="S239" i="4"/>
  <c r="AC239" i="4"/>
  <c r="AF239" i="4"/>
  <c r="N239" i="4"/>
  <c r="R239" i="4"/>
  <c r="M239" i="4"/>
  <c r="V239" i="4"/>
  <c r="P239" i="4"/>
  <c r="AB239" i="4"/>
  <c r="AG239" i="4"/>
  <c r="Q239" i="4"/>
  <c r="AH239" i="4"/>
  <c r="K239" i="4"/>
  <c r="O239" i="4"/>
  <c r="X239" i="4"/>
  <c r="AD239" i="4"/>
  <c r="T239" i="4"/>
  <c r="AI239" i="4"/>
  <c r="AJ239" i="4"/>
  <c r="AK239" i="4"/>
  <c r="AL239" i="4"/>
  <c r="AM239" i="4"/>
  <c r="AN239" i="4"/>
  <c r="AE254" i="4"/>
  <c r="AC254" i="4"/>
  <c r="AG254" i="4"/>
  <c r="J254" i="4"/>
  <c r="AD254" i="4"/>
  <c r="W254" i="4"/>
  <c r="Q254" i="4"/>
  <c r="Y254" i="4"/>
  <c r="O254" i="4"/>
  <c r="AA254" i="4"/>
  <c r="X254" i="4"/>
  <c r="U254" i="4"/>
  <c r="P254" i="4"/>
  <c r="V254" i="4"/>
  <c r="Z254" i="4"/>
  <c r="N254" i="4"/>
  <c r="M254" i="4"/>
  <c r="L254" i="4"/>
  <c r="H287" i="4"/>
  <c r="R254" i="4"/>
  <c r="S254" i="4"/>
  <c r="AH254" i="4"/>
  <c r="AB254" i="4"/>
  <c r="AF254" i="4"/>
  <c r="T254" i="4"/>
  <c r="K254" i="4"/>
  <c r="AI254" i="4"/>
  <c r="AJ254" i="4"/>
  <c r="AK254" i="4"/>
  <c r="AL254" i="4"/>
  <c r="AM254" i="4"/>
  <c r="AN254" i="4"/>
  <c r="I108" i="2"/>
  <c r="O11" i="2"/>
  <c r="P10" i="2"/>
  <c r="N10" i="1"/>
  <c r="M11" i="1"/>
  <c r="D22" i="1"/>
  <c r="E23" i="1"/>
  <c r="C25" i="5" l="1"/>
  <c r="D24" i="5"/>
  <c r="P273" i="4"/>
  <c r="P306" i="4" s="1"/>
  <c r="J273" i="4"/>
  <c r="J306" i="4" s="1"/>
  <c r="AD273" i="4"/>
  <c r="AD306" i="4" s="1"/>
  <c r="AH273" i="4"/>
  <c r="AH306" i="4" s="1"/>
  <c r="AJ273" i="4"/>
  <c r="AJ306" i="4" s="1"/>
  <c r="S273" i="4"/>
  <c r="S306" i="4" s="1"/>
  <c r="AB273" i="4"/>
  <c r="AB306" i="4" s="1"/>
  <c r="Y273" i="4"/>
  <c r="Y306" i="4" s="1"/>
  <c r="L273" i="4"/>
  <c r="L306" i="4" s="1"/>
  <c r="AL273" i="4"/>
  <c r="AL306" i="4" s="1"/>
  <c r="AM273" i="4"/>
  <c r="AM306" i="4" s="1"/>
  <c r="V273" i="4"/>
  <c r="V306" i="4" s="1"/>
  <c r="R273" i="4"/>
  <c r="R306" i="4" s="1"/>
  <c r="AG273" i="4"/>
  <c r="AG306" i="4" s="1"/>
  <c r="Z273" i="4"/>
  <c r="Z306" i="4" s="1"/>
  <c r="AI273" i="4"/>
  <c r="AI306" i="4" s="1"/>
  <c r="O273" i="4"/>
  <c r="O306" i="4" s="1"/>
  <c r="AF273" i="4"/>
  <c r="AF306" i="4" s="1"/>
  <c r="K273" i="4"/>
  <c r="K306" i="4" s="1"/>
  <c r="AA273" i="4"/>
  <c r="AA306" i="4" s="1"/>
  <c r="AK273" i="4"/>
  <c r="AK306" i="4" s="1"/>
  <c r="T273" i="4"/>
  <c r="T306" i="4" s="1"/>
  <c r="Q273" i="4"/>
  <c r="Q306" i="4" s="1"/>
  <c r="AE273" i="4"/>
  <c r="AE306" i="4" s="1"/>
  <c r="U273" i="4"/>
  <c r="U306" i="4" s="1"/>
  <c r="N273" i="4"/>
  <c r="N306" i="4" s="1"/>
  <c r="X273" i="4"/>
  <c r="X306" i="4" s="1"/>
  <c r="W273" i="4"/>
  <c r="W306" i="4" s="1"/>
  <c r="M273" i="4"/>
  <c r="M306" i="4" s="1"/>
  <c r="AC273" i="4"/>
  <c r="AC306" i="4" s="1"/>
  <c r="AN273" i="4"/>
  <c r="AN306" i="4" s="1"/>
  <c r="R281" i="4"/>
  <c r="R314" i="4" s="1"/>
  <c r="J281" i="4"/>
  <c r="J314" i="4" s="1"/>
  <c r="V281" i="4"/>
  <c r="V314" i="4" s="1"/>
  <c r="Z281" i="4"/>
  <c r="Z314" i="4" s="1"/>
  <c r="AF281" i="4"/>
  <c r="AF314" i="4" s="1"/>
  <c r="U281" i="4"/>
  <c r="U314" i="4" s="1"/>
  <c r="Q281" i="4"/>
  <c r="Q314" i="4" s="1"/>
  <c r="M281" i="4"/>
  <c r="M314" i="4" s="1"/>
  <c r="T281" i="4"/>
  <c r="T314" i="4" s="1"/>
  <c r="AA281" i="4"/>
  <c r="AA314" i="4" s="1"/>
  <c r="S281" i="4"/>
  <c r="S314" i="4" s="1"/>
  <c r="X281" i="4"/>
  <c r="X314" i="4" s="1"/>
  <c r="AE281" i="4"/>
  <c r="AE314" i="4" s="1"/>
  <c r="L281" i="4"/>
  <c r="L314" i="4" s="1"/>
  <c r="N281" i="4"/>
  <c r="N314" i="4" s="1"/>
  <c r="W281" i="4"/>
  <c r="W314" i="4" s="1"/>
  <c r="AC281" i="4"/>
  <c r="AC314" i="4" s="1"/>
  <c r="K281" i="4"/>
  <c r="K314" i="4" s="1"/>
  <c r="AH281" i="4"/>
  <c r="AH314" i="4" s="1"/>
  <c r="Y281" i="4"/>
  <c r="Y314" i="4" s="1"/>
  <c r="AB281" i="4"/>
  <c r="AB314" i="4" s="1"/>
  <c r="O281" i="4"/>
  <c r="O314" i="4" s="1"/>
  <c r="AG281" i="4"/>
  <c r="AG314" i="4" s="1"/>
  <c r="P281" i="4"/>
  <c r="P314" i="4" s="1"/>
  <c r="AD281" i="4"/>
  <c r="AD314" i="4" s="1"/>
  <c r="AI281" i="4"/>
  <c r="AI314" i="4" s="1"/>
  <c r="AJ281" i="4"/>
  <c r="AJ314" i="4" s="1"/>
  <c r="AK281" i="4"/>
  <c r="AK314" i="4" s="1"/>
  <c r="AL281" i="4"/>
  <c r="AL314" i="4" s="1"/>
  <c r="AM281" i="4"/>
  <c r="AM314" i="4" s="1"/>
  <c r="AN281" i="4"/>
  <c r="AN314" i="4" s="1"/>
  <c r="N276" i="4"/>
  <c r="N309" i="4" s="1"/>
  <c r="J276" i="4"/>
  <c r="J309" i="4" s="1"/>
  <c r="Q276" i="4"/>
  <c r="Q309" i="4" s="1"/>
  <c r="AC276" i="4"/>
  <c r="AC309" i="4" s="1"/>
  <c r="AH276" i="4"/>
  <c r="AH309" i="4" s="1"/>
  <c r="AA276" i="4"/>
  <c r="AA309" i="4" s="1"/>
  <c r="S276" i="4"/>
  <c r="S309" i="4" s="1"/>
  <c r="T276" i="4"/>
  <c r="T309" i="4" s="1"/>
  <c r="Y276" i="4"/>
  <c r="Y309" i="4" s="1"/>
  <c r="U276" i="4"/>
  <c r="U309" i="4" s="1"/>
  <c r="W276" i="4"/>
  <c r="W309" i="4" s="1"/>
  <c r="P276" i="4"/>
  <c r="P309" i="4" s="1"/>
  <c r="O276" i="4"/>
  <c r="O309" i="4" s="1"/>
  <c r="M276" i="4"/>
  <c r="M309" i="4" s="1"/>
  <c r="AG276" i="4"/>
  <c r="AG309" i="4" s="1"/>
  <c r="Z276" i="4"/>
  <c r="Z309" i="4" s="1"/>
  <c r="AB276" i="4"/>
  <c r="AB309" i="4" s="1"/>
  <c r="AF276" i="4"/>
  <c r="AF309" i="4" s="1"/>
  <c r="AD276" i="4"/>
  <c r="AD309" i="4" s="1"/>
  <c r="V276" i="4"/>
  <c r="V309" i="4" s="1"/>
  <c r="L276" i="4"/>
  <c r="L309" i="4" s="1"/>
  <c r="K276" i="4"/>
  <c r="K309" i="4" s="1"/>
  <c r="X276" i="4"/>
  <c r="X309" i="4" s="1"/>
  <c r="R276" i="4"/>
  <c r="R309" i="4" s="1"/>
  <c r="AE276" i="4"/>
  <c r="AE309" i="4" s="1"/>
  <c r="AI276" i="4"/>
  <c r="AI309" i="4" s="1"/>
  <c r="AJ276" i="4"/>
  <c r="AJ309" i="4" s="1"/>
  <c r="AK276" i="4"/>
  <c r="AK309" i="4" s="1"/>
  <c r="AL276" i="4"/>
  <c r="AL309" i="4" s="1"/>
  <c r="AM276" i="4"/>
  <c r="AM309" i="4" s="1"/>
  <c r="AN276" i="4"/>
  <c r="AN309" i="4" s="1"/>
  <c r="R278" i="4"/>
  <c r="R311" i="4" s="1"/>
  <c r="AD278" i="4"/>
  <c r="AD311" i="4" s="1"/>
  <c r="W278" i="4"/>
  <c r="W311" i="4" s="1"/>
  <c r="V278" i="4"/>
  <c r="V311" i="4" s="1"/>
  <c r="O278" i="4"/>
  <c r="O311" i="4" s="1"/>
  <c r="AB278" i="4"/>
  <c r="AB311" i="4" s="1"/>
  <c r="J278" i="4"/>
  <c r="J311" i="4" s="1"/>
  <c r="P278" i="4"/>
  <c r="P311" i="4" s="1"/>
  <c r="L278" i="4"/>
  <c r="L311" i="4" s="1"/>
  <c r="T278" i="4"/>
  <c r="T311" i="4" s="1"/>
  <c r="AG278" i="4"/>
  <c r="AG311" i="4" s="1"/>
  <c r="AC278" i="4"/>
  <c r="AC311" i="4" s="1"/>
  <c r="Z278" i="4"/>
  <c r="Z311" i="4" s="1"/>
  <c r="Q278" i="4"/>
  <c r="Q311" i="4" s="1"/>
  <c r="M278" i="4"/>
  <c r="M311" i="4" s="1"/>
  <c r="AA278" i="4"/>
  <c r="AA311" i="4" s="1"/>
  <c r="X278" i="4"/>
  <c r="X311" i="4" s="1"/>
  <c r="K278" i="4"/>
  <c r="K311" i="4" s="1"/>
  <c r="AF278" i="4"/>
  <c r="AF311" i="4" s="1"/>
  <c r="S278" i="4"/>
  <c r="S311" i="4" s="1"/>
  <c r="U278" i="4"/>
  <c r="U311" i="4" s="1"/>
  <c r="Y278" i="4"/>
  <c r="Y311" i="4" s="1"/>
  <c r="N278" i="4"/>
  <c r="N311" i="4" s="1"/>
  <c r="AE278" i="4"/>
  <c r="AE311" i="4" s="1"/>
  <c r="AH278" i="4"/>
  <c r="AH311" i="4" s="1"/>
  <c r="AI278" i="4"/>
  <c r="AI311" i="4" s="1"/>
  <c r="AJ278" i="4"/>
  <c r="AJ311" i="4" s="1"/>
  <c r="AK278" i="4"/>
  <c r="AK311" i="4" s="1"/>
  <c r="AL278" i="4"/>
  <c r="AL311" i="4" s="1"/>
  <c r="AM278" i="4"/>
  <c r="AM311" i="4" s="1"/>
  <c r="AN278" i="4"/>
  <c r="AN311" i="4" s="1"/>
  <c r="L282" i="4"/>
  <c r="L315" i="4" s="1"/>
  <c r="W282" i="4"/>
  <c r="W315" i="4" s="1"/>
  <c r="Y282" i="4"/>
  <c r="Y315" i="4" s="1"/>
  <c r="AC282" i="4"/>
  <c r="AC315" i="4" s="1"/>
  <c r="M282" i="4"/>
  <c r="M315" i="4" s="1"/>
  <c r="X282" i="4"/>
  <c r="X315" i="4" s="1"/>
  <c r="T282" i="4"/>
  <c r="T315" i="4" s="1"/>
  <c r="Q282" i="4"/>
  <c r="Q315" i="4" s="1"/>
  <c r="R282" i="4"/>
  <c r="R315" i="4" s="1"/>
  <c r="U282" i="4"/>
  <c r="U315" i="4" s="1"/>
  <c r="AF282" i="4"/>
  <c r="AF315" i="4" s="1"/>
  <c r="Z282" i="4"/>
  <c r="Z315" i="4" s="1"/>
  <c r="AD282" i="4"/>
  <c r="AD315" i="4" s="1"/>
  <c r="P282" i="4"/>
  <c r="P315" i="4" s="1"/>
  <c r="O282" i="4"/>
  <c r="O315" i="4" s="1"/>
  <c r="S282" i="4"/>
  <c r="S315" i="4" s="1"/>
  <c r="V282" i="4"/>
  <c r="V315" i="4" s="1"/>
  <c r="AG282" i="4"/>
  <c r="AG315" i="4" s="1"/>
  <c r="N282" i="4"/>
  <c r="N315" i="4" s="1"/>
  <c r="AE282" i="4"/>
  <c r="AE315" i="4" s="1"/>
  <c r="AA282" i="4"/>
  <c r="AA315" i="4" s="1"/>
  <c r="J282" i="4"/>
  <c r="J315" i="4" s="1"/>
  <c r="K282" i="4"/>
  <c r="K315" i="4" s="1"/>
  <c r="AB282" i="4"/>
  <c r="AB315" i="4" s="1"/>
  <c r="AH282" i="4"/>
  <c r="AH315" i="4" s="1"/>
  <c r="AI282" i="4"/>
  <c r="AI315" i="4" s="1"/>
  <c r="AJ282" i="4"/>
  <c r="AJ315" i="4" s="1"/>
  <c r="AK282" i="4"/>
  <c r="AK315" i="4" s="1"/>
  <c r="AL282" i="4"/>
  <c r="AL315" i="4" s="1"/>
  <c r="AM282" i="4"/>
  <c r="AM315" i="4" s="1"/>
  <c r="AN282" i="4"/>
  <c r="AN315" i="4" s="1"/>
  <c r="AH286" i="4"/>
  <c r="AH319" i="4" s="1"/>
  <c r="W286" i="4"/>
  <c r="W319" i="4" s="1"/>
  <c r="K286" i="4"/>
  <c r="K319" i="4" s="1"/>
  <c r="AC286" i="4"/>
  <c r="AC319" i="4" s="1"/>
  <c r="AD286" i="4"/>
  <c r="AD319" i="4" s="1"/>
  <c r="Z286" i="4"/>
  <c r="Z319" i="4" s="1"/>
  <c r="N286" i="4"/>
  <c r="N319" i="4" s="1"/>
  <c r="AB286" i="4"/>
  <c r="AB319" i="4" s="1"/>
  <c r="AE286" i="4"/>
  <c r="AE319" i="4" s="1"/>
  <c r="AG286" i="4"/>
  <c r="AG319" i="4" s="1"/>
  <c r="X286" i="4"/>
  <c r="X319" i="4" s="1"/>
  <c r="R286" i="4"/>
  <c r="R319" i="4" s="1"/>
  <c r="U286" i="4"/>
  <c r="U319" i="4" s="1"/>
  <c r="AA286" i="4"/>
  <c r="AA319" i="4" s="1"/>
  <c r="T286" i="4"/>
  <c r="T319" i="4" s="1"/>
  <c r="J286" i="4"/>
  <c r="J319" i="4" s="1"/>
  <c r="Y286" i="4"/>
  <c r="Y319" i="4" s="1"/>
  <c r="Q286" i="4"/>
  <c r="Q319" i="4" s="1"/>
  <c r="P286" i="4"/>
  <c r="P319" i="4" s="1"/>
  <c r="V286" i="4"/>
  <c r="V319" i="4" s="1"/>
  <c r="M286" i="4"/>
  <c r="M319" i="4" s="1"/>
  <c r="L286" i="4"/>
  <c r="L319" i="4" s="1"/>
  <c r="S286" i="4"/>
  <c r="S319" i="4" s="1"/>
  <c r="O286" i="4"/>
  <c r="O319" i="4" s="1"/>
  <c r="AF286" i="4"/>
  <c r="AF319" i="4" s="1"/>
  <c r="AI286" i="4"/>
  <c r="AI319" i="4" s="1"/>
  <c r="AJ286" i="4"/>
  <c r="AJ319" i="4" s="1"/>
  <c r="AK286" i="4"/>
  <c r="AK319" i="4" s="1"/>
  <c r="AL286" i="4"/>
  <c r="AL319" i="4" s="1"/>
  <c r="AM286" i="4"/>
  <c r="AM319" i="4" s="1"/>
  <c r="AN286" i="4"/>
  <c r="AN319" i="4" s="1"/>
  <c r="Z280" i="4"/>
  <c r="Z313" i="4" s="1"/>
  <c r="P280" i="4"/>
  <c r="P313" i="4" s="1"/>
  <c r="N280" i="4"/>
  <c r="N313" i="4" s="1"/>
  <c r="T280" i="4"/>
  <c r="T313" i="4" s="1"/>
  <c r="R280" i="4"/>
  <c r="R313" i="4" s="1"/>
  <c r="AE280" i="4"/>
  <c r="AE313" i="4" s="1"/>
  <c r="AA280" i="4"/>
  <c r="AA313" i="4" s="1"/>
  <c r="M280" i="4"/>
  <c r="M313" i="4" s="1"/>
  <c r="J280" i="4"/>
  <c r="J313" i="4" s="1"/>
  <c r="AG280" i="4"/>
  <c r="AG313" i="4" s="1"/>
  <c r="O280" i="4"/>
  <c r="O313" i="4" s="1"/>
  <c r="Q280" i="4"/>
  <c r="Q313" i="4" s="1"/>
  <c r="L280" i="4"/>
  <c r="L313" i="4" s="1"/>
  <c r="X280" i="4"/>
  <c r="X313" i="4" s="1"/>
  <c r="K280" i="4"/>
  <c r="K313" i="4" s="1"/>
  <c r="U280" i="4"/>
  <c r="U313" i="4" s="1"/>
  <c r="Y280" i="4"/>
  <c r="Y313" i="4" s="1"/>
  <c r="AB280" i="4"/>
  <c r="AB313" i="4" s="1"/>
  <c r="W280" i="4"/>
  <c r="W313" i="4" s="1"/>
  <c r="AF280" i="4"/>
  <c r="AF313" i="4" s="1"/>
  <c r="V280" i="4"/>
  <c r="V313" i="4" s="1"/>
  <c r="S280" i="4"/>
  <c r="S313" i="4" s="1"/>
  <c r="AD280" i="4"/>
  <c r="AD313" i="4" s="1"/>
  <c r="AH280" i="4"/>
  <c r="AH313" i="4" s="1"/>
  <c r="AC280" i="4"/>
  <c r="AC313" i="4" s="1"/>
  <c r="AI280" i="4"/>
  <c r="AI313" i="4" s="1"/>
  <c r="AJ280" i="4"/>
  <c r="AJ313" i="4" s="1"/>
  <c r="AK280" i="4"/>
  <c r="AK313" i="4" s="1"/>
  <c r="AL280" i="4"/>
  <c r="AL313" i="4" s="1"/>
  <c r="AM280" i="4"/>
  <c r="AM313" i="4" s="1"/>
  <c r="AN280" i="4"/>
  <c r="AN313" i="4" s="1"/>
  <c r="AF272" i="4"/>
  <c r="AF305" i="4" s="1"/>
  <c r="M272" i="4"/>
  <c r="M305" i="4" s="1"/>
  <c r="AD272" i="4"/>
  <c r="AD305" i="4" s="1"/>
  <c r="AC272" i="4"/>
  <c r="AC305" i="4" s="1"/>
  <c r="O272" i="4"/>
  <c r="O305" i="4" s="1"/>
  <c r="AH272" i="4"/>
  <c r="AH305" i="4" s="1"/>
  <c r="X272" i="4"/>
  <c r="X305" i="4" s="1"/>
  <c r="W272" i="4"/>
  <c r="W305" i="4" s="1"/>
  <c r="S272" i="4"/>
  <c r="S305" i="4" s="1"/>
  <c r="P272" i="4"/>
  <c r="P305" i="4" s="1"/>
  <c r="V272" i="4"/>
  <c r="V305" i="4" s="1"/>
  <c r="Z272" i="4"/>
  <c r="Z305" i="4" s="1"/>
  <c r="L272" i="4"/>
  <c r="L305" i="4" s="1"/>
  <c r="R272" i="4"/>
  <c r="R305" i="4" s="1"/>
  <c r="J272" i="4"/>
  <c r="J305" i="4" s="1"/>
  <c r="AG272" i="4"/>
  <c r="AG305" i="4" s="1"/>
  <c r="U272" i="4"/>
  <c r="U305" i="4" s="1"/>
  <c r="K272" i="4"/>
  <c r="K305" i="4" s="1"/>
  <c r="AB272" i="4"/>
  <c r="AB305" i="4" s="1"/>
  <c r="Y272" i="4"/>
  <c r="Y305" i="4" s="1"/>
  <c r="Q272" i="4"/>
  <c r="Q305" i="4" s="1"/>
  <c r="AA272" i="4"/>
  <c r="AA305" i="4" s="1"/>
  <c r="AE272" i="4"/>
  <c r="AE305" i="4" s="1"/>
  <c r="T272" i="4"/>
  <c r="T305" i="4" s="1"/>
  <c r="N272" i="4"/>
  <c r="N305" i="4" s="1"/>
  <c r="AI272" i="4"/>
  <c r="AI305" i="4" s="1"/>
  <c r="AJ272" i="4"/>
  <c r="AJ305" i="4" s="1"/>
  <c r="AK272" i="4"/>
  <c r="AK305" i="4" s="1"/>
  <c r="AL272" i="4"/>
  <c r="AL305" i="4" s="1"/>
  <c r="AM272" i="4"/>
  <c r="AM305" i="4" s="1"/>
  <c r="AN272" i="4"/>
  <c r="AN305" i="4" s="1"/>
  <c r="AD285" i="4"/>
  <c r="AD318" i="4" s="1"/>
  <c r="P285" i="4"/>
  <c r="P318" i="4" s="1"/>
  <c r="AG285" i="4"/>
  <c r="AG318" i="4" s="1"/>
  <c r="R285" i="4"/>
  <c r="R318" i="4" s="1"/>
  <c r="N285" i="4"/>
  <c r="N318" i="4" s="1"/>
  <c r="U285" i="4"/>
  <c r="U318" i="4" s="1"/>
  <c r="Z285" i="4"/>
  <c r="Z318" i="4" s="1"/>
  <c r="Y285" i="4"/>
  <c r="Y318" i="4" s="1"/>
  <c r="V285" i="4"/>
  <c r="V318" i="4" s="1"/>
  <c r="AA285" i="4"/>
  <c r="AA318" i="4" s="1"/>
  <c r="L285" i="4"/>
  <c r="L318" i="4" s="1"/>
  <c r="O285" i="4"/>
  <c r="O318" i="4" s="1"/>
  <c r="X285" i="4"/>
  <c r="X318" i="4" s="1"/>
  <c r="M285" i="4"/>
  <c r="M318" i="4" s="1"/>
  <c r="AC285" i="4"/>
  <c r="AC318" i="4" s="1"/>
  <c r="AF285" i="4"/>
  <c r="AF318" i="4" s="1"/>
  <c r="W285" i="4"/>
  <c r="W318" i="4" s="1"/>
  <c r="T285" i="4"/>
  <c r="T318" i="4" s="1"/>
  <c r="AE285" i="4"/>
  <c r="AE318" i="4" s="1"/>
  <c r="AH285" i="4"/>
  <c r="AH318" i="4" s="1"/>
  <c r="S285" i="4"/>
  <c r="S318" i="4" s="1"/>
  <c r="Q285" i="4"/>
  <c r="Q318" i="4" s="1"/>
  <c r="AB285" i="4"/>
  <c r="AB318" i="4" s="1"/>
  <c r="J285" i="4"/>
  <c r="J318" i="4" s="1"/>
  <c r="K285" i="4"/>
  <c r="K318" i="4" s="1"/>
  <c r="AI285" i="4"/>
  <c r="AI318" i="4" s="1"/>
  <c r="AJ285" i="4"/>
  <c r="AJ318" i="4" s="1"/>
  <c r="AK285" i="4"/>
  <c r="AK318" i="4" s="1"/>
  <c r="AL285" i="4"/>
  <c r="AL318" i="4" s="1"/>
  <c r="AM285" i="4"/>
  <c r="AM318" i="4" s="1"/>
  <c r="AN285" i="4"/>
  <c r="AN318" i="4" s="1"/>
  <c r="K11" i="4"/>
  <c r="L10" i="4"/>
  <c r="M277" i="4"/>
  <c r="M310" i="4" s="1"/>
  <c r="AD277" i="4"/>
  <c r="AD310" i="4" s="1"/>
  <c r="AH277" i="4"/>
  <c r="AH310" i="4" s="1"/>
  <c r="AF277" i="4"/>
  <c r="AF310" i="4" s="1"/>
  <c r="AB277" i="4"/>
  <c r="AB310" i="4" s="1"/>
  <c r="P277" i="4"/>
  <c r="P310" i="4" s="1"/>
  <c r="W277" i="4"/>
  <c r="W310" i="4" s="1"/>
  <c r="AA277" i="4"/>
  <c r="AA310" i="4" s="1"/>
  <c r="T277" i="4"/>
  <c r="T310" i="4" s="1"/>
  <c r="Z277" i="4"/>
  <c r="Z310" i="4" s="1"/>
  <c r="AG277" i="4"/>
  <c r="AG310" i="4" s="1"/>
  <c r="R277" i="4"/>
  <c r="R310" i="4" s="1"/>
  <c r="L277" i="4"/>
  <c r="L310" i="4" s="1"/>
  <c r="O277" i="4"/>
  <c r="O310" i="4" s="1"/>
  <c r="V277" i="4"/>
  <c r="V310" i="4" s="1"/>
  <c r="Y277" i="4"/>
  <c r="Y310" i="4" s="1"/>
  <c r="N277" i="4"/>
  <c r="N310" i="4" s="1"/>
  <c r="AI277" i="4"/>
  <c r="AI310" i="4" s="1"/>
  <c r="AE277" i="4"/>
  <c r="AE310" i="4" s="1"/>
  <c r="Q277" i="4"/>
  <c r="Q310" i="4" s="1"/>
  <c r="AC277" i="4"/>
  <c r="AC310" i="4" s="1"/>
  <c r="K277" i="4"/>
  <c r="K310" i="4" s="1"/>
  <c r="U277" i="4"/>
  <c r="U310" i="4" s="1"/>
  <c r="S277" i="4"/>
  <c r="S310" i="4" s="1"/>
  <c r="J277" i="4"/>
  <c r="J310" i="4" s="1"/>
  <c r="X277" i="4"/>
  <c r="X310" i="4" s="1"/>
  <c r="AJ277" i="4"/>
  <c r="AJ310" i="4" s="1"/>
  <c r="AK277" i="4"/>
  <c r="AK310" i="4" s="1"/>
  <c r="AL277" i="4"/>
  <c r="AL310" i="4" s="1"/>
  <c r="AM277" i="4"/>
  <c r="AM310" i="4" s="1"/>
  <c r="AN277" i="4"/>
  <c r="AN310" i="4" s="1"/>
  <c r="N275" i="4"/>
  <c r="N308" i="4" s="1"/>
  <c r="AA275" i="4"/>
  <c r="AA308" i="4" s="1"/>
  <c r="J275" i="4"/>
  <c r="J308" i="4" s="1"/>
  <c r="AF275" i="4"/>
  <c r="AF308" i="4" s="1"/>
  <c r="K275" i="4"/>
  <c r="K308" i="4" s="1"/>
  <c r="AC275" i="4"/>
  <c r="AC308" i="4" s="1"/>
  <c r="P275" i="4"/>
  <c r="P308" i="4" s="1"/>
  <c r="AH275" i="4"/>
  <c r="AH308" i="4" s="1"/>
  <c r="W275" i="4"/>
  <c r="W308" i="4" s="1"/>
  <c r="Y275" i="4"/>
  <c r="Y308" i="4" s="1"/>
  <c r="O275" i="4"/>
  <c r="O308" i="4" s="1"/>
  <c r="U275" i="4"/>
  <c r="U308" i="4" s="1"/>
  <c r="Z275" i="4"/>
  <c r="Z308" i="4" s="1"/>
  <c r="T275" i="4"/>
  <c r="T308" i="4" s="1"/>
  <c r="AG275" i="4"/>
  <c r="AG308" i="4" s="1"/>
  <c r="R275" i="4"/>
  <c r="R308" i="4" s="1"/>
  <c r="AE275" i="4"/>
  <c r="AE308" i="4" s="1"/>
  <c r="M275" i="4"/>
  <c r="M308" i="4" s="1"/>
  <c r="L275" i="4"/>
  <c r="L308" i="4" s="1"/>
  <c r="S275" i="4"/>
  <c r="S308" i="4" s="1"/>
  <c r="Q275" i="4"/>
  <c r="Q308" i="4" s="1"/>
  <c r="AI275" i="4"/>
  <c r="AI308" i="4" s="1"/>
  <c r="AD275" i="4"/>
  <c r="AD308" i="4" s="1"/>
  <c r="V275" i="4"/>
  <c r="V308" i="4" s="1"/>
  <c r="X275" i="4"/>
  <c r="X308" i="4" s="1"/>
  <c r="AB275" i="4"/>
  <c r="AB308" i="4" s="1"/>
  <c r="AJ275" i="4"/>
  <c r="AJ308" i="4" s="1"/>
  <c r="AK275" i="4"/>
  <c r="AK308" i="4" s="1"/>
  <c r="AL275" i="4"/>
  <c r="AL308" i="4" s="1"/>
  <c r="AM275" i="4"/>
  <c r="AM308" i="4" s="1"/>
  <c r="AN275" i="4"/>
  <c r="AN308" i="4" s="1"/>
  <c r="AG287" i="4"/>
  <c r="AG320" i="4" s="1"/>
  <c r="X287" i="4"/>
  <c r="X320" i="4" s="1"/>
  <c r="Z287" i="4"/>
  <c r="Z320" i="4" s="1"/>
  <c r="AC287" i="4"/>
  <c r="AC320" i="4" s="1"/>
  <c r="L287" i="4"/>
  <c r="L320" i="4" s="1"/>
  <c r="Y287" i="4"/>
  <c r="Y320" i="4" s="1"/>
  <c r="M287" i="4"/>
  <c r="M320" i="4" s="1"/>
  <c r="N287" i="4"/>
  <c r="N320" i="4" s="1"/>
  <c r="U287" i="4"/>
  <c r="U320" i="4" s="1"/>
  <c r="J287" i="4"/>
  <c r="J320" i="4" s="1"/>
  <c r="Q287" i="4"/>
  <c r="Q320" i="4" s="1"/>
  <c r="AI287" i="4"/>
  <c r="AI320" i="4" s="1"/>
  <c r="T287" i="4"/>
  <c r="T320" i="4" s="1"/>
  <c r="AH287" i="4"/>
  <c r="AH320" i="4" s="1"/>
  <c r="AB287" i="4"/>
  <c r="AB320" i="4" s="1"/>
  <c r="W287" i="4"/>
  <c r="W320" i="4" s="1"/>
  <c r="P287" i="4"/>
  <c r="P320" i="4" s="1"/>
  <c r="S287" i="4"/>
  <c r="S320" i="4" s="1"/>
  <c r="O287" i="4"/>
  <c r="O320" i="4" s="1"/>
  <c r="AF287" i="4"/>
  <c r="AF320" i="4" s="1"/>
  <c r="K287" i="4"/>
  <c r="K320" i="4" s="1"/>
  <c r="AA287" i="4"/>
  <c r="AA320" i="4" s="1"/>
  <c r="AE287" i="4"/>
  <c r="AE320" i="4" s="1"/>
  <c r="AD287" i="4"/>
  <c r="AD320" i="4" s="1"/>
  <c r="R287" i="4"/>
  <c r="R320" i="4" s="1"/>
  <c r="V287" i="4"/>
  <c r="V320" i="4" s="1"/>
  <c r="AJ287" i="4"/>
  <c r="AJ320" i="4" s="1"/>
  <c r="AK287" i="4"/>
  <c r="AK320" i="4" s="1"/>
  <c r="AL287" i="4"/>
  <c r="AL320" i="4" s="1"/>
  <c r="AM287" i="4"/>
  <c r="AM320" i="4" s="1"/>
  <c r="AN287" i="4"/>
  <c r="AN320" i="4" s="1"/>
  <c r="R279" i="4"/>
  <c r="R312" i="4" s="1"/>
  <c r="M279" i="4"/>
  <c r="M312" i="4" s="1"/>
  <c r="AD279" i="4"/>
  <c r="AD312" i="4" s="1"/>
  <c r="Y279" i="4"/>
  <c r="Y312" i="4" s="1"/>
  <c r="AF279" i="4"/>
  <c r="AF312" i="4" s="1"/>
  <c r="U279" i="4"/>
  <c r="U312" i="4" s="1"/>
  <c r="J279" i="4"/>
  <c r="J312" i="4" s="1"/>
  <c r="W279" i="4"/>
  <c r="W312" i="4" s="1"/>
  <c r="P279" i="4"/>
  <c r="P312" i="4" s="1"/>
  <c r="V279" i="4"/>
  <c r="V312" i="4" s="1"/>
  <c r="Q279" i="4"/>
  <c r="Q312" i="4" s="1"/>
  <c r="K279" i="4"/>
  <c r="K312" i="4" s="1"/>
  <c r="AG279" i="4"/>
  <c r="AG312" i="4" s="1"/>
  <c r="L279" i="4"/>
  <c r="L312" i="4" s="1"/>
  <c r="AC279" i="4"/>
  <c r="AC312" i="4" s="1"/>
  <c r="S279" i="4"/>
  <c r="S312" i="4" s="1"/>
  <c r="AA279" i="4"/>
  <c r="AA312" i="4" s="1"/>
  <c r="O279" i="4"/>
  <c r="O312" i="4" s="1"/>
  <c r="AB279" i="4"/>
  <c r="AB312" i="4" s="1"/>
  <c r="AH279" i="4"/>
  <c r="AH312" i="4" s="1"/>
  <c r="N279" i="4"/>
  <c r="N312" i="4" s="1"/>
  <c r="AE279" i="4"/>
  <c r="AE312" i="4" s="1"/>
  <c r="Z279" i="4"/>
  <c r="Z312" i="4" s="1"/>
  <c r="X279" i="4"/>
  <c r="X312" i="4" s="1"/>
  <c r="T279" i="4"/>
  <c r="T312" i="4" s="1"/>
  <c r="AI279" i="4"/>
  <c r="AI312" i="4" s="1"/>
  <c r="AJ279" i="4"/>
  <c r="AJ312" i="4" s="1"/>
  <c r="AK279" i="4"/>
  <c r="AK312" i="4" s="1"/>
  <c r="AL279" i="4"/>
  <c r="AL312" i="4" s="1"/>
  <c r="AM279" i="4"/>
  <c r="AM312" i="4" s="1"/>
  <c r="AN279" i="4"/>
  <c r="AN312" i="4" s="1"/>
  <c r="L284" i="4"/>
  <c r="L317" i="4" s="1"/>
  <c r="AA284" i="4"/>
  <c r="AA317" i="4" s="1"/>
  <c r="P284" i="4"/>
  <c r="P317" i="4" s="1"/>
  <c r="AI284" i="4"/>
  <c r="AI317" i="4" s="1"/>
  <c r="Q284" i="4"/>
  <c r="Q317" i="4" s="1"/>
  <c r="AH284" i="4"/>
  <c r="AH317" i="4" s="1"/>
  <c r="K284" i="4"/>
  <c r="K317" i="4" s="1"/>
  <c r="X284" i="4"/>
  <c r="X317" i="4" s="1"/>
  <c r="Z284" i="4"/>
  <c r="Z317" i="4" s="1"/>
  <c r="AE284" i="4"/>
  <c r="AE317" i="4" s="1"/>
  <c r="O284" i="4"/>
  <c r="O317" i="4" s="1"/>
  <c r="N284" i="4"/>
  <c r="N317" i="4" s="1"/>
  <c r="J284" i="4"/>
  <c r="J317" i="4" s="1"/>
  <c r="AD284" i="4"/>
  <c r="AD317" i="4" s="1"/>
  <c r="U284" i="4"/>
  <c r="U317" i="4" s="1"/>
  <c r="AG284" i="4"/>
  <c r="AG317" i="4" s="1"/>
  <c r="AF284" i="4"/>
  <c r="AF317" i="4" s="1"/>
  <c r="S284" i="4"/>
  <c r="S317" i="4" s="1"/>
  <c r="M284" i="4"/>
  <c r="M317" i="4" s="1"/>
  <c r="AB284" i="4"/>
  <c r="AB317" i="4" s="1"/>
  <c r="T284" i="4"/>
  <c r="T317" i="4" s="1"/>
  <c r="W284" i="4"/>
  <c r="W317" i="4" s="1"/>
  <c r="Y284" i="4"/>
  <c r="Y317" i="4" s="1"/>
  <c r="AC284" i="4"/>
  <c r="AC317" i="4" s="1"/>
  <c r="R284" i="4"/>
  <c r="R317" i="4" s="1"/>
  <c r="V284" i="4"/>
  <c r="V317" i="4" s="1"/>
  <c r="AJ284" i="4"/>
  <c r="AJ317" i="4" s="1"/>
  <c r="AK284" i="4"/>
  <c r="AK317" i="4" s="1"/>
  <c r="AL284" i="4"/>
  <c r="AL317" i="4" s="1"/>
  <c r="AM284" i="4"/>
  <c r="AM317" i="4" s="1"/>
  <c r="AN284" i="4"/>
  <c r="AN317" i="4" s="1"/>
  <c r="M283" i="4"/>
  <c r="M316" i="4" s="1"/>
  <c r="W283" i="4"/>
  <c r="W316" i="4" s="1"/>
  <c r="L283" i="4"/>
  <c r="L316" i="4" s="1"/>
  <c r="J283" i="4"/>
  <c r="J316" i="4" s="1"/>
  <c r="AA283" i="4"/>
  <c r="AA316" i="4" s="1"/>
  <c r="AH283" i="4"/>
  <c r="AH316" i="4" s="1"/>
  <c r="N283" i="4"/>
  <c r="N316" i="4" s="1"/>
  <c r="AD283" i="4"/>
  <c r="AD316" i="4" s="1"/>
  <c r="Q283" i="4"/>
  <c r="Q316" i="4" s="1"/>
  <c r="T283" i="4"/>
  <c r="T316" i="4" s="1"/>
  <c r="S283" i="4"/>
  <c r="S316" i="4" s="1"/>
  <c r="Y283" i="4"/>
  <c r="Y316" i="4" s="1"/>
  <c r="Z283" i="4"/>
  <c r="Z316" i="4" s="1"/>
  <c r="K283" i="4"/>
  <c r="K316" i="4" s="1"/>
  <c r="P283" i="4"/>
  <c r="P316" i="4" s="1"/>
  <c r="AB283" i="4"/>
  <c r="AB316" i="4" s="1"/>
  <c r="AG283" i="4"/>
  <c r="AG316" i="4" s="1"/>
  <c r="X283" i="4"/>
  <c r="X316" i="4" s="1"/>
  <c r="AC283" i="4"/>
  <c r="AC316" i="4" s="1"/>
  <c r="U283" i="4"/>
  <c r="U316" i="4" s="1"/>
  <c r="AF283" i="4"/>
  <c r="AF316" i="4" s="1"/>
  <c r="O283" i="4"/>
  <c r="O316" i="4" s="1"/>
  <c r="R283" i="4"/>
  <c r="R316" i="4" s="1"/>
  <c r="V283" i="4"/>
  <c r="V316" i="4" s="1"/>
  <c r="AE283" i="4"/>
  <c r="AE316" i="4" s="1"/>
  <c r="AI283" i="4"/>
  <c r="AI316" i="4" s="1"/>
  <c r="AJ283" i="4"/>
  <c r="AJ316" i="4" s="1"/>
  <c r="AK283" i="4"/>
  <c r="AK316" i="4" s="1"/>
  <c r="AL283" i="4"/>
  <c r="AL316" i="4" s="1"/>
  <c r="AM283" i="4"/>
  <c r="AM316" i="4" s="1"/>
  <c r="AN283" i="4"/>
  <c r="AN316" i="4" s="1"/>
  <c r="W274" i="4"/>
  <c r="W307" i="4" s="1"/>
  <c r="K274" i="4"/>
  <c r="K307" i="4" s="1"/>
  <c r="AB274" i="4"/>
  <c r="AB307" i="4" s="1"/>
  <c r="O274" i="4"/>
  <c r="O307" i="4" s="1"/>
  <c r="U274" i="4"/>
  <c r="U307" i="4" s="1"/>
  <c r="Q274" i="4"/>
  <c r="Q307" i="4" s="1"/>
  <c r="T274" i="4"/>
  <c r="T307" i="4" s="1"/>
  <c r="AD274" i="4"/>
  <c r="AD307" i="4" s="1"/>
  <c r="J274" i="4"/>
  <c r="J307" i="4" s="1"/>
  <c r="AA274" i="4"/>
  <c r="AA307" i="4" s="1"/>
  <c r="M274" i="4"/>
  <c r="M307" i="4" s="1"/>
  <c r="V274" i="4"/>
  <c r="V307" i="4" s="1"/>
  <c r="AF274" i="4"/>
  <c r="AF307" i="4" s="1"/>
  <c r="N274" i="4"/>
  <c r="N307" i="4" s="1"/>
  <c r="AG274" i="4"/>
  <c r="AG307" i="4" s="1"/>
  <c r="X274" i="4"/>
  <c r="X307" i="4" s="1"/>
  <c r="Z274" i="4"/>
  <c r="Z307" i="4" s="1"/>
  <c r="S274" i="4"/>
  <c r="S307" i="4" s="1"/>
  <c r="AE274" i="4"/>
  <c r="AE307" i="4" s="1"/>
  <c r="Y274" i="4"/>
  <c r="Y307" i="4" s="1"/>
  <c r="R274" i="4"/>
  <c r="R307" i="4" s="1"/>
  <c r="P274" i="4"/>
  <c r="P307" i="4" s="1"/>
  <c r="L274" i="4"/>
  <c r="L307" i="4" s="1"/>
  <c r="AC274" i="4"/>
  <c r="AC307" i="4" s="1"/>
  <c r="AH274" i="4"/>
  <c r="AH307" i="4" s="1"/>
  <c r="AI274" i="4"/>
  <c r="AI307" i="4" s="1"/>
  <c r="AJ274" i="4"/>
  <c r="AJ307" i="4" s="1"/>
  <c r="AK274" i="4"/>
  <c r="AK307" i="4" s="1"/>
  <c r="AL274" i="4"/>
  <c r="AL307" i="4" s="1"/>
  <c r="AM274" i="4"/>
  <c r="AM307" i="4" s="1"/>
  <c r="AN274" i="4"/>
  <c r="AN307" i="4" s="1"/>
  <c r="I109" i="2"/>
  <c r="P11" i="2"/>
  <c r="Q10" i="2"/>
  <c r="O10" i="1"/>
  <c r="N11" i="1"/>
  <c r="D23" i="1"/>
  <c r="E24" i="1"/>
  <c r="C26" i="5" l="1"/>
  <c r="D25" i="5"/>
  <c r="P328" i="4"/>
  <c r="P332" i="4" s="1"/>
  <c r="P333" i="4" s="1"/>
  <c r="X328" i="4"/>
  <c r="X332" i="4" s="1"/>
  <c r="X333" i="4" s="1"/>
  <c r="V328" i="4"/>
  <c r="V332" i="4" s="1"/>
  <c r="V333" i="4" s="1"/>
  <c r="AG328" i="4"/>
  <c r="Y328" i="4"/>
  <c r="Y332" i="4" s="1"/>
  <c r="Y333" i="4" s="1"/>
  <c r="AC328" i="4"/>
  <c r="AA328" i="4"/>
  <c r="R328" i="4"/>
  <c r="R332" i="4" s="1"/>
  <c r="R333" i="4" s="1"/>
  <c r="N328" i="4"/>
  <c r="N332" i="4" s="1"/>
  <c r="N333" i="4" s="1"/>
  <c r="Q328" i="4"/>
  <c r="Q332" i="4" s="1"/>
  <c r="Q333" i="4" s="1"/>
  <c r="L328" i="4"/>
  <c r="L332" i="4" s="1"/>
  <c r="L333" i="4" s="1"/>
  <c r="O328" i="4"/>
  <c r="O332" i="4" s="1"/>
  <c r="O333" i="4" s="1"/>
  <c r="T328" i="4"/>
  <c r="T332" i="4" s="1"/>
  <c r="T333" i="4" s="1"/>
  <c r="U328" i="4"/>
  <c r="U332" i="4" s="1"/>
  <c r="U333" i="4" s="1"/>
  <c r="AF328" i="4"/>
  <c r="M328" i="4"/>
  <c r="M332" i="4" s="1"/>
  <c r="M333" i="4" s="1"/>
  <c r="S328" i="4"/>
  <c r="S332" i="4" s="1"/>
  <c r="K14" i="5" s="1"/>
  <c r="P14" i="5" s="1"/>
  <c r="Q14" i="5" s="1"/>
  <c r="Z328" i="4"/>
  <c r="W328" i="4"/>
  <c r="W332" i="4" s="1"/>
  <c r="W333" i="4" s="1"/>
  <c r="AB328" i="4"/>
  <c r="K328" i="4"/>
  <c r="K332" i="4" s="1"/>
  <c r="K333" i="4" s="1"/>
  <c r="AE328" i="4"/>
  <c r="J328" i="4"/>
  <c r="J332" i="4" s="1"/>
  <c r="J333" i="4" s="1"/>
  <c r="AN328" i="4"/>
  <c r="AM328" i="4"/>
  <c r="AH328" i="4"/>
  <c r="AI328" i="4"/>
  <c r="L11" i="4"/>
  <c r="M10" i="4"/>
  <c r="AJ328" i="4"/>
  <c r="AD328" i="4"/>
  <c r="AL328" i="4"/>
  <c r="AK328" i="4"/>
  <c r="I110" i="2"/>
  <c r="Q11" i="2"/>
  <c r="R10" i="2"/>
  <c r="P10" i="1"/>
  <c r="O11" i="1"/>
  <c r="D24" i="1"/>
  <c r="E25" i="1"/>
  <c r="K9" i="5" l="1"/>
  <c r="P9" i="5" s="1"/>
  <c r="Q9" i="5" s="1"/>
  <c r="S333" i="4"/>
  <c r="K17" i="5"/>
  <c r="P17" i="5" s="1"/>
  <c r="Q17" i="5" s="1"/>
  <c r="K7" i="5"/>
  <c r="P7" i="5" s="1"/>
  <c r="Q7" i="5" s="1"/>
  <c r="K11" i="5"/>
  <c r="P11" i="5" s="1"/>
  <c r="Q11" i="5" s="1"/>
  <c r="C27" i="5"/>
  <c r="D26" i="5"/>
  <c r="K12" i="5"/>
  <c r="P12" i="5" s="1"/>
  <c r="Q12" i="5" s="1"/>
  <c r="K19" i="5"/>
  <c r="P19" i="5" s="1"/>
  <c r="Q19" i="5" s="1"/>
  <c r="K8" i="5"/>
  <c r="P8" i="5" s="1"/>
  <c r="Q8" i="5" s="1"/>
  <c r="K13" i="5"/>
  <c r="P13" i="5" s="1"/>
  <c r="Q13" i="5" s="1"/>
  <c r="K15" i="5"/>
  <c r="P15" i="5" s="1"/>
  <c r="Q15" i="5" s="1"/>
  <c r="K16" i="5"/>
  <c r="P16" i="5" s="1"/>
  <c r="Q16" i="5" s="1"/>
  <c r="K20" i="5"/>
  <c r="P20" i="5" s="1"/>
  <c r="Q20" i="5" s="1"/>
  <c r="K6" i="5"/>
  <c r="P6" i="5" s="1"/>
  <c r="Q6" i="5" s="1"/>
  <c r="K10" i="5"/>
  <c r="P10" i="5" s="1"/>
  <c r="Q10" i="5" s="1"/>
  <c r="K5" i="5"/>
  <c r="P5" i="5" s="1"/>
  <c r="Q5" i="5" s="1"/>
  <c r="K18" i="5"/>
  <c r="P18" i="5" s="1"/>
  <c r="Q18" i="5" s="1"/>
  <c r="M11" i="4"/>
  <c r="N10" i="4"/>
  <c r="R11" i="2"/>
  <c r="S10" i="2"/>
  <c r="Q10" i="1"/>
  <c r="P11" i="1"/>
  <c r="D25" i="1"/>
  <c r="E26" i="1"/>
  <c r="Q3" i="5" l="1"/>
  <c r="Q2" i="5"/>
  <c r="C28" i="5"/>
  <c r="D27" i="5"/>
  <c r="N11" i="4"/>
  <c r="O10" i="4"/>
  <c r="S11" i="2"/>
  <c r="T10" i="2"/>
  <c r="R10" i="1"/>
  <c r="Q11" i="1"/>
  <c r="D26" i="1"/>
  <c r="E27" i="1"/>
  <c r="C29" i="5" l="1"/>
  <c r="D28" i="5"/>
  <c r="O11" i="4"/>
  <c r="P10" i="4"/>
  <c r="T11" i="2"/>
  <c r="U10" i="2"/>
  <c r="S10" i="1"/>
  <c r="R11" i="1"/>
  <c r="D27" i="1"/>
  <c r="E28" i="1"/>
  <c r="C30" i="5" l="1"/>
  <c r="D29" i="5"/>
  <c r="P11" i="4"/>
  <c r="Q10" i="4"/>
  <c r="U11" i="2"/>
  <c r="V10" i="2"/>
  <c r="T10" i="1"/>
  <c r="S11" i="1"/>
  <c r="D28" i="1"/>
  <c r="E29" i="1"/>
  <c r="C31" i="5" l="1"/>
  <c r="D30" i="5"/>
  <c r="Q11" i="4"/>
  <c r="R10" i="4"/>
  <c r="V11" i="2"/>
  <c r="W10" i="2"/>
  <c r="U10" i="1"/>
  <c r="T11" i="1"/>
  <c r="D29" i="1"/>
  <c r="E30" i="1"/>
  <c r="C32" i="5" l="1"/>
  <c r="D31" i="5"/>
  <c r="R11" i="4"/>
  <c r="S10" i="4"/>
  <c r="W11" i="2"/>
  <c r="X10" i="2"/>
  <c r="V10" i="1"/>
  <c r="U11" i="1"/>
  <c r="D30" i="1"/>
  <c r="E31" i="1"/>
  <c r="C33" i="5" l="1"/>
  <c r="D32" i="5"/>
  <c r="S11" i="4"/>
  <c r="T10" i="4"/>
  <c r="X11" i="2"/>
  <c r="Y10" i="2"/>
  <c r="W10" i="1"/>
  <c r="V11" i="1"/>
  <c r="D31" i="1"/>
  <c r="E32" i="1"/>
  <c r="C34" i="5" l="1"/>
  <c r="D33" i="5"/>
  <c r="T11" i="4"/>
  <c r="U10" i="4"/>
  <c r="Y11" i="2"/>
  <c r="Z10" i="2"/>
  <c r="X10" i="1"/>
  <c r="W11" i="1"/>
  <c r="D32" i="1"/>
  <c r="E33" i="1"/>
  <c r="C35" i="5" l="1"/>
  <c r="D34" i="5"/>
  <c r="U11" i="4"/>
  <c r="V10" i="4"/>
  <c r="Z11" i="2"/>
  <c r="AA10" i="2"/>
  <c r="Y10" i="1"/>
  <c r="X11" i="1"/>
  <c r="D33" i="1"/>
  <c r="E34" i="1"/>
  <c r="C36" i="5" l="1"/>
  <c r="D35" i="5"/>
  <c r="V11" i="4"/>
  <c r="W10" i="4"/>
  <c r="AA11" i="2"/>
  <c r="AB10" i="2"/>
  <c r="Z10" i="1"/>
  <c r="Y11" i="1"/>
  <c r="D34" i="1"/>
  <c r="E35" i="1"/>
  <c r="C37" i="5" l="1"/>
  <c r="D36" i="5"/>
  <c r="W11" i="4"/>
  <c r="X10" i="4"/>
  <c r="AB11" i="2"/>
  <c r="AC10" i="2"/>
  <c r="AA10" i="1"/>
  <c r="Z11" i="1"/>
  <c r="D35" i="1"/>
  <c r="E36" i="1"/>
  <c r="C38" i="5" l="1"/>
  <c r="D37" i="5"/>
  <c r="X11" i="4"/>
  <c r="Y10" i="4"/>
  <c r="AC11" i="2"/>
  <c r="AD10" i="2"/>
  <c r="AB10" i="1"/>
  <c r="AA11" i="1"/>
  <c r="D36" i="1"/>
  <c r="E37" i="1"/>
  <c r="C39" i="5" l="1"/>
  <c r="D39" i="5" s="1"/>
  <c r="D38" i="5"/>
  <c r="Y11" i="4"/>
  <c r="Z10" i="4"/>
  <c r="AD11" i="2"/>
  <c r="AE10" i="2"/>
  <c r="AE11" i="2" s="1"/>
  <c r="AC10" i="1"/>
  <c r="AB11" i="1"/>
  <c r="D37" i="1"/>
  <c r="E38" i="1"/>
  <c r="Z11" i="4" l="1"/>
  <c r="AA10" i="4"/>
  <c r="AD10" i="1"/>
  <c r="AC11" i="1"/>
  <c r="D38" i="1"/>
  <c r="E40" i="1"/>
  <c r="E39" i="1"/>
  <c r="AA11" i="4" l="1"/>
  <c r="AB10" i="4"/>
  <c r="AE10" i="1"/>
  <c r="AE11" i="1" s="1"/>
  <c r="AD11" i="1"/>
  <c r="D39" i="1"/>
  <c r="AB11" i="4" l="1"/>
  <c r="AC10" i="4"/>
  <c r="D40" i="1"/>
  <c r="D17" i="1"/>
  <c r="AC11" i="4" l="1"/>
  <c r="AD10" i="4"/>
  <c r="AD11" i="4" l="1"/>
  <c r="AE10" i="4"/>
  <c r="AE1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<sst xmlns="http://schemas.openxmlformats.org/spreadsheetml/2006/main" count="185" uniqueCount="83">
  <si>
    <t>Year</t>
  </si>
  <si>
    <t>WACC</t>
  </si>
  <si>
    <t>Depr</t>
  </si>
  <si>
    <t>years</t>
  </si>
  <si>
    <t>CAPEX annuity</t>
  </si>
  <si>
    <t>MEUR</t>
  </si>
  <si>
    <t>Capacity -&gt; money</t>
  </si>
  <si>
    <t>Capacity reduction, c.p.</t>
  </si>
  <si>
    <t>Net reduction</t>
  </si>
  <si>
    <t>Cost reduction MEUR</t>
  </si>
  <si>
    <t>Cost gross MEUR</t>
  </si>
  <si>
    <t>Number of years</t>
  </si>
  <si>
    <t>Total CAPEX, GSEK</t>
  </si>
  <si>
    <t>% of total</t>
  </si>
  <si>
    <t>Linearly distr (for reference)</t>
  </si>
  <si>
    <t>Coef</t>
  </si>
  <si>
    <t>EUR/SEK</t>
  </si>
  <si>
    <t>MEUR total CAPEX, MEUR</t>
  </si>
  <si>
    <t>Penetration per year</t>
  </si>
  <si>
    <t>CAPEX net after penetration idx</t>
  </si>
  <si>
    <t>Net savings per year, investment</t>
  </si>
  <si>
    <t>Cumulative savings</t>
  </si>
  <si>
    <t>CAPEX with flex</t>
  </si>
  <si>
    <t>CAPEX w/o flex</t>
  </si>
  <si>
    <t>Avoided CAPEX, bEUR</t>
  </si>
  <si>
    <t>Cumulative w/o flex</t>
  </si>
  <si>
    <t>Cumulative w flex</t>
  </si>
  <si>
    <t>Delta  with - w/o flex</t>
  </si>
  <si>
    <t>Life length</t>
  </si>
  <si>
    <t>Years</t>
  </si>
  <si>
    <t>Age of asset</t>
  </si>
  <si>
    <t>RAV</t>
  </si>
  <si>
    <t>Depreciation</t>
  </si>
  <si>
    <t>Age adjusted value</t>
  </si>
  <si>
    <t>Depr MEUR/a</t>
  </si>
  <si>
    <t>Total rev cap from investments</t>
  </si>
  <si>
    <t>Total per annum</t>
  </si>
  <si>
    <t>NUAK with flex, BEUR</t>
  </si>
  <si>
    <t>Total rev cap from investments w flex</t>
  </si>
  <si>
    <t>Total w/o flex MEUR</t>
  </si>
  <si>
    <t>NUAK w/o flex, MEUR</t>
  </si>
  <si>
    <t>Total w/ flex MEUR</t>
  </si>
  <si>
    <t>Total per annum, MEUR</t>
  </si>
  <si>
    <t>Delta, MEUR</t>
  </si>
  <si>
    <t>Direct savings avoided CAPEX</t>
  </si>
  <si>
    <t>CAPEX w/o flex, bEUR</t>
  </si>
  <si>
    <t>CAPEX with flex, bEUR</t>
  </si>
  <si>
    <t>Net CAPEX after flex</t>
  </si>
  <si>
    <t>CAPEX BAU</t>
  </si>
  <si>
    <t>CAPEX FLEX</t>
  </si>
  <si>
    <t>Reinvestments</t>
  </si>
  <si>
    <t>New connections</t>
  </si>
  <si>
    <t>BAU</t>
  </si>
  <si>
    <t>FLEX</t>
  </si>
  <si>
    <t>Rev cap from investments, reinvest</t>
  </si>
  <si>
    <t>Rev cap from investments, new connections</t>
  </si>
  <si>
    <t>Total savings</t>
  </si>
  <si>
    <t>Total</t>
  </si>
  <si>
    <t>New connections avoided CAPEX</t>
  </si>
  <si>
    <t xml:space="preserve">Reinvestments rev cap </t>
  </si>
  <si>
    <t xml:space="preserve">New connections rev cap </t>
  </si>
  <si>
    <t>Share of load reduction</t>
  </si>
  <si>
    <t>Delta</t>
  </si>
  <si>
    <t>BEUR</t>
  </si>
  <si>
    <t>Penetration rate</t>
  </si>
  <si>
    <t>Investments reinvest LV/MV</t>
  </si>
  <si>
    <t>CAPEX new connections</t>
  </si>
  <si>
    <t>bEUR</t>
  </si>
  <si>
    <t>year</t>
  </si>
  <si>
    <t>real</t>
  </si>
  <si>
    <t>Capacity reduction</t>
  </si>
  <si>
    <t>Capacity -&gt; money coef</t>
  </si>
  <si>
    <t>Total sum</t>
  </si>
  <si>
    <t>Avg yearly</t>
  </si>
  <si>
    <t>Per annum</t>
  </si>
  <si>
    <t>bEUR/a</t>
  </si>
  <si>
    <t>addition</t>
  </si>
  <si>
    <t>"New connections"</t>
  </si>
  <si>
    <t>Digitalisation</t>
  </si>
  <si>
    <t>Connecting the DOTS, Eurelectric</t>
  </si>
  <si>
    <t>Deflator</t>
  </si>
  <si>
    <t>2024-2045</t>
  </si>
  <si>
    <t>Investments, REAL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</si>
</sst>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x"/>
    <numFmt numFmtId="165" formatCode="#,##0.0"/>
  </numFmts>
  <fonts count="5" x14ac:knownFonts="1">
    <font>
      <sz val="12"/>
      <color theme="1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4">
    <xf numFmtId="0" fontId="0" fillId="0" borderId="0" xfId="0"/>
    <xf numFmtId="9" fontId="0" fillId="0" borderId="0" xfId="0" applyNumberFormat="1"/>
    <xf numFmtId="4" fontId="0" fillId="0" borderId="0" xfId="0" applyNumberFormat="1"/>
    <xf numFmtId="165" fontId="0" fillId="0" borderId="0" xfId="0" applyNumberFormat="1"/>
    <xf numFmtId="4" fontId="1" fillId="2" borderId="1" xfId="1" applyNumberFormat="1"/>
    <xf numFmtId="0" fontId="1" fillId="2" borderId="1" xfId="1"/>
    <xf numFmtId="9" fontId="1" fillId="2" borderId="1" xfId="1" applyNumberFormat="1"/>
    <xf numFmtId="164" fontId="1" fillId="2" borderId="1" xfId="1" applyNumberFormat="1"/>
    <xf numFmtId="10" fontId="0" fillId="0" borderId="0" xfId="0" applyNumberFormat="1"/>
    <xf numFmtId="10" fontId="1" fillId="2" borderId="1" xfId="1" applyNumberFormat="1"/>
    <xf numFmtId="4" fontId="0" fillId="3" borderId="0" xfId="0" applyNumberFormat="1" applyFill="1"/>
    <xf numFmtId="1" fontId="0" fillId="0" borderId="0" xfId="0" applyNumberFormat="1"/>
    <xf numFmtId="1" fontId="2" fillId="0" borderId="0" xfId="0" applyNumberFormat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1" fontId="3" fillId="0" borderId="0" xfId="0" applyNumberFormat="1" applyFont="1"/>
    <xf numFmtId="165" fontId="3" fillId="0" borderId="0" xfId="0" applyNumberFormat="1" applyFont="1"/>
    <xf numFmtId="0" fontId="3" fillId="0" borderId="0" xfId="0" applyFont="1"/>
    <xf numFmtId="1" fontId="4" fillId="0" borderId="0" xfId="0" applyNumberFormat="1" applyFont="1"/>
    <xf numFmtId="0" fontId="2" fillId="0" borderId="0" xfId="0" applyFont="1"/>
    <xf numFmtId="4" fontId="2" fillId="0" borderId="0" xfId="0" applyNumberFormat="1" applyFont="1"/>
    <xf numFmtId="9" fontId="2" fillId="0" borderId="0" xfId="0" applyNumberFormat="1" applyFont="1"/>
    <xf numFmtId="4" fontId="4" fillId="0" borderId="0" xfId="0" applyNumberFormat="1" applyFont="1"/>
  </cellXfs>
  <cellStyles count="2">
    <cellStyle name="Indat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Summary!$N$4</c:f>
              <c:strCache>
                <c:ptCount val="1"/>
                <c:pt idx="0">
                  <c:v>New connections avoided CAPEX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Summary!$A$5:$A$20</c:f>
              <c:numCache>
                <c:formatCode>0</c:formatCode>
                <c:ptCount val="16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</c:numCache>
            </c:numRef>
          </c:cat>
          <c:val>
            <c:numRef>
              <c:f>Summary!$N$5:$N$20</c:f>
              <c:numCache>
                <c:formatCode>#\ ##0.0</c:formatCode>
                <c:ptCount val="16"/>
                <c:pt idx="0">
                  <c:v>37.5</c:v>
                </c:pt>
                <c:pt idx="1">
                  <c:v>37.5</c:v>
                </c:pt>
                <c:pt idx="2">
                  <c:v>37.5</c:v>
                </c:pt>
                <c:pt idx="3">
                  <c:v>37.5</c:v>
                </c:pt>
                <c:pt idx="4">
                  <c:v>37.5</c:v>
                </c:pt>
                <c:pt idx="5">
                  <c:v>37.5</c:v>
                </c:pt>
                <c:pt idx="6">
                  <c:v>37.5</c:v>
                </c:pt>
                <c:pt idx="7">
                  <c:v>37.5</c:v>
                </c:pt>
                <c:pt idx="8">
                  <c:v>37.5</c:v>
                </c:pt>
                <c:pt idx="9">
                  <c:v>37.5</c:v>
                </c:pt>
                <c:pt idx="10">
                  <c:v>37.5</c:v>
                </c:pt>
                <c:pt idx="11">
                  <c:v>37.5</c:v>
                </c:pt>
                <c:pt idx="12">
                  <c:v>37.5</c:v>
                </c:pt>
                <c:pt idx="13">
                  <c:v>37.5</c:v>
                </c:pt>
                <c:pt idx="14">
                  <c:v>37.5</c:v>
                </c:pt>
                <c:pt idx="15">
                  <c:v>37.5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27-D344-84E4-DAB83DC8C0D3}"/>
            </c:ext>
          </c:extLst>
        </c:ser>
        <c:ser>
          <c:idx val="1"/>
          <c:order val="1"/>
          <c:tx>
            <c:strRef>
              <c:f>Summary!$O$4</c:f>
              <c:strCache>
                <c:ptCount val="1"/>
                <c:pt idx="0">
                  <c:v>Reinvestments rev cap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Summary!$A$5:$A$20</c:f>
              <c:numCache>
                <c:formatCode>0</c:formatCode>
                <c:ptCount val="16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</c:numCache>
            </c:numRef>
          </c:cat>
          <c:val>
            <c:numRef>
              <c:f>Summary!$O$5:$O$20</c:f>
              <c:numCache>
                <c:formatCode>#\ ##0.0</c:formatCode>
                <c:ptCount val="16"/>
                <c:pt idx="0">
                  <c:v>1.7272289886817873</c:v>
                </c:pt>
                <c:pt idx="1">
                  <c:v>5.0789785589749954</c:v>
                </c:pt>
                <c:pt idx="2">
                  <c:v>15.024007110312709</c:v>
                </c:pt>
                <c:pt idx="3">
                  <c:v>32.897812800425527</c:v>
                </c:pt>
                <c:pt idx="4">
                  <c:v>57.124771941571339</c:v>
                </c:pt>
                <c:pt idx="5">
                  <c:v>82.285005375937772</c:v>
                </c:pt>
                <c:pt idx="6">
                  <c:v>103.76080290735183</c:v>
                </c:pt>
                <c:pt idx="7">
                  <c:v>121.80441926121193</c:v>
                </c:pt>
                <c:pt idx="8">
                  <c:v>136.65614957176854</c:v>
                </c:pt>
                <c:pt idx="9">
                  <c:v>148.4933140850444</c:v>
                </c:pt>
                <c:pt idx="10">
                  <c:v>157.53303168285584</c:v>
                </c:pt>
                <c:pt idx="11">
                  <c:v>163.9684582662851</c:v>
                </c:pt>
                <c:pt idx="12">
                  <c:v>167.98348036437778</c:v>
                </c:pt>
                <c:pt idx="13">
                  <c:v>169.74891623586313</c:v>
                </c:pt>
                <c:pt idx="14">
                  <c:v>169.4205916970518</c:v>
                </c:pt>
                <c:pt idx="15">
                  <c:v>167.14653930208146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27-D344-84E4-DAB83DC8C0D3}"/>
            </c:ext>
          </c:extLst>
        </c:ser>
        <c:ser>
          <c:idx val="2"/>
          <c:order val="2"/>
          <c:tx>
            <c:strRef>
              <c:f>Summary!$P$4</c:f>
              <c:strCache>
                <c:ptCount val="1"/>
                <c:pt idx="0">
                  <c:v>New connections rev cap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Summary!$A$5:$A$20</c:f>
              <c:numCache>
                <c:formatCode>0</c:formatCode>
                <c:ptCount val="16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</c:numCache>
            </c:numRef>
          </c:cat>
          <c:val>
            <c:numRef>
              <c:f>Summary!$P$5:$P$20</c:f>
              <c:numCache>
                <c:formatCode>#\ ##0.0</c:formatCode>
                <c:ptCount val="16"/>
                <c:pt idx="0">
                  <c:v>2.625</c:v>
                </c:pt>
                <c:pt idx="1">
                  <c:v>5.1124999999999972</c:v>
                </c:pt>
                <c:pt idx="2">
                  <c:v>7.4624999999999986</c:v>
                </c:pt>
                <c:pt idx="3">
                  <c:v>9.6750000000000043</c:v>
                </c:pt>
                <c:pt idx="4">
                  <c:v>11.75</c:v>
                </c:pt>
                <c:pt idx="5">
                  <c:v>13.6875</c:v>
                </c:pt>
                <c:pt idx="6">
                  <c:v>15.487500000000011</c:v>
                </c:pt>
                <c:pt idx="7">
                  <c:v>17.149999999999977</c:v>
                </c:pt>
                <c:pt idx="8">
                  <c:v>18.675000000000011</c:v>
                </c:pt>
                <c:pt idx="9">
                  <c:v>20.0625</c:v>
                </c:pt>
                <c:pt idx="10">
                  <c:v>21.3125</c:v>
                </c:pt>
                <c:pt idx="11">
                  <c:v>22.425000000000011</c:v>
                </c:pt>
                <c:pt idx="12">
                  <c:v>23.400000000000034</c:v>
                </c:pt>
                <c:pt idx="13">
                  <c:v>24.237500000000011</c:v>
                </c:pt>
                <c:pt idx="14">
                  <c:v>24.9375</c:v>
                </c:pt>
                <c:pt idx="15">
                  <c:v>25.5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27-D344-84E4-DAB83DC8C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7"/>
        <c:overlap val="100"/>
        <c:axId val="1514800783"/>
        <c:axId val="1514467439"/>
      </c:barChart>
      <c:lineChart>
        <c:grouping val="standard"/>
        <c:varyColors val="0"/>
        <c:ser>
          <c:idx val="3"/>
          <c:order val="3"/>
          <c:tx>
            <c:strRef>
              <c:f>Summary!$Q$4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Summary!$A$5:$A$20</c:f>
              <c:numCache>
                <c:formatCode>0</c:formatCode>
                <c:ptCount val="16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</c:numCache>
            </c:numRef>
          </c:cat>
          <c:val>
            <c:numRef>
              <c:f>Summary!$Q$5:$Q$20</c:f>
              <c:numCache>
                <c:formatCode>#\ ##0.0</c:formatCode>
                <c:ptCount val="16"/>
                <c:pt idx="0">
                  <c:v>41.852228988681787</c:v>
                </c:pt>
                <c:pt idx="1">
                  <c:v>47.691478558974993</c:v>
                </c:pt>
                <c:pt idx="2">
                  <c:v>59.986507110312708</c:v>
                </c:pt>
                <c:pt idx="3">
                  <c:v>80.072812800425538</c:v>
                </c:pt>
                <c:pt idx="4">
                  <c:v>106.37477194157134</c:v>
                </c:pt>
                <c:pt idx="5">
                  <c:v>133.47250537593777</c:v>
                </c:pt>
                <c:pt idx="6">
                  <c:v>156.74830290735184</c:v>
                </c:pt>
                <c:pt idx="7">
                  <c:v>176.45441926121191</c:v>
                </c:pt>
                <c:pt idx="8">
                  <c:v>192.83114957176855</c:v>
                </c:pt>
                <c:pt idx="9">
                  <c:v>206.0558140850444</c:v>
                </c:pt>
                <c:pt idx="10">
                  <c:v>216.34553168285584</c:v>
                </c:pt>
                <c:pt idx="11">
                  <c:v>223.89345826628511</c:v>
                </c:pt>
                <c:pt idx="12">
                  <c:v>228.88348036437782</c:v>
                </c:pt>
                <c:pt idx="13">
                  <c:v>231.48641623586315</c:v>
                </c:pt>
                <c:pt idx="14">
                  <c:v>231.8580916970518</c:v>
                </c:pt>
                <c:pt idx="15">
                  <c:v>230.14653930208146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27-D344-84E4-DAB83DC8C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4800783"/>
        <c:axId val="1514467439"/>
      </c:lineChart>
      <c:catAx>
        <c:axId val="151480078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514467439"/>
        <c:crosses val="autoZero"/>
        <c:auto val="1"/>
        <c:lblAlgn val="ctr"/>
        <c:lblOffset val="100"/>
        <c:noMultiLvlLbl val="0"/>
      </c:catAx>
      <c:valAx>
        <c:axId val="1514467439"/>
        <c:scaling>
          <c:orientation val="minMax"/>
        </c:scaling>
        <c:delete val="1"/>
        <c:axPos val="l"/>
        <c:numFmt formatCode="#\ ##0.0" sourceLinked="1"/>
        <c:majorTickMark val="none"/>
        <c:minorTickMark val="none"/>
        <c:tickLblPos val="nextTo"/>
        <c:crossAx val="1514800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Summary!$B$23</c:f>
              <c:strCache>
                <c:ptCount val="1"/>
                <c:pt idx="0">
                  <c:v>CAPEX BAU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Summary!$A$24:$A$39</c:f>
              <c:numCache>
                <c:formatCode>0</c:formatCode>
                <c:ptCount val="16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</c:numCache>
            </c:numRef>
          </c:cat>
          <c:val>
            <c:numRef>
              <c:f>Summary!$B$24:$B$39</c:f>
              <c:numCache>
                <c:formatCode>#\ ##0.0</c:formatCode>
                <c:ptCount val="16"/>
                <c:pt idx="0">
                  <c:v>1.8949799892207635</c:v>
                </c:pt>
                <c:pt idx="1">
                  <c:v>4.0661305919921098</c:v>
                </c:pt>
                <c:pt idx="2">
                  <c:v>6.4978048788599292</c:v>
                </c:pt>
                <c:pt idx="3">
                  <c:v>9.1786218349424562</c:v>
                </c:pt>
                <c:pt idx="4">
                  <c:v>12.098720949160494</c:v>
                </c:pt>
                <c:pt idx="5">
                  <c:v>15.247565663953793</c:v>
                </c:pt>
                <c:pt idx="6">
                  <c:v>18.197355968288445</c:v>
                </c:pt>
                <c:pt idx="7">
                  <c:v>20.96168946213071</c:v>
                </c:pt>
                <c:pt idx="8">
                  <c:v>23.553736992002488</c:v>
                </c:pt>
                <c:pt idx="9">
                  <c:v>25.981361697507449</c:v>
                </c:pt>
                <c:pt idx="10">
                  <c:v>28.256628943256533</c:v>
                </c:pt>
                <c:pt idx="11">
                  <c:v>30.38995390050848</c:v>
                </c:pt>
                <c:pt idx="12">
                  <c:v>32.391414499774918</c:v>
                </c:pt>
                <c:pt idx="13">
                  <c:v>34.27037196599268</c:v>
                </c:pt>
                <c:pt idx="14">
                  <c:v>36.035250022317406</c:v>
                </c:pt>
                <c:pt idx="15">
                  <c:v>37.694171419101153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BB-7141-8B90-7FC27CA5DFB7}"/>
            </c:ext>
          </c:extLst>
        </c:ser>
        <c:ser>
          <c:idx val="1"/>
          <c:order val="1"/>
          <c:tx>
            <c:strRef>
              <c:f>Summary!$C$23</c:f>
              <c:strCache>
                <c:ptCount val="1"/>
                <c:pt idx="0">
                  <c:v>CAPEX FLEX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Summary!$A$24:$A$39</c:f>
              <c:numCache>
                <c:formatCode>0</c:formatCode>
                <c:ptCount val="16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</c:numCache>
            </c:numRef>
          </c:cat>
          <c:val>
            <c:numRef>
              <c:f>Summary!$C$24:$C$39</c:f>
              <c:numCache>
                <c:formatCode>#\ ##0.0</c:formatCode>
                <c:ptCount val="16"/>
                <c:pt idx="0">
                  <c:v>1.8328052893824522</c:v>
                </c:pt>
                <c:pt idx="1">
                  <c:v>3.9088213740706585</c:v>
                </c:pt>
                <c:pt idx="2">
                  <c:v>6.1393700894233909</c:v>
                </c:pt>
                <c:pt idx="3">
                  <c:v>8.4909890107760155</c:v>
                </c:pt>
                <c:pt idx="4">
                  <c:v>10.973073257861348</c:v>
                </c:pt>
                <c:pt idx="5">
                  <c:v>13.649591265435651</c:v>
                </c:pt>
                <c:pt idx="6">
                  <c:v>16.156913024120104</c:v>
                </c:pt>
                <c:pt idx="7">
                  <c:v>18.506596493886029</c:v>
                </c:pt>
                <c:pt idx="8">
                  <c:v>20.709836894277039</c:v>
                </c:pt>
                <c:pt idx="9">
                  <c:v>22.773317893956257</c:v>
                </c:pt>
                <c:pt idx="10">
                  <c:v>24.70729505284298</c:v>
                </c:pt>
                <c:pt idx="11">
                  <c:v>26.520621266507135</c:v>
                </c:pt>
                <c:pt idx="12">
                  <c:v>28.221862775883608</c:v>
                </c:pt>
                <c:pt idx="13">
                  <c:v>29.818976622168705</c:v>
                </c:pt>
                <c:pt idx="14">
                  <c:v>31.319122970044724</c:v>
                </c:pt>
                <c:pt idx="15">
                  <c:v>32.729206157310912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BB-7141-8B90-7FC27CA5DFB7}"/>
            </c:ext>
          </c:extLst>
        </c:ser>
        <c:ser>
          <c:idx val="2"/>
          <c:order val="2"/>
          <c:tx>
            <c:strRef>
              <c:f>Summary!$D$23</c:f>
              <c:strCache>
                <c:ptCount val="1"/>
                <c:pt idx="0">
                  <c:v>Delta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Summary!$A$24:$A$39</c:f>
              <c:numCache>
                <c:formatCode>0</c:formatCode>
                <c:ptCount val="16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</c:numCache>
            </c:numRef>
          </c:cat>
          <c:val>
            <c:numRef>
              <c:f>Summary!$D$24:$D$39</c:f>
              <c:numCache>
                <c:formatCode>#\ ##0.0</c:formatCode>
                <c:ptCount val="16"/>
                <c:pt idx="0">
                  <c:v>-6.2174699838311254E-2</c:v>
                </c:pt>
                <c:pt idx="1">
                  <c:v>-0.15730921792145125</c:v>
                </c:pt>
                <c:pt idx="2">
                  <c:v>-0.35843478943653828</c:v>
                </c:pt>
                <c:pt idx="3">
                  <c:v>-0.68763282416644067</c:v>
                </c:pt>
                <c:pt idx="4">
                  <c:v>-1.1256476912991467</c:v>
                </c:pt>
                <c:pt idx="5">
                  <c:v>-1.5979743985181418</c:v>
                </c:pt>
                <c:pt idx="6">
                  <c:v>-2.0404429441683405</c:v>
                </c:pt>
                <c:pt idx="7">
                  <c:v>-2.4550929682446814</c:v>
                </c:pt>
                <c:pt idx="8">
                  <c:v>-2.8439000977254487</c:v>
                </c:pt>
                <c:pt idx="9">
                  <c:v>-3.2080438035511918</c:v>
                </c:pt>
                <c:pt idx="10">
                  <c:v>-3.5493338904135534</c:v>
                </c:pt>
                <c:pt idx="11">
                  <c:v>-3.8693326340013456</c:v>
                </c:pt>
                <c:pt idx="12">
                  <c:v>-4.1695517238913098</c:v>
                </c:pt>
                <c:pt idx="13">
                  <c:v>-4.4513953438239753</c:v>
                </c:pt>
                <c:pt idx="14">
                  <c:v>-4.7161270522726824</c:v>
                </c:pt>
                <c:pt idx="15">
                  <c:v>-4.9649652617902404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BB-7141-8B90-7FC27CA5D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175215"/>
        <c:axId val="306180031"/>
      </c:barChart>
      <c:catAx>
        <c:axId val="306175215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306180031"/>
        <c:crosses val="autoZero"/>
        <c:auto val="1"/>
        <c:lblAlgn val="ctr"/>
        <c:lblOffset val="100"/>
        <c:noMultiLvlLbl val="0"/>
      </c:catAx>
      <c:valAx>
        <c:axId val="30618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#\ 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306175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'calc CAPEX plan'!$D$9:$D$29</c:f>
              <c:numCache>
                <c:formatCode>#,##0.00</c:formatCode>
                <c:ptCount val="21"/>
                <c:pt idx="0">
                  <c:v>0.05</c:v>
                </c:pt>
                <c:pt idx="1">
                  <c:v>0.22181818</c:v>
                </c:pt>
                <c:pt idx="2">
                  <c:v>0.39363636000000002</c:v>
                </c:pt>
                <c:pt idx="3">
                  <c:v>0.56545455</c:v>
                </c:pt>
                <c:pt idx="4">
                  <c:v>0.73727273000000004</c:v>
                </c:pt>
                <c:pt idx="5">
                  <c:v>0.90909090999999997</c:v>
                </c:pt>
                <c:pt idx="6">
                  <c:v>1.08090909</c:v>
                </c:pt>
                <c:pt idx="7">
                  <c:v>1.2527272700000001</c:v>
                </c:pt>
                <c:pt idx="8">
                  <c:v>1.4245454500000001</c:v>
                </c:pt>
                <c:pt idx="9">
                  <c:v>1.5963636400000001</c:v>
                </c:pt>
                <c:pt idx="10">
                  <c:v>1.7681818199999999</c:v>
                </c:pt>
                <c:pt idx="11">
                  <c:v>1.67977273</c:v>
                </c:pt>
                <c:pt idx="12">
                  <c:v>1.59578409</c:v>
                </c:pt>
                <c:pt idx="13">
                  <c:v>1.51599489</c:v>
                </c:pt>
                <c:pt idx="14">
                  <c:v>1.4401951399999999</c:v>
                </c:pt>
                <c:pt idx="15">
                  <c:v>1.3681853799999999</c:v>
                </c:pt>
                <c:pt idx="16">
                  <c:v>1.29977612</c:v>
                </c:pt>
                <c:pt idx="17">
                  <c:v>1.23478731</c:v>
                </c:pt>
                <c:pt idx="18">
                  <c:v>1.17304794</c:v>
                </c:pt>
                <c:pt idx="19">
                  <c:v>1.11439555</c:v>
                </c:pt>
                <c:pt idx="20">
                  <c:v>1.05867577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33-6640-8118-5974BA007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001103"/>
        <c:axId val="450745023"/>
      </c:lineChart>
      <c:catAx>
        <c:axId val="4500011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50745023"/>
        <c:crosses val="autoZero"/>
        <c:auto val="1"/>
        <c:lblAlgn val="ctr"/>
        <c:lblOffset val="100"/>
        <c:noMultiLvlLbl val="0"/>
      </c:catAx>
      <c:valAx>
        <c:axId val="45074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50001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'New connections'!$I$9</c:f>
              <c:strCache>
                <c:ptCount val="1"/>
                <c:pt idx="0">
                  <c:v>Cumulative w/o flex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'New connections'!$J$3:$Y$3</c:f>
              <c:numCache>
                <c:formatCode>General</c:formatCode>
                <c:ptCount val="16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</c:numCache>
            </c:numRef>
          </c:cat>
          <c:val>
            <c:numRef>
              <c:f>'New connections'!$J$9:$Y$9</c:f>
              <c:numCache>
                <c:formatCode>#\ ##0.0</c:formatCode>
                <c:ptCount val="1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B6-AE41-A8FF-7C0A444A4C81}"/>
            </c:ext>
          </c:extLst>
        </c:ser>
        <c:ser>
          <c:idx val="1"/>
          <c:order val="1"/>
          <c:tx>
            <c:strRef>
              <c:f>'New connections'!$I$10</c:f>
              <c:strCache>
                <c:ptCount val="1"/>
                <c:pt idx="0">
                  <c:v>Cumulative w flex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'New connections'!$J$3:$Y$3</c:f>
              <c:numCache>
                <c:formatCode>General</c:formatCode>
                <c:ptCount val="16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</c:numCache>
            </c:numRef>
          </c:cat>
          <c:val>
            <c:numRef>
              <c:f>'New connections'!$J$10:$Y$10</c:f>
              <c:numCache>
                <c:formatCode>#\ ##0.0</c:formatCode>
                <c:ptCount val="16"/>
                <c:pt idx="0">
                  <c:v>0.24625</c:v>
                </c:pt>
                <c:pt idx="1">
                  <c:v>0.48875000000000002</c:v>
                </c:pt>
                <c:pt idx="2">
                  <c:v>0.72</c:v>
                </c:pt>
                <c:pt idx="3">
                  <c:v>0.94</c:v>
                </c:pt>
                <c:pt idx="4">
                  <c:v>1.1524999999999999</c:v>
                </c:pt>
                <c:pt idx="5">
                  <c:v>1.3649999999999998</c:v>
                </c:pt>
                <c:pt idx="6">
                  <c:v>1.5774999999999997</c:v>
                </c:pt>
                <c:pt idx="7">
                  <c:v>1.7899999999999996</c:v>
                </c:pt>
                <c:pt idx="8">
                  <c:v>2.0024999999999995</c:v>
                </c:pt>
                <c:pt idx="9">
                  <c:v>2.2149999999999994</c:v>
                </c:pt>
                <c:pt idx="10">
                  <c:v>2.4274999999999993</c:v>
                </c:pt>
                <c:pt idx="11">
                  <c:v>2.6399999999999992</c:v>
                </c:pt>
                <c:pt idx="12">
                  <c:v>2.8524999999999991</c:v>
                </c:pt>
                <c:pt idx="13">
                  <c:v>3.0649999999999991</c:v>
                </c:pt>
                <c:pt idx="14">
                  <c:v>3.277499999999999</c:v>
                </c:pt>
                <c:pt idx="15">
                  <c:v>3.4899999999999989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B6-AE41-A8FF-7C0A444A4C81}"/>
            </c:ext>
          </c:extLst>
        </c:ser>
        <c:ser>
          <c:idx val="2"/>
          <c:order val="2"/>
          <c:tx>
            <c:strRef>
              <c:f>'New connections'!$I$11</c:f>
              <c:strCache>
                <c:ptCount val="1"/>
                <c:pt idx="0">
                  <c:v>Delta  with - w/o flex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'New connections'!$J$3:$Y$3</c:f>
              <c:numCache>
                <c:formatCode>General</c:formatCode>
                <c:ptCount val="16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</c:numCache>
            </c:numRef>
          </c:cat>
          <c:val>
            <c:numRef>
              <c:f>'New connections'!$J$11:$Y$11</c:f>
              <c:numCache>
                <c:formatCode>#\ ##0.0</c:formatCode>
                <c:ptCount val="16"/>
                <c:pt idx="0">
                  <c:v>-3.7500000000000033E-3</c:v>
                </c:pt>
                <c:pt idx="1">
                  <c:v>-1.1249999999999982E-2</c:v>
                </c:pt>
                <c:pt idx="2">
                  <c:v>-3.0000000000000027E-2</c:v>
                </c:pt>
                <c:pt idx="3">
                  <c:v>-6.0000000000000053E-2</c:v>
                </c:pt>
                <c:pt idx="4">
                  <c:v>-9.7500000000000142E-2</c:v>
                </c:pt>
                <c:pt idx="5">
                  <c:v>-0.13500000000000023</c:v>
                </c:pt>
                <c:pt idx="6">
                  <c:v>-0.17250000000000032</c:v>
                </c:pt>
                <c:pt idx="7">
                  <c:v>-0.21000000000000041</c:v>
                </c:pt>
                <c:pt idx="8">
                  <c:v>-0.2475000000000005</c:v>
                </c:pt>
                <c:pt idx="9">
                  <c:v>-0.28500000000000059</c:v>
                </c:pt>
                <c:pt idx="10">
                  <c:v>-0.32250000000000068</c:v>
                </c:pt>
                <c:pt idx="11">
                  <c:v>-0.36000000000000076</c:v>
                </c:pt>
                <c:pt idx="12">
                  <c:v>-0.39750000000000085</c:v>
                </c:pt>
                <c:pt idx="13">
                  <c:v>-0.43500000000000094</c:v>
                </c:pt>
                <c:pt idx="14">
                  <c:v>-0.47250000000000103</c:v>
                </c:pt>
                <c:pt idx="15">
                  <c:v>-0.51000000000000112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B6-AE41-A8FF-7C0A444A4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1"/>
        <c:overlap val="-27"/>
        <c:axId val="498715072"/>
        <c:axId val="498716784"/>
      </c:barChart>
      <c:catAx>
        <c:axId val="49871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98716784"/>
        <c:crosses val="autoZero"/>
        <c:auto val="1"/>
        <c:lblAlgn val="ctr"/>
        <c:lblOffset val="100"/>
        <c:noMultiLvlLbl val="0"/>
      </c:catAx>
      <c:valAx>
        <c:axId val="49871678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" sourceLinked="1"/>
        <c:majorTickMark val="none"/>
        <c:minorTickMark val="none"/>
        <c:tickLblPos val="nextTo"/>
        <c:crossAx val="49871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'New connections'!$I$2</c:f>
              <c:strCache>
                <c:ptCount val="1"/>
                <c:pt idx="0">
                  <c:v>Coef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'New connections'!$J$3:$Y$3</c:f>
              <c:numCache>
                <c:formatCode>General</c:formatCode>
                <c:ptCount val="16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</c:numCache>
            </c:numRef>
          </c:cat>
          <c:val>
            <c:numRef>
              <c:f>'New connections'!$J$2:$Y$2</c:f>
              <c:numCache>
                <c:formatCode>General</c:formatCode>
                <c:ptCount val="16"/>
                <c:pt idx="0">
                  <c:v>0.5</c:v>
                </c:pt>
                <c:pt idx="1">
                  <c:v>0.7</c:v>
                </c:pt>
                <c:pt idx="2">
                  <c:v>0.9</c:v>
                </c:pt>
                <c:pt idx="3">
                  <c:v>1.2</c:v>
                </c:pt>
                <c:pt idx="4">
                  <c:v>1.3</c:v>
                </c:pt>
                <c:pt idx="5">
                  <c:v>1.35</c:v>
                </c:pt>
                <c:pt idx="6">
                  <c:v>1.3</c:v>
                </c:pt>
                <c:pt idx="7">
                  <c:v>1.2</c:v>
                </c:pt>
                <c:pt idx="8">
                  <c:v>1.1000000000000001</c:v>
                </c:pt>
                <c:pt idx="9">
                  <c:v>1.1000000000000001</c:v>
                </c:pt>
                <c:pt idx="10">
                  <c:v>1.1000000000000001</c:v>
                </c:pt>
                <c:pt idx="11">
                  <c:v>1.1000000000000001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BE-2640-9406-A99F27C70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58672"/>
        <c:axId val="75360384"/>
      </c:barChart>
      <c:catAx>
        <c:axId val="7535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5360384"/>
        <c:crosses val="autoZero"/>
        <c:auto val="1"/>
        <c:lblAlgn val="ctr"/>
        <c:lblOffset val="100"/>
        <c:noMultiLvlLbl val="0"/>
      </c:catAx>
      <c:valAx>
        <c:axId val="7536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535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'New connections'!$B$18</c:f>
              <c:strCache>
                <c:ptCount val="1"/>
                <c:pt idx="0">
                  <c:v>Penetration per 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'New connections'!$C$19:$C$40</c:f>
              <c:numCache>
                <c:formatCode>General</c:formatCode>
                <c:ptCount val="22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</c:numCache>
            </c:numRef>
          </c:cat>
          <c:val>
            <c:numRef>
              <c:f>'New connections'!$B$19:$B$40</c:f>
              <c:numCache>
                <c:formatCode>#,##0.00</c:formatCode>
                <c:ptCount val="22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0.8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CA-B644-8A4C-AC846C818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030160"/>
        <c:axId val="500031872"/>
      </c:barChart>
      <c:catAx>
        <c:axId val="50003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00031872"/>
        <c:crosses val="autoZero"/>
        <c:auto val="1"/>
        <c:lblAlgn val="ctr"/>
        <c:lblOffset val="100"/>
        <c:noMultiLvlLbl val="0"/>
      </c:catAx>
      <c:valAx>
        <c:axId val="50003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00030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'New connections'!$I$9</c:f>
              <c:strCache>
                <c:ptCount val="1"/>
                <c:pt idx="0">
                  <c:v>Cumulative w/o flex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'New connections'!$J$3:$Y$3</c:f>
              <c:numCache>
                <c:formatCode>General</c:formatCode>
                <c:ptCount val="16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</c:numCache>
            </c:numRef>
          </c:cat>
          <c:val>
            <c:numRef>
              <c:f>'New connections'!$J$9:$Y$9</c:f>
              <c:numCache>
                <c:formatCode>#\ ##0.0</c:formatCode>
                <c:ptCount val="1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91-9646-ABA0-44996D26ABFF}"/>
            </c:ext>
          </c:extLst>
        </c:ser>
        <c:ser>
          <c:idx val="1"/>
          <c:order val="1"/>
          <c:tx>
            <c:strRef>
              <c:f>'New connections'!$I$10</c:f>
              <c:strCache>
                <c:ptCount val="1"/>
                <c:pt idx="0">
                  <c:v>Cumulative w flex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'New connections'!$J$3:$Y$3</c:f>
              <c:numCache>
                <c:formatCode>General</c:formatCode>
                <c:ptCount val="16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</c:numCache>
            </c:numRef>
          </c:cat>
          <c:val>
            <c:numRef>
              <c:f>'New connections'!$J$10:$Y$10</c:f>
              <c:numCache>
                <c:formatCode>#\ ##0.0</c:formatCode>
                <c:ptCount val="16"/>
                <c:pt idx="0">
                  <c:v>0.24625</c:v>
                </c:pt>
                <c:pt idx="1">
                  <c:v>0.48875000000000002</c:v>
                </c:pt>
                <c:pt idx="2">
                  <c:v>0.72</c:v>
                </c:pt>
                <c:pt idx="3">
                  <c:v>0.94</c:v>
                </c:pt>
                <c:pt idx="4">
                  <c:v>1.1524999999999999</c:v>
                </c:pt>
                <c:pt idx="5">
                  <c:v>1.3649999999999998</c:v>
                </c:pt>
                <c:pt idx="6">
                  <c:v>1.5774999999999997</c:v>
                </c:pt>
                <c:pt idx="7">
                  <c:v>1.7899999999999996</c:v>
                </c:pt>
                <c:pt idx="8">
                  <c:v>2.0024999999999995</c:v>
                </c:pt>
                <c:pt idx="9">
                  <c:v>2.2149999999999994</c:v>
                </c:pt>
                <c:pt idx="10">
                  <c:v>2.4274999999999993</c:v>
                </c:pt>
                <c:pt idx="11">
                  <c:v>2.6399999999999992</c:v>
                </c:pt>
                <c:pt idx="12">
                  <c:v>2.8524999999999991</c:v>
                </c:pt>
                <c:pt idx="13">
                  <c:v>3.0649999999999991</c:v>
                </c:pt>
                <c:pt idx="14">
                  <c:v>3.277499999999999</c:v>
                </c:pt>
                <c:pt idx="15">
                  <c:v>3.4899999999999989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91-9646-ABA0-44996D26ABFF}"/>
            </c:ext>
          </c:extLst>
        </c:ser>
        <c:ser>
          <c:idx val="2"/>
          <c:order val="2"/>
          <c:tx>
            <c:strRef>
              <c:f>'New connections'!$I$11</c:f>
              <c:strCache>
                <c:ptCount val="1"/>
                <c:pt idx="0">
                  <c:v>Delta  with - w/o flex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'New connections'!$J$3:$Y$3</c:f>
              <c:numCache>
                <c:formatCode>General</c:formatCode>
                <c:ptCount val="16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</c:numCache>
            </c:numRef>
          </c:cat>
          <c:val>
            <c:numRef>
              <c:f>'New connections'!$J$11:$Y$11</c:f>
              <c:numCache>
                <c:formatCode>#\ ##0.0</c:formatCode>
                <c:ptCount val="16"/>
                <c:pt idx="0">
                  <c:v>-3.7500000000000033E-3</c:v>
                </c:pt>
                <c:pt idx="1">
                  <c:v>-1.1249999999999982E-2</c:v>
                </c:pt>
                <c:pt idx="2">
                  <c:v>-3.0000000000000027E-2</c:v>
                </c:pt>
                <c:pt idx="3">
                  <c:v>-6.0000000000000053E-2</c:v>
                </c:pt>
                <c:pt idx="4">
                  <c:v>-9.7500000000000142E-2</c:v>
                </c:pt>
                <c:pt idx="5">
                  <c:v>-0.13500000000000023</c:v>
                </c:pt>
                <c:pt idx="6">
                  <c:v>-0.17250000000000032</c:v>
                </c:pt>
                <c:pt idx="7">
                  <c:v>-0.21000000000000041</c:v>
                </c:pt>
                <c:pt idx="8">
                  <c:v>-0.2475000000000005</c:v>
                </c:pt>
                <c:pt idx="9">
                  <c:v>-0.28500000000000059</c:v>
                </c:pt>
                <c:pt idx="10">
                  <c:v>-0.32250000000000068</c:v>
                </c:pt>
                <c:pt idx="11">
                  <c:v>-0.36000000000000076</c:v>
                </c:pt>
                <c:pt idx="12">
                  <c:v>-0.39750000000000085</c:v>
                </c:pt>
                <c:pt idx="13">
                  <c:v>-0.43500000000000094</c:v>
                </c:pt>
                <c:pt idx="14">
                  <c:v>-0.47250000000000103</c:v>
                </c:pt>
                <c:pt idx="15">
                  <c:v>-0.51000000000000112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91-9646-ABA0-44996D26A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1"/>
        <c:overlap val="-27"/>
        <c:axId val="498715072"/>
        <c:axId val="498716784"/>
      </c:barChart>
      <c:catAx>
        <c:axId val="49871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98716784"/>
        <c:crosses val="autoZero"/>
        <c:auto val="1"/>
        <c:lblAlgn val="ctr"/>
        <c:lblOffset val="100"/>
        <c:noMultiLvlLbl val="0"/>
      </c:catAx>
      <c:valAx>
        <c:axId val="49871678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" sourceLinked="1"/>
        <c:majorTickMark val="none"/>
        <c:minorTickMark val="none"/>
        <c:tickLblPos val="nextTo"/>
        <c:crossAx val="49871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'New connections'!$B$18</c:f>
              <c:strCache>
                <c:ptCount val="1"/>
                <c:pt idx="0">
                  <c:v>Penetration per 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'New connections'!$C$19:$C$40</c:f>
              <c:numCache>
                <c:formatCode>General</c:formatCode>
                <c:ptCount val="22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</c:numCache>
            </c:numRef>
          </c:cat>
          <c:val>
            <c:numRef>
              <c:f>'New connections'!$B$19:$B$40</c:f>
              <c:numCache>
                <c:formatCode>#,##0.00</c:formatCode>
                <c:ptCount val="22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0.8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70-7D44-9434-FA28E27DB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030160"/>
        <c:axId val="500031872"/>
      </c:barChart>
      <c:catAx>
        <c:axId val="50003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00031872"/>
        <c:crosses val="autoZero"/>
        <c:auto val="1"/>
        <c:lblAlgn val="ctr"/>
        <c:lblOffset val="100"/>
        <c:noMultiLvlLbl val="0"/>
      </c:catAx>
      <c:valAx>
        <c:axId val="50003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00030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'NEW investments rev cap'!$I$331</c:f>
              <c:strCache>
                <c:ptCount val="1"/>
                <c:pt idx="0">
                  <c:v>Total w/o flex MEUR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'NEW investments rev cap'!$J$331:$Y$331</c:f>
              <c:numCache>
                <c:formatCode>#,##0.00</c:formatCode>
                <c:ptCount val="16"/>
                <c:pt idx="0">
                  <c:v>17.5</c:v>
                </c:pt>
                <c:pt idx="1">
                  <c:v>34.65</c:v>
                </c:pt>
                <c:pt idx="2">
                  <c:v>51.45</c:v>
                </c:pt>
                <c:pt idx="3">
                  <c:v>67.900000000000006</c:v>
                </c:pt>
                <c:pt idx="4">
                  <c:v>84</c:v>
                </c:pt>
                <c:pt idx="5">
                  <c:v>99.75</c:v>
                </c:pt>
                <c:pt idx="6">
                  <c:v>115.15</c:v>
                </c:pt>
                <c:pt idx="7">
                  <c:v>130.19999999999999</c:v>
                </c:pt>
                <c:pt idx="8">
                  <c:v>144.9</c:v>
                </c:pt>
                <c:pt idx="9">
                  <c:v>159.25</c:v>
                </c:pt>
                <c:pt idx="10">
                  <c:v>173.25</c:v>
                </c:pt>
                <c:pt idx="11">
                  <c:v>186.9</c:v>
                </c:pt>
                <c:pt idx="12">
                  <c:v>200.20000000000002</c:v>
                </c:pt>
                <c:pt idx="13">
                  <c:v>213.15</c:v>
                </c:pt>
                <c:pt idx="14">
                  <c:v>225.75</c:v>
                </c:pt>
                <c:pt idx="15">
                  <c:v>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69-AB44-A623-402BB1A1409F}"/>
            </c:ext>
          </c:extLst>
        </c:ser>
        <c:ser>
          <c:idx val="1"/>
          <c:order val="1"/>
          <c:tx>
            <c:strRef>
              <c:f>'NEW investments rev cap'!$I$332</c:f>
              <c:strCache>
                <c:ptCount val="1"/>
                <c:pt idx="0">
                  <c:v>Total w/ flex MEUR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'NEW investments rev cap'!$J$332:$Y$332</c:f>
              <c:numCache>
                <c:formatCode>#,##0.00</c:formatCode>
                <c:ptCount val="16"/>
                <c:pt idx="0">
                  <c:v>14.875</c:v>
                </c:pt>
                <c:pt idx="1">
                  <c:v>29.537500000000001</c:v>
                </c:pt>
                <c:pt idx="2">
                  <c:v>43.987500000000004</c:v>
                </c:pt>
                <c:pt idx="3">
                  <c:v>58.225000000000001</c:v>
                </c:pt>
                <c:pt idx="4">
                  <c:v>72.25</c:v>
                </c:pt>
                <c:pt idx="5">
                  <c:v>86.0625</c:v>
                </c:pt>
                <c:pt idx="6">
                  <c:v>99.662499999999994</c:v>
                </c:pt>
                <c:pt idx="7">
                  <c:v>113.05000000000001</c:v>
                </c:pt>
                <c:pt idx="8">
                  <c:v>126.22499999999999</c:v>
                </c:pt>
                <c:pt idx="9">
                  <c:v>139.1875</c:v>
                </c:pt>
                <c:pt idx="10">
                  <c:v>151.9375</c:v>
                </c:pt>
                <c:pt idx="11">
                  <c:v>164.47499999999999</c:v>
                </c:pt>
                <c:pt idx="12">
                  <c:v>176.79999999999998</c:v>
                </c:pt>
                <c:pt idx="13">
                  <c:v>188.91249999999999</c:v>
                </c:pt>
                <c:pt idx="14">
                  <c:v>200.8125</c:v>
                </c:pt>
                <c:pt idx="15">
                  <c:v>212.5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69-AB44-A623-402BB1A1409F}"/>
            </c:ext>
          </c:extLst>
        </c:ser>
        <c:ser>
          <c:idx val="2"/>
          <c:order val="2"/>
          <c:tx>
            <c:strRef>
              <c:f>'NEW investments rev cap'!$I$333</c:f>
              <c:strCache>
                <c:ptCount val="1"/>
                <c:pt idx="0">
                  <c:v>Delta, MEUR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'NEW investments rev cap'!$J$333:$Y$333</c:f>
              <c:numCache>
                <c:formatCode>#,##0.00</c:formatCode>
                <c:ptCount val="16"/>
                <c:pt idx="0">
                  <c:v>2.625</c:v>
                </c:pt>
                <c:pt idx="1">
                  <c:v>5.1124999999999972</c:v>
                </c:pt>
                <c:pt idx="2">
                  <c:v>7.4624999999999986</c:v>
                </c:pt>
                <c:pt idx="3">
                  <c:v>9.6750000000000043</c:v>
                </c:pt>
                <c:pt idx="4">
                  <c:v>11.75</c:v>
                </c:pt>
                <c:pt idx="5">
                  <c:v>13.6875</c:v>
                </c:pt>
                <c:pt idx="6">
                  <c:v>15.487500000000011</c:v>
                </c:pt>
                <c:pt idx="7">
                  <c:v>17.149999999999977</c:v>
                </c:pt>
                <c:pt idx="8">
                  <c:v>18.675000000000011</c:v>
                </c:pt>
                <c:pt idx="9">
                  <c:v>20.0625</c:v>
                </c:pt>
                <c:pt idx="10">
                  <c:v>21.3125</c:v>
                </c:pt>
                <c:pt idx="11">
                  <c:v>22.425000000000011</c:v>
                </c:pt>
                <c:pt idx="12">
                  <c:v>23.400000000000034</c:v>
                </c:pt>
                <c:pt idx="13">
                  <c:v>24.237500000000011</c:v>
                </c:pt>
                <c:pt idx="14">
                  <c:v>24.9375</c:v>
                </c:pt>
                <c:pt idx="15">
                  <c:v>25.5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69-AB44-A623-402BB1A14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8081983"/>
        <c:axId val="448083695"/>
      </c:barChart>
      <c:catAx>
        <c:axId val="4480819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48083695"/>
        <c:crosses val="autoZero"/>
        <c:auto val="1"/>
        <c:lblAlgn val="ctr"/>
        <c:lblOffset val="100"/>
        <c:noMultiLvlLbl val="0"/>
      </c:catAx>
      <c:valAx>
        <c:axId val="44808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48081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'NEW investments rev cap'!$I$331</c:f>
              <c:strCache>
                <c:ptCount val="1"/>
                <c:pt idx="0">
                  <c:v>Total w/o flex MEUR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'NEW investments rev cap'!$J$304:$Y$304</c:f>
              <c:numCache>
                <c:formatCode>General</c:formatCode>
                <c:ptCount val="16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</c:numCache>
            </c:numRef>
          </c:cat>
          <c:val>
            <c:numRef>
              <c:f>'NEW investments rev cap'!$J$331:$Y$331</c:f>
              <c:numCache>
                <c:formatCode>#,##0.00</c:formatCode>
                <c:ptCount val="16"/>
                <c:pt idx="0">
                  <c:v>17.5</c:v>
                </c:pt>
                <c:pt idx="1">
                  <c:v>34.65</c:v>
                </c:pt>
                <c:pt idx="2">
                  <c:v>51.45</c:v>
                </c:pt>
                <c:pt idx="3">
                  <c:v>67.900000000000006</c:v>
                </c:pt>
                <c:pt idx="4">
                  <c:v>84</c:v>
                </c:pt>
                <c:pt idx="5">
                  <c:v>99.75</c:v>
                </c:pt>
                <c:pt idx="6">
                  <c:v>115.15</c:v>
                </c:pt>
                <c:pt idx="7">
                  <c:v>130.19999999999999</c:v>
                </c:pt>
                <c:pt idx="8">
                  <c:v>144.9</c:v>
                </c:pt>
                <c:pt idx="9">
                  <c:v>159.25</c:v>
                </c:pt>
                <c:pt idx="10">
                  <c:v>173.25</c:v>
                </c:pt>
                <c:pt idx="11">
                  <c:v>186.9</c:v>
                </c:pt>
                <c:pt idx="12">
                  <c:v>200.20000000000002</c:v>
                </c:pt>
                <c:pt idx="13">
                  <c:v>213.15</c:v>
                </c:pt>
                <c:pt idx="14">
                  <c:v>225.75</c:v>
                </c:pt>
                <c:pt idx="15">
                  <c:v>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C8-C44B-8496-6C2EF6532B4C}"/>
            </c:ext>
          </c:extLst>
        </c:ser>
        <c:ser>
          <c:idx val="1"/>
          <c:order val="1"/>
          <c:tx>
            <c:strRef>
              <c:f>'NEW investments rev cap'!$I$332</c:f>
              <c:strCache>
                <c:ptCount val="1"/>
                <c:pt idx="0">
                  <c:v>Total w/ flex MEUR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'NEW investments rev cap'!$J$304:$Y$304</c:f>
              <c:numCache>
                <c:formatCode>General</c:formatCode>
                <c:ptCount val="16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</c:numCache>
            </c:numRef>
          </c:cat>
          <c:val>
            <c:numRef>
              <c:f>'NEW investments rev cap'!$J$332:$Y$332</c:f>
              <c:numCache>
                <c:formatCode>#,##0.00</c:formatCode>
                <c:ptCount val="16"/>
                <c:pt idx="0">
                  <c:v>14.875</c:v>
                </c:pt>
                <c:pt idx="1">
                  <c:v>29.537500000000001</c:v>
                </c:pt>
                <c:pt idx="2">
                  <c:v>43.987500000000004</c:v>
                </c:pt>
                <c:pt idx="3">
                  <c:v>58.225000000000001</c:v>
                </c:pt>
                <c:pt idx="4">
                  <c:v>72.25</c:v>
                </c:pt>
                <c:pt idx="5">
                  <c:v>86.0625</c:v>
                </c:pt>
                <c:pt idx="6">
                  <c:v>99.662499999999994</c:v>
                </c:pt>
                <c:pt idx="7">
                  <c:v>113.05000000000001</c:v>
                </c:pt>
                <c:pt idx="8">
                  <c:v>126.22499999999999</c:v>
                </c:pt>
                <c:pt idx="9">
                  <c:v>139.1875</c:v>
                </c:pt>
                <c:pt idx="10">
                  <c:v>151.9375</c:v>
                </c:pt>
                <c:pt idx="11">
                  <c:v>164.47499999999999</c:v>
                </c:pt>
                <c:pt idx="12">
                  <c:v>176.79999999999998</c:v>
                </c:pt>
                <c:pt idx="13">
                  <c:v>188.91249999999999</c:v>
                </c:pt>
                <c:pt idx="14">
                  <c:v>200.8125</c:v>
                </c:pt>
                <c:pt idx="15">
                  <c:v>212.5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C8-C44B-8496-6C2EF6532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3207055"/>
        <c:axId val="219096480"/>
      </c:barChart>
      <c:lineChart>
        <c:grouping val="standard"/>
        <c:varyColors val="0"/>
        <c:ser>
          <c:idx val="2"/>
          <c:order val="2"/>
          <c:tx>
            <c:strRef>
              <c:f>'NEW investments rev cap'!$I$333</c:f>
              <c:strCache>
                <c:ptCount val="1"/>
                <c:pt idx="0">
                  <c:v>Delta, MEUR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'NEW investments rev cap'!$J$304:$Y$304</c:f>
              <c:numCache>
                <c:formatCode>General</c:formatCode>
                <c:ptCount val="16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</c:numCache>
            </c:numRef>
          </c:cat>
          <c:val>
            <c:numRef>
              <c:f>'NEW investments rev cap'!$J$333:$Y$333</c:f>
              <c:numCache>
                <c:formatCode>#,##0.00</c:formatCode>
                <c:ptCount val="16"/>
                <c:pt idx="0">
                  <c:v>2.625</c:v>
                </c:pt>
                <c:pt idx="1">
                  <c:v>5.1124999999999972</c:v>
                </c:pt>
                <c:pt idx="2">
                  <c:v>7.4624999999999986</c:v>
                </c:pt>
                <c:pt idx="3">
                  <c:v>9.6750000000000043</c:v>
                </c:pt>
                <c:pt idx="4">
                  <c:v>11.75</c:v>
                </c:pt>
                <c:pt idx="5">
                  <c:v>13.6875</c:v>
                </c:pt>
                <c:pt idx="6">
                  <c:v>15.487500000000011</c:v>
                </c:pt>
                <c:pt idx="7">
                  <c:v>17.149999999999977</c:v>
                </c:pt>
                <c:pt idx="8">
                  <c:v>18.675000000000011</c:v>
                </c:pt>
                <c:pt idx="9">
                  <c:v>20.0625</c:v>
                </c:pt>
                <c:pt idx="10">
                  <c:v>21.3125</c:v>
                </c:pt>
                <c:pt idx="11">
                  <c:v>22.425000000000011</c:v>
                </c:pt>
                <c:pt idx="12">
                  <c:v>23.400000000000034</c:v>
                </c:pt>
                <c:pt idx="13">
                  <c:v>24.237500000000011</c:v>
                </c:pt>
                <c:pt idx="14">
                  <c:v>24.9375</c:v>
                </c:pt>
                <c:pt idx="15">
                  <c:v>25.5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C8-C44B-8496-6C2EF6532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290784"/>
        <c:axId val="942300048"/>
      </c:lineChart>
      <c:catAx>
        <c:axId val="94229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42300048"/>
        <c:crosses val="autoZero"/>
        <c:auto val="1"/>
        <c:lblAlgn val="ctr"/>
        <c:lblOffset val="100"/>
        <c:noMultiLvlLbl val="0"/>
      </c:catAx>
      <c:valAx>
        <c:axId val="94230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42290784"/>
        <c:crosses val="autoZero"/>
        <c:crossBetween val="between"/>
      </c:valAx>
      <c:valAx>
        <c:axId val="219096480"/>
        <c:scaling>
          <c:orientation val="minMax"/>
        </c:scaling>
        <c:delete val="0"/>
        <c:axPos val="r"/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73207055"/>
        <c:crosses val="max"/>
        <c:crossBetween val="between"/>
      </c:valAx>
      <c:catAx>
        <c:axId val="8732070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9096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'New connections'!$I$9</c:f>
              <c:strCache>
                <c:ptCount val="1"/>
                <c:pt idx="0">
                  <c:v>Cumulative w/o flex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'New connections'!$J$3:$Y$3</c:f>
              <c:numCache>
                <c:formatCode>General</c:formatCode>
                <c:ptCount val="16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</c:numCache>
            </c:numRef>
          </c:cat>
          <c:val>
            <c:numRef>
              <c:f>'New connections'!$J$9:$Y$9</c:f>
              <c:numCache>
                <c:formatCode>#\ ##0.0</c:formatCode>
                <c:ptCount val="1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6D-DD4D-8419-F3087C1F8F69}"/>
            </c:ext>
          </c:extLst>
        </c:ser>
        <c:ser>
          <c:idx val="1"/>
          <c:order val="1"/>
          <c:tx>
            <c:strRef>
              <c:f>'New connections'!$I$10</c:f>
              <c:strCache>
                <c:ptCount val="1"/>
                <c:pt idx="0">
                  <c:v>Cumulative w flex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'New connections'!$J$3:$Y$3</c:f>
              <c:numCache>
                <c:formatCode>General</c:formatCode>
                <c:ptCount val="16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</c:numCache>
            </c:numRef>
          </c:cat>
          <c:val>
            <c:numRef>
              <c:f>'New connections'!$J$10:$Y$10</c:f>
              <c:numCache>
                <c:formatCode>#\ ##0.0</c:formatCode>
                <c:ptCount val="16"/>
                <c:pt idx="0">
                  <c:v>0.24625</c:v>
                </c:pt>
                <c:pt idx="1">
                  <c:v>0.48875000000000002</c:v>
                </c:pt>
                <c:pt idx="2">
                  <c:v>0.72</c:v>
                </c:pt>
                <c:pt idx="3">
                  <c:v>0.94</c:v>
                </c:pt>
                <c:pt idx="4">
                  <c:v>1.1524999999999999</c:v>
                </c:pt>
                <c:pt idx="5">
                  <c:v>1.3649999999999998</c:v>
                </c:pt>
                <c:pt idx="6">
                  <c:v>1.5774999999999997</c:v>
                </c:pt>
                <c:pt idx="7">
                  <c:v>1.7899999999999996</c:v>
                </c:pt>
                <c:pt idx="8">
                  <c:v>2.0024999999999995</c:v>
                </c:pt>
                <c:pt idx="9">
                  <c:v>2.2149999999999994</c:v>
                </c:pt>
                <c:pt idx="10">
                  <c:v>2.4274999999999993</c:v>
                </c:pt>
                <c:pt idx="11">
                  <c:v>2.6399999999999992</c:v>
                </c:pt>
                <c:pt idx="12">
                  <c:v>2.8524999999999991</c:v>
                </c:pt>
                <c:pt idx="13">
                  <c:v>3.0649999999999991</c:v>
                </c:pt>
                <c:pt idx="14">
                  <c:v>3.277499999999999</c:v>
                </c:pt>
                <c:pt idx="15">
                  <c:v>3.4899999999999989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6D-DD4D-8419-F3087C1F8F69}"/>
            </c:ext>
          </c:extLst>
        </c:ser>
        <c:ser>
          <c:idx val="2"/>
          <c:order val="2"/>
          <c:tx>
            <c:strRef>
              <c:f>'New connections'!$I$11</c:f>
              <c:strCache>
                <c:ptCount val="1"/>
                <c:pt idx="0">
                  <c:v>Delta  with - w/o flex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'New connections'!$J$3:$Y$3</c:f>
              <c:numCache>
                <c:formatCode>General</c:formatCode>
                <c:ptCount val="16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</c:numCache>
            </c:numRef>
          </c:cat>
          <c:val>
            <c:numRef>
              <c:f>'New connections'!$J$11:$Y$11</c:f>
              <c:numCache>
                <c:formatCode>#\ ##0.0</c:formatCode>
                <c:ptCount val="16"/>
                <c:pt idx="0">
                  <c:v>-3.7500000000000033E-3</c:v>
                </c:pt>
                <c:pt idx="1">
                  <c:v>-1.1249999999999982E-2</c:v>
                </c:pt>
                <c:pt idx="2">
                  <c:v>-3.0000000000000027E-2</c:v>
                </c:pt>
                <c:pt idx="3">
                  <c:v>-6.0000000000000053E-2</c:v>
                </c:pt>
                <c:pt idx="4">
                  <c:v>-9.7500000000000142E-2</c:v>
                </c:pt>
                <c:pt idx="5">
                  <c:v>-0.13500000000000023</c:v>
                </c:pt>
                <c:pt idx="6">
                  <c:v>-0.17250000000000032</c:v>
                </c:pt>
                <c:pt idx="7">
                  <c:v>-0.21000000000000041</c:v>
                </c:pt>
                <c:pt idx="8">
                  <c:v>-0.2475000000000005</c:v>
                </c:pt>
                <c:pt idx="9">
                  <c:v>-0.28500000000000059</c:v>
                </c:pt>
                <c:pt idx="10">
                  <c:v>-0.32250000000000068</c:v>
                </c:pt>
                <c:pt idx="11">
                  <c:v>-0.36000000000000076</c:v>
                </c:pt>
                <c:pt idx="12">
                  <c:v>-0.39750000000000085</c:v>
                </c:pt>
                <c:pt idx="13">
                  <c:v>-0.43500000000000094</c:v>
                </c:pt>
                <c:pt idx="14">
                  <c:v>-0.47250000000000103</c:v>
                </c:pt>
                <c:pt idx="15">
                  <c:v>-0.51000000000000112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6D-DD4D-8419-F3087C1F8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1"/>
        <c:overlap val="-27"/>
        <c:axId val="498715072"/>
        <c:axId val="498716784"/>
      </c:barChart>
      <c:catAx>
        <c:axId val="49871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98716784"/>
        <c:crosses val="autoZero"/>
        <c:auto val="1"/>
        <c:lblAlgn val="ctr"/>
        <c:lblOffset val="100"/>
        <c:noMultiLvlLbl val="0"/>
      </c:catAx>
      <c:valAx>
        <c:axId val="49871678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" sourceLinked="1"/>
        <c:majorTickMark val="none"/>
        <c:minorTickMark val="none"/>
        <c:tickLblPos val="nextTo"/>
        <c:crossAx val="49871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'New connections'!$B$18</c:f>
              <c:strCache>
                <c:ptCount val="1"/>
                <c:pt idx="0">
                  <c:v>Penetration per 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'New connections'!$C$19:$C$40</c:f>
              <c:numCache>
                <c:formatCode>General</c:formatCode>
                <c:ptCount val="22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</c:numCache>
            </c:numRef>
          </c:cat>
          <c:val>
            <c:numRef>
              <c:f>'New connections'!$B$19:$B$40</c:f>
              <c:numCache>
                <c:formatCode>#,##0.00</c:formatCode>
                <c:ptCount val="22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0.8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D4-2748-AC52-CCDE6E063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030160"/>
        <c:axId val="500031872"/>
      </c:barChart>
      <c:catAx>
        <c:axId val="50003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00031872"/>
        <c:crosses val="autoZero"/>
        <c:auto val="1"/>
        <c:lblAlgn val="ctr"/>
        <c:lblOffset val="100"/>
        <c:noMultiLvlLbl val="0"/>
      </c:catAx>
      <c:valAx>
        <c:axId val="50003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00030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'Reinvestments rev cap'!$I$331</c:f>
              <c:strCache>
                <c:ptCount val="1"/>
                <c:pt idx="0">
                  <c:v>Total w/o flex MEUR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'Reinvestments rev cap'!$J$331:$Y$331</c:f>
              <c:numCache>
                <c:formatCode>#,##0.00</c:formatCode>
                <c:ptCount val="16"/>
                <c:pt idx="0">
                  <c:v>115.14859924545345</c:v>
                </c:pt>
                <c:pt idx="1">
                  <c:v>247.32616945453864</c:v>
                </c:pt>
                <c:pt idx="2">
                  <c:v>395.05078670649698</c:v>
                </c:pt>
                <c:pt idx="3">
                  <c:v>557.16104680187004</c:v>
                </c:pt>
                <c:pt idx="4">
                  <c:v>732.61791422821318</c:v>
                </c:pt>
                <c:pt idx="5">
                  <c:v>920.34883493491952</c:v>
                </c:pt>
                <c:pt idx="6">
                  <c:v>1090.0875643088098</c:v>
                </c:pt>
                <c:pt idx="7">
                  <c:v>1243.0646105221645</c:v>
                </c:pt>
                <c:pt idx="8">
                  <c:v>1380.4615723662059</c:v>
                </c:pt>
                <c:pt idx="9">
                  <c:v>1503.0700699627496</c:v>
                </c:pt>
                <c:pt idx="10">
                  <c:v>1611.9648707886754</c:v>
                </c:pt>
                <c:pt idx="11">
                  <c:v>1708.0883372757526</c:v>
                </c:pt>
                <c:pt idx="12">
                  <c:v>1792.3446437636915</c:v>
                </c:pt>
                <c:pt idx="13">
                  <c:v>1865.5736860992499</c:v>
                </c:pt>
                <c:pt idx="14">
                  <c:v>1928.536629289591</c:v>
                </c:pt>
                <c:pt idx="15">
                  <c:v>1981.961777033209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17-1F41-AA02-421E1C860373}"/>
            </c:ext>
          </c:extLst>
        </c:ser>
        <c:ser>
          <c:idx val="1"/>
          <c:order val="1"/>
          <c:tx>
            <c:strRef>
              <c:f>'Reinvestments rev cap'!$I$332</c:f>
              <c:strCache>
                <c:ptCount val="1"/>
                <c:pt idx="0">
                  <c:v>Total w/ flex MEUR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'Reinvestments rev cap'!$J$332:$Y$332</c:f>
              <c:numCache>
                <c:formatCode>#,##0.00</c:formatCode>
                <c:ptCount val="16"/>
                <c:pt idx="0">
                  <c:v>113.42137025677167</c:v>
                </c:pt>
                <c:pt idx="1">
                  <c:v>242.24719089556365</c:v>
                </c:pt>
                <c:pt idx="2">
                  <c:v>380.02677959618427</c:v>
                </c:pt>
                <c:pt idx="3">
                  <c:v>524.26323400144452</c:v>
                </c:pt>
                <c:pt idx="4">
                  <c:v>675.49314228664184</c:v>
                </c:pt>
                <c:pt idx="5">
                  <c:v>838.06382955898175</c:v>
                </c:pt>
                <c:pt idx="6">
                  <c:v>986.32676140145793</c:v>
                </c:pt>
                <c:pt idx="7">
                  <c:v>1121.2601912609525</c:v>
                </c:pt>
                <c:pt idx="8">
                  <c:v>1243.8054227944374</c:v>
                </c:pt>
                <c:pt idx="9">
                  <c:v>1354.5767558777052</c:v>
                </c:pt>
                <c:pt idx="10">
                  <c:v>1454.4318391058196</c:v>
                </c:pt>
                <c:pt idx="11">
                  <c:v>1544.1198790094675</c:v>
                </c:pt>
                <c:pt idx="12">
                  <c:v>1624.3611633993137</c:v>
                </c:pt>
                <c:pt idx="13">
                  <c:v>1695.8247698633868</c:v>
                </c:pt>
                <c:pt idx="14">
                  <c:v>1759.1160375925392</c:v>
                </c:pt>
                <c:pt idx="15">
                  <c:v>1814.8152377311276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17-1F41-AA02-421E1C860373}"/>
            </c:ext>
          </c:extLst>
        </c:ser>
        <c:ser>
          <c:idx val="2"/>
          <c:order val="2"/>
          <c:tx>
            <c:strRef>
              <c:f>'Reinvestments rev cap'!$I$333</c:f>
              <c:strCache>
                <c:ptCount val="1"/>
                <c:pt idx="0">
                  <c:v>Delta, MEUR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'Reinvestments rev cap'!$J$333:$Y$333</c:f>
              <c:numCache>
                <c:formatCode>#,##0.00</c:formatCode>
                <c:ptCount val="16"/>
                <c:pt idx="0">
                  <c:v>1.7272289886817873</c:v>
                </c:pt>
                <c:pt idx="1">
                  <c:v>5.0789785589749954</c:v>
                </c:pt>
                <c:pt idx="2">
                  <c:v>15.024007110312709</c:v>
                </c:pt>
                <c:pt idx="3">
                  <c:v>32.897812800425527</c:v>
                </c:pt>
                <c:pt idx="4">
                  <c:v>57.124771941571339</c:v>
                </c:pt>
                <c:pt idx="5">
                  <c:v>82.285005375937772</c:v>
                </c:pt>
                <c:pt idx="6">
                  <c:v>103.76080290735183</c:v>
                </c:pt>
                <c:pt idx="7">
                  <c:v>121.80441926121193</c:v>
                </c:pt>
                <c:pt idx="8">
                  <c:v>136.65614957176854</c:v>
                </c:pt>
                <c:pt idx="9">
                  <c:v>148.4933140850444</c:v>
                </c:pt>
                <c:pt idx="10">
                  <c:v>157.53303168285584</c:v>
                </c:pt>
                <c:pt idx="11">
                  <c:v>163.9684582662851</c:v>
                </c:pt>
                <c:pt idx="12">
                  <c:v>167.98348036437778</c:v>
                </c:pt>
                <c:pt idx="13">
                  <c:v>169.74891623586313</c:v>
                </c:pt>
                <c:pt idx="14">
                  <c:v>169.4205916970518</c:v>
                </c:pt>
                <c:pt idx="15">
                  <c:v>167.14653930208146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17-1F41-AA02-421E1C860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8081983"/>
        <c:axId val="448083695"/>
      </c:barChart>
      <c:catAx>
        <c:axId val="4480819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48083695"/>
        <c:crosses val="autoZero"/>
        <c:auto val="1"/>
        <c:lblAlgn val="ctr"/>
        <c:lblOffset val="100"/>
        <c:noMultiLvlLbl val="0"/>
      </c:catAx>
      <c:valAx>
        <c:axId val="44808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48081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'Reinvestments rev cap'!$I$331</c:f>
              <c:strCache>
                <c:ptCount val="1"/>
                <c:pt idx="0">
                  <c:v>Total w/o flex MEUR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'Reinvestments rev cap'!$J$304:$Y$304</c:f>
              <c:numCache>
                <c:formatCode>General</c:formatCode>
                <c:ptCount val="16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</c:numCache>
            </c:numRef>
          </c:cat>
          <c:val>
            <c:numRef>
              <c:f>'Reinvestments rev cap'!$J$331:$Y$331</c:f>
              <c:numCache>
                <c:formatCode>#,##0.00</c:formatCode>
                <c:ptCount val="16"/>
                <c:pt idx="0">
                  <c:v>115.14859924545345</c:v>
                </c:pt>
                <c:pt idx="1">
                  <c:v>247.32616945453864</c:v>
                </c:pt>
                <c:pt idx="2">
                  <c:v>395.05078670649698</c:v>
                </c:pt>
                <c:pt idx="3">
                  <c:v>557.16104680187004</c:v>
                </c:pt>
                <c:pt idx="4">
                  <c:v>732.61791422821318</c:v>
                </c:pt>
                <c:pt idx="5">
                  <c:v>920.34883493491952</c:v>
                </c:pt>
                <c:pt idx="6">
                  <c:v>1090.0875643088098</c:v>
                </c:pt>
                <c:pt idx="7">
                  <c:v>1243.0646105221645</c:v>
                </c:pt>
                <c:pt idx="8">
                  <c:v>1380.4615723662059</c:v>
                </c:pt>
                <c:pt idx="9">
                  <c:v>1503.0700699627496</c:v>
                </c:pt>
                <c:pt idx="10">
                  <c:v>1611.9648707886754</c:v>
                </c:pt>
                <c:pt idx="11">
                  <c:v>1708.0883372757526</c:v>
                </c:pt>
                <c:pt idx="12">
                  <c:v>1792.3446437636915</c:v>
                </c:pt>
                <c:pt idx="13">
                  <c:v>1865.5736860992499</c:v>
                </c:pt>
                <c:pt idx="14">
                  <c:v>1928.536629289591</c:v>
                </c:pt>
                <c:pt idx="15">
                  <c:v>1981.961777033209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3-B94D-9F7E-3BBE43ADFF11}"/>
            </c:ext>
          </c:extLst>
        </c:ser>
        <c:ser>
          <c:idx val="1"/>
          <c:order val="1"/>
          <c:tx>
            <c:strRef>
              <c:f>'Reinvestments rev cap'!$I$332</c:f>
              <c:strCache>
                <c:ptCount val="1"/>
                <c:pt idx="0">
                  <c:v>Total w/ flex MEUR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'Reinvestments rev cap'!$J$304:$Y$304</c:f>
              <c:numCache>
                <c:formatCode>General</c:formatCode>
                <c:ptCount val="16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</c:numCache>
            </c:numRef>
          </c:cat>
          <c:val>
            <c:numRef>
              <c:f>'Reinvestments rev cap'!$J$332:$Y$332</c:f>
              <c:numCache>
                <c:formatCode>#,##0.00</c:formatCode>
                <c:ptCount val="16"/>
                <c:pt idx="0">
                  <c:v>113.42137025677167</c:v>
                </c:pt>
                <c:pt idx="1">
                  <c:v>242.24719089556365</c:v>
                </c:pt>
                <c:pt idx="2">
                  <c:v>380.02677959618427</c:v>
                </c:pt>
                <c:pt idx="3">
                  <c:v>524.26323400144452</c:v>
                </c:pt>
                <c:pt idx="4">
                  <c:v>675.49314228664184</c:v>
                </c:pt>
                <c:pt idx="5">
                  <c:v>838.06382955898175</c:v>
                </c:pt>
                <c:pt idx="6">
                  <c:v>986.32676140145793</c:v>
                </c:pt>
                <c:pt idx="7">
                  <c:v>1121.2601912609525</c:v>
                </c:pt>
                <c:pt idx="8">
                  <c:v>1243.8054227944374</c:v>
                </c:pt>
                <c:pt idx="9">
                  <c:v>1354.5767558777052</c:v>
                </c:pt>
                <c:pt idx="10">
                  <c:v>1454.4318391058196</c:v>
                </c:pt>
                <c:pt idx="11">
                  <c:v>1544.1198790094675</c:v>
                </c:pt>
                <c:pt idx="12">
                  <c:v>1624.3611633993137</c:v>
                </c:pt>
                <c:pt idx="13">
                  <c:v>1695.8247698633868</c:v>
                </c:pt>
                <c:pt idx="14">
                  <c:v>1759.1160375925392</c:v>
                </c:pt>
                <c:pt idx="15">
                  <c:v>1814.8152377311276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43-B94D-9F7E-3BBE43ADF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3207055"/>
        <c:axId val="219096480"/>
      </c:barChart>
      <c:lineChart>
        <c:grouping val="standard"/>
        <c:varyColors val="0"/>
        <c:ser>
          <c:idx val="2"/>
          <c:order val="2"/>
          <c:tx>
            <c:strRef>
              <c:f>'Reinvestments rev cap'!$I$333</c:f>
              <c:strCache>
                <c:ptCount val="1"/>
                <c:pt idx="0">
                  <c:v>Delta, MEUR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'Reinvestments rev cap'!$J$304:$Y$304</c:f>
              <c:numCache>
                <c:formatCode>General</c:formatCode>
                <c:ptCount val="16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</c:numCache>
            </c:numRef>
          </c:cat>
          <c:val>
            <c:numRef>
              <c:f>'Reinvestments rev cap'!$J$333:$Y$333</c:f>
              <c:numCache>
                <c:formatCode>#,##0.00</c:formatCode>
                <c:ptCount val="16"/>
                <c:pt idx="0">
                  <c:v>1.7272289886817873</c:v>
                </c:pt>
                <c:pt idx="1">
                  <c:v>5.0789785589749954</c:v>
                </c:pt>
                <c:pt idx="2">
                  <c:v>15.024007110312709</c:v>
                </c:pt>
                <c:pt idx="3">
                  <c:v>32.897812800425527</c:v>
                </c:pt>
                <c:pt idx="4">
                  <c:v>57.124771941571339</c:v>
                </c:pt>
                <c:pt idx="5">
                  <c:v>82.285005375937772</c:v>
                </c:pt>
                <c:pt idx="6">
                  <c:v>103.76080290735183</c:v>
                </c:pt>
                <c:pt idx="7">
                  <c:v>121.80441926121193</c:v>
                </c:pt>
                <c:pt idx="8">
                  <c:v>136.65614957176854</c:v>
                </c:pt>
                <c:pt idx="9">
                  <c:v>148.4933140850444</c:v>
                </c:pt>
                <c:pt idx="10">
                  <c:v>157.53303168285584</c:v>
                </c:pt>
                <c:pt idx="11">
                  <c:v>163.9684582662851</c:v>
                </c:pt>
                <c:pt idx="12">
                  <c:v>167.98348036437778</c:v>
                </c:pt>
                <c:pt idx="13">
                  <c:v>169.74891623586313</c:v>
                </c:pt>
                <c:pt idx="14">
                  <c:v>169.4205916970518</c:v>
                </c:pt>
                <c:pt idx="15">
                  <c:v>167.14653930208146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43-B94D-9F7E-3BBE43ADF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290784"/>
        <c:axId val="942300048"/>
      </c:lineChart>
      <c:catAx>
        <c:axId val="94229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42300048"/>
        <c:crosses val="autoZero"/>
        <c:auto val="1"/>
        <c:lblAlgn val="ctr"/>
        <c:lblOffset val="100"/>
        <c:noMultiLvlLbl val="0"/>
      </c:catAx>
      <c:valAx>
        <c:axId val="94230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42290784"/>
        <c:crosses val="autoZero"/>
        <c:crossBetween val="between"/>
      </c:valAx>
      <c:valAx>
        <c:axId val="219096480"/>
        <c:scaling>
          <c:orientation val="minMax"/>
        </c:scaling>
        <c:delete val="0"/>
        <c:axPos val="r"/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73207055"/>
        <c:crosses val="max"/>
        <c:crossBetween val="between"/>
      </c:valAx>
      <c:catAx>
        <c:axId val="8732070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9096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148167</xdr:colOff>
      <xdr:row>23</xdr:row>
      <xdr:rowOff>165101</xdr:rowOff>
    </xdr:from>
    <xdr:to>
      <xdr:col>19</xdr:col>
      <xdr:colOff>431801</xdr:colOff>
      <xdr:row>44</xdr:row>
      <xdr:rowOff>127001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9D10AA-CBCB-B411-4606-D74CBEC1FC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389467</xdr:colOff>
      <xdr:row>22</xdr:row>
      <xdr:rowOff>42332</xdr:rowOff>
    </xdr:from>
    <xdr:to>
      <xdr:col>10</xdr:col>
      <xdr:colOff>321733</xdr:colOff>
      <xdr:row>39</xdr:row>
      <xdr:rowOff>50799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DE453A-BA7E-93CC-BA84-0D0ECF8CDA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13</xdr:row>
      <xdr:rowOff>25400</xdr:rowOff>
    </xdr:from>
    <xdr:to>
      <xdr:col>15</xdr:col>
      <xdr:colOff>755650</xdr:colOff>
      <xdr:row>26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3EC193-3987-D5D6-1F69-0F252E837E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1303</xdr:colOff>
      <xdr:row>20</xdr:row>
      <xdr:rowOff>861</xdr:rowOff>
    </xdr:from>
    <xdr:to>
      <xdr:col>19</xdr:col>
      <xdr:colOff>668925</xdr:colOff>
      <xdr:row>39</xdr:row>
      <xdr:rowOff>147018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D73DD2-B075-FBC8-A521-7B2574E26C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197329</xdr:colOff>
      <xdr:row>57</xdr:row>
      <xdr:rowOff>119659</xdr:rowOff>
    </xdr:from>
    <xdr:to>
      <xdr:col>20</xdr:col>
      <xdr:colOff>600320</xdr:colOff>
      <xdr:row>81</xdr:row>
      <xdr:rowOff>145060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3B96AC7-8CB7-048F-0DC7-49CD5E1F7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1236851</xdr:colOff>
      <xdr:row>40</xdr:row>
      <xdr:rowOff>105795</xdr:rowOff>
    </xdr:from>
    <xdr:to>
      <xdr:col>7</xdr:col>
      <xdr:colOff>291284</xdr:colOff>
      <xdr:row>64</xdr:row>
      <xdr:rowOff>11652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EE58015-C812-84BB-3E8C-17962148D4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661237</xdr:colOff>
      <xdr:row>47</xdr:row>
      <xdr:rowOff>102577</xdr:rowOff>
    </xdr:from>
    <xdr:to>
      <xdr:col>6</xdr:col>
      <xdr:colOff>700732</xdr:colOff>
      <xdr:row>67</xdr:row>
      <xdr:rowOff>50661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E27EB2-60DC-BC48-A2CE-74DD6A0B78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1099374</xdr:colOff>
      <xdr:row>26</xdr:row>
      <xdr:rowOff>119578</xdr:rowOff>
    </xdr:from>
    <xdr:to>
      <xdr:col>6</xdr:col>
      <xdr:colOff>1071665</xdr:colOff>
      <xdr:row>40</xdr:row>
      <xdr:rowOff>9732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D37252-70A3-094F-86FA-ADA6C3AE5B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626534</xdr:colOff>
      <xdr:row>348</xdr:row>
      <xdr:rowOff>177799</xdr:rowOff>
    </xdr:from>
    <xdr:to>
      <xdr:col>43</xdr:col>
      <xdr:colOff>558801</xdr:colOff>
      <xdr:row>392</xdr:row>
      <xdr:rowOff>33866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DEAAE1-CB84-4D4B-9B85-6DD6B33954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948265</xdr:colOff>
      <xdr:row>340</xdr:row>
      <xdr:rowOff>59266</xdr:rowOff>
    </xdr:from>
    <xdr:to>
      <xdr:col>25</xdr:col>
      <xdr:colOff>660399</xdr:colOff>
      <xdr:row>382</xdr:row>
      <xdr:rowOff>135465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CB72A45-AA27-724F-BA1D-0885C4A16E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661237</xdr:colOff>
      <xdr:row>47</xdr:row>
      <xdr:rowOff>102577</xdr:rowOff>
    </xdr:from>
    <xdr:to>
      <xdr:col>6</xdr:col>
      <xdr:colOff>700732</xdr:colOff>
      <xdr:row>67</xdr:row>
      <xdr:rowOff>50661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2942DF-A66D-164C-98C2-03F53E9923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1670050</xdr:colOff>
      <xdr:row>22</xdr:row>
      <xdr:rowOff>190500</xdr:rowOff>
    </xdr:from>
    <xdr:to>
      <xdr:col>5</xdr:col>
      <xdr:colOff>1111250</xdr:colOff>
      <xdr:row>36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C5D794B-EE72-664A-907A-E8BE68AA1D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626534</xdr:colOff>
      <xdr:row>348</xdr:row>
      <xdr:rowOff>177799</xdr:rowOff>
    </xdr:from>
    <xdr:to>
      <xdr:col>43</xdr:col>
      <xdr:colOff>558801</xdr:colOff>
      <xdr:row>392</xdr:row>
      <xdr:rowOff>33866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56086BF-95FF-C6E7-D6F8-5D0400690F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33866</xdr:colOff>
      <xdr:row>342</xdr:row>
      <xdr:rowOff>194733</xdr:rowOff>
    </xdr:from>
    <xdr:to>
      <xdr:col>20</xdr:col>
      <xdr:colOff>50800</xdr:colOff>
      <xdr:row>385</xdr:row>
      <xdr:rowOff>67732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ED3997C-A54D-CEAE-F06F-D34FFCB60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44F9-4896-2544-9838-EB2C64985BA7}">
  <dimension ref="A3:C34"/>
  <sheetViews>
    <sheetView tabSelected="1" workbookViewId="0">
      <selection activeCell="B8" sqref="B8"/>
    </sheetView>
  </sheetViews>
  <sheetFormatPr defaultColWidth="10.69921875" defaultRowHeight="15.6" x14ac:dyDescent="0.3"/>
  <cols>
    <col min="1" max="1" width="23.5" bestFit="1" customWidth="1"/>
  </cols>
  <sheetData>
    <row r="3" spans="1:3" x14ac:dyDescent="0.3">
      <c r="A3" t="s">
        <v>65</v>
      </c>
      <c r="B3" s="4">
        <f>500/11</f>
        <v>45.454545454545453</v>
      </c>
      <c r="C3" t="s">
        <v>67</v>
      </c>
    </row>
    <row r="4" spans="1:3" x14ac:dyDescent="0.3">
      <c r="A4" t="s">
        <v>66</v>
      </c>
      <c r="B4" s="4">
        <f>200/11</f>
        <v>18.181818181818183</v>
      </c>
      <c r="C4" t="s">
        <v>67</v>
      </c>
    </row>
    <row r="5" spans="1:3" x14ac:dyDescent="0.3">
      <c r="A5" t="s">
        <v>1</v>
      </c>
      <c r="B5" s="9">
        <v>0.05</v>
      </c>
      <c r="C5" t="s">
        <v>69</v>
      </c>
    </row>
    <row r="6" spans="1:3" x14ac:dyDescent="0.3">
      <c r="A6" t="s">
        <v>28</v>
      </c>
      <c r="B6" s="5">
        <v>50</v>
      </c>
      <c r="C6" t="s">
        <v>68</v>
      </c>
    </row>
    <row r="8" spans="1:3" x14ac:dyDescent="0.3">
      <c r="A8" t="s">
        <v>70</v>
      </c>
      <c r="B8" s="6">
        <v>0.25</v>
      </c>
    </row>
    <row r="9" spans="1:3" x14ac:dyDescent="0.3">
      <c r="A9" t="s">
        <v>71</v>
      </c>
      <c r="B9" s="5">
        <v>0.6</v>
      </c>
    </row>
    <row r="12" spans="1:3" x14ac:dyDescent="0.3">
      <c r="B12" t="s">
        <v>64</v>
      </c>
    </row>
    <row r="13" spans="1:3" x14ac:dyDescent="0.3">
      <c r="A13" s="13">
        <v>2025</v>
      </c>
      <c r="B13" s="5">
        <v>0.1</v>
      </c>
    </row>
    <row r="14" spans="1:3" x14ac:dyDescent="0.3">
      <c r="A14" s="14">
        <f>A13+1</f>
        <v>2026</v>
      </c>
      <c r="B14" s="5">
        <v>0.2</v>
      </c>
    </row>
    <row r="15" spans="1:3" x14ac:dyDescent="0.3">
      <c r="A15" s="14">
        <f t="shared" ref="A15:A34" si="0">A14+1</f>
        <v>2027</v>
      </c>
      <c r="B15" s="5">
        <v>0.5</v>
      </c>
    </row>
    <row r="16" spans="1:3" x14ac:dyDescent="0.3">
      <c r="A16" s="14">
        <f t="shared" si="0"/>
        <v>2028</v>
      </c>
      <c r="B16" s="5">
        <v>0.8</v>
      </c>
    </row>
    <row r="17" spans="1:2" x14ac:dyDescent="0.3">
      <c r="A17" s="14">
        <f t="shared" si="0"/>
        <v>2029</v>
      </c>
      <c r="B17" s="5">
        <v>1</v>
      </c>
    </row>
    <row r="18" spans="1:2" x14ac:dyDescent="0.3">
      <c r="A18" s="14">
        <f t="shared" si="0"/>
        <v>2030</v>
      </c>
      <c r="B18" s="5">
        <v>1</v>
      </c>
    </row>
    <row r="19" spans="1:2" x14ac:dyDescent="0.3">
      <c r="A19" s="14">
        <f t="shared" si="0"/>
        <v>2031</v>
      </c>
      <c r="B19" s="5">
        <v>1</v>
      </c>
    </row>
    <row r="20" spans="1:2" x14ac:dyDescent="0.3">
      <c r="A20" s="14">
        <f t="shared" si="0"/>
        <v>2032</v>
      </c>
      <c r="B20" s="5">
        <v>1</v>
      </c>
    </row>
    <row r="21" spans="1:2" x14ac:dyDescent="0.3">
      <c r="A21" s="14">
        <f t="shared" si="0"/>
        <v>2033</v>
      </c>
      <c r="B21" s="5">
        <v>1</v>
      </c>
    </row>
    <row r="22" spans="1:2" x14ac:dyDescent="0.3">
      <c r="A22" s="14">
        <f t="shared" si="0"/>
        <v>2034</v>
      </c>
      <c r="B22" s="5">
        <v>1</v>
      </c>
    </row>
    <row r="23" spans="1:2" x14ac:dyDescent="0.3">
      <c r="A23" s="14">
        <f t="shared" si="0"/>
        <v>2035</v>
      </c>
      <c r="B23" s="5">
        <v>1</v>
      </c>
    </row>
    <row r="24" spans="1:2" x14ac:dyDescent="0.3">
      <c r="A24" s="14">
        <f t="shared" si="0"/>
        <v>2036</v>
      </c>
      <c r="B24" s="5">
        <v>1</v>
      </c>
    </row>
    <row r="25" spans="1:2" x14ac:dyDescent="0.3">
      <c r="A25" s="14">
        <f t="shared" si="0"/>
        <v>2037</v>
      </c>
      <c r="B25" s="5">
        <v>1</v>
      </c>
    </row>
    <row r="26" spans="1:2" x14ac:dyDescent="0.3">
      <c r="A26" s="14">
        <f t="shared" si="0"/>
        <v>2038</v>
      </c>
      <c r="B26" s="5">
        <v>1</v>
      </c>
    </row>
    <row r="27" spans="1:2" x14ac:dyDescent="0.3">
      <c r="A27" s="14">
        <f t="shared" si="0"/>
        <v>2039</v>
      </c>
      <c r="B27" s="5">
        <v>1</v>
      </c>
    </row>
    <row r="28" spans="1:2" x14ac:dyDescent="0.3">
      <c r="A28" s="15">
        <f t="shared" si="0"/>
        <v>2040</v>
      </c>
      <c r="B28" s="5">
        <v>1</v>
      </c>
    </row>
    <row r="29" spans="1:2" x14ac:dyDescent="0.3">
      <c r="A29">
        <f t="shared" si="0"/>
        <v>2041</v>
      </c>
      <c r="B29">
        <v>1</v>
      </c>
    </row>
    <row r="30" spans="1:2" x14ac:dyDescent="0.3">
      <c r="A30">
        <f t="shared" si="0"/>
        <v>2042</v>
      </c>
      <c r="B30">
        <v>1</v>
      </c>
    </row>
    <row r="31" spans="1:2" x14ac:dyDescent="0.3">
      <c r="A31">
        <f t="shared" si="0"/>
        <v>2043</v>
      </c>
      <c r="B31">
        <v>1</v>
      </c>
    </row>
    <row r="32" spans="1:2" x14ac:dyDescent="0.3">
      <c r="A32">
        <f t="shared" si="0"/>
        <v>2044</v>
      </c>
      <c r="B32">
        <v>1</v>
      </c>
    </row>
    <row r="33" spans="1:2" x14ac:dyDescent="0.3">
      <c r="A33">
        <f t="shared" si="0"/>
        <v>2045</v>
      </c>
      <c r="B33">
        <v>1</v>
      </c>
    </row>
    <row r="34" spans="1:2" x14ac:dyDescent="0.3">
      <c r="A34">
        <f t="shared" si="0"/>
        <v>2046</v>
      </c>
      <c r="B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43C4-995A-3B45-8187-F6C2D4AEAE3E}">
  <dimension ref="A1:Q39"/>
  <sheetViews>
    <sheetView zoomScale="85" zoomScaleNormal="85" workbookViewId="0">
      <selection activeCell="F5" sqref="F5"/>
    </sheetView>
  </sheetViews>
  <sheetFormatPr defaultColWidth="10.69921875" defaultRowHeight="15.6" x14ac:dyDescent="0.3"/>
  <cols>
    <col min="1" max="1" width="21" style="11" bestFit="1" customWidth="1"/>
    <col min="14" max="14" width="28.59765625" bestFit="1" customWidth="1"/>
    <col min="15" max="15" width="20.296875" bestFit="1" customWidth="1"/>
    <col min="16" max="16" width="21.796875" bestFit="1" customWidth="1"/>
    <col min="17" max="17" width="8" bestFit="1" customWidth="1"/>
  </cols>
  <sheetData>
    <row r="1" spans="1:17" x14ac:dyDescent="0.3">
      <c r="A1" s="11" t="s">
        <v>61</v>
      </c>
      <c r="B1" s="1">
        <v>0.25</v>
      </c>
    </row>
    <row r="2" spans="1:17" x14ac:dyDescent="0.3">
      <c r="P2" t="s">
        <v>72</v>
      </c>
      <c r="Q2" s="3">
        <f>SUM(Q5:Q20)/1000</f>
        <v>2.5641535081497961</v>
      </c>
    </row>
    <row r="3" spans="1:17" x14ac:dyDescent="0.3">
      <c r="D3" t="s">
        <v>50</v>
      </c>
      <c r="F3" t="s">
        <v>51</v>
      </c>
      <c r="H3" t="s">
        <v>54</v>
      </c>
      <c r="J3" t="s">
        <v>55</v>
      </c>
      <c r="N3" t="s">
        <v>56</v>
      </c>
      <c r="P3" t="s">
        <v>73</v>
      </c>
      <c r="Q3" s="3">
        <f>AVERAGE(Q5:Q20)</f>
        <v>160.25959425936225</v>
      </c>
    </row>
    <row r="4" spans="1:17" x14ac:dyDescent="0.3">
      <c r="B4" t="s">
        <v>48</v>
      </c>
      <c r="C4" t="s">
        <v>49</v>
      </c>
      <c r="D4" t="s">
        <v>48</v>
      </c>
      <c r="E4" t="s">
        <v>49</v>
      </c>
      <c r="F4" t="s">
        <v>48</v>
      </c>
      <c r="G4" t="s">
        <v>49</v>
      </c>
      <c r="H4" t="s">
        <v>52</v>
      </c>
      <c r="I4" t="s">
        <v>53</v>
      </c>
      <c r="J4" t="s">
        <v>52</v>
      </c>
      <c r="K4" t="s">
        <v>53</v>
      </c>
      <c r="N4" t="s">
        <v>58</v>
      </c>
      <c r="O4" t="s">
        <v>59</v>
      </c>
      <c r="P4" t="s">
        <v>60</v>
      </c>
      <c r="Q4" t="s">
        <v>57</v>
      </c>
    </row>
    <row r="5" spans="1:17" x14ac:dyDescent="0.3">
      <c r="A5" s="16">
        <v>2025</v>
      </c>
      <c r="B5" s="17">
        <f>D5+F5</f>
        <v>1894.9799892207634</v>
      </c>
      <c r="C5" s="17">
        <f>E5+G5</f>
        <v>1832.8052893824522</v>
      </c>
      <c r="D5" s="17">
        <f>'Reinvestments rev cap'!H146</f>
        <v>1644.9799892207634</v>
      </c>
      <c r="E5" s="17">
        <f>'Reinvestments rev cap'!H239</f>
        <v>1620.3052893824522</v>
      </c>
      <c r="F5" s="17">
        <f>'New connections'!J19</f>
        <v>250</v>
      </c>
      <c r="G5" s="17">
        <f>'New connections'!H19</f>
        <v>212.5</v>
      </c>
      <c r="H5" s="17">
        <f>INDEX('Reinvestments rev cap'!$331:$331,1,MATCH($A5,'Reinvestments rev cap'!$330:$330,0))</f>
        <v>115.14859924545345</v>
      </c>
      <c r="I5" s="17">
        <f>INDEX('Reinvestments rev cap'!$332:$332,1,MATCH($A5,'Reinvestments rev cap'!$330:$330,0))</f>
        <v>113.42137025677167</v>
      </c>
      <c r="J5" s="17">
        <f>INDEX('NEW investments rev cap'!$331:$331,1,MATCH($A5,'NEW investments rev cap'!$330:$330,0))</f>
        <v>17.5</v>
      </c>
      <c r="K5" s="17">
        <f>INDEX('NEW investments rev cap'!$332:$332,1,MATCH($A5,'NEW investments rev cap'!$330:$330,0))</f>
        <v>14.875</v>
      </c>
      <c r="L5" s="18"/>
      <c r="M5" s="18"/>
      <c r="N5" s="17">
        <f>F5-G5</f>
        <v>37.5</v>
      </c>
      <c r="O5" s="17">
        <f>H5-I5</f>
        <v>1.7272289886817873</v>
      </c>
      <c r="P5" s="17">
        <f>J5-K5</f>
        <v>2.625</v>
      </c>
      <c r="Q5" s="17">
        <f>SUM(N5:P5)</f>
        <v>41.852228988681787</v>
      </c>
    </row>
    <row r="6" spans="1:17" x14ac:dyDescent="0.3">
      <c r="A6" s="12">
        <f>A5+1</f>
        <v>2026</v>
      </c>
      <c r="B6" s="3">
        <f t="shared" ref="B6:B20" si="0">D6+F6</f>
        <v>2171.1506027713467</v>
      </c>
      <c r="C6" s="3">
        <f t="shared" ref="C6:C20" si="1">E6+G6</f>
        <v>2076.0160846882063</v>
      </c>
      <c r="D6" s="3">
        <f>'Reinvestments rev cap'!H147</f>
        <v>1921.1506027713465</v>
      </c>
      <c r="E6" s="3">
        <f>'Reinvestments rev cap'!H240</f>
        <v>1863.5160846882061</v>
      </c>
      <c r="F6" s="3">
        <f>'New connections'!J20</f>
        <v>250</v>
      </c>
      <c r="G6" s="3">
        <f>'New connections'!H20</f>
        <v>212.5</v>
      </c>
      <c r="H6" s="3">
        <f>INDEX('Reinvestments rev cap'!$331:$331,1,MATCH($A6,'Reinvestments rev cap'!$330:$330,0))</f>
        <v>247.32616945453864</v>
      </c>
      <c r="I6" s="3">
        <f>INDEX('Reinvestments rev cap'!$332:$332,1,MATCH($A6,'Reinvestments rev cap'!$330:$330,0))</f>
        <v>242.24719089556365</v>
      </c>
      <c r="J6" s="3">
        <f>INDEX('NEW investments rev cap'!$331:$331,1,MATCH($A6,'NEW investments rev cap'!$330:$330,0))</f>
        <v>34.65</v>
      </c>
      <c r="K6" s="3">
        <f>INDEX('NEW investments rev cap'!$332:$332,1,MATCH($A6,'NEW investments rev cap'!$330:$330,0))</f>
        <v>29.537500000000001</v>
      </c>
      <c r="N6" s="3">
        <f t="shared" ref="N6:N20" si="2">F6-G6</f>
        <v>37.5</v>
      </c>
      <c r="O6" s="3">
        <f t="shared" ref="O6:O20" si="3">H6-I6</f>
        <v>5.0789785589749954</v>
      </c>
      <c r="P6" s="3">
        <f t="shared" ref="P6:P20" si="4">J6-K6</f>
        <v>5.1124999999999972</v>
      </c>
      <c r="Q6" s="3">
        <f t="shared" ref="Q6:Q9" si="5">SUM(N6:P6)</f>
        <v>47.691478558974993</v>
      </c>
    </row>
    <row r="7" spans="1:17" x14ac:dyDescent="0.3">
      <c r="A7" s="12">
        <f t="shared" ref="A7:A20" si="6">A6+1</f>
        <v>2027</v>
      </c>
      <c r="B7" s="3">
        <f t="shared" si="0"/>
        <v>2431.6742868678193</v>
      </c>
      <c r="C7" s="3">
        <f t="shared" si="1"/>
        <v>2230.5487153527329</v>
      </c>
      <c r="D7" s="3">
        <f>'Reinvestments rev cap'!H148</f>
        <v>2181.6742868678193</v>
      </c>
      <c r="E7" s="3">
        <f>'Reinvestments rev cap'!H241</f>
        <v>2018.0487153527329</v>
      </c>
      <c r="F7" s="3">
        <f>'New connections'!J21</f>
        <v>250</v>
      </c>
      <c r="G7" s="3">
        <f>'New connections'!H21</f>
        <v>212.5</v>
      </c>
      <c r="H7" s="3">
        <f>INDEX('Reinvestments rev cap'!$331:$331,1,MATCH($A7,'Reinvestments rev cap'!$330:$330,0))</f>
        <v>395.05078670649698</v>
      </c>
      <c r="I7" s="3">
        <f>INDEX('Reinvestments rev cap'!$332:$332,1,MATCH($A7,'Reinvestments rev cap'!$330:$330,0))</f>
        <v>380.02677959618427</v>
      </c>
      <c r="J7" s="3">
        <f>INDEX('NEW investments rev cap'!$331:$331,1,MATCH($A7,'NEW investments rev cap'!$330:$330,0))</f>
        <v>51.45</v>
      </c>
      <c r="K7" s="3">
        <f>INDEX('NEW investments rev cap'!$332:$332,1,MATCH($A7,'NEW investments rev cap'!$330:$330,0))</f>
        <v>43.987500000000004</v>
      </c>
      <c r="N7" s="3">
        <f t="shared" si="2"/>
        <v>37.5</v>
      </c>
      <c r="O7" s="3">
        <f t="shared" si="3"/>
        <v>15.024007110312709</v>
      </c>
      <c r="P7" s="3">
        <f t="shared" si="4"/>
        <v>7.4624999999999986</v>
      </c>
      <c r="Q7" s="3">
        <f t="shared" si="5"/>
        <v>59.986507110312708</v>
      </c>
    </row>
    <row r="8" spans="1:17" x14ac:dyDescent="0.3">
      <c r="A8" s="12">
        <f t="shared" si="6"/>
        <v>2028</v>
      </c>
      <c r="B8" s="3">
        <f t="shared" si="0"/>
        <v>2680.8169560825277</v>
      </c>
      <c r="C8" s="3">
        <f t="shared" si="1"/>
        <v>2351.6189213526241</v>
      </c>
      <c r="D8" s="3">
        <f>'Reinvestments rev cap'!H149</f>
        <v>2430.8169560825277</v>
      </c>
      <c r="E8" s="3">
        <f>'Reinvestments rev cap'!H242</f>
        <v>2139.1189213526241</v>
      </c>
      <c r="F8" s="3">
        <f>'New connections'!J22</f>
        <v>250</v>
      </c>
      <c r="G8" s="3">
        <f>'New connections'!H22</f>
        <v>212.5</v>
      </c>
      <c r="H8" s="3">
        <f>INDEX('Reinvestments rev cap'!$331:$331,1,MATCH($A8,'Reinvestments rev cap'!$330:$330,0))</f>
        <v>557.16104680187004</v>
      </c>
      <c r="I8" s="3">
        <f>INDEX('Reinvestments rev cap'!$332:$332,1,MATCH($A8,'Reinvestments rev cap'!$330:$330,0))</f>
        <v>524.26323400144452</v>
      </c>
      <c r="J8" s="3">
        <f>INDEX('NEW investments rev cap'!$331:$331,1,MATCH($A8,'NEW investments rev cap'!$330:$330,0))</f>
        <v>67.900000000000006</v>
      </c>
      <c r="K8" s="3">
        <f>INDEX('NEW investments rev cap'!$332:$332,1,MATCH($A8,'NEW investments rev cap'!$330:$330,0))</f>
        <v>58.225000000000001</v>
      </c>
      <c r="N8" s="3">
        <f t="shared" si="2"/>
        <v>37.5</v>
      </c>
      <c r="O8" s="3">
        <f t="shared" si="3"/>
        <v>32.897812800425527</v>
      </c>
      <c r="P8" s="3">
        <f t="shared" si="4"/>
        <v>9.6750000000000043</v>
      </c>
      <c r="Q8" s="3">
        <f t="shared" si="5"/>
        <v>80.072812800425538</v>
      </c>
    </row>
    <row r="9" spans="1:17" x14ac:dyDescent="0.3">
      <c r="A9" s="12">
        <f t="shared" si="6"/>
        <v>2029</v>
      </c>
      <c r="B9" s="3">
        <f t="shared" si="0"/>
        <v>2920.0991142180374</v>
      </c>
      <c r="C9" s="3">
        <f t="shared" si="1"/>
        <v>2482.0842470853318</v>
      </c>
      <c r="D9" s="3">
        <f>'Reinvestments rev cap'!H150</f>
        <v>2670.0991142180374</v>
      </c>
      <c r="E9" s="3">
        <f>'Reinvestments rev cap'!H243</f>
        <v>2269.5842470853318</v>
      </c>
      <c r="F9" s="3">
        <f>'New connections'!J23</f>
        <v>250</v>
      </c>
      <c r="G9" s="3">
        <f>'New connections'!H23</f>
        <v>212.5</v>
      </c>
      <c r="H9" s="3">
        <f>INDEX('Reinvestments rev cap'!$331:$331,1,MATCH($A9,'Reinvestments rev cap'!$330:$330,0))</f>
        <v>732.61791422821318</v>
      </c>
      <c r="I9" s="3">
        <f>INDEX('Reinvestments rev cap'!$332:$332,1,MATCH($A9,'Reinvestments rev cap'!$330:$330,0))</f>
        <v>675.49314228664184</v>
      </c>
      <c r="J9" s="3">
        <f>INDEX('NEW investments rev cap'!$331:$331,1,MATCH($A9,'NEW investments rev cap'!$330:$330,0))</f>
        <v>84</v>
      </c>
      <c r="K9" s="3">
        <f>INDEX('NEW investments rev cap'!$332:$332,1,MATCH($A9,'NEW investments rev cap'!$330:$330,0))</f>
        <v>72.25</v>
      </c>
      <c r="N9" s="3">
        <f t="shared" si="2"/>
        <v>37.5</v>
      </c>
      <c r="O9" s="3">
        <f t="shared" si="3"/>
        <v>57.124771941571339</v>
      </c>
      <c r="P9" s="3">
        <f t="shared" si="4"/>
        <v>11.75</v>
      </c>
      <c r="Q9" s="3">
        <f t="shared" si="5"/>
        <v>106.37477194157134</v>
      </c>
    </row>
    <row r="10" spans="1:17" x14ac:dyDescent="0.3">
      <c r="A10" s="19">
        <f t="shared" si="6"/>
        <v>2030</v>
      </c>
      <c r="B10" s="17">
        <f t="shared" si="0"/>
        <v>3148.8447147932989</v>
      </c>
      <c r="C10" s="17">
        <f t="shared" si="1"/>
        <v>2676.5180075743042</v>
      </c>
      <c r="D10" s="17">
        <f>'Reinvestments rev cap'!H151</f>
        <v>2898.8447147932989</v>
      </c>
      <c r="E10" s="17">
        <f>'Reinvestments rev cap'!H244</f>
        <v>2464.0180075743042</v>
      </c>
      <c r="F10" s="17">
        <f>'New connections'!J24</f>
        <v>250</v>
      </c>
      <c r="G10" s="17">
        <f>'New connections'!H24</f>
        <v>212.5</v>
      </c>
      <c r="H10" s="17">
        <f>INDEX('Reinvestments rev cap'!$331:$331,1,MATCH($A10,'Reinvestments rev cap'!$330:$330,0))</f>
        <v>920.34883493491952</v>
      </c>
      <c r="I10" s="17">
        <f>INDEX('Reinvestments rev cap'!$332:$332,1,MATCH($A10,'Reinvestments rev cap'!$330:$330,0))</f>
        <v>838.06382955898175</v>
      </c>
      <c r="J10" s="17">
        <f>INDEX('NEW investments rev cap'!$331:$331,1,MATCH($A10,'NEW investments rev cap'!$330:$330,0))</f>
        <v>99.75</v>
      </c>
      <c r="K10" s="17">
        <f>INDEX('NEW investments rev cap'!$332:$332,1,MATCH($A10,'NEW investments rev cap'!$330:$330,0))</f>
        <v>86.0625</v>
      </c>
      <c r="L10" s="18"/>
      <c r="M10" s="18"/>
      <c r="N10" s="17">
        <f t="shared" si="2"/>
        <v>37.5</v>
      </c>
      <c r="O10" s="17">
        <f t="shared" si="3"/>
        <v>82.285005375937772</v>
      </c>
      <c r="P10" s="17">
        <f t="shared" si="4"/>
        <v>13.6875</v>
      </c>
      <c r="Q10" s="17">
        <f t="shared" ref="Q10:Q20" si="7">SUM(N10:P10)</f>
        <v>133.47250537593777</v>
      </c>
    </row>
    <row r="11" spans="1:17" x14ac:dyDescent="0.3">
      <c r="A11" s="12">
        <f t="shared" si="6"/>
        <v>2031</v>
      </c>
      <c r="B11" s="3">
        <f t="shared" si="0"/>
        <v>2949.7903043346519</v>
      </c>
      <c r="C11" s="3">
        <f t="shared" si="1"/>
        <v>2507.3217586844539</v>
      </c>
      <c r="D11" s="3">
        <f>'Reinvestments rev cap'!H152</f>
        <v>2699.7903043346519</v>
      </c>
      <c r="E11" s="3">
        <f>'Reinvestments rev cap'!H245</f>
        <v>2294.8217586844539</v>
      </c>
      <c r="F11" s="3">
        <f>'New connections'!J25</f>
        <v>250</v>
      </c>
      <c r="G11" s="3">
        <f>'New connections'!H25</f>
        <v>212.5</v>
      </c>
      <c r="H11" s="3">
        <f>INDEX('Reinvestments rev cap'!$331:$331,1,MATCH($A11,'Reinvestments rev cap'!$330:$330,0))</f>
        <v>1090.0875643088098</v>
      </c>
      <c r="I11" s="3">
        <f>INDEX('Reinvestments rev cap'!$332:$332,1,MATCH($A11,'Reinvestments rev cap'!$330:$330,0))</f>
        <v>986.32676140145793</v>
      </c>
      <c r="J11" s="3">
        <f>INDEX('NEW investments rev cap'!$331:$331,1,MATCH($A11,'NEW investments rev cap'!$330:$330,0))</f>
        <v>115.15</v>
      </c>
      <c r="K11" s="3">
        <f>INDEX('NEW investments rev cap'!$332:$332,1,MATCH($A11,'NEW investments rev cap'!$330:$330,0))</f>
        <v>99.662499999999994</v>
      </c>
      <c r="N11" s="3">
        <f t="shared" si="2"/>
        <v>37.5</v>
      </c>
      <c r="O11" s="3">
        <f t="shared" si="3"/>
        <v>103.76080290735183</v>
      </c>
      <c r="P11" s="3">
        <f t="shared" si="4"/>
        <v>15.487500000000011</v>
      </c>
      <c r="Q11" s="3">
        <f t="shared" si="7"/>
        <v>156.74830290735184</v>
      </c>
    </row>
    <row r="12" spans="1:17" x14ac:dyDescent="0.3">
      <c r="A12" s="12">
        <f t="shared" si="6"/>
        <v>2032</v>
      </c>
      <c r="B12" s="3">
        <f t="shared" si="0"/>
        <v>2764.3334938422649</v>
      </c>
      <c r="C12" s="3">
        <f t="shared" si="1"/>
        <v>2349.6834697659251</v>
      </c>
      <c r="D12" s="3">
        <f>'Reinvestments rev cap'!H153</f>
        <v>2514.3334938422649</v>
      </c>
      <c r="E12" s="3">
        <f>'Reinvestments rev cap'!H246</f>
        <v>2137.1834697659251</v>
      </c>
      <c r="F12" s="3">
        <f>'New connections'!J26</f>
        <v>250</v>
      </c>
      <c r="G12" s="3">
        <f>'New connections'!H26</f>
        <v>212.5</v>
      </c>
      <c r="H12" s="3">
        <f>INDEX('Reinvestments rev cap'!$331:$331,1,MATCH($A12,'Reinvestments rev cap'!$330:$330,0))</f>
        <v>1243.0646105221645</v>
      </c>
      <c r="I12" s="3">
        <f>INDEX('Reinvestments rev cap'!$332:$332,1,MATCH($A12,'Reinvestments rev cap'!$330:$330,0))</f>
        <v>1121.2601912609525</v>
      </c>
      <c r="J12" s="3">
        <f>INDEX('NEW investments rev cap'!$331:$331,1,MATCH($A12,'NEW investments rev cap'!$330:$330,0))</f>
        <v>130.19999999999999</v>
      </c>
      <c r="K12" s="3">
        <f>INDEX('NEW investments rev cap'!$332:$332,1,MATCH($A12,'NEW investments rev cap'!$330:$330,0))</f>
        <v>113.05000000000001</v>
      </c>
      <c r="N12" s="3">
        <f t="shared" si="2"/>
        <v>37.5</v>
      </c>
      <c r="O12" s="3">
        <f t="shared" si="3"/>
        <v>121.80441926121193</v>
      </c>
      <c r="P12" s="3">
        <f t="shared" si="4"/>
        <v>17.149999999999977</v>
      </c>
      <c r="Q12" s="3">
        <f t="shared" si="7"/>
        <v>176.45441926121191</v>
      </c>
    </row>
    <row r="13" spans="1:17" x14ac:dyDescent="0.3">
      <c r="A13" s="12">
        <f t="shared" si="6"/>
        <v>2033</v>
      </c>
      <c r="B13" s="3">
        <f t="shared" si="0"/>
        <v>2592.0475298717779</v>
      </c>
      <c r="C13" s="3">
        <f t="shared" si="1"/>
        <v>2203.2404003910115</v>
      </c>
      <c r="D13" s="3">
        <f>'Reinvestments rev cap'!H154</f>
        <v>2342.0475298717779</v>
      </c>
      <c r="E13" s="3">
        <f>'Reinvestments rev cap'!H247</f>
        <v>1990.7404003910115</v>
      </c>
      <c r="F13" s="3">
        <f>'New connections'!J27</f>
        <v>250</v>
      </c>
      <c r="G13" s="3">
        <f>'New connections'!H27</f>
        <v>212.5</v>
      </c>
      <c r="H13" s="3">
        <f>INDEX('Reinvestments rev cap'!$331:$331,1,MATCH($A13,'Reinvestments rev cap'!$330:$330,0))</f>
        <v>1380.4615723662059</v>
      </c>
      <c r="I13" s="3">
        <f>INDEX('Reinvestments rev cap'!$332:$332,1,MATCH($A13,'Reinvestments rev cap'!$330:$330,0))</f>
        <v>1243.8054227944374</v>
      </c>
      <c r="J13" s="3">
        <f>INDEX('NEW investments rev cap'!$331:$331,1,MATCH($A13,'NEW investments rev cap'!$330:$330,0))</f>
        <v>144.9</v>
      </c>
      <c r="K13" s="3">
        <f>INDEX('NEW investments rev cap'!$332:$332,1,MATCH($A13,'NEW investments rev cap'!$330:$330,0))</f>
        <v>126.22499999999999</v>
      </c>
      <c r="N13" s="3">
        <f t="shared" si="2"/>
        <v>37.5</v>
      </c>
      <c r="O13" s="3">
        <f t="shared" si="3"/>
        <v>136.65614957176854</v>
      </c>
      <c r="P13" s="3">
        <f t="shared" si="4"/>
        <v>18.675000000000011</v>
      </c>
      <c r="Q13" s="3">
        <f t="shared" si="7"/>
        <v>192.83114957176855</v>
      </c>
    </row>
    <row r="14" spans="1:17" x14ac:dyDescent="0.3">
      <c r="A14" s="12">
        <f t="shared" si="6"/>
        <v>2034</v>
      </c>
      <c r="B14" s="3">
        <f t="shared" si="0"/>
        <v>2427.6247055049598</v>
      </c>
      <c r="C14" s="3">
        <f t="shared" si="1"/>
        <v>2063.4809996792164</v>
      </c>
      <c r="D14" s="3">
        <f>'Reinvestments rev cap'!H155</f>
        <v>2177.6247055049598</v>
      </c>
      <c r="E14" s="3">
        <f>'Reinvestments rev cap'!H248</f>
        <v>1850.9809996792162</v>
      </c>
      <c r="F14" s="3">
        <f>'New connections'!J28</f>
        <v>250</v>
      </c>
      <c r="G14" s="3">
        <f>'New connections'!H28</f>
        <v>212.5</v>
      </c>
      <c r="H14" s="3">
        <f>INDEX('Reinvestments rev cap'!$331:$331,1,MATCH($A14,'Reinvestments rev cap'!$330:$330,0))</f>
        <v>1503.0700699627496</v>
      </c>
      <c r="I14" s="3">
        <f>INDEX('Reinvestments rev cap'!$332:$332,1,MATCH($A14,'Reinvestments rev cap'!$330:$330,0))</f>
        <v>1354.5767558777052</v>
      </c>
      <c r="J14" s="3">
        <f>INDEX('NEW investments rev cap'!$331:$331,1,MATCH($A14,'NEW investments rev cap'!$330:$330,0))</f>
        <v>159.25</v>
      </c>
      <c r="K14" s="3">
        <f>INDEX('NEW investments rev cap'!$332:$332,1,MATCH($A14,'NEW investments rev cap'!$330:$330,0))</f>
        <v>139.1875</v>
      </c>
      <c r="N14" s="3">
        <f t="shared" si="2"/>
        <v>37.5</v>
      </c>
      <c r="O14" s="3">
        <f t="shared" si="3"/>
        <v>148.4933140850444</v>
      </c>
      <c r="P14" s="3">
        <f t="shared" si="4"/>
        <v>20.0625</v>
      </c>
      <c r="Q14" s="3">
        <f t="shared" si="7"/>
        <v>206.0558140850444</v>
      </c>
    </row>
    <row r="15" spans="1:17" x14ac:dyDescent="0.3">
      <c r="A15" s="12">
        <f t="shared" si="6"/>
        <v>2035</v>
      </c>
      <c r="B15" s="3">
        <f t="shared" si="0"/>
        <v>2275.2672457490844</v>
      </c>
      <c r="C15" s="3">
        <f t="shared" si="1"/>
        <v>1933.977158886722</v>
      </c>
      <c r="D15" s="3">
        <f>'Reinvestments rev cap'!H156</f>
        <v>2025.2672457490846</v>
      </c>
      <c r="E15" s="3">
        <f>'Reinvestments rev cap'!H249</f>
        <v>1721.477158886722</v>
      </c>
      <c r="F15" s="3">
        <f>'New connections'!J29</f>
        <v>250</v>
      </c>
      <c r="G15" s="3">
        <f>'New connections'!H29</f>
        <v>212.5</v>
      </c>
      <c r="H15" s="3">
        <f>INDEX('Reinvestments rev cap'!$331:$331,1,MATCH($A15,'Reinvestments rev cap'!$330:$330,0))</f>
        <v>1611.9648707886754</v>
      </c>
      <c r="I15" s="3">
        <f>INDEX('Reinvestments rev cap'!$332:$332,1,MATCH($A15,'Reinvestments rev cap'!$330:$330,0))</f>
        <v>1454.4318391058196</v>
      </c>
      <c r="J15" s="3">
        <f>INDEX('NEW investments rev cap'!$331:$331,1,MATCH($A15,'NEW investments rev cap'!$330:$330,0))</f>
        <v>173.25</v>
      </c>
      <c r="K15" s="3">
        <f>INDEX('NEW investments rev cap'!$332:$332,1,MATCH($A15,'NEW investments rev cap'!$330:$330,0))</f>
        <v>151.9375</v>
      </c>
      <c r="N15" s="3">
        <f t="shared" si="2"/>
        <v>37.5</v>
      </c>
      <c r="O15" s="3">
        <f t="shared" si="3"/>
        <v>157.53303168285584</v>
      </c>
      <c r="P15" s="3">
        <f t="shared" si="4"/>
        <v>21.3125</v>
      </c>
      <c r="Q15" s="3">
        <f t="shared" si="7"/>
        <v>216.34553168285584</v>
      </c>
    </row>
    <row r="16" spans="1:17" x14ac:dyDescent="0.3">
      <c r="A16" s="12">
        <f t="shared" si="6"/>
        <v>2036</v>
      </c>
      <c r="B16" s="3">
        <f t="shared" si="0"/>
        <v>2133.324957251948</v>
      </c>
      <c r="C16" s="3">
        <f t="shared" si="1"/>
        <v>1813.3262136641561</v>
      </c>
      <c r="D16" s="3">
        <f>'Reinvestments rev cap'!H157</f>
        <v>1883.3249572519483</v>
      </c>
      <c r="E16" s="3">
        <f>'Reinvestments rev cap'!H250</f>
        <v>1600.8262136641561</v>
      </c>
      <c r="F16" s="3">
        <f>'New connections'!J30</f>
        <v>250</v>
      </c>
      <c r="G16" s="3">
        <f>'New connections'!H30</f>
        <v>212.5</v>
      </c>
      <c r="H16" s="3">
        <f>INDEX('Reinvestments rev cap'!$331:$331,1,MATCH($A16,'Reinvestments rev cap'!$330:$330,0))</f>
        <v>1708.0883372757526</v>
      </c>
      <c r="I16" s="3">
        <f>INDEX('Reinvestments rev cap'!$332:$332,1,MATCH($A16,'Reinvestments rev cap'!$330:$330,0))</f>
        <v>1544.1198790094675</v>
      </c>
      <c r="J16" s="3">
        <f>INDEX('NEW investments rev cap'!$331:$331,1,MATCH($A16,'NEW investments rev cap'!$330:$330,0))</f>
        <v>186.9</v>
      </c>
      <c r="K16" s="3">
        <f>INDEX('NEW investments rev cap'!$332:$332,1,MATCH($A16,'NEW investments rev cap'!$330:$330,0))</f>
        <v>164.47499999999999</v>
      </c>
      <c r="N16" s="3">
        <f t="shared" si="2"/>
        <v>37.5</v>
      </c>
      <c r="O16" s="3">
        <f t="shared" si="3"/>
        <v>163.9684582662851</v>
      </c>
      <c r="P16" s="3">
        <f t="shared" si="4"/>
        <v>22.425000000000011</v>
      </c>
      <c r="Q16" s="3">
        <f t="shared" si="7"/>
        <v>223.89345826628511</v>
      </c>
    </row>
    <row r="17" spans="1:17" x14ac:dyDescent="0.3">
      <c r="A17" s="12">
        <f t="shared" si="6"/>
        <v>2037</v>
      </c>
      <c r="B17" s="3">
        <f t="shared" si="0"/>
        <v>2001.4605992664385</v>
      </c>
      <c r="C17" s="3">
        <f t="shared" si="1"/>
        <v>1701.2415093764725</v>
      </c>
      <c r="D17" s="3">
        <f>'Reinvestments rev cap'!H158</f>
        <v>1751.4605992664385</v>
      </c>
      <c r="E17" s="3">
        <f>'Reinvestments rev cap'!H251</f>
        <v>1488.7415093764725</v>
      </c>
      <c r="F17" s="3">
        <f>'New connections'!J31</f>
        <v>250</v>
      </c>
      <c r="G17" s="3">
        <f>'New connections'!H31</f>
        <v>212.5</v>
      </c>
      <c r="H17" s="3">
        <f>INDEX('Reinvestments rev cap'!$331:$331,1,MATCH($A17,'Reinvestments rev cap'!$330:$330,0))</f>
        <v>1792.3446437636915</v>
      </c>
      <c r="I17" s="3">
        <f>INDEX('Reinvestments rev cap'!$332:$332,1,MATCH($A17,'Reinvestments rev cap'!$330:$330,0))</f>
        <v>1624.3611633993137</v>
      </c>
      <c r="J17" s="3">
        <f>INDEX('NEW investments rev cap'!$331:$331,1,MATCH($A17,'NEW investments rev cap'!$330:$330,0))</f>
        <v>200.20000000000002</v>
      </c>
      <c r="K17" s="3">
        <f>INDEX('NEW investments rev cap'!$332:$332,1,MATCH($A17,'NEW investments rev cap'!$330:$330,0))</f>
        <v>176.79999999999998</v>
      </c>
      <c r="N17" s="3">
        <f t="shared" si="2"/>
        <v>37.5</v>
      </c>
      <c r="O17" s="3">
        <f t="shared" si="3"/>
        <v>167.98348036437778</v>
      </c>
      <c r="P17" s="3">
        <f t="shared" si="4"/>
        <v>23.400000000000034</v>
      </c>
      <c r="Q17" s="3">
        <f t="shared" si="7"/>
        <v>228.88348036437782</v>
      </c>
    </row>
    <row r="18" spans="1:17" x14ac:dyDescent="0.3">
      <c r="A18" s="12">
        <f t="shared" si="6"/>
        <v>2038</v>
      </c>
      <c r="B18" s="3">
        <f t="shared" si="0"/>
        <v>1878.9574662177636</v>
      </c>
      <c r="C18" s="3">
        <f t="shared" si="1"/>
        <v>1597.113846285099</v>
      </c>
      <c r="D18" s="3">
        <f>'Reinvestments rev cap'!H159</f>
        <v>1628.9574662177636</v>
      </c>
      <c r="E18" s="3">
        <f>'Reinvestments rev cap'!H252</f>
        <v>1384.613846285099</v>
      </c>
      <c r="F18" s="3">
        <f>'New connections'!J32</f>
        <v>250</v>
      </c>
      <c r="G18" s="3">
        <f>'New connections'!H32</f>
        <v>212.5</v>
      </c>
      <c r="H18" s="3">
        <f>INDEX('Reinvestments rev cap'!$331:$331,1,MATCH($A18,'Reinvestments rev cap'!$330:$330,0))</f>
        <v>1865.5736860992499</v>
      </c>
      <c r="I18" s="3">
        <f>INDEX('Reinvestments rev cap'!$332:$332,1,MATCH($A18,'Reinvestments rev cap'!$330:$330,0))</f>
        <v>1695.8247698633868</v>
      </c>
      <c r="J18" s="3">
        <f>INDEX('NEW investments rev cap'!$331:$331,1,MATCH($A18,'NEW investments rev cap'!$330:$330,0))</f>
        <v>213.15</v>
      </c>
      <c r="K18" s="3">
        <f>INDEX('NEW investments rev cap'!$332:$332,1,MATCH($A18,'NEW investments rev cap'!$330:$330,0))</f>
        <v>188.91249999999999</v>
      </c>
      <c r="N18" s="3">
        <f t="shared" si="2"/>
        <v>37.5</v>
      </c>
      <c r="O18" s="3">
        <f t="shared" si="3"/>
        <v>169.74891623586313</v>
      </c>
      <c r="P18" s="3">
        <f t="shared" si="4"/>
        <v>24.237500000000011</v>
      </c>
      <c r="Q18" s="3">
        <f t="shared" si="7"/>
        <v>231.48641623586315</v>
      </c>
    </row>
    <row r="19" spans="1:17" x14ac:dyDescent="0.3">
      <c r="A19" s="12">
        <f t="shared" si="6"/>
        <v>2039</v>
      </c>
      <c r="B19" s="3">
        <f t="shared" si="0"/>
        <v>1764.8780563247285</v>
      </c>
      <c r="C19" s="3">
        <f t="shared" si="1"/>
        <v>1500.1463478760195</v>
      </c>
      <c r="D19" s="3">
        <f>'Reinvestments rev cap'!H160</f>
        <v>1514.8780563247285</v>
      </c>
      <c r="E19" s="3">
        <f>'Reinvestments rev cap'!H253</f>
        <v>1287.6463478760195</v>
      </c>
      <c r="F19" s="3">
        <f>'New connections'!J33</f>
        <v>250</v>
      </c>
      <c r="G19" s="3">
        <f>'New connections'!H33</f>
        <v>212.5</v>
      </c>
      <c r="H19" s="3">
        <f>INDEX('Reinvestments rev cap'!$331:$331,1,MATCH($A19,'Reinvestments rev cap'!$330:$330,0))</f>
        <v>1928.536629289591</v>
      </c>
      <c r="I19" s="3">
        <f>INDEX('Reinvestments rev cap'!$332:$332,1,MATCH($A19,'Reinvestments rev cap'!$330:$330,0))</f>
        <v>1759.1160375925392</v>
      </c>
      <c r="J19" s="3">
        <f>INDEX('NEW investments rev cap'!$331:$331,1,MATCH($A19,'NEW investments rev cap'!$330:$330,0))</f>
        <v>225.75</v>
      </c>
      <c r="K19" s="3">
        <f>INDEX('NEW investments rev cap'!$332:$332,1,MATCH($A19,'NEW investments rev cap'!$330:$330,0))</f>
        <v>200.8125</v>
      </c>
      <c r="N19" s="3">
        <f t="shared" si="2"/>
        <v>37.5</v>
      </c>
      <c r="O19" s="3">
        <f t="shared" si="3"/>
        <v>169.4205916970518</v>
      </c>
      <c r="P19" s="3">
        <f t="shared" si="4"/>
        <v>24.9375</v>
      </c>
      <c r="Q19" s="3">
        <f t="shared" si="7"/>
        <v>231.8580916970518</v>
      </c>
    </row>
    <row r="20" spans="1:17" x14ac:dyDescent="0.3">
      <c r="A20" s="19">
        <f t="shared" si="6"/>
        <v>2040</v>
      </c>
      <c r="B20" s="17">
        <f t="shared" si="0"/>
        <v>1658.9213967837486</v>
      </c>
      <c r="C20" s="17">
        <f t="shared" si="1"/>
        <v>1410.0831872661863</v>
      </c>
      <c r="D20" s="17">
        <f>'Reinvestments rev cap'!H161</f>
        <v>1408.9213967837486</v>
      </c>
      <c r="E20" s="17">
        <f>'Reinvestments rev cap'!H254</f>
        <v>1197.5831872661863</v>
      </c>
      <c r="F20" s="17">
        <f>'New connections'!J34</f>
        <v>250</v>
      </c>
      <c r="G20" s="17">
        <f>'New connections'!H34</f>
        <v>212.5</v>
      </c>
      <c r="H20" s="17">
        <f>INDEX('Reinvestments rev cap'!$331:$331,1,MATCH($A20,'Reinvestments rev cap'!$330:$330,0))</f>
        <v>1981.961777033209</v>
      </c>
      <c r="I20" s="17">
        <f>INDEX('Reinvestments rev cap'!$332:$332,1,MATCH($A20,'Reinvestments rev cap'!$330:$330,0))</f>
        <v>1814.8152377311276</v>
      </c>
      <c r="J20" s="17">
        <f>INDEX('NEW investments rev cap'!$331:$331,1,MATCH($A20,'NEW investments rev cap'!$330:$330,0))</f>
        <v>238</v>
      </c>
      <c r="K20" s="17">
        <f>INDEX('NEW investments rev cap'!$332:$332,1,MATCH($A20,'NEW investments rev cap'!$330:$330,0))</f>
        <v>212.5</v>
      </c>
      <c r="L20" s="18"/>
      <c r="M20" s="18"/>
      <c r="N20" s="17">
        <f t="shared" si="2"/>
        <v>37.5</v>
      </c>
      <c r="O20" s="17">
        <f t="shared" si="3"/>
        <v>167.14653930208146</v>
      </c>
      <c r="P20" s="17">
        <f t="shared" si="4"/>
        <v>25.5</v>
      </c>
      <c r="Q20" s="17">
        <f t="shared" si="7"/>
        <v>230.14653930208146</v>
      </c>
    </row>
    <row r="21" spans="1:17" x14ac:dyDescent="0.3">
      <c r="A21" s="12"/>
      <c r="D21" s="2"/>
      <c r="F21" s="2"/>
      <c r="G21" s="2"/>
      <c r="H21" s="2"/>
      <c r="I21" s="2"/>
    </row>
    <row r="22" spans="1:17" x14ac:dyDescent="0.3">
      <c r="A22" s="12"/>
      <c r="D22" s="2"/>
      <c r="F22" s="2"/>
      <c r="G22" s="2"/>
      <c r="H22" s="2"/>
      <c r="I22" s="2"/>
    </row>
    <row r="23" spans="1:17" x14ac:dyDescent="0.3">
      <c r="A23" s="12" t="s">
        <v>63</v>
      </c>
      <c r="B23" t="s">
        <v>48</v>
      </c>
      <c r="C23" t="s">
        <v>49</v>
      </c>
      <c r="D23" s="2" t="s">
        <v>62</v>
      </c>
      <c r="F23" s="2"/>
      <c r="G23" s="2"/>
      <c r="H23" s="2"/>
      <c r="I23" s="2"/>
    </row>
    <row r="24" spans="1:17" x14ac:dyDescent="0.3">
      <c r="A24" s="12">
        <f>A5</f>
        <v>2025</v>
      </c>
      <c r="B24" s="3">
        <f>B5/1000</f>
        <v>1.8949799892207635</v>
      </c>
      <c r="C24" s="3">
        <f>C5/1000</f>
        <v>1.8328052893824522</v>
      </c>
      <c r="D24" s="3">
        <f>C24-B24</f>
        <v>-6.2174699838311254E-2</v>
      </c>
      <c r="F24" s="2"/>
      <c r="G24" s="2"/>
      <c r="H24" s="2"/>
      <c r="I24" s="2"/>
    </row>
    <row r="25" spans="1:17" x14ac:dyDescent="0.3">
      <c r="A25" s="12">
        <f t="shared" ref="A25:A39" si="8">A6</f>
        <v>2026</v>
      </c>
      <c r="B25" s="3">
        <f>B24+B6/1000</f>
        <v>4.0661305919921098</v>
      </c>
      <c r="C25" s="3">
        <f t="shared" ref="C25:C39" si="9">C24+C6/1000</f>
        <v>3.9088213740706585</v>
      </c>
      <c r="D25" s="3">
        <f t="shared" ref="D25:D39" si="10">C25-B25</f>
        <v>-0.15730921792145125</v>
      </c>
      <c r="F25" s="2"/>
      <c r="G25" s="2"/>
      <c r="H25" s="2"/>
      <c r="I25" s="2"/>
    </row>
    <row r="26" spans="1:17" x14ac:dyDescent="0.3">
      <c r="A26" s="12">
        <f t="shared" si="8"/>
        <v>2027</v>
      </c>
      <c r="B26" s="3">
        <f t="shared" ref="B26:B39" si="11">B25+B7/1000</f>
        <v>6.4978048788599292</v>
      </c>
      <c r="C26" s="3">
        <f t="shared" si="9"/>
        <v>6.1393700894233909</v>
      </c>
      <c r="D26" s="3">
        <f t="shared" si="10"/>
        <v>-0.35843478943653828</v>
      </c>
      <c r="F26" s="2"/>
      <c r="G26" s="2"/>
      <c r="H26" s="2"/>
      <c r="I26" s="2"/>
    </row>
    <row r="27" spans="1:17" x14ac:dyDescent="0.3">
      <c r="A27" s="12">
        <f t="shared" si="8"/>
        <v>2028</v>
      </c>
      <c r="B27" s="3">
        <f t="shared" si="11"/>
        <v>9.1786218349424562</v>
      </c>
      <c r="C27" s="3">
        <f t="shared" si="9"/>
        <v>8.4909890107760155</v>
      </c>
      <c r="D27" s="3">
        <f t="shared" si="10"/>
        <v>-0.68763282416644067</v>
      </c>
    </row>
    <row r="28" spans="1:17" x14ac:dyDescent="0.3">
      <c r="A28" s="12">
        <f t="shared" si="8"/>
        <v>2029</v>
      </c>
      <c r="B28" s="3">
        <f t="shared" si="11"/>
        <v>12.098720949160494</v>
      </c>
      <c r="C28" s="3">
        <f t="shared" si="9"/>
        <v>10.973073257861348</v>
      </c>
      <c r="D28" s="3">
        <f t="shared" si="10"/>
        <v>-1.1256476912991467</v>
      </c>
    </row>
    <row r="29" spans="1:17" x14ac:dyDescent="0.3">
      <c r="A29" s="12">
        <f t="shared" si="8"/>
        <v>2030</v>
      </c>
      <c r="B29" s="3">
        <f t="shared" si="11"/>
        <v>15.247565663953793</v>
      </c>
      <c r="C29" s="3">
        <f t="shared" si="9"/>
        <v>13.649591265435651</v>
      </c>
      <c r="D29" s="3">
        <f t="shared" si="10"/>
        <v>-1.5979743985181418</v>
      </c>
    </row>
    <row r="30" spans="1:17" x14ac:dyDescent="0.3">
      <c r="A30" s="12">
        <f t="shared" si="8"/>
        <v>2031</v>
      </c>
      <c r="B30" s="3">
        <f t="shared" si="11"/>
        <v>18.197355968288445</v>
      </c>
      <c r="C30" s="3">
        <f t="shared" si="9"/>
        <v>16.156913024120104</v>
      </c>
      <c r="D30" s="3">
        <f t="shared" si="10"/>
        <v>-2.0404429441683405</v>
      </c>
    </row>
    <row r="31" spans="1:17" x14ac:dyDescent="0.3">
      <c r="A31" s="12">
        <f t="shared" si="8"/>
        <v>2032</v>
      </c>
      <c r="B31" s="3">
        <f t="shared" si="11"/>
        <v>20.96168946213071</v>
      </c>
      <c r="C31" s="3">
        <f t="shared" si="9"/>
        <v>18.506596493886029</v>
      </c>
      <c r="D31" s="3">
        <f t="shared" si="10"/>
        <v>-2.4550929682446814</v>
      </c>
    </row>
    <row r="32" spans="1:17" x14ac:dyDescent="0.3">
      <c r="A32" s="12">
        <f t="shared" si="8"/>
        <v>2033</v>
      </c>
      <c r="B32" s="3">
        <f t="shared" si="11"/>
        <v>23.553736992002488</v>
      </c>
      <c r="C32" s="3">
        <f t="shared" si="9"/>
        <v>20.709836894277039</v>
      </c>
      <c r="D32" s="3">
        <f t="shared" si="10"/>
        <v>-2.8439000977254487</v>
      </c>
    </row>
    <row r="33" spans="1:4" x14ac:dyDescent="0.3">
      <c r="A33" s="12">
        <f t="shared" si="8"/>
        <v>2034</v>
      </c>
      <c r="B33" s="3">
        <f t="shared" si="11"/>
        <v>25.981361697507449</v>
      </c>
      <c r="C33" s="3">
        <f t="shared" si="9"/>
        <v>22.773317893956257</v>
      </c>
      <c r="D33" s="3">
        <f t="shared" si="10"/>
        <v>-3.2080438035511918</v>
      </c>
    </row>
    <row r="34" spans="1:4" x14ac:dyDescent="0.3">
      <c r="A34" s="12">
        <f t="shared" si="8"/>
        <v>2035</v>
      </c>
      <c r="B34" s="3">
        <f t="shared" si="11"/>
        <v>28.256628943256533</v>
      </c>
      <c r="C34" s="3">
        <f t="shared" si="9"/>
        <v>24.70729505284298</v>
      </c>
      <c r="D34" s="3">
        <f t="shared" si="10"/>
        <v>-3.5493338904135534</v>
      </c>
    </row>
    <row r="35" spans="1:4" x14ac:dyDescent="0.3">
      <c r="A35" s="12">
        <f t="shared" si="8"/>
        <v>2036</v>
      </c>
      <c r="B35" s="3">
        <f t="shared" si="11"/>
        <v>30.38995390050848</v>
      </c>
      <c r="C35" s="3">
        <f t="shared" si="9"/>
        <v>26.520621266507135</v>
      </c>
      <c r="D35" s="3">
        <f t="shared" si="10"/>
        <v>-3.8693326340013456</v>
      </c>
    </row>
    <row r="36" spans="1:4" x14ac:dyDescent="0.3">
      <c r="A36" s="12">
        <f t="shared" si="8"/>
        <v>2037</v>
      </c>
      <c r="B36" s="3">
        <f t="shared" si="11"/>
        <v>32.391414499774918</v>
      </c>
      <c r="C36" s="3">
        <f t="shared" si="9"/>
        <v>28.221862775883608</v>
      </c>
      <c r="D36" s="3">
        <f t="shared" si="10"/>
        <v>-4.1695517238913098</v>
      </c>
    </row>
    <row r="37" spans="1:4" x14ac:dyDescent="0.3">
      <c r="A37" s="12">
        <f t="shared" si="8"/>
        <v>2038</v>
      </c>
      <c r="B37" s="3">
        <f t="shared" si="11"/>
        <v>34.27037196599268</v>
      </c>
      <c r="C37" s="3">
        <f t="shared" si="9"/>
        <v>29.818976622168705</v>
      </c>
      <c r="D37" s="3">
        <f t="shared" si="10"/>
        <v>-4.4513953438239753</v>
      </c>
    </row>
    <row r="38" spans="1:4" x14ac:dyDescent="0.3">
      <c r="A38" s="12">
        <f t="shared" si="8"/>
        <v>2039</v>
      </c>
      <c r="B38" s="3">
        <f t="shared" si="11"/>
        <v>36.035250022317406</v>
      </c>
      <c r="C38" s="3">
        <f t="shared" si="9"/>
        <v>31.319122970044724</v>
      </c>
      <c r="D38" s="3">
        <f t="shared" si="10"/>
        <v>-4.7161270522726824</v>
      </c>
    </row>
    <row r="39" spans="1:4" x14ac:dyDescent="0.3">
      <c r="A39" s="12">
        <f t="shared" si="8"/>
        <v>2040</v>
      </c>
      <c r="B39" s="3">
        <f t="shared" si="11"/>
        <v>37.694171419101153</v>
      </c>
      <c r="C39" s="3">
        <f t="shared" si="9"/>
        <v>32.729206157310912</v>
      </c>
      <c r="D39" s="3">
        <f t="shared" si="10"/>
        <v>-4.9649652617902404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8778-4A24-AB42-981B-55FDF9D281FB}">
  <dimension ref="A1:S156"/>
  <sheetViews>
    <sheetView topLeftCell="A7" workbookViewId="0">
      <selection activeCell="E9" sqref="E9"/>
    </sheetView>
  </sheetViews>
  <sheetFormatPr defaultColWidth="10.69921875" defaultRowHeight="15.6" x14ac:dyDescent="0.3"/>
  <cols>
    <col min="2" max="2" width="28.69921875" bestFit="1" customWidth="1"/>
    <col min="7" max="7" width="13.19921875" bestFit="1" customWidth="1"/>
    <col min="8" max="8" width="16.69921875" bestFit="1" customWidth="1"/>
    <col min="9" max="9" width="12" bestFit="1" customWidth="1"/>
    <col min="10" max="10" width="11" customWidth="1"/>
    <col min="11" max="11" width="13.19921875" bestFit="1" customWidth="1"/>
    <col min="12" max="12" width="16.69921875" bestFit="1" customWidth="1"/>
    <col min="13" max="13" width="12" bestFit="1" customWidth="1"/>
  </cols>
  <sheetData>
    <row r="1" spans="1:19" x14ac:dyDescent="0.3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9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9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9" x14ac:dyDescent="0.3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9" x14ac:dyDescent="0.3">
      <c r="A5" s="20"/>
      <c r="B5" s="20" t="s">
        <v>79</v>
      </c>
      <c r="C5" s="20" t="s">
        <v>81</v>
      </c>
      <c r="D5" s="21">
        <f>750/11</f>
        <v>68.181818181818187</v>
      </c>
      <c r="E5" s="20" t="s">
        <v>67</v>
      </c>
      <c r="F5" s="20"/>
      <c r="G5" s="20"/>
      <c r="H5" s="20"/>
      <c r="I5" s="20"/>
      <c r="J5" s="20"/>
      <c r="K5" s="20"/>
      <c r="L5" s="20"/>
      <c r="M5" s="20"/>
    </row>
    <row r="6" spans="1:19" x14ac:dyDescent="0.3">
      <c r="A6" s="20"/>
      <c r="B6" s="20"/>
      <c r="C6" s="20" t="s">
        <v>74</v>
      </c>
      <c r="D6" s="21">
        <f>D5/20</f>
        <v>3.4090909090909092</v>
      </c>
      <c r="E6" s="20" t="s">
        <v>75</v>
      </c>
      <c r="F6" s="20"/>
      <c r="G6" s="20"/>
      <c r="H6" s="20">
        <v>6</v>
      </c>
      <c r="I6" s="20"/>
      <c r="J6" s="20"/>
      <c r="K6" s="20"/>
      <c r="L6" s="20"/>
      <c r="M6" s="20"/>
    </row>
    <row r="7" spans="1:19" x14ac:dyDescent="0.3">
      <c r="A7" s="20"/>
      <c r="B7" s="20"/>
      <c r="C7" s="20" t="s">
        <v>76</v>
      </c>
      <c r="D7" s="21">
        <v>0.17181817999999999</v>
      </c>
      <c r="E7" s="20"/>
      <c r="F7" s="20"/>
      <c r="G7" s="20"/>
      <c r="H7" s="20"/>
      <c r="I7" s="20"/>
      <c r="J7" s="20"/>
      <c r="K7" s="20" t="s">
        <v>82</v>
      </c>
      <c r="L7" s="20"/>
      <c r="M7" s="20"/>
      <c r="S7">
        <v>1000</v>
      </c>
    </row>
    <row r="8" spans="1:19" x14ac:dyDescent="0.3">
      <c r="A8" s="20"/>
      <c r="B8" s="20"/>
      <c r="C8" s="20" t="s">
        <v>68</v>
      </c>
      <c r="D8" s="21" t="s">
        <v>15</v>
      </c>
      <c r="E8" s="21" t="s">
        <v>67</v>
      </c>
      <c r="F8" s="21" t="s">
        <v>80</v>
      </c>
      <c r="G8" s="20" t="s">
        <v>50</v>
      </c>
      <c r="H8" s="20" t="s">
        <v>77</v>
      </c>
      <c r="I8" s="20" t="s">
        <v>78</v>
      </c>
      <c r="J8" s="20"/>
      <c r="K8" s="20" t="s">
        <v>50</v>
      </c>
      <c r="L8" s="20" t="s">
        <v>77</v>
      </c>
      <c r="M8" s="20" t="s">
        <v>78</v>
      </c>
      <c r="S8">
        <f>S7/11</f>
        <v>90.909090909090907</v>
      </c>
    </row>
    <row r="9" spans="1:19" x14ac:dyDescent="0.3">
      <c r="A9" s="20"/>
      <c r="B9" s="20"/>
      <c r="C9" s="20">
        <v>2020</v>
      </c>
      <c r="D9" s="21">
        <v>0.05</v>
      </c>
      <c r="E9" s="21">
        <f>D9*$D$6</f>
        <v>0.17045454545454547</v>
      </c>
      <c r="F9" s="21">
        <v>0.90319978488841091</v>
      </c>
      <c r="G9" s="22">
        <v>0.6</v>
      </c>
      <c r="H9" s="22">
        <v>0.25</v>
      </c>
      <c r="I9" s="22">
        <v>0.15</v>
      </c>
      <c r="J9" s="20"/>
      <c r="K9" s="21">
        <f>G9*E9/$F9</f>
        <v>0.11323378169909876</v>
      </c>
      <c r="L9" s="21">
        <f t="shared" ref="L9:L29" si="0">H9*F9/$F9</f>
        <v>0.25</v>
      </c>
      <c r="M9" s="21">
        <f t="shared" ref="M9:M29" si="1">I9*G9/$F9</f>
        <v>9.9645727895206898E-2</v>
      </c>
    </row>
    <row r="10" spans="1:19" x14ac:dyDescent="0.3">
      <c r="A10" s="20"/>
      <c r="B10" s="20"/>
      <c r="C10" s="20">
        <v>2021</v>
      </c>
      <c r="D10" s="21">
        <v>0.22181818</v>
      </c>
      <c r="E10" s="21">
        <f t="shared" ref="E10:E29" si="2">D10*$D$6</f>
        <v>0.75619834090909099</v>
      </c>
      <c r="F10" s="21">
        <v>0.92282871739714978</v>
      </c>
      <c r="G10" s="22">
        <v>0.6</v>
      </c>
      <c r="H10" s="22">
        <v>0.25</v>
      </c>
      <c r="I10" s="22">
        <v>0.15</v>
      </c>
      <c r="J10" s="20"/>
      <c r="K10" s="21">
        <f t="shared" ref="K10:K29" si="3">G10*E10/$F10</f>
        <v>0.49166112409806101</v>
      </c>
      <c r="L10" s="21">
        <f t="shared" si="0"/>
        <v>0.25</v>
      </c>
      <c r="M10" s="21">
        <f t="shared" si="1"/>
        <v>9.7526223776223775E-2</v>
      </c>
    </row>
    <row r="11" spans="1:19" x14ac:dyDescent="0.3">
      <c r="A11" s="20"/>
      <c r="B11" s="20"/>
      <c r="C11" s="20">
        <v>2022</v>
      </c>
      <c r="D11" s="21">
        <v>0.39363636000000002</v>
      </c>
      <c r="E11" s="21">
        <f t="shared" si="2"/>
        <v>1.3419421363636364</v>
      </c>
      <c r="F11" s="21">
        <v>1</v>
      </c>
      <c r="G11" s="22">
        <v>0.6</v>
      </c>
      <c r="H11" s="22">
        <v>0.25</v>
      </c>
      <c r="I11" s="22">
        <v>0.15</v>
      </c>
      <c r="J11" s="20"/>
      <c r="K11" s="21">
        <f t="shared" si="3"/>
        <v>0.80516528181818181</v>
      </c>
      <c r="L11" s="21">
        <f t="shared" si="0"/>
        <v>0.25</v>
      </c>
      <c r="M11" s="21">
        <f t="shared" si="1"/>
        <v>0.09</v>
      </c>
    </row>
    <row r="12" spans="1:19" x14ac:dyDescent="0.3">
      <c r="A12" s="20"/>
      <c r="B12" s="20"/>
      <c r="C12" s="20">
        <v>2023</v>
      </c>
      <c r="D12" s="21">
        <v>0.56545455</v>
      </c>
      <c r="E12" s="21">
        <f t="shared" si="2"/>
        <v>1.927685965909091</v>
      </c>
      <c r="F12" s="21">
        <v>1.0857757461683248</v>
      </c>
      <c r="G12" s="22">
        <v>0.6</v>
      </c>
      <c r="H12" s="22">
        <v>0.25</v>
      </c>
      <c r="I12" s="22">
        <v>0.15</v>
      </c>
      <c r="J12" s="20"/>
      <c r="K12" s="21">
        <f t="shared" si="3"/>
        <v>1.0652398376249494</v>
      </c>
      <c r="L12" s="21">
        <f t="shared" si="0"/>
        <v>0.25</v>
      </c>
      <c r="M12" s="21">
        <f t="shared" si="1"/>
        <v>8.289004457652302E-2</v>
      </c>
    </row>
    <row r="13" spans="1:19" x14ac:dyDescent="0.3">
      <c r="A13" s="20"/>
      <c r="B13" s="20"/>
      <c r="C13" s="20">
        <v>2024</v>
      </c>
      <c r="D13" s="21">
        <v>0.73727273000000004</v>
      </c>
      <c r="E13" s="21">
        <f t="shared" si="2"/>
        <v>2.5134297613636365</v>
      </c>
      <c r="F13" s="21">
        <v>1.1169669265931703</v>
      </c>
      <c r="G13" s="22">
        <v>0.6</v>
      </c>
      <c r="H13" s="22">
        <v>0.25</v>
      </c>
      <c r="I13" s="22">
        <v>0.15</v>
      </c>
      <c r="J13" s="20"/>
      <c r="K13" s="21">
        <f t="shared" si="3"/>
        <v>1.3501365357503172</v>
      </c>
      <c r="L13" s="21">
        <f t="shared" si="0"/>
        <v>0.25</v>
      </c>
      <c r="M13" s="21">
        <f t="shared" si="1"/>
        <v>8.0575349061145871E-2</v>
      </c>
    </row>
    <row r="14" spans="1:19" x14ac:dyDescent="0.3">
      <c r="A14" s="20"/>
      <c r="B14" s="20"/>
      <c r="C14" s="20">
        <v>2025</v>
      </c>
      <c r="D14" s="21">
        <v>0.90909090999999997</v>
      </c>
      <c r="E14" s="21">
        <f t="shared" si="2"/>
        <v>3.0991735568181817</v>
      </c>
      <c r="F14" s="21">
        <v>1.1304114009142243</v>
      </c>
      <c r="G14" s="22">
        <v>0.6</v>
      </c>
      <c r="H14" s="22">
        <v>0.25</v>
      </c>
      <c r="I14" s="22">
        <v>0.15</v>
      </c>
      <c r="J14" s="20"/>
      <c r="K14" s="21">
        <f t="shared" si="3"/>
        <v>1.6449799892207635</v>
      </c>
      <c r="L14" s="21">
        <f t="shared" si="0"/>
        <v>0.25</v>
      </c>
      <c r="M14" s="21">
        <f t="shared" si="1"/>
        <v>7.9617031398667923E-2</v>
      </c>
    </row>
    <row r="15" spans="1:19" x14ac:dyDescent="0.3">
      <c r="A15" s="20"/>
      <c r="B15" s="20"/>
      <c r="C15" s="20">
        <v>2026</v>
      </c>
      <c r="D15" s="21">
        <v>1.08090909</v>
      </c>
      <c r="E15" s="21">
        <f t="shared" si="2"/>
        <v>3.6849173522727274</v>
      </c>
      <c r="F15" s="21">
        <v>1.1508470018822266</v>
      </c>
      <c r="G15" s="22">
        <v>0.6</v>
      </c>
      <c r="H15" s="22">
        <v>0.25</v>
      </c>
      <c r="I15" s="22">
        <v>0.15</v>
      </c>
      <c r="J15" s="20"/>
      <c r="K15" s="21">
        <f t="shared" si="3"/>
        <v>1.9211506027713465</v>
      </c>
      <c r="L15" s="21">
        <f t="shared" si="0"/>
        <v>0.25</v>
      </c>
      <c r="M15" s="21">
        <f t="shared" si="1"/>
        <v>7.8203271028037369E-2</v>
      </c>
    </row>
    <row r="16" spans="1:19" x14ac:dyDescent="0.3">
      <c r="A16" s="20"/>
      <c r="B16" s="20"/>
      <c r="C16" s="20">
        <v>2027</v>
      </c>
      <c r="D16" s="21">
        <v>1.2527272700000001</v>
      </c>
      <c r="E16" s="21">
        <f t="shared" si="2"/>
        <v>4.2706611477272727</v>
      </c>
      <c r="F16" s="21">
        <v>1.1745092766872816</v>
      </c>
      <c r="G16" s="22">
        <v>0.6</v>
      </c>
      <c r="H16" s="22">
        <v>0.25</v>
      </c>
      <c r="I16" s="22">
        <v>0.15</v>
      </c>
      <c r="J16" s="20"/>
      <c r="K16" s="21">
        <f t="shared" si="3"/>
        <v>2.1816742868678194</v>
      </c>
      <c r="L16" s="21">
        <f t="shared" si="0"/>
        <v>0.25</v>
      </c>
      <c r="M16" s="21">
        <f t="shared" si="1"/>
        <v>7.662774725274725E-2</v>
      </c>
    </row>
    <row r="17" spans="1:13" x14ac:dyDescent="0.3">
      <c r="A17" s="20"/>
      <c r="B17" s="20"/>
      <c r="C17" s="20">
        <v>2028</v>
      </c>
      <c r="D17" s="21">
        <v>1.4245454500000001</v>
      </c>
      <c r="E17" s="21">
        <f t="shared" si="2"/>
        <v>4.8564049431818184</v>
      </c>
      <c r="F17" s="21">
        <v>1.198709330465179</v>
      </c>
      <c r="G17" s="22">
        <v>0.6</v>
      </c>
      <c r="H17" s="22">
        <v>0.25</v>
      </c>
      <c r="I17" s="22">
        <v>0.15</v>
      </c>
      <c r="J17" s="20"/>
      <c r="K17" s="21">
        <f t="shared" si="3"/>
        <v>2.4308169560825275</v>
      </c>
      <c r="L17" s="21">
        <f t="shared" si="0"/>
        <v>0.25</v>
      </c>
      <c r="M17" s="21">
        <f t="shared" si="1"/>
        <v>7.5080753701211284E-2</v>
      </c>
    </row>
    <row r="18" spans="1:13" x14ac:dyDescent="0.3">
      <c r="A18" s="20"/>
      <c r="B18" s="20"/>
      <c r="C18" s="20">
        <v>2029</v>
      </c>
      <c r="D18" s="21">
        <v>1.5963636400000001</v>
      </c>
      <c r="E18" s="21">
        <f t="shared" si="2"/>
        <v>5.4421487727272728</v>
      </c>
      <c r="F18" s="21">
        <v>1.2229093842430763</v>
      </c>
      <c r="G18" s="22">
        <v>0.6</v>
      </c>
      <c r="H18" s="22">
        <v>0.25</v>
      </c>
      <c r="I18" s="22">
        <v>0.15</v>
      </c>
      <c r="J18" s="20"/>
      <c r="K18" s="21">
        <f t="shared" si="3"/>
        <v>2.6700991142180373</v>
      </c>
      <c r="L18" s="21">
        <f t="shared" si="0"/>
        <v>0.25</v>
      </c>
      <c r="M18" s="21">
        <f t="shared" si="1"/>
        <v>7.3594986807387852E-2</v>
      </c>
    </row>
    <row r="19" spans="1:13" x14ac:dyDescent="0.3">
      <c r="A19" s="20"/>
      <c r="B19" s="20"/>
      <c r="C19" s="20">
        <v>2030</v>
      </c>
      <c r="D19" s="21">
        <v>1.7681818199999999</v>
      </c>
      <c r="E19" s="21">
        <f t="shared" si="2"/>
        <v>6.0278925681818176</v>
      </c>
      <c r="F19" s="21">
        <v>1.2476472169938155</v>
      </c>
      <c r="G19" s="22">
        <v>0.6</v>
      </c>
      <c r="H19" s="22">
        <v>0.25</v>
      </c>
      <c r="I19" s="22">
        <v>0.15</v>
      </c>
      <c r="J19" s="20"/>
      <c r="K19" s="21">
        <f t="shared" si="3"/>
        <v>2.8988447147932987</v>
      </c>
      <c r="L19" s="21">
        <f t="shared" si="0"/>
        <v>0.25</v>
      </c>
      <c r="M19" s="21">
        <f t="shared" si="1"/>
        <v>7.2135775862068957E-2</v>
      </c>
    </row>
    <row r="20" spans="1:13" x14ac:dyDescent="0.3">
      <c r="A20" s="20"/>
      <c r="B20" s="20"/>
      <c r="C20" s="20">
        <v>2031</v>
      </c>
      <c r="D20" s="23">
        <v>1.67977273</v>
      </c>
      <c r="E20" s="21">
        <f t="shared" si="2"/>
        <v>5.7264979431818182</v>
      </c>
      <c r="F20" s="21">
        <v>1.2726539392309761</v>
      </c>
      <c r="G20" s="22">
        <v>0.6</v>
      </c>
      <c r="H20" s="22">
        <v>0.25</v>
      </c>
      <c r="I20" s="22">
        <v>0.15</v>
      </c>
      <c r="J20" s="20"/>
      <c r="K20" s="21">
        <f t="shared" si="3"/>
        <v>2.6997903043346518</v>
      </c>
      <c r="L20" s="21">
        <f t="shared" si="0"/>
        <v>0.25</v>
      </c>
      <c r="M20" s="21">
        <f t="shared" si="1"/>
        <v>7.0718360447918863E-2</v>
      </c>
    </row>
    <row r="21" spans="1:13" x14ac:dyDescent="0.3">
      <c r="A21" s="20"/>
      <c r="B21" s="20"/>
      <c r="C21" s="20">
        <v>2032</v>
      </c>
      <c r="D21" s="23">
        <v>1.59578409</v>
      </c>
      <c r="E21" s="21">
        <f t="shared" si="2"/>
        <v>5.4401730340909094</v>
      </c>
      <c r="F21" s="21">
        <v>1.2981984404409788</v>
      </c>
      <c r="G21" s="22">
        <v>0.6</v>
      </c>
      <c r="H21" s="22">
        <v>0.25</v>
      </c>
      <c r="I21" s="22">
        <v>0.15</v>
      </c>
      <c r="J21" s="20"/>
      <c r="K21" s="21">
        <f t="shared" si="3"/>
        <v>2.514333493842265</v>
      </c>
      <c r="L21" s="21">
        <f t="shared" si="0"/>
        <v>0.25</v>
      </c>
      <c r="M21" s="21">
        <f t="shared" si="1"/>
        <v>6.9326843413421699E-2</v>
      </c>
    </row>
    <row r="22" spans="1:13" x14ac:dyDescent="0.3">
      <c r="A22" s="20"/>
      <c r="B22" s="20"/>
      <c r="C22" s="20">
        <v>2033</v>
      </c>
      <c r="D22" s="23">
        <v>1.51599489</v>
      </c>
      <c r="E22" s="21">
        <f t="shared" si="2"/>
        <v>5.1681643977272724</v>
      </c>
      <c r="F22" s="21">
        <v>1.3240118311374025</v>
      </c>
      <c r="G22" s="22">
        <v>0.6</v>
      </c>
      <c r="H22" s="22">
        <v>0.25</v>
      </c>
      <c r="I22" s="22">
        <v>0.15</v>
      </c>
      <c r="J22" s="20"/>
      <c r="K22" s="21">
        <f>G22*E22/$F22</f>
        <v>2.342047529871778</v>
      </c>
      <c r="L22" s="21">
        <f t="shared" si="0"/>
        <v>0.25</v>
      </c>
      <c r="M22" s="21">
        <f t="shared" si="1"/>
        <v>6.7975223395613321E-2</v>
      </c>
    </row>
    <row r="23" spans="1:13" x14ac:dyDescent="0.3">
      <c r="A23" s="20"/>
      <c r="B23" s="20"/>
      <c r="C23" s="20">
        <v>2034</v>
      </c>
      <c r="D23" s="23">
        <v>1.4401951399999999</v>
      </c>
      <c r="E23" s="21">
        <f t="shared" si="2"/>
        <v>4.9097561590909091</v>
      </c>
      <c r="F23" s="21">
        <v>1.3527830061844583</v>
      </c>
      <c r="G23" s="22">
        <v>0.6</v>
      </c>
      <c r="H23" s="22">
        <v>0.25</v>
      </c>
      <c r="I23" s="22">
        <v>0.15</v>
      </c>
      <c r="J23" s="20"/>
      <c r="K23" s="21">
        <f t="shared" si="3"/>
        <v>2.17762470550496</v>
      </c>
      <c r="L23" s="21">
        <f t="shared" si="0"/>
        <v>0.25</v>
      </c>
      <c r="M23" s="21">
        <f t="shared" si="1"/>
        <v>6.6529516994633262E-2</v>
      </c>
    </row>
    <row r="24" spans="1:13" x14ac:dyDescent="0.3">
      <c r="A24" s="20"/>
      <c r="B24" s="20"/>
      <c r="C24" s="20">
        <v>2035</v>
      </c>
      <c r="D24" s="23">
        <v>1.3681853799999999</v>
      </c>
      <c r="E24" s="21">
        <f t="shared" si="2"/>
        <v>4.664268340909091</v>
      </c>
      <c r="F24" s="21">
        <v>1.3818230707179349</v>
      </c>
      <c r="G24" s="22">
        <v>0.6</v>
      </c>
      <c r="H24" s="22">
        <v>0.25</v>
      </c>
      <c r="I24" s="22">
        <v>0.15</v>
      </c>
      <c r="J24" s="20"/>
      <c r="K24" s="21">
        <f t="shared" si="3"/>
        <v>2.0252672457490846</v>
      </c>
      <c r="L24" s="21">
        <f t="shared" si="0"/>
        <v>0.25</v>
      </c>
      <c r="M24" s="21">
        <f t="shared" si="1"/>
        <v>6.5131348511383538E-2</v>
      </c>
    </row>
    <row r="25" spans="1:13" x14ac:dyDescent="0.3">
      <c r="A25" s="20"/>
      <c r="B25" s="20"/>
      <c r="C25" s="20">
        <v>2036</v>
      </c>
      <c r="D25" s="23">
        <v>1.29977612</v>
      </c>
      <c r="E25" s="21">
        <f t="shared" si="2"/>
        <v>4.4310549545454547</v>
      </c>
      <c r="F25" s="21">
        <v>1.411669803710675</v>
      </c>
      <c r="G25" s="22">
        <v>0.6</v>
      </c>
      <c r="H25" s="22">
        <v>0.25</v>
      </c>
      <c r="I25" s="22">
        <v>0.15</v>
      </c>
      <c r="J25" s="20"/>
      <c r="K25" s="21">
        <f t="shared" si="3"/>
        <v>1.8833249572519482</v>
      </c>
      <c r="L25" s="21">
        <f t="shared" si="0"/>
        <v>0.25</v>
      </c>
      <c r="M25" s="21">
        <f t="shared" si="1"/>
        <v>6.3754285714285708E-2</v>
      </c>
    </row>
    <row r="26" spans="1:13" x14ac:dyDescent="0.3">
      <c r="A26" s="20"/>
      <c r="B26" s="20"/>
      <c r="C26" s="20">
        <v>2037</v>
      </c>
      <c r="D26" s="23">
        <v>1.23478731</v>
      </c>
      <c r="E26" s="21">
        <f t="shared" si="2"/>
        <v>4.2095021931818186</v>
      </c>
      <c r="F26" s="21">
        <v>1.4420543156762571</v>
      </c>
      <c r="G26" s="22">
        <v>0.6</v>
      </c>
      <c r="H26" s="22">
        <v>0.25</v>
      </c>
      <c r="I26" s="22">
        <v>0.15</v>
      </c>
      <c r="J26" s="20"/>
      <c r="K26" s="21">
        <f t="shared" si="3"/>
        <v>1.7514605992664385</v>
      </c>
      <c r="L26" s="21">
        <f t="shared" si="0"/>
        <v>0.25</v>
      </c>
      <c r="M26" s="21">
        <f t="shared" si="1"/>
        <v>6.2410964012679468E-2</v>
      </c>
    </row>
    <row r="27" spans="1:13" x14ac:dyDescent="0.3">
      <c r="A27" s="20"/>
      <c r="B27" s="20"/>
      <c r="C27" s="20">
        <v>2038</v>
      </c>
      <c r="D27" s="23">
        <v>1.17304794</v>
      </c>
      <c r="E27" s="21">
        <f t="shared" si="2"/>
        <v>3.9990270681818183</v>
      </c>
      <c r="F27" s="21">
        <v>1.4729766066146814</v>
      </c>
      <c r="G27" s="22">
        <v>0.6</v>
      </c>
      <c r="H27" s="22">
        <v>0.25</v>
      </c>
      <c r="I27" s="22">
        <v>0.15</v>
      </c>
      <c r="J27" s="20"/>
      <c r="K27" s="21">
        <f t="shared" si="3"/>
        <v>1.6289574662177635</v>
      </c>
      <c r="L27" s="21">
        <f t="shared" si="0"/>
        <v>0.25</v>
      </c>
      <c r="M27" s="21">
        <f t="shared" si="1"/>
        <v>6.1100766703176337E-2</v>
      </c>
    </row>
    <row r="28" spans="1:13" x14ac:dyDescent="0.3">
      <c r="A28" s="20"/>
      <c r="B28" s="20"/>
      <c r="C28" s="20">
        <v>2039</v>
      </c>
      <c r="D28" s="23">
        <v>1.11439555</v>
      </c>
      <c r="E28" s="21">
        <f t="shared" si="2"/>
        <v>3.7990757386363638</v>
      </c>
      <c r="F28" s="21">
        <v>1.5047055660123692</v>
      </c>
      <c r="G28" s="22">
        <v>0.6</v>
      </c>
      <c r="H28" s="22">
        <v>0.25</v>
      </c>
      <c r="I28" s="22">
        <v>0.15</v>
      </c>
      <c r="J28" s="20"/>
      <c r="K28" s="21">
        <f t="shared" si="3"/>
        <v>1.5148780563247286</v>
      </c>
      <c r="L28" s="21">
        <f t="shared" si="0"/>
        <v>0.25</v>
      </c>
      <c r="M28" s="21">
        <f t="shared" si="1"/>
        <v>5.9812365975696911E-2</v>
      </c>
    </row>
    <row r="29" spans="1:13" x14ac:dyDescent="0.3">
      <c r="A29" s="20"/>
      <c r="B29" s="20"/>
      <c r="C29" s="20">
        <v>2040</v>
      </c>
      <c r="D29" s="23">
        <v>1.05867577</v>
      </c>
      <c r="E29" s="21">
        <f t="shared" si="2"/>
        <v>3.6091219431818184</v>
      </c>
      <c r="F29" s="21">
        <v>1.5369723043828989</v>
      </c>
      <c r="G29" s="22">
        <v>0.6</v>
      </c>
      <c r="H29" s="22">
        <v>0.25</v>
      </c>
      <c r="I29" s="22">
        <v>0.15</v>
      </c>
      <c r="J29" s="20"/>
      <c r="K29" s="21">
        <f t="shared" si="3"/>
        <v>1.4089213967837486</v>
      </c>
      <c r="L29" s="21">
        <f t="shared" si="0"/>
        <v>0.25</v>
      </c>
      <c r="M29" s="21">
        <f t="shared" si="1"/>
        <v>5.8556682995101458E-2</v>
      </c>
    </row>
    <row r="30" spans="1:13" x14ac:dyDescent="0.3">
      <c r="A30" s="20"/>
      <c r="B30" s="20"/>
      <c r="C30" s="20">
        <v>2041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</row>
    <row r="31" spans="1:13" x14ac:dyDescent="0.3">
      <c r="A31" s="20"/>
      <c r="B31" s="20"/>
      <c r="C31" s="20">
        <v>2042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1:13" x14ac:dyDescent="0.3">
      <c r="A32" s="20"/>
      <c r="B32" s="20"/>
      <c r="C32" s="20">
        <v>2043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</row>
    <row r="33" spans="1:13" x14ac:dyDescent="0.3">
      <c r="A33" s="20"/>
      <c r="B33" s="20"/>
      <c r="C33" s="20">
        <v>2044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</row>
    <row r="34" spans="1:13" x14ac:dyDescent="0.3">
      <c r="A34" s="20"/>
      <c r="B34" s="20"/>
      <c r="C34" s="20">
        <v>2045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</row>
    <row r="35" spans="1:13" x14ac:dyDescent="0.3">
      <c r="A35" s="20"/>
      <c r="B35" s="20"/>
      <c r="C35" s="20">
        <v>2046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</row>
    <row r="36" spans="1:13" x14ac:dyDescent="0.3">
      <c r="A36" s="20"/>
      <c r="B36" s="20"/>
      <c r="C36" s="20">
        <v>2047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</row>
    <row r="37" spans="1:13" x14ac:dyDescent="0.3">
      <c r="A37" s="20"/>
      <c r="B37" s="20"/>
      <c r="C37" s="20">
        <v>2048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spans="1:13" x14ac:dyDescent="0.3">
      <c r="A38" s="20"/>
      <c r="B38" s="20"/>
      <c r="C38" s="20">
        <v>2049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</row>
    <row r="39" spans="1:13" x14ac:dyDescent="0.3">
      <c r="A39" s="20"/>
      <c r="B39" s="20"/>
      <c r="C39" s="20">
        <v>2050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</row>
    <row r="40" spans="1:13" x14ac:dyDescent="0.3">
      <c r="A40" s="20"/>
      <c r="B40" s="20"/>
      <c r="C40" s="20">
        <v>2051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</row>
    <row r="41" spans="1:13" x14ac:dyDescent="0.3">
      <c r="A41" s="20"/>
      <c r="B41" s="20"/>
      <c r="C41" s="20">
        <v>2052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</row>
    <row r="42" spans="1:13" x14ac:dyDescent="0.3">
      <c r="A42" s="20"/>
      <c r="B42" s="20"/>
      <c r="C42" s="20">
        <v>2053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</row>
    <row r="43" spans="1:13" x14ac:dyDescent="0.3">
      <c r="A43" s="20"/>
      <c r="B43" s="20"/>
      <c r="C43" s="20">
        <v>2054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</row>
    <row r="44" spans="1:13" x14ac:dyDescent="0.3">
      <c r="A44" s="20"/>
      <c r="B44" s="20"/>
      <c r="C44" s="20">
        <v>2055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</row>
    <row r="45" spans="1:13" x14ac:dyDescent="0.3">
      <c r="A45" s="20"/>
      <c r="B45" s="20"/>
      <c r="C45" s="20">
        <v>2056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</row>
    <row r="46" spans="1:13" x14ac:dyDescent="0.3">
      <c r="A46" s="20"/>
      <c r="B46" s="20"/>
      <c r="C46" s="20">
        <v>2057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</row>
    <row r="47" spans="1:13" x14ac:dyDescent="0.3">
      <c r="A47" s="20"/>
      <c r="B47" s="20"/>
      <c r="C47" s="20">
        <v>2058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</row>
    <row r="48" spans="1:13" x14ac:dyDescent="0.3">
      <c r="A48" s="20"/>
      <c r="B48" s="20"/>
      <c r="C48" s="20">
        <v>2059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</row>
    <row r="49" spans="1:13" x14ac:dyDescent="0.3">
      <c r="A49" s="20"/>
      <c r="B49" s="20"/>
      <c r="C49" s="20">
        <v>2060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</row>
    <row r="50" spans="1:13" x14ac:dyDescent="0.3">
      <c r="A50" s="20"/>
      <c r="B50" s="20"/>
      <c r="C50" s="20">
        <v>2061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</row>
    <row r="51" spans="1:13" x14ac:dyDescent="0.3">
      <c r="A51" s="20"/>
      <c r="B51" s="20"/>
      <c r="C51" s="20">
        <v>2062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</row>
    <row r="52" spans="1:13" x14ac:dyDescent="0.3">
      <c r="A52" s="20"/>
      <c r="B52" s="20"/>
      <c r="C52" s="20">
        <v>2063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</row>
    <row r="53" spans="1:13" x14ac:dyDescent="0.3">
      <c r="A53" s="20"/>
      <c r="B53" s="20"/>
      <c r="C53" s="20">
        <v>2064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</row>
    <row r="54" spans="1:13" x14ac:dyDescent="0.3">
      <c r="A54" s="20"/>
      <c r="B54" s="20"/>
      <c r="C54" s="20">
        <v>2065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</row>
    <row r="55" spans="1:13" x14ac:dyDescent="0.3">
      <c r="A55" s="20"/>
      <c r="B55" s="20"/>
      <c r="C55" s="20">
        <v>2066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</row>
    <row r="56" spans="1:13" x14ac:dyDescent="0.3">
      <c r="A56" s="20"/>
      <c r="B56" s="20"/>
      <c r="C56" s="20">
        <v>2067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</row>
    <row r="57" spans="1:13" x14ac:dyDescent="0.3">
      <c r="A57" s="20"/>
      <c r="B57" s="20"/>
      <c r="C57" s="20">
        <v>2068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</row>
    <row r="58" spans="1:13" x14ac:dyDescent="0.3">
      <c r="A58" s="20"/>
      <c r="B58" s="20"/>
      <c r="C58" s="20">
        <v>2069</v>
      </c>
      <c r="D58" s="20"/>
      <c r="E58" s="20"/>
      <c r="F58" s="20"/>
      <c r="G58" s="20"/>
      <c r="H58" s="20"/>
      <c r="I58" s="20"/>
      <c r="J58" s="20"/>
      <c r="K58" s="20"/>
      <c r="L58" s="20"/>
      <c r="M58" s="20"/>
    </row>
    <row r="59" spans="1:13" x14ac:dyDescent="0.3">
      <c r="A59" s="20"/>
      <c r="B59" s="20"/>
      <c r="C59" s="20">
        <v>2070</v>
      </c>
      <c r="D59" s="20"/>
      <c r="E59" s="20"/>
      <c r="F59" s="20"/>
      <c r="G59" s="20"/>
      <c r="H59" s="20"/>
      <c r="I59" s="20"/>
      <c r="J59" s="20"/>
      <c r="K59" s="20"/>
      <c r="L59" s="20"/>
      <c r="M59" s="20"/>
    </row>
    <row r="60" spans="1:13" x14ac:dyDescent="0.3">
      <c r="A60" s="20"/>
      <c r="B60" s="20"/>
      <c r="C60" s="20">
        <v>2071</v>
      </c>
      <c r="D60" s="20"/>
      <c r="E60" s="20"/>
      <c r="F60" s="20"/>
      <c r="G60" s="20"/>
      <c r="H60" s="20"/>
      <c r="I60" s="20"/>
      <c r="J60" s="20"/>
      <c r="K60" s="20"/>
      <c r="L60" s="20"/>
      <c r="M60" s="20"/>
    </row>
    <row r="61" spans="1:13" x14ac:dyDescent="0.3">
      <c r="A61" s="20"/>
      <c r="B61" s="20"/>
      <c r="C61" s="20">
        <v>2072</v>
      </c>
      <c r="D61" s="20"/>
      <c r="E61" s="20"/>
      <c r="F61" s="20"/>
      <c r="G61" s="20"/>
      <c r="H61" s="20"/>
      <c r="I61" s="20"/>
      <c r="J61" s="20"/>
      <c r="K61" s="20"/>
      <c r="L61" s="20"/>
      <c r="M61" s="20"/>
    </row>
    <row r="62" spans="1:13" x14ac:dyDescent="0.3">
      <c r="A62" s="20"/>
      <c r="B62" s="20"/>
      <c r="C62" s="20">
        <v>2073</v>
      </c>
      <c r="D62" s="20"/>
      <c r="E62" s="20"/>
      <c r="F62" s="20"/>
      <c r="G62" s="20"/>
      <c r="H62" s="20"/>
      <c r="I62" s="20"/>
      <c r="J62" s="20"/>
      <c r="K62" s="20"/>
      <c r="L62" s="20"/>
      <c r="M62" s="20"/>
    </row>
    <row r="63" spans="1:13" x14ac:dyDescent="0.3">
      <c r="A63" s="20"/>
      <c r="B63" s="20"/>
      <c r="C63" s="20">
        <v>2074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</row>
    <row r="64" spans="1:13" x14ac:dyDescent="0.3">
      <c r="A64" s="20"/>
      <c r="B64" s="20"/>
      <c r="C64" s="20">
        <v>2075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</row>
    <row r="65" spans="1:13" x14ac:dyDescent="0.3">
      <c r="A65" s="20"/>
      <c r="B65" s="20"/>
      <c r="C65" s="20">
        <v>2076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</row>
    <row r="66" spans="1:13" x14ac:dyDescent="0.3">
      <c r="A66" s="20"/>
      <c r="B66" s="20"/>
      <c r="C66" s="20">
        <v>2077</v>
      </c>
      <c r="D66" s="20"/>
      <c r="E66" s="20"/>
      <c r="F66" s="20"/>
      <c r="G66" s="20"/>
      <c r="H66" s="20"/>
      <c r="I66" s="20"/>
      <c r="J66" s="20"/>
      <c r="K66" s="20"/>
      <c r="L66" s="20"/>
      <c r="M66" s="20"/>
    </row>
    <row r="67" spans="1:13" x14ac:dyDescent="0.3">
      <c r="A67" s="20"/>
      <c r="B67" s="20"/>
      <c r="C67" s="20">
        <v>2078</v>
      </c>
      <c r="D67" s="20"/>
      <c r="E67" s="20"/>
      <c r="F67" s="20"/>
      <c r="G67" s="20"/>
      <c r="H67" s="20"/>
      <c r="I67" s="20"/>
      <c r="J67" s="20"/>
      <c r="K67" s="20"/>
      <c r="L67" s="20"/>
      <c r="M67" s="20"/>
    </row>
    <row r="68" spans="1:13" x14ac:dyDescent="0.3">
      <c r="A68" s="20"/>
      <c r="B68" s="20"/>
      <c r="C68" s="20">
        <v>2079</v>
      </c>
      <c r="D68" s="20"/>
      <c r="E68" s="20"/>
      <c r="F68" s="20"/>
      <c r="G68" s="20"/>
      <c r="H68" s="20"/>
      <c r="I68" s="20"/>
      <c r="J68" s="20"/>
      <c r="K68" s="20"/>
      <c r="L68" s="20"/>
      <c r="M68" s="20"/>
    </row>
    <row r="69" spans="1:13" x14ac:dyDescent="0.3">
      <c r="A69" s="20"/>
      <c r="B69" s="20"/>
      <c r="C69" s="20">
        <v>2080</v>
      </c>
      <c r="D69" s="20"/>
      <c r="E69" s="20"/>
      <c r="F69" s="20"/>
      <c r="G69" s="20"/>
      <c r="H69" s="20"/>
      <c r="I69" s="20"/>
      <c r="J69" s="20"/>
      <c r="K69" s="20"/>
      <c r="L69" s="20"/>
      <c r="M69" s="20"/>
    </row>
    <row r="70" spans="1:13" x14ac:dyDescent="0.3">
      <c r="A70" s="20"/>
      <c r="B70" s="20"/>
      <c r="C70" s="20">
        <v>2081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</row>
    <row r="71" spans="1:13" x14ac:dyDescent="0.3">
      <c r="A71" s="20"/>
      <c r="B71" s="20"/>
      <c r="C71" s="20">
        <v>2082</v>
      </c>
      <c r="D71" s="20"/>
      <c r="E71" s="20"/>
      <c r="F71" s="20"/>
      <c r="G71" s="20"/>
      <c r="H71" s="20"/>
      <c r="I71" s="20"/>
      <c r="J71" s="20"/>
      <c r="K71" s="20"/>
      <c r="L71" s="20"/>
      <c r="M71" s="20"/>
    </row>
    <row r="72" spans="1:13" x14ac:dyDescent="0.3">
      <c r="A72" s="20"/>
      <c r="B72" s="20"/>
      <c r="C72" s="20">
        <v>2083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</row>
    <row r="73" spans="1:13" x14ac:dyDescent="0.3">
      <c r="A73" s="20"/>
      <c r="B73" s="20"/>
      <c r="C73" s="20">
        <v>2084</v>
      </c>
      <c r="D73" s="20"/>
      <c r="E73" s="20"/>
      <c r="F73" s="20"/>
      <c r="G73" s="20"/>
      <c r="H73" s="20"/>
      <c r="I73" s="20"/>
      <c r="J73" s="20"/>
      <c r="K73" s="20"/>
      <c r="L73" s="20"/>
      <c r="M73" s="20"/>
    </row>
    <row r="74" spans="1:13" x14ac:dyDescent="0.3">
      <c r="A74" s="20"/>
      <c r="B74" s="20"/>
      <c r="C74" s="20">
        <v>2085</v>
      </c>
      <c r="D74" s="20"/>
      <c r="E74" s="20"/>
      <c r="F74" s="20"/>
      <c r="G74" s="20"/>
      <c r="H74" s="20"/>
      <c r="I74" s="20"/>
      <c r="J74" s="20"/>
      <c r="K74" s="20"/>
      <c r="L74" s="20"/>
      <c r="M74" s="20"/>
    </row>
    <row r="75" spans="1:13" x14ac:dyDescent="0.3">
      <c r="A75" s="20"/>
      <c r="B75" s="20"/>
      <c r="C75" s="20">
        <v>2086</v>
      </c>
      <c r="D75" s="20"/>
      <c r="E75" s="20"/>
      <c r="F75" s="20"/>
      <c r="G75" s="20"/>
      <c r="H75" s="20"/>
      <c r="I75" s="20"/>
      <c r="J75" s="20"/>
      <c r="K75" s="20"/>
      <c r="L75" s="20"/>
      <c r="M75" s="20"/>
    </row>
    <row r="76" spans="1:13" x14ac:dyDescent="0.3">
      <c r="A76" s="20"/>
      <c r="B76" s="20"/>
      <c r="C76" s="20">
        <v>2087</v>
      </c>
      <c r="D76" s="20"/>
      <c r="E76" s="20"/>
      <c r="F76" s="20"/>
      <c r="G76" s="20"/>
      <c r="H76" s="20"/>
      <c r="I76" s="20"/>
      <c r="J76" s="20"/>
      <c r="K76" s="20"/>
      <c r="L76" s="20"/>
      <c r="M76" s="20"/>
    </row>
    <row r="77" spans="1:13" x14ac:dyDescent="0.3">
      <c r="A77" s="20"/>
      <c r="B77" s="20"/>
      <c r="C77" s="20">
        <v>2088</v>
      </c>
      <c r="D77" s="20"/>
      <c r="E77" s="20"/>
      <c r="F77" s="20"/>
      <c r="G77" s="20"/>
      <c r="H77" s="20"/>
      <c r="I77" s="20"/>
      <c r="J77" s="20"/>
      <c r="K77" s="20"/>
      <c r="L77" s="20"/>
      <c r="M77" s="20"/>
    </row>
    <row r="78" spans="1:13" x14ac:dyDescent="0.3">
      <c r="A78" s="20"/>
      <c r="B78" s="20"/>
      <c r="C78" s="20">
        <v>2089</v>
      </c>
      <c r="D78" s="20"/>
      <c r="E78" s="20"/>
      <c r="F78" s="20"/>
      <c r="G78" s="20"/>
      <c r="H78" s="20"/>
      <c r="I78" s="20"/>
      <c r="J78" s="20"/>
      <c r="K78" s="20"/>
      <c r="L78" s="20"/>
      <c r="M78" s="20"/>
    </row>
    <row r="79" spans="1:13" x14ac:dyDescent="0.3">
      <c r="A79" s="20"/>
      <c r="B79" s="20"/>
      <c r="C79" s="20">
        <v>2090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</row>
    <row r="80" spans="1:13" x14ac:dyDescent="0.3">
      <c r="A80" s="20"/>
      <c r="B80" s="20"/>
      <c r="C80" s="20">
        <v>2091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</row>
    <row r="81" spans="1:13" x14ac:dyDescent="0.3">
      <c r="A81" s="20"/>
      <c r="B81" s="20"/>
      <c r="C81" s="20">
        <v>2092</v>
      </c>
      <c r="D81" s="20"/>
      <c r="E81" s="20"/>
      <c r="F81" s="20"/>
      <c r="G81" s="20"/>
      <c r="H81" s="20"/>
      <c r="I81" s="20"/>
      <c r="J81" s="20"/>
      <c r="K81" s="20"/>
      <c r="L81" s="20"/>
      <c r="M81" s="20"/>
    </row>
    <row r="82" spans="1:13" x14ac:dyDescent="0.3">
      <c r="A82" s="20"/>
      <c r="B82" s="20"/>
      <c r="C82" s="20">
        <v>2093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</row>
    <row r="83" spans="1:13" x14ac:dyDescent="0.3">
      <c r="A83" s="20"/>
      <c r="B83" s="20"/>
      <c r="C83" s="20">
        <v>2094</v>
      </c>
      <c r="D83" s="20"/>
      <c r="E83" s="20"/>
      <c r="F83" s="20"/>
      <c r="G83" s="20"/>
      <c r="H83" s="20"/>
      <c r="I83" s="20"/>
      <c r="J83" s="20"/>
      <c r="K83" s="20"/>
      <c r="L83" s="20"/>
      <c r="M83" s="20"/>
    </row>
    <row r="84" spans="1:13" x14ac:dyDescent="0.3">
      <c r="A84" s="20"/>
      <c r="B84" s="20"/>
      <c r="C84" s="20">
        <v>2095</v>
      </c>
      <c r="D84" s="20"/>
      <c r="E84" s="20"/>
      <c r="F84" s="20"/>
      <c r="G84" s="20"/>
      <c r="H84" s="20"/>
      <c r="I84" s="20"/>
      <c r="J84" s="20"/>
      <c r="K84" s="20"/>
      <c r="L84" s="20"/>
      <c r="M84" s="20"/>
    </row>
    <row r="85" spans="1:13" x14ac:dyDescent="0.3">
      <c r="A85" s="20"/>
      <c r="B85" s="20"/>
      <c r="C85" s="20">
        <v>2096</v>
      </c>
      <c r="D85" s="20"/>
      <c r="E85" s="20"/>
      <c r="F85" s="20"/>
      <c r="G85" s="20"/>
      <c r="H85" s="20"/>
      <c r="I85" s="20"/>
      <c r="J85" s="20"/>
      <c r="K85" s="20"/>
      <c r="L85" s="20"/>
      <c r="M85" s="20"/>
    </row>
    <row r="86" spans="1:13" x14ac:dyDescent="0.3">
      <c r="A86" s="20"/>
      <c r="B86" s="20"/>
      <c r="C86" s="20">
        <v>2097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</row>
    <row r="87" spans="1:13" x14ac:dyDescent="0.3">
      <c r="A87" s="20"/>
      <c r="B87" s="20"/>
      <c r="C87" s="20">
        <v>2098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</row>
    <row r="88" spans="1:13" x14ac:dyDescent="0.3">
      <c r="A88" s="20"/>
      <c r="B88" s="20"/>
      <c r="C88" s="20">
        <v>2099</v>
      </c>
      <c r="D88" s="20"/>
      <c r="E88" s="20"/>
      <c r="F88" s="20"/>
      <c r="G88" s="20"/>
      <c r="H88" s="20"/>
      <c r="I88" s="20"/>
      <c r="J88" s="20"/>
      <c r="K88" s="20"/>
      <c r="L88" s="20"/>
      <c r="M88" s="20"/>
    </row>
    <row r="89" spans="1:13" x14ac:dyDescent="0.3">
      <c r="A89" s="20"/>
      <c r="B89" s="20"/>
      <c r="C89" s="20">
        <v>2100</v>
      </c>
      <c r="D89" s="20"/>
      <c r="E89" s="20"/>
      <c r="F89" s="20"/>
      <c r="G89" s="20"/>
      <c r="H89" s="20"/>
      <c r="I89" s="20"/>
      <c r="J89" s="20"/>
      <c r="K89" s="20"/>
      <c r="L89" s="20"/>
      <c r="M89" s="20"/>
    </row>
    <row r="90" spans="1:13" x14ac:dyDescent="0.3">
      <c r="A90" s="20"/>
      <c r="B90" s="20"/>
      <c r="C90" s="20">
        <v>2101</v>
      </c>
      <c r="D90" s="20"/>
      <c r="E90" s="20"/>
      <c r="F90" s="20"/>
      <c r="G90" s="20"/>
      <c r="H90" s="20"/>
      <c r="I90" s="20"/>
      <c r="J90" s="20"/>
      <c r="K90" s="20"/>
      <c r="L90" s="20"/>
      <c r="M90" s="20"/>
    </row>
    <row r="91" spans="1:13" x14ac:dyDescent="0.3">
      <c r="A91" s="20"/>
      <c r="B91" s="20"/>
      <c r="C91" s="20">
        <v>2102</v>
      </c>
      <c r="D91" s="20"/>
      <c r="E91" s="20"/>
      <c r="F91" s="20"/>
      <c r="G91" s="20"/>
      <c r="H91" s="20"/>
      <c r="I91" s="20"/>
      <c r="J91" s="20"/>
      <c r="K91" s="20"/>
      <c r="L91" s="20"/>
      <c r="M91" s="20"/>
    </row>
    <row r="92" spans="1:13" x14ac:dyDescent="0.3">
      <c r="A92" s="20"/>
      <c r="B92" s="20"/>
      <c r="C92" s="20">
        <v>2103</v>
      </c>
      <c r="D92" s="20"/>
      <c r="E92" s="20"/>
      <c r="F92" s="20"/>
      <c r="G92" s="20"/>
      <c r="H92" s="20"/>
      <c r="I92" s="20"/>
      <c r="J92" s="20"/>
      <c r="K92" s="20"/>
      <c r="L92" s="20"/>
      <c r="M92" s="20"/>
    </row>
    <row r="93" spans="1:13" x14ac:dyDescent="0.3">
      <c r="A93" s="20"/>
      <c r="B93" s="20"/>
      <c r="C93" s="20">
        <v>2104</v>
      </c>
      <c r="D93" s="20"/>
      <c r="E93" s="20"/>
      <c r="F93" s="20"/>
      <c r="G93" s="20"/>
      <c r="H93" s="20"/>
      <c r="I93" s="20"/>
      <c r="J93" s="20"/>
      <c r="K93" s="20"/>
      <c r="L93" s="20"/>
      <c r="M93" s="20"/>
    </row>
    <row r="94" spans="1:13" x14ac:dyDescent="0.3">
      <c r="A94" s="20"/>
      <c r="B94" s="20"/>
      <c r="C94" s="20">
        <v>2105</v>
      </c>
      <c r="D94" s="20"/>
      <c r="E94" s="20"/>
      <c r="F94" s="20"/>
      <c r="G94" s="20"/>
      <c r="H94" s="20"/>
      <c r="I94" s="20"/>
      <c r="J94" s="20"/>
      <c r="K94" s="20"/>
      <c r="L94" s="20"/>
      <c r="M94" s="20"/>
    </row>
    <row r="95" spans="1:13" x14ac:dyDescent="0.3">
      <c r="A95" s="20"/>
      <c r="B95" s="20"/>
      <c r="C95" s="20">
        <v>2106</v>
      </c>
      <c r="D95" s="20"/>
      <c r="E95" s="20"/>
      <c r="F95" s="20"/>
      <c r="G95" s="20"/>
      <c r="H95" s="20"/>
      <c r="I95" s="20"/>
      <c r="J95" s="20"/>
      <c r="K95" s="20"/>
      <c r="L95" s="20"/>
      <c r="M95" s="20"/>
    </row>
    <row r="96" spans="1:13" x14ac:dyDescent="0.3">
      <c r="A96" s="20"/>
      <c r="B96" s="20"/>
      <c r="C96" s="20">
        <v>2107</v>
      </c>
      <c r="D96" s="20"/>
      <c r="E96" s="20"/>
      <c r="F96" s="20"/>
      <c r="G96" s="20"/>
      <c r="H96" s="20"/>
      <c r="I96" s="20"/>
      <c r="J96" s="20"/>
      <c r="K96" s="20"/>
      <c r="L96" s="20"/>
      <c r="M96" s="20"/>
    </row>
    <row r="97" spans="1:13" x14ac:dyDescent="0.3">
      <c r="A97" s="20"/>
      <c r="B97" s="20"/>
      <c r="C97" s="20">
        <v>2108</v>
      </c>
      <c r="D97" s="20"/>
      <c r="E97" s="20"/>
      <c r="F97" s="20"/>
      <c r="G97" s="20"/>
      <c r="H97" s="20"/>
      <c r="I97" s="20"/>
      <c r="J97" s="20"/>
      <c r="K97" s="20"/>
      <c r="L97" s="20"/>
      <c r="M97" s="20"/>
    </row>
    <row r="98" spans="1:13" x14ac:dyDescent="0.3">
      <c r="A98" s="20"/>
      <c r="B98" s="20"/>
      <c r="C98" s="20">
        <v>2109</v>
      </c>
      <c r="D98" s="20"/>
      <c r="E98" s="20"/>
      <c r="F98" s="20"/>
      <c r="G98" s="20"/>
      <c r="H98" s="20"/>
      <c r="I98" s="20"/>
      <c r="J98" s="20"/>
      <c r="K98" s="20"/>
      <c r="L98" s="20"/>
      <c r="M98" s="20"/>
    </row>
    <row r="99" spans="1:13" x14ac:dyDescent="0.3">
      <c r="A99" s="20"/>
      <c r="B99" s="20"/>
      <c r="C99" s="20">
        <v>2110</v>
      </c>
      <c r="D99" s="20"/>
      <c r="E99" s="20"/>
      <c r="F99" s="20"/>
      <c r="G99" s="20"/>
      <c r="H99" s="20"/>
      <c r="I99" s="20"/>
      <c r="J99" s="20"/>
      <c r="K99" s="20"/>
      <c r="L99" s="20"/>
      <c r="M99" s="20"/>
    </row>
    <row r="100" spans="1:13" x14ac:dyDescent="0.3">
      <c r="A100" s="20"/>
      <c r="B100" s="20"/>
      <c r="C100" s="20">
        <v>2111</v>
      </c>
      <c r="D100" s="20"/>
      <c r="E100" s="20"/>
      <c r="F100" s="20"/>
      <c r="G100" s="20"/>
      <c r="H100" s="20"/>
      <c r="I100" s="20"/>
      <c r="J100" s="20"/>
      <c r="K100" s="20"/>
      <c r="L100" s="20"/>
      <c r="M100" s="20"/>
    </row>
    <row r="101" spans="1:13" x14ac:dyDescent="0.3">
      <c r="A101" s="20"/>
      <c r="B101" s="20"/>
      <c r="C101" s="20">
        <v>2112</v>
      </c>
      <c r="D101" s="20"/>
      <c r="E101" s="20"/>
      <c r="F101" s="20"/>
      <c r="G101" s="20"/>
      <c r="H101" s="20"/>
      <c r="I101" s="20"/>
      <c r="J101" s="20"/>
      <c r="K101" s="20"/>
      <c r="L101" s="20"/>
      <c r="M101" s="20"/>
    </row>
    <row r="102" spans="1:13" x14ac:dyDescent="0.3">
      <c r="A102" s="20"/>
      <c r="B102" s="20"/>
      <c r="C102" s="20">
        <v>2113</v>
      </c>
      <c r="D102" s="20"/>
      <c r="E102" s="20"/>
      <c r="F102" s="20"/>
      <c r="G102" s="20"/>
      <c r="H102" s="20"/>
      <c r="I102" s="20"/>
      <c r="J102" s="20"/>
      <c r="K102" s="20"/>
      <c r="L102" s="20"/>
      <c r="M102" s="20"/>
    </row>
    <row r="103" spans="1:13" x14ac:dyDescent="0.3">
      <c r="A103" s="20"/>
      <c r="B103" s="20"/>
      <c r="C103" s="20">
        <v>2114</v>
      </c>
      <c r="D103" s="20"/>
      <c r="E103" s="20"/>
      <c r="F103" s="20"/>
      <c r="G103" s="20"/>
      <c r="H103" s="20"/>
      <c r="I103" s="20"/>
      <c r="J103" s="20"/>
      <c r="K103" s="20"/>
      <c r="L103" s="20"/>
      <c r="M103" s="20"/>
    </row>
    <row r="104" spans="1:13" x14ac:dyDescent="0.3">
      <c r="A104" s="20"/>
      <c r="B104" s="20"/>
      <c r="C104" s="20">
        <v>2115</v>
      </c>
      <c r="D104" s="20"/>
      <c r="E104" s="20"/>
      <c r="F104" s="20"/>
      <c r="G104" s="20"/>
      <c r="H104" s="20"/>
      <c r="I104" s="20"/>
      <c r="J104" s="20"/>
      <c r="K104" s="20"/>
      <c r="L104" s="20"/>
      <c r="M104" s="20"/>
    </row>
    <row r="105" spans="1:13" x14ac:dyDescent="0.3">
      <c r="A105" s="20"/>
      <c r="B105" s="20"/>
      <c r="C105" s="20">
        <v>2116</v>
      </c>
      <c r="D105" s="20"/>
      <c r="E105" s="20"/>
      <c r="F105" s="20"/>
      <c r="G105" s="20"/>
      <c r="H105" s="20"/>
      <c r="I105" s="20"/>
      <c r="J105" s="20"/>
      <c r="K105" s="20"/>
      <c r="L105" s="20"/>
      <c r="M105" s="20"/>
    </row>
    <row r="106" spans="1:13" x14ac:dyDescent="0.3">
      <c r="A106" s="20"/>
      <c r="B106" s="20"/>
      <c r="C106" s="20">
        <v>2117</v>
      </c>
      <c r="D106" s="20"/>
      <c r="E106" s="20"/>
      <c r="F106" s="20"/>
      <c r="G106" s="20"/>
      <c r="H106" s="20"/>
      <c r="I106" s="20"/>
      <c r="J106" s="20"/>
      <c r="K106" s="20"/>
      <c r="L106" s="20"/>
      <c r="M106" s="20"/>
    </row>
    <row r="107" spans="1:13" x14ac:dyDescent="0.3">
      <c r="A107" s="20"/>
      <c r="B107" s="20"/>
      <c r="C107" s="20">
        <v>2118</v>
      </c>
      <c r="D107" s="20"/>
      <c r="E107" s="20"/>
      <c r="F107" s="20"/>
      <c r="G107" s="20"/>
      <c r="H107" s="20"/>
      <c r="I107" s="20"/>
      <c r="J107" s="20"/>
      <c r="K107" s="20"/>
      <c r="L107" s="20"/>
      <c r="M107" s="20"/>
    </row>
    <row r="108" spans="1:13" x14ac:dyDescent="0.3">
      <c r="A108" s="20"/>
      <c r="B108" s="20"/>
      <c r="C108" s="20">
        <v>2119</v>
      </c>
      <c r="D108" s="20"/>
      <c r="E108" s="20"/>
      <c r="F108" s="20"/>
      <c r="G108" s="20"/>
      <c r="H108" s="20"/>
      <c r="I108" s="20"/>
      <c r="J108" s="20"/>
      <c r="K108" s="20"/>
      <c r="L108" s="20"/>
      <c r="M108" s="20"/>
    </row>
    <row r="109" spans="1:13" x14ac:dyDescent="0.3">
      <c r="A109" s="20"/>
      <c r="B109" s="20"/>
      <c r="C109" s="20">
        <v>2120</v>
      </c>
      <c r="D109" s="20"/>
      <c r="E109" s="20"/>
      <c r="F109" s="20"/>
      <c r="G109" s="20"/>
      <c r="H109" s="20"/>
      <c r="I109" s="20"/>
      <c r="J109" s="20"/>
      <c r="K109" s="20"/>
      <c r="L109" s="20"/>
      <c r="M109" s="20"/>
    </row>
    <row r="110" spans="1:13" x14ac:dyDescent="0.3">
      <c r="A110" s="20"/>
      <c r="B110" s="20"/>
      <c r="C110" s="20">
        <v>2121</v>
      </c>
      <c r="D110" s="20"/>
      <c r="E110" s="20"/>
      <c r="F110" s="20"/>
      <c r="G110" s="20"/>
      <c r="H110" s="20"/>
      <c r="I110" s="20"/>
      <c r="J110" s="20"/>
      <c r="K110" s="20"/>
      <c r="L110" s="20"/>
      <c r="M110" s="20"/>
    </row>
    <row r="111" spans="1:13" x14ac:dyDescent="0.3">
      <c r="A111" s="20"/>
      <c r="B111" s="20"/>
      <c r="C111" s="20">
        <v>2122</v>
      </c>
      <c r="D111" s="20"/>
      <c r="E111" s="20"/>
      <c r="F111" s="20"/>
      <c r="G111" s="20"/>
      <c r="H111" s="20"/>
      <c r="I111" s="20"/>
      <c r="J111" s="20"/>
      <c r="K111" s="20"/>
      <c r="L111" s="20"/>
      <c r="M111" s="20"/>
    </row>
    <row r="112" spans="1:13" x14ac:dyDescent="0.3">
      <c r="A112" s="20"/>
      <c r="B112" s="20"/>
      <c r="C112" s="20">
        <v>2123</v>
      </c>
      <c r="D112" s="20"/>
      <c r="E112" s="20"/>
      <c r="F112" s="20"/>
      <c r="G112" s="20"/>
      <c r="H112" s="20"/>
      <c r="I112" s="20"/>
      <c r="J112" s="20"/>
      <c r="K112" s="20"/>
      <c r="L112" s="20"/>
      <c r="M112" s="20"/>
    </row>
    <row r="113" spans="1:13" x14ac:dyDescent="0.3">
      <c r="A113" s="20"/>
      <c r="B113" s="20"/>
      <c r="C113" s="20">
        <v>2124</v>
      </c>
      <c r="D113" s="20"/>
      <c r="E113" s="20"/>
      <c r="F113" s="20"/>
      <c r="G113" s="20"/>
      <c r="H113" s="20"/>
      <c r="I113" s="20"/>
      <c r="J113" s="20"/>
      <c r="K113" s="20"/>
      <c r="L113" s="20"/>
      <c r="M113" s="20"/>
    </row>
    <row r="114" spans="1:13" x14ac:dyDescent="0.3">
      <c r="A114" s="20"/>
      <c r="B114" s="20"/>
      <c r="C114" s="20">
        <v>2125</v>
      </c>
      <c r="D114" s="20"/>
      <c r="E114" s="20"/>
      <c r="F114" s="20"/>
      <c r="G114" s="20"/>
      <c r="H114" s="20"/>
      <c r="I114" s="20"/>
      <c r="J114" s="20"/>
      <c r="K114" s="20"/>
      <c r="L114" s="20"/>
      <c r="M114" s="20"/>
    </row>
    <row r="115" spans="1:13" x14ac:dyDescent="0.3">
      <c r="A115" s="20"/>
      <c r="B115" s="20"/>
      <c r="C115" s="20">
        <v>2126</v>
      </c>
      <c r="D115" s="20"/>
      <c r="E115" s="20"/>
      <c r="F115" s="20"/>
      <c r="G115" s="20"/>
      <c r="H115" s="20"/>
      <c r="I115" s="20"/>
      <c r="J115" s="20"/>
      <c r="K115" s="20"/>
      <c r="L115" s="20"/>
      <c r="M115" s="20"/>
    </row>
    <row r="116" spans="1:13" x14ac:dyDescent="0.3">
      <c r="A116" s="20"/>
      <c r="B116" s="20"/>
      <c r="C116" s="20">
        <v>2127</v>
      </c>
      <c r="D116" s="20"/>
      <c r="E116" s="20"/>
      <c r="F116" s="20"/>
      <c r="G116" s="20"/>
      <c r="H116" s="20"/>
      <c r="I116" s="20"/>
      <c r="J116" s="20"/>
      <c r="K116" s="20"/>
      <c r="L116" s="20"/>
      <c r="M116" s="20"/>
    </row>
    <row r="117" spans="1:13" x14ac:dyDescent="0.3">
      <c r="A117" s="20"/>
      <c r="B117" s="20"/>
      <c r="C117" s="20">
        <v>2128</v>
      </c>
      <c r="D117" s="20"/>
      <c r="E117" s="20"/>
      <c r="F117" s="20"/>
      <c r="G117" s="20"/>
      <c r="H117" s="20"/>
      <c r="I117" s="20"/>
      <c r="J117" s="20"/>
      <c r="K117" s="20"/>
      <c r="L117" s="20"/>
      <c r="M117" s="20"/>
    </row>
    <row r="118" spans="1:13" x14ac:dyDescent="0.3">
      <c r="A118" s="20"/>
      <c r="B118" s="20"/>
      <c r="C118" s="20">
        <v>2129</v>
      </c>
      <c r="D118" s="20"/>
      <c r="E118" s="20"/>
      <c r="F118" s="20"/>
      <c r="G118" s="20"/>
      <c r="H118" s="20"/>
      <c r="I118" s="20"/>
      <c r="J118" s="20"/>
      <c r="K118" s="20"/>
      <c r="L118" s="20"/>
      <c r="M118" s="20"/>
    </row>
    <row r="119" spans="1:13" x14ac:dyDescent="0.3">
      <c r="A119" s="20"/>
      <c r="B119" s="20"/>
      <c r="C119" s="20">
        <v>2130</v>
      </c>
      <c r="D119" s="20"/>
      <c r="E119" s="20"/>
      <c r="F119" s="20"/>
      <c r="G119" s="20"/>
      <c r="H119" s="20"/>
      <c r="I119" s="20"/>
      <c r="J119" s="20"/>
      <c r="K119" s="20"/>
      <c r="L119" s="20"/>
      <c r="M119" s="20"/>
    </row>
    <row r="120" spans="1:13" x14ac:dyDescent="0.3">
      <c r="A120" s="20"/>
      <c r="B120" s="20"/>
      <c r="C120" s="20">
        <v>2131</v>
      </c>
      <c r="D120" s="20"/>
      <c r="E120" s="20"/>
      <c r="F120" s="20"/>
      <c r="G120" s="20"/>
      <c r="H120" s="20"/>
      <c r="I120" s="20"/>
      <c r="J120" s="20"/>
      <c r="K120" s="20"/>
      <c r="L120" s="20"/>
      <c r="M120" s="20"/>
    </row>
    <row r="121" spans="1:13" x14ac:dyDescent="0.3">
      <c r="A121" s="20"/>
      <c r="B121" s="20"/>
      <c r="C121" s="20">
        <v>2132</v>
      </c>
      <c r="D121" s="20"/>
      <c r="E121" s="20"/>
      <c r="F121" s="20"/>
      <c r="G121" s="20"/>
      <c r="H121" s="20"/>
      <c r="I121" s="20"/>
      <c r="J121" s="20"/>
      <c r="K121" s="20"/>
      <c r="L121" s="20"/>
      <c r="M121" s="20"/>
    </row>
    <row r="122" spans="1:13" x14ac:dyDescent="0.3">
      <c r="A122" s="20"/>
      <c r="B122" s="20"/>
      <c r="C122" s="20">
        <v>2133</v>
      </c>
      <c r="D122" s="20"/>
      <c r="E122" s="20"/>
      <c r="F122" s="20"/>
      <c r="G122" s="20"/>
      <c r="H122" s="20"/>
      <c r="I122" s="20"/>
      <c r="J122" s="20"/>
      <c r="K122" s="20"/>
      <c r="L122" s="20"/>
      <c r="M122" s="20"/>
    </row>
    <row r="123" spans="1:13" x14ac:dyDescent="0.3">
      <c r="A123" s="20"/>
      <c r="B123" s="20"/>
      <c r="C123" s="20">
        <v>2134</v>
      </c>
      <c r="D123" s="20"/>
      <c r="E123" s="20"/>
      <c r="F123" s="20"/>
      <c r="G123" s="20"/>
      <c r="H123" s="20"/>
      <c r="I123" s="20"/>
      <c r="J123" s="20"/>
      <c r="K123" s="20"/>
      <c r="L123" s="20"/>
      <c r="M123" s="20"/>
    </row>
    <row r="124" spans="1:13" x14ac:dyDescent="0.3">
      <c r="A124" s="20"/>
      <c r="B124" s="20"/>
      <c r="C124" s="20">
        <v>2135</v>
      </c>
      <c r="D124" s="20"/>
      <c r="E124" s="20"/>
      <c r="F124" s="20"/>
      <c r="G124" s="20"/>
      <c r="H124" s="20"/>
      <c r="I124" s="20"/>
      <c r="J124" s="20"/>
      <c r="K124" s="20"/>
      <c r="L124" s="20"/>
      <c r="M124" s="20"/>
    </row>
    <row r="125" spans="1:13" x14ac:dyDescent="0.3">
      <c r="A125" s="20"/>
      <c r="B125" s="20"/>
      <c r="C125" s="20">
        <v>2136</v>
      </c>
      <c r="D125" s="20"/>
      <c r="E125" s="20"/>
      <c r="F125" s="20"/>
      <c r="G125" s="20"/>
      <c r="H125" s="20"/>
      <c r="I125" s="20"/>
      <c r="J125" s="20"/>
      <c r="K125" s="20"/>
      <c r="L125" s="20"/>
      <c r="M125" s="20"/>
    </row>
    <row r="126" spans="1:13" x14ac:dyDescent="0.3">
      <c r="A126" s="20"/>
      <c r="B126" s="20"/>
      <c r="C126" s="20">
        <v>2137</v>
      </c>
      <c r="D126" s="20"/>
      <c r="E126" s="20"/>
      <c r="F126" s="20"/>
      <c r="G126" s="20"/>
      <c r="H126" s="20"/>
      <c r="I126" s="20"/>
      <c r="J126" s="20"/>
      <c r="K126" s="20"/>
      <c r="L126" s="20"/>
      <c r="M126" s="20"/>
    </row>
    <row r="127" spans="1:13" x14ac:dyDescent="0.3">
      <c r="A127" s="20"/>
      <c r="B127" s="20"/>
      <c r="C127" s="20">
        <v>2138</v>
      </c>
      <c r="D127" s="20"/>
      <c r="E127" s="20"/>
      <c r="F127" s="20"/>
      <c r="G127" s="20"/>
      <c r="H127" s="20"/>
      <c r="I127" s="20"/>
      <c r="J127" s="20"/>
      <c r="K127" s="20"/>
      <c r="L127" s="20"/>
      <c r="M127" s="20"/>
    </row>
    <row r="128" spans="1:13" x14ac:dyDescent="0.3">
      <c r="A128" s="20"/>
      <c r="B128" s="20"/>
      <c r="C128" s="20">
        <v>2139</v>
      </c>
      <c r="D128" s="20"/>
      <c r="E128" s="20"/>
      <c r="F128" s="20"/>
      <c r="G128" s="20"/>
      <c r="H128" s="20"/>
      <c r="I128" s="20"/>
      <c r="J128" s="20"/>
      <c r="K128" s="20"/>
      <c r="L128" s="20"/>
      <c r="M128" s="20"/>
    </row>
    <row r="129" spans="1:13" x14ac:dyDescent="0.3">
      <c r="A129" s="20"/>
      <c r="B129" s="20"/>
      <c r="C129" s="20">
        <v>2140</v>
      </c>
      <c r="D129" s="20"/>
      <c r="E129" s="20"/>
      <c r="F129" s="20"/>
      <c r="G129" s="20"/>
      <c r="H129" s="20"/>
      <c r="I129" s="20"/>
      <c r="J129" s="20"/>
      <c r="K129" s="20"/>
      <c r="L129" s="20"/>
      <c r="M129" s="20"/>
    </row>
    <row r="130" spans="1:13" x14ac:dyDescent="0.3">
      <c r="A130" s="20"/>
      <c r="B130" s="20"/>
      <c r="C130" s="20">
        <v>2141</v>
      </c>
      <c r="D130" s="20"/>
      <c r="E130" s="20"/>
      <c r="F130" s="20"/>
      <c r="G130" s="20"/>
      <c r="H130" s="20"/>
      <c r="I130" s="20"/>
      <c r="J130" s="20"/>
      <c r="K130" s="20"/>
      <c r="L130" s="20"/>
      <c r="M130" s="20"/>
    </row>
    <row r="131" spans="1:13" x14ac:dyDescent="0.3">
      <c r="A131" s="20"/>
      <c r="B131" s="20"/>
      <c r="C131" s="20">
        <v>2142</v>
      </c>
      <c r="D131" s="20"/>
      <c r="E131" s="20"/>
      <c r="F131" s="20"/>
      <c r="G131" s="20"/>
      <c r="H131" s="20"/>
      <c r="I131" s="20"/>
      <c r="J131" s="20"/>
      <c r="K131" s="20"/>
      <c r="L131" s="20"/>
      <c r="M131" s="20"/>
    </row>
    <row r="132" spans="1:13" x14ac:dyDescent="0.3">
      <c r="A132" s="20"/>
      <c r="B132" s="20"/>
      <c r="C132" s="20">
        <v>2143</v>
      </c>
      <c r="D132" s="20"/>
      <c r="E132" s="20"/>
      <c r="F132" s="20"/>
      <c r="G132" s="20"/>
      <c r="H132" s="20"/>
      <c r="I132" s="20"/>
      <c r="J132" s="20"/>
      <c r="K132" s="20"/>
      <c r="L132" s="20"/>
      <c r="M132" s="20"/>
    </row>
    <row r="133" spans="1:13" x14ac:dyDescent="0.3">
      <c r="A133" s="20"/>
      <c r="B133" s="20"/>
      <c r="C133" s="20">
        <v>2144</v>
      </c>
      <c r="D133" s="20"/>
      <c r="E133" s="20"/>
      <c r="F133" s="20"/>
      <c r="G133" s="20"/>
      <c r="H133" s="20"/>
      <c r="I133" s="20"/>
      <c r="J133" s="20"/>
      <c r="K133" s="20"/>
      <c r="L133" s="20"/>
      <c r="M133" s="20"/>
    </row>
    <row r="134" spans="1:13" x14ac:dyDescent="0.3">
      <c r="A134" s="20"/>
      <c r="B134" s="20"/>
      <c r="C134" s="20">
        <v>2145</v>
      </c>
      <c r="D134" s="20"/>
      <c r="E134" s="20"/>
      <c r="F134" s="20"/>
      <c r="G134" s="20"/>
      <c r="H134" s="20"/>
      <c r="I134" s="20"/>
      <c r="J134" s="20"/>
      <c r="K134" s="20"/>
      <c r="L134" s="20"/>
      <c r="M134" s="20"/>
    </row>
    <row r="135" spans="1:13" x14ac:dyDescent="0.3">
      <c r="A135" s="20"/>
      <c r="B135" s="20"/>
      <c r="C135" s="20">
        <v>2146</v>
      </c>
      <c r="D135" s="20"/>
      <c r="E135" s="20"/>
      <c r="F135" s="20"/>
      <c r="G135" s="20"/>
      <c r="H135" s="20"/>
      <c r="I135" s="20"/>
      <c r="J135" s="20"/>
      <c r="K135" s="20"/>
      <c r="L135" s="20"/>
      <c r="M135" s="20"/>
    </row>
    <row r="136" spans="1:13" x14ac:dyDescent="0.3">
      <c r="A136" s="20"/>
      <c r="B136" s="20"/>
      <c r="C136" s="20">
        <v>2147</v>
      </c>
      <c r="D136" s="20"/>
      <c r="E136" s="20"/>
      <c r="F136" s="20"/>
      <c r="G136" s="20"/>
      <c r="H136" s="20"/>
      <c r="I136" s="20"/>
      <c r="J136" s="20"/>
      <c r="K136" s="20"/>
      <c r="L136" s="20"/>
      <c r="M136" s="20"/>
    </row>
    <row r="137" spans="1:13" x14ac:dyDescent="0.3">
      <c r="A137" s="20"/>
      <c r="B137" s="20"/>
      <c r="C137" s="20">
        <v>2148</v>
      </c>
      <c r="D137" s="20"/>
      <c r="E137" s="20"/>
      <c r="F137" s="20"/>
      <c r="G137" s="20"/>
      <c r="H137" s="20"/>
      <c r="I137" s="20"/>
      <c r="J137" s="20"/>
      <c r="K137" s="20"/>
      <c r="L137" s="20"/>
      <c r="M137" s="20"/>
    </row>
    <row r="138" spans="1:13" x14ac:dyDescent="0.3">
      <c r="A138" s="20"/>
      <c r="B138" s="20"/>
      <c r="C138" s="20">
        <v>2149</v>
      </c>
      <c r="D138" s="20"/>
      <c r="E138" s="20"/>
      <c r="F138" s="20"/>
      <c r="G138" s="20"/>
      <c r="H138" s="20"/>
      <c r="I138" s="20"/>
      <c r="J138" s="20"/>
      <c r="K138" s="20"/>
      <c r="L138" s="20"/>
      <c r="M138" s="20"/>
    </row>
    <row r="139" spans="1:13" x14ac:dyDescent="0.3">
      <c r="A139" s="20"/>
      <c r="B139" s="20"/>
      <c r="C139" s="20">
        <v>2150</v>
      </c>
      <c r="D139" s="20"/>
      <c r="E139" s="20"/>
      <c r="F139" s="20"/>
      <c r="G139" s="20"/>
      <c r="H139" s="20"/>
      <c r="I139" s="20"/>
      <c r="J139" s="20"/>
      <c r="K139" s="20"/>
      <c r="L139" s="20"/>
      <c r="M139" s="20"/>
    </row>
    <row r="140" spans="1:13" x14ac:dyDescent="0.3">
      <c r="A140" s="20"/>
      <c r="B140" s="20"/>
      <c r="C140" s="20">
        <v>2151</v>
      </c>
      <c r="D140" s="20"/>
      <c r="E140" s="20"/>
      <c r="F140" s="20"/>
      <c r="G140" s="20"/>
      <c r="H140" s="20"/>
      <c r="I140" s="20"/>
      <c r="J140" s="20"/>
      <c r="K140" s="20"/>
      <c r="L140" s="20"/>
      <c r="M140" s="20"/>
    </row>
    <row r="141" spans="1:13" x14ac:dyDescent="0.3">
      <c r="A141" s="20"/>
      <c r="B141" s="20"/>
      <c r="C141" s="20">
        <v>2152</v>
      </c>
      <c r="D141" s="20"/>
      <c r="E141" s="20"/>
      <c r="F141" s="20"/>
      <c r="G141" s="20"/>
      <c r="H141" s="20"/>
      <c r="I141" s="20"/>
      <c r="J141" s="20"/>
      <c r="K141" s="20"/>
      <c r="L141" s="20"/>
      <c r="M141" s="20"/>
    </row>
    <row r="142" spans="1:13" x14ac:dyDescent="0.3">
      <c r="A142" s="20"/>
      <c r="B142" s="20"/>
      <c r="C142" s="20">
        <v>2153</v>
      </c>
      <c r="D142" s="20"/>
      <c r="E142" s="20"/>
      <c r="F142" s="20"/>
      <c r="G142" s="20"/>
      <c r="H142" s="20"/>
      <c r="I142" s="20"/>
      <c r="J142" s="20"/>
      <c r="K142" s="20"/>
      <c r="L142" s="20"/>
      <c r="M142" s="20"/>
    </row>
    <row r="143" spans="1:13" x14ac:dyDescent="0.3">
      <c r="A143" s="20"/>
      <c r="B143" s="20"/>
      <c r="C143" s="20">
        <v>2154</v>
      </c>
      <c r="D143" s="20"/>
      <c r="E143" s="20"/>
      <c r="F143" s="20"/>
      <c r="G143" s="20"/>
      <c r="H143" s="20"/>
      <c r="I143" s="20"/>
      <c r="J143" s="20"/>
      <c r="K143" s="20"/>
      <c r="L143" s="20"/>
      <c r="M143" s="20"/>
    </row>
    <row r="144" spans="1:13" x14ac:dyDescent="0.3">
      <c r="A144" s="20"/>
      <c r="B144" s="20"/>
      <c r="C144" s="20">
        <v>2155</v>
      </c>
      <c r="D144" s="20"/>
      <c r="E144" s="20"/>
      <c r="F144" s="20"/>
      <c r="G144" s="20"/>
      <c r="H144" s="20"/>
      <c r="I144" s="20"/>
      <c r="J144" s="20"/>
      <c r="K144" s="20"/>
      <c r="L144" s="20"/>
      <c r="M144" s="20"/>
    </row>
    <row r="145" spans="1:13" x14ac:dyDescent="0.3">
      <c r="A145" s="20"/>
      <c r="B145" s="20"/>
      <c r="C145" s="20">
        <v>2156</v>
      </c>
      <c r="D145" s="20"/>
      <c r="E145" s="20"/>
      <c r="F145" s="20"/>
      <c r="G145" s="20"/>
      <c r="H145" s="20"/>
      <c r="I145" s="20"/>
      <c r="J145" s="20"/>
      <c r="K145" s="20"/>
      <c r="L145" s="20"/>
      <c r="M145" s="20"/>
    </row>
    <row r="146" spans="1:13" x14ac:dyDescent="0.3">
      <c r="A146" s="20"/>
      <c r="B146" s="20"/>
      <c r="C146" s="20">
        <v>2157</v>
      </c>
      <c r="D146" s="20"/>
      <c r="E146" s="20"/>
      <c r="F146" s="20"/>
      <c r="G146" s="20"/>
      <c r="H146" s="20"/>
      <c r="I146" s="20"/>
      <c r="J146" s="20"/>
      <c r="K146" s="20"/>
      <c r="L146" s="20"/>
      <c r="M146" s="20"/>
    </row>
    <row r="147" spans="1:13" x14ac:dyDescent="0.3">
      <c r="A147" s="20"/>
      <c r="B147" s="20"/>
      <c r="C147" s="20">
        <v>2158</v>
      </c>
      <c r="D147" s="20"/>
      <c r="E147" s="20"/>
      <c r="F147" s="20"/>
      <c r="G147" s="20"/>
      <c r="H147" s="20"/>
      <c r="I147" s="20"/>
      <c r="J147" s="20"/>
      <c r="K147" s="20"/>
      <c r="L147" s="20"/>
      <c r="M147" s="20"/>
    </row>
    <row r="148" spans="1:13" x14ac:dyDescent="0.3">
      <c r="A148" s="20"/>
      <c r="B148" s="20"/>
      <c r="C148" s="20">
        <v>2159</v>
      </c>
      <c r="D148" s="20"/>
      <c r="E148" s="20"/>
      <c r="F148" s="20"/>
      <c r="G148" s="20"/>
      <c r="H148" s="20"/>
      <c r="I148" s="20"/>
      <c r="J148" s="20"/>
      <c r="K148" s="20"/>
      <c r="L148" s="20"/>
      <c r="M148" s="20"/>
    </row>
    <row r="149" spans="1:13" x14ac:dyDescent="0.3">
      <c r="A149" s="20"/>
      <c r="B149" s="20"/>
      <c r="C149" s="20">
        <v>2160</v>
      </c>
      <c r="D149" s="20"/>
      <c r="E149" s="20"/>
      <c r="F149" s="20"/>
      <c r="G149" s="20"/>
      <c r="H149" s="20"/>
      <c r="I149" s="20"/>
      <c r="J149" s="20"/>
      <c r="K149" s="20"/>
      <c r="L149" s="20"/>
      <c r="M149" s="20"/>
    </row>
    <row r="150" spans="1:13" x14ac:dyDescent="0.3">
      <c r="A150" s="20"/>
      <c r="B150" s="20"/>
      <c r="C150" s="20">
        <v>2161</v>
      </c>
      <c r="D150" s="20"/>
      <c r="E150" s="20"/>
      <c r="F150" s="20"/>
      <c r="G150" s="20"/>
      <c r="H150" s="20"/>
      <c r="I150" s="20"/>
      <c r="J150" s="20"/>
      <c r="K150" s="20"/>
      <c r="L150" s="20"/>
      <c r="M150" s="20"/>
    </row>
    <row r="151" spans="1:13" x14ac:dyDescent="0.3">
      <c r="A151" s="20"/>
      <c r="B151" s="20"/>
      <c r="C151" s="20">
        <v>2162</v>
      </c>
      <c r="D151" s="20"/>
      <c r="E151" s="20"/>
      <c r="F151" s="20"/>
      <c r="G151" s="20"/>
      <c r="H151" s="20"/>
      <c r="I151" s="20"/>
      <c r="J151" s="20"/>
      <c r="K151" s="20"/>
      <c r="L151" s="20"/>
      <c r="M151" s="20"/>
    </row>
    <row r="152" spans="1:13" x14ac:dyDescent="0.3">
      <c r="A152" s="20"/>
      <c r="B152" s="20"/>
      <c r="C152" s="20">
        <v>2163</v>
      </c>
      <c r="D152" s="20"/>
      <c r="E152" s="20"/>
      <c r="F152" s="20"/>
      <c r="G152" s="20"/>
      <c r="H152" s="20"/>
      <c r="I152" s="20"/>
      <c r="J152" s="20"/>
      <c r="K152" s="20"/>
      <c r="L152" s="20"/>
      <c r="M152" s="20"/>
    </row>
    <row r="153" spans="1:13" x14ac:dyDescent="0.3">
      <c r="A153" s="20"/>
      <c r="B153" s="20"/>
      <c r="C153" s="20">
        <v>2164</v>
      </c>
      <c r="D153" s="20"/>
      <c r="E153" s="20"/>
      <c r="F153" s="20"/>
      <c r="G153" s="20"/>
      <c r="H153" s="20"/>
      <c r="I153" s="20"/>
      <c r="J153" s="20"/>
      <c r="K153" s="20"/>
      <c r="L153" s="20"/>
      <c r="M153" s="20"/>
    </row>
    <row r="154" spans="1:13" x14ac:dyDescent="0.3">
      <c r="A154" s="20"/>
      <c r="B154" s="20"/>
      <c r="C154" s="20">
        <v>2165</v>
      </c>
      <c r="D154" s="20"/>
      <c r="E154" s="20"/>
      <c r="F154" s="20"/>
      <c r="G154" s="20"/>
      <c r="H154" s="20"/>
      <c r="I154" s="20"/>
      <c r="J154" s="20"/>
      <c r="K154" s="20"/>
      <c r="L154" s="20"/>
      <c r="M154" s="20"/>
    </row>
    <row r="155" spans="1:13" x14ac:dyDescent="0.3">
      <c r="A155" s="20"/>
      <c r="B155" s="20"/>
      <c r="C155" s="20">
        <v>2166</v>
      </c>
      <c r="D155" s="20"/>
      <c r="E155" s="20"/>
      <c r="F155" s="20"/>
      <c r="G155" s="20"/>
      <c r="H155" s="20"/>
      <c r="I155" s="20"/>
      <c r="J155" s="20"/>
      <c r="K155" s="20"/>
      <c r="L155" s="20"/>
      <c r="M155" s="20"/>
    </row>
    <row r="156" spans="1:13" x14ac:dyDescent="0.3">
      <c r="A156" s="20"/>
      <c r="B156" s="20"/>
      <c r="C156" s="20">
        <v>2167</v>
      </c>
      <c r="D156" s="20"/>
      <c r="E156" s="20"/>
      <c r="F156" s="20"/>
      <c r="G156" s="20"/>
      <c r="H156" s="20"/>
      <c r="I156" s="20"/>
      <c r="J156" s="20"/>
      <c r="K156" s="20"/>
      <c r="L156" s="20"/>
      <c r="M156" s="2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D9D6-EB5C-2B43-8CCE-BB8AB48A8B78}">
  <dimension ref="B2:AF40"/>
  <sheetViews>
    <sheetView zoomScale="70" zoomScaleNormal="70" workbookViewId="0">
      <selection activeCell="D3" sqref="D3"/>
    </sheetView>
  </sheetViews>
  <sheetFormatPr defaultColWidth="10.69921875" defaultRowHeight="15.6" x14ac:dyDescent="0.3"/>
  <cols>
    <col min="2" max="2" width="17.69921875" bestFit="1" customWidth="1"/>
    <col min="3" max="3" width="23.796875" bestFit="1" customWidth="1"/>
    <col min="4" max="4" width="26.69921875" bestFit="1" customWidth="1"/>
    <col min="5" max="6" width="16.796875" customWidth="1"/>
    <col min="7" max="7" width="27.5" bestFit="1" customWidth="1"/>
    <col min="8" max="8" width="18.69921875" bestFit="1" customWidth="1"/>
    <col min="9" max="9" width="18.5" bestFit="1" customWidth="1"/>
    <col min="10" max="10" width="14.69921875" bestFit="1" customWidth="1"/>
  </cols>
  <sheetData>
    <row r="2" spans="3:31" x14ac:dyDescent="0.3">
      <c r="H2">
        <f>AVERAGE(J2:AE2)</f>
        <v>1.0386363636363636</v>
      </c>
      <c r="I2" t="s">
        <v>15</v>
      </c>
      <c r="J2">
        <v>0.5</v>
      </c>
      <c r="K2">
        <v>0.7</v>
      </c>
      <c r="L2">
        <v>0.9</v>
      </c>
      <c r="M2">
        <v>1.2</v>
      </c>
      <c r="N2">
        <v>1.3</v>
      </c>
      <c r="O2">
        <v>1.35</v>
      </c>
      <c r="P2">
        <v>1.3</v>
      </c>
      <c r="Q2">
        <v>1.2</v>
      </c>
      <c r="R2">
        <v>1.1000000000000001</v>
      </c>
      <c r="S2">
        <f>R2</f>
        <v>1.1000000000000001</v>
      </c>
      <c r="T2">
        <f t="shared" ref="T2:AE2" si="0">S2</f>
        <v>1.1000000000000001</v>
      </c>
      <c r="U2">
        <f t="shared" si="0"/>
        <v>1.1000000000000001</v>
      </c>
      <c r="V2">
        <v>1</v>
      </c>
      <c r="W2">
        <f t="shared" si="0"/>
        <v>1</v>
      </c>
      <c r="X2">
        <f t="shared" si="0"/>
        <v>1</v>
      </c>
      <c r="Y2">
        <f t="shared" si="0"/>
        <v>1</v>
      </c>
      <c r="Z2">
        <f t="shared" si="0"/>
        <v>1</v>
      </c>
      <c r="AA2">
        <f t="shared" si="0"/>
        <v>1</v>
      </c>
      <c r="AB2">
        <f t="shared" si="0"/>
        <v>1</v>
      </c>
      <c r="AC2">
        <f t="shared" si="0"/>
        <v>1</v>
      </c>
      <c r="AD2">
        <f t="shared" si="0"/>
        <v>1</v>
      </c>
      <c r="AE2">
        <f t="shared" si="0"/>
        <v>1</v>
      </c>
    </row>
    <row r="3" spans="3:31" x14ac:dyDescent="0.3">
      <c r="C3" t="s">
        <v>12</v>
      </c>
      <c r="D3" s="4">
        <f>Pilot!B4</f>
        <v>18.181818181818183</v>
      </c>
      <c r="J3">
        <f t="shared" ref="J3:AE3" si="1">K18</f>
        <v>2025</v>
      </c>
      <c r="K3">
        <f t="shared" si="1"/>
        <v>2026</v>
      </c>
      <c r="L3">
        <f t="shared" si="1"/>
        <v>2027</v>
      </c>
      <c r="M3">
        <f t="shared" si="1"/>
        <v>2028</v>
      </c>
      <c r="N3">
        <f t="shared" si="1"/>
        <v>2029</v>
      </c>
      <c r="O3">
        <f t="shared" si="1"/>
        <v>2030</v>
      </c>
      <c r="P3">
        <f t="shared" si="1"/>
        <v>2031</v>
      </c>
      <c r="Q3">
        <f t="shared" si="1"/>
        <v>2032</v>
      </c>
      <c r="R3">
        <f t="shared" si="1"/>
        <v>2033</v>
      </c>
      <c r="S3">
        <f t="shared" si="1"/>
        <v>2034</v>
      </c>
      <c r="T3">
        <f t="shared" si="1"/>
        <v>2035</v>
      </c>
      <c r="U3">
        <f t="shared" si="1"/>
        <v>2036</v>
      </c>
      <c r="V3">
        <f t="shared" si="1"/>
        <v>2037</v>
      </c>
      <c r="W3">
        <f t="shared" si="1"/>
        <v>2038</v>
      </c>
      <c r="X3">
        <f t="shared" si="1"/>
        <v>2039</v>
      </c>
      <c r="Y3">
        <f t="shared" si="1"/>
        <v>2040</v>
      </c>
      <c r="Z3">
        <f t="shared" si="1"/>
        <v>2041</v>
      </c>
      <c r="AA3">
        <f t="shared" si="1"/>
        <v>2042</v>
      </c>
      <c r="AB3">
        <f t="shared" si="1"/>
        <v>2043</v>
      </c>
      <c r="AC3">
        <f t="shared" si="1"/>
        <v>2044</v>
      </c>
      <c r="AD3">
        <f t="shared" si="1"/>
        <v>2045</v>
      </c>
      <c r="AE3">
        <f t="shared" si="1"/>
        <v>2046</v>
      </c>
    </row>
    <row r="4" spans="3:31" x14ac:dyDescent="0.3">
      <c r="C4" t="s">
        <v>11</v>
      </c>
      <c r="D4" s="5">
        <f>2045-2021</f>
        <v>24</v>
      </c>
      <c r="I4" t="s">
        <v>13</v>
      </c>
      <c r="J4">
        <f>$D$5*J2</f>
        <v>2.0833333333333332E-2</v>
      </c>
      <c r="K4">
        <f t="shared" ref="K4:AE4" si="2">$D$5*K2</f>
        <v>2.9166666666666664E-2</v>
      </c>
      <c r="L4">
        <f t="shared" si="2"/>
        <v>3.7499999999999999E-2</v>
      </c>
      <c r="M4">
        <f t="shared" si="2"/>
        <v>4.9999999999999996E-2</v>
      </c>
      <c r="N4">
        <f t="shared" si="2"/>
        <v>5.4166666666666669E-2</v>
      </c>
      <c r="O4">
        <f t="shared" si="2"/>
        <v>5.6250000000000001E-2</v>
      </c>
      <c r="P4">
        <f t="shared" si="2"/>
        <v>5.4166666666666669E-2</v>
      </c>
      <c r="Q4">
        <f t="shared" si="2"/>
        <v>4.9999999999999996E-2</v>
      </c>
      <c r="R4">
        <f t="shared" si="2"/>
        <v>4.5833333333333337E-2</v>
      </c>
      <c r="S4">
        <f t="shared" si="2"/>
        <v>4.5833333333333337E-2</v>
      </c>
      <c r="T4">
        <f t="shared" si="2"/>
        <v>4.5833333333333337E-2</v>
      </c>
      <c r="U4">
        <f t="shared" si="2"/>
        <v>4.5833333333333337E-2</v>
      </c>
      <c r="V4">
        <f t="shared" si="2"/>
        <v>4.1666666666666664E-2</v>
      </c>
      <c r="W4">
        <f t="shared" si="2"/>
        <v>4.1666666666666664E-2</v>
      </c>
      <c r="X4">
        <f t="shared" si="2"/>
        <v>4.1666666666666664E-2</v>
      </c>
      <c r="Y4">
        <f t="shared" si="2"/>
        <v>4.1666666666666664E-2</v>
      </c>
      <c r="Z4">
        <f t="shared" si="2"/>
        <v>4.1666666666666664E-2</v>
      </c>
      <c r="AA4">
        <f t="shared" si="2"/>
        <v>4.1666666666666664E-2</v>
      </c>
      <c r="AB4">
        <f t="shared" si="2"/>
        <v>4.1666666666666664E-2</v>
      </c>
      <c r="AC4">
        <f t="shared" si="2"/>
        <v>4.1666666666666664E-2</v>
      </c>
      <c r="AD4">
        <f t="shared" si="2"/>
        <v>4.1666666666666664E-2</v>
      </c>
      <c r="AE4">
        <f t="shared" si="2"/>
        <v>4.1666666666666664E-2</v>
      </c>
    </row>
    <row r="5" spans="3:31" x14ac:dyDescent="0.3">
      <c r="C5" t="s">
        <v>14</v>
      </c>
      <c r="D5" s="8">
        <f>1/D4</f>
        <v>4.1666666666666664E-2</v>
      </c>
      <c r="I5" t="s">
        <v>23</v>
      </c>
      <c r="J5" s="3">
        <f>VLOOKUP(J3,'calc CAPEX plan'!$C:$L,10,FALSE)</f>
        <v>0.25</v>
      </c>
      <c r="K5" s="3">
        <f>VLOOKUP(K3,'calc CAPEX plan'!$C:$L,10,FALSE)</f>
        <v>0.25</v>
      </c>
      <c r="L5" s="3">
        <f>VLOOKUP(L3,'calc CAPEX plan'!$C:$L,10,FALSE)</f>
        <v>0.25</v>
      </c>
      <c r="M5" s="3">
        <f>VLOOKUP(M3,'calc CAPEX plan'!$C:$L,10,FALSE)</f>
        <v>0.25</v>
      </c>
      <c r="N5" s="3">
        <f>VLOOKUP(N3,'calc CAPEX plan'!$C:$L,10,FALSE)</f>
        <v>0.25</v>
      </c>
      <c r="O5" s="3">
        <f>VLOOKUP(O3,'calc CAPEX plan'!$C:$L,10,FALSE)</f>
        <v>0.25</v>
      </c>
      <c r="P5" s="3">
        <f>VLOOKUP(P3,'calc CAPEX plan'!$C:$L,10,FALSE)</f>
        <v>0.25</v>
      </c>
      <c r="Q5" s="3">
        <f>VLOOKUP(Q3,'calc CAPEX plan'!$C:$L,10,FALSE)</f>
        <v>0.25</v>
      </c>
      <c r="R5" s="3">
        <f>VLOOKUP(R3,'calc CAPEX plan'!$C:$L,10,FALSE)</f>
        <v>0.25</v>
      </c>
      <c r="S5" s="3">
        <f>VLOOKUP(S3,'calc CAPEX plan'!$C:$L,10,FALSE)</f>
        <v>0.25</v>
      </c>
      <c r="T5" s="3">
        <f>VLOOKUP(T3,'calc CAPEX plan'!$C:$L,10,FALSE)</f>
        <v>0.25</v>
      </c>
      <c r="U5" s="3">
        <f>VLOOKUP(U3,'calc CAPEX plan'!$C:$L,10,FALSE)</f>
        <v>0.25</v>
      </c>
      <c r="V5" s="3">
        <f>VLOOKUP(V3,'calc CAPEX plan'!$C:$L,10,FALSE)</f>
        <v>0.25</v>
      </c>
      <c r="W5" s="3">
        <f>VLOOKUP(W3,'calc CAPEX plan'!$C:$L,10,FALSE)</f>
        <v>0.25</v>
      </c>
      <c r="X5" s="3">
        <f>VLOOKUP(X3,'calc CAPEX plan'!$C:$L,10,FALSE)</f>
        <v>0.25</v>
      </c>
      <c r="Y5" s="3">
        <f>VLOOKUP(Y3,'calc CAPEX plan'!$C:$L,10,FALSE)</f>
        <v>0.25</v>
      </c>
      <c r="Z5" s="3">
        <f>VLOOKUP(Z3,'calc CAPEX plan'!$C:$L,10,FALSE)</f>
        <v>0</v>
      </c>
      <c r="AA5" s="3">
        <f>VLOOKUP(AA3,'calc CAPEX plan'!$C:$L,10,FALSE)</f>
        <v>0</v>
      </c>
      <c r="AB5" s="3">
        <f>VLOOKUP(AB3,'calc CAPEX plan'!$C:$L,10,FALSE)</f>
        <v>0</v>
      </c>
      <c r="AC5" s="3">
        <f>VLOOKUP(AC3,'calc CAPEX plan'!$C:$L,10,FALSE)</f>
        <v>0</v>
      </c>
      <c r="AD5" s="3">
        <f>VLOOKUP(AD3,'calc CAPEX plan'!$C:$L,10,FALSE)</f>
        <v>0</v>
      </c>
      <c r="AE5" s="3">
        <f>VLOOKUP(AE3,'calc CAPEX plan'!$C:$L,10,FALSE)</f>
        <v>0</v>
      </c>
    </row>
    <row r="6" spans="3:31" x14ac:dyDescent="0.3">
      <c r="C6" t="s">
        <v>16</v>
      </c>
      <c r="D6" s="5">
        <v>1</v>
      </c>
      <c r="I6" t="s">
        <v>22</v>
      </c>
      <c r="J6" s="2">
        <f>J5-J7/1000</f>
        <v>0.24625</v>
      </c>
      <c r="K6" s="2">
        <f t="shared" ref="K6:AE6" si="3">K5-K7/1000</f>
        <v>0.24249999999999999</v>
      </c>
      <c r="L6" s="2">
        <f t="shared" si="3"/>
        <v>0.23125000000000001</v>
      </c>
      <c r="M6" s="2">
        <f t="shared" si="3"/>
        <v>0.22</v>
      </c>
      <c r="N6" s="2">
        <f t="shared" si="3"/>
        <v>0.21249999999999999</v>
      </c>
      <c r="O6" s="2">
        <f t="shared" si="3"/>
        <v>0.21249999999999999</v>
      </c>
      <c r="P6" s="2">
        <f t="shared" si="3"/>
        <v>0.21249999999999999</v>
      </c>
      <c r="Q6" s="2">
        <f t="shared" si="3"/>
        <v>0.21249999999999999</v>
      </c>
      <c r="R6" s="2">
        <f t="shared" si="3"/>
        <v>0.21249999999999999</v>
      </c>
      <c r="S6" s="2">
        <f t="shared" si="3"/>
        <v>0.21249999999999999</v>
      </c>
      <c r="T6" s="2">
        <f t="shared" si="3"/>
        <v>0.21249999999999999</v>
      </c>
      <c r="U6" s="2">
        <f t="shared" si="3"/>
        <v>0.21249999999999999</v>
      </c>
      <c r="V6" s="2">
        <f t="shared" si="3"/>
        <v>0.21249999999999999</v>
      </c>
      <c r="W6" s="2">
        <f t="shared" si="3"/>
        <v>0.21249999999999999</v>
      </c>
      <c r="X6" s="2">
        <f t="shared" si="3"/>
        <v>0.21249999999999999</v>
      </c>
      <c r="Y6" s="2">
        <f t="shared" si="3"/>
        <v>0.21249999999999999</v>
      </c>
      <c r="Z6" s="2">
        <f t="shared" si="3"/>
        <v>0</v>
      </c>
      <c r="AA6" s="2">
        <f t="shared" si="3"/>
        <v>0</v>
      </c>
      <c r="AB6" s="2">
        <f t="shared" si="3"/>
        <v>0</v>
      </c>
      <c r="AC6" s="2">
        <f t="shared" si="3"/>
        <v>0</v>
      </c>
      <c r="AD6" s="2">
        <f t="shared" si="3"/>
        <v>0</v>
      </c>
      <c r="AE6" s="2">
        <f t="shared" si="3"/>
        <v>0</v>
      </c>
    </row>
    <row r="7" spans="3:31" x14ac:dyDescent="0.3">
      <c r="C7" t="s">
        <v>17</v>
      </c>
      <c r="D7" s="2">
        <f>D3*1000/D6</f>
        <v>18181.818181818184</v>
      </c>
      <c r="I7" t="s">
        <v>24</v>
      </c>
      <c r="J7" s="3">
        <f>VLOOKUP(J3,$C$18:$G$40,5,FALSE)</f>
        <v>3.75</v>
      </c>
      <c r="K7" s="3">
        <f t="shared" ref="K7:AE7" si="4">VLOOKUP(K3,$C$18:$G$40,5,FALSE)</f>
        <v>7.5</v>
      </c>
      <c r="L7" s="3">
        <f t="shared" si="4"/>
        <v>18.75</v>
      </c>
      <c r="M7" s="3">
        <f t="shared" si="4"/>
        <v>30</v>
      </c>
      <c r="N7" s="3">
        <f t="shared" si="4"/>
        <v>37.5</v>
      </c>
      <c r="O7" s="3">
        <f t="shared" si="4"/>
        <v>37.5</v>
      </c>
      <c r="P7" s="3">
        <f t="shared" si="4"/>
        <v>37.5</v>
      </c>
      <c r="Q7" s="3">
        <f t="shared" si="4"/>
        <v>37.5</v>
      </c>
      <c r="R7" s="3">
        <f t="shared" si="4"/>
        <v>37.5</v>
      </c>
      <c r="S7" s="3">
        <f t="shared" si="4"/>
        <v>37.5</v>
      </c>
      <c r="T7" s="3">
        <f t="shared" si="4"/>
        <v>37.5</v>
      </c>
      <c r="U7" s="3">
        <f t="shared" si="4"/>
        <v>37.5</v>
      </c>
      <c r="V7" s="3">
        <f t="shared" si="4"/>
        <v>37.5</v>
      </c>
      <c r="W7" s="3">
        <f t="shared" si="4"/>
        <v>37.5</v>
      </c>
      <c r="X7" s="3">
        <f t="shared" si="4"/>
        <v>37.5</v>
      </c>
      <c r="Y7" s="3">
        <f t="shared" si="4"/>
        <v>37.5</v>
      </c>
      <c r="Z7" s="3">
        <f t="shared" si="4"/>
        <v>0</v>
      </c>
      <c r="AA7" s="3">
        <f t="shared" si="4"/>
        <v>0</v>
      </c>
      <c r="AB7" s="3">
        <f t="shared" si="4"/>
        <v>0</v>
      </c>
      <c r="AC7" s="3">
        <f t="shared" si="4"/>
        <v>0</v>
      </c>
      <c r="AD7" s="3">
        <f t="shared" si="4"/>
        <v>0</v>
      </c>
      <c r="AE7" s="3">
        <f t="shared" si="4"/>
        <v>0</v>
      </c>
    </row>
    <row r="9" spans="3:31" x14ac:dyDescent="0.3">
      <c r="I9" t="s">
        <v>25</v>
      </c>
      <c r="J9" s="3">
        <f>J5</f>
        <v>0.25</v>
      </c>
      <c r="K9" s="3">
        <f>K5+J9</f>
        <v>0.5</v>
      </c>
      <c r="L9" s="3">
        <f t="shared" ref="L9:AE9" si="5">L5+K9</f>
        <v>0.75</v>
      </c>
      <c r="M9" s="3">
        <f t="shared" si="5"/>
        <v>1</v>
      </c>
      <c r="N9" s="3">
        <f t="shared" si="5"/>
        <v>1.25</v>
      </c>
      <c r="O9" s="3">
        <f t="shared" si="5"/>
        <v>1.5</v>
      </c>
      <c r="P9" s="3">
        <f t="shared" si="5"/>
        <v>1.75</v>
      </c>
      <c r="Q9" s="3">
        <f t="shared" si="5"/>
        <v>2</v>
      </c>
      <c r="R9" s="3">
        <f t="shared" si="5"/>
        <v>2.25</v>
      </c>
      <c r="S9" s="3">
        <f t="shared" si="5"/>
        <v>2.5</v>
      </c>
      <c r="T9" s="3">
        <f t="shared" si="5"/>
        <v>2.75</v>
      </c>
      <c r="U9" s="3">
        <f t="shared" si="5"/>
        <v>3</v>
      </c>
      <c r="V9" s="3">
        <f t="shared" si="5"/>
        <v>3.25</v>
      </c>
      <c r="W9" s="3">
        <f t="shared" si="5"/>
        <v>3.5</v>
      </c>
      <c r="X9" s="3">
        <f t="shared" si="5"/>
        <v>3.75</v>
      </c>
      <c r="Y9" s="3">
        <f t="shared" si="5"/>
        <v>4</v>
      </c>
      <c r="Z9" s="3">
        <f t="shared" si="5"/>
        <v>4</v>
      </c>
      <c r="AA9" s="3">
        <f t="shared" si="5"/>
        <v>4</v>
      </c>
      <c r="AB9" s="3">
        <f t="shared" si="5"/>
        <v>4</v>
      </c>
      <c r="AC9" s="3">
        <f t="shared" si="5"/>
        <v>4</v>
      </c>
      <c r="AD9" s="3">
        <f t="shared" si="5"/>
        <v>4</v>
      </c>
      <c r="AE9" s="3">
        <f t="shared" si="5"/>
        <v>4</v>
      </c>
    </row>
    <row r="10" spans="3:31" x14ac:dyDescent="0.3">
      <c r="G10" s="1"/>
      <c r="H10" s="1"/>
      <c r="I10" s="1" t="s">
        <v>26</v>
      </c>
      <c r="J10" s="3">
        <f>J6</f>
        <v>0.24625</v>
      </c>
      <c r="K10" s="3">
        <f>K6+J10</f>
        <v>0.48875000000000002</v>
      </c>
      <c r="L10" s="3">
        <f t="shared" ref="L10:AE10" si="6">L6+K10</f>
        <v>0.72</v>
      </c>
      <c r="M10" s="3">
        <f t="shared" si="6"/>
        <v>0.94</v>
      </c>
      <c r="N10" s="3">
        <f t="shared" si="6"/>
        <v>1.1524999999999999</v>
      </c>
      <c r="O10" s="3">
        <f t="shared" si="6"/>
        <v>1.3649999999999998</v>
      </c>
      <c r="P10" s="3">
        <f t="shared" si="6"/>
        <v>1.5774999999999997</v>
      </c>
      <c r="Q10" s="3">
        <f t="shared" si="6"/>
        <v>1.7899999999999996</v>
      </c>
      <c r="R10" s="3">
        <f t="shared" si="6"/>
        <v>2.0024999999999995</v>
      </c>
      <c r="S10" s="3">
        <f t="shared" si="6"/>
        <v>2.2149999999999994</v>
      </c>
      <c r="T10" s="3">
        <f t="shared" si="6"/>
        <v>2.4274999999999993</v>
      </c>
      <c r="U10" s="3">
        <f t="shared" si="6"/>
        <v>2.6399999999999992</v>
      </c>
      <c r="V10" s="3">
        <f t="shared" si="6"/>
        <v>2.8524999999999991</v>
      </c>
      <c r="W10" s="3">
        <f t="shared" si="6"/>
        <v>3.0649999999999991</v>
      </c>
      <c r="X10" s="3">
        <f t="shared" si="6"/>
        <v>3.277499999999999</v>
      </c>
      <c r="Y10" s="3">
        <f t="shared" si="6"/>
        <v>3.4899999999999989</v>
      </c>
      <c r="Z10" s="3">
        <f t="shared" si="6"/>
        <v>3.4899999999999989</v>
      </c>
      <c r="AA10" s="3">
        <f t="shared" si="6"/>
        <v>3.4899999999999989</v>
      </c>
      <c r="AB10" s="3">
        <f t="shared" si="6"/>
        <v>3.4899999999999989</v>
      </c>
      <c r="AC10" s="3">
        <f t="shared" si="6"/>
        <v>3.4899999999999989</v>
      </c>
      <c r="AD10" s="3">
        <f t="shared" si="6"/>
        <v>3.4899999999999989</v>
      </c>
      <c r="AE10" s="3">
        <f t="shared" si="6"/>
        <v>3.4899999999999989</v>
      </c>
    </row>
    <row r="11" spans="3:31" x14ac:dyDescent="0.3">
      <c r="C11" t="s">
        <v>1</v>
      </c>
      <c r="D11" s="9">
        <f>WACC</f>
        <v>0.05</v>
      </c>
      <c r="E11" s="1"/>
      <c r="F11" s="1"/>
      <c r="I11" t="s">
        <v>27</v>
      </c>
      <c r="J11" s="3">
        <f>J10-J9</f>
        <v>-3.7500000000000033E-3</v>
      </c>
      <c r="K11" s="3">
        <f t="shared" ref="K11:AE11" si="7">K10-K9</f>
        <v>-1.1249999999999982E-2</v>
      </c>
      <c r="L11" s="3">
        <f t="shared" si="7"/>
        <v>-3.0000000000000027E-2</v>
      </c>
      <c r="M11" s="3">
        <f t="shared" si="7"/>
        <v>-6.0000000000000053E-2</v>
      </c>
      <c r="N11" s="3">
        <f t="shared" si="7"/>
        <v>-9.7500000000000142E-2</v>
      </c>
      <c r="O11" s="3">
        <f t="shared" si="7"/>
        <v>-0.13500000000000023</v>
      </c>
      <c r="P11" s="3">
        <f t="shared" si="7"/>
        <v>-0.17250000000000032</v>
      </c>
      <c r="Q11" s="3">
        <f t="shared" si="7"/>
        <v>-0.21000000000000041</v>
      </c>
      <c r="R11" s="3">
        <f t="shared" si="7"/>
        <v>-0.2475000000000005</v>
      </c>
      <c r="S11" s="3">
        <f t="shared" si="7"/>
        <v>-0.28500000000000059</v>
      </c>
      <c r="T11" s="3">
        <f t="shared" si="7"/>
        <v>-0.32250000000000068</v>
      </c>
      <c r="U11" s="3">
        <f t="shared" si="7"/>
        <v>-0.36000000000000076</v>
      </c>
      <c r="V11" s="3">
        <f t="shared" si="7"/>
        <v>-0.39750000000000085</v>
      </c>
      <c r="W11" s="3">
        <f t="shared" si="7"/>
        <v>-0.43500000000000094</v>
      </c>
      <c r="X11" s="3">
        <f t="shared" si="7"/>
        <v>-0.47250000000000103</v>
      </c>
      <c r="Y11" s="3">
        <f t="shared" si="7"/>
        <v>-0.51000000000000112</v>
      </c>
      <c r="Z11" s="3">
        <f t="shared" si="7"/>
        <v>-0.51000000000000112</v>
      </c>
      <c r="AA11" s="3">
        <f t="shared" si="7"/>
        <v>-0.51000000000000112</v>
      </c>
      <c r="AB11" s="3">
        <f t="shared" si="7"/>
        <v>-0.51000000000000112</v>
      </c>
      <c r="AC11" s="3">
        <f t="shared" si="7"/>
        <v>-0.51000000000000112</v>
      </c>
      <c r="AD11" s="3">
        <f t="shared" si="7"/>
        <v>-0.51000000000000112</v>
      </c>
      <c r="AE11" s="3">
        <f t="shared" si="7"/>
        <v>-0.51000000000000112</v>
      </c>
    </row>
    <row r="12" spans="3:31" x14ac:dyDescent="0.3">
      <c r="C12" t="s">
        <v>2</v>
      </c>
      <c r="D12" s="5">
        <f>Pilot!B6</f>
        <v>50</v>
      </c>
      <c r="E12" t="s">
        <v>3</v>
      </c>
    </row>
    <row r="13" spans="3:31" x14ac:dyDescent="0.3">
      <c r="C13" t="s">
        <v>6</v>
      </c>
      <c r="D13" s="7">
        <f>CAPACITY_TO_MONEY</f>
        <v>0.6</v>
      </c>
    </row>
    <row r="14" spans="3:31" x14ac:dyDescent="0.3">
      <c r="C14" t="s">
        <v>7</v>
      </c>
      <c r="D14" s="6">
        <f>CAPACITY_LOAD_REDUCTION</f>
        <v>0.25</v>
      </c>
    </row>
    <row r="15" spans="3:31" x14ac:dyDescent="0.3">
      <c r="C15" t="s">
        <v>8</v>
      </c>
      <c r="D15" s="1">
        <f>D14*D13</f>
        <v>0.15</v>
      </c>
    </row>
    <row r="17" spans="2:32" x14ac:dyDescent="0.3">
      <c r="C17" t="s">
        <v>5</v>
      </c>
      <c r="D17" s="2">
        <f>SUM(D19:D39)</f>
        <v>-318.96493073344351</v>
      </c>
    </row>
    <row r="18" spans="2:32" x14ac:dyDescent="0.3">
      <c r="B18" t="s">
        <v>18</v>
      </c>
      <c r="C18" t="s">
        <v>0</v>
      </c>
      <c r="D18" t="s">
        <v>19</v>
      </c>
      <c r="E18" t="s">
        <v>4</v>
      </c>
      <c r="F18" t="s">
        <v>21</v>
      </c>
      <c r="G18" t="s">
        <v>20</v>
      </c>
      <c r="H18" t="s">
        <v>47</v>
      </c>
      <c r="I18" t="s">
        <v>9</v>
      </c>
      <c r="J18" t="s">
        <v>10</v>
      </c>
      <c r="K18">
        <v>2025</v>
      </c>
      <c r="L18">
        <f>K18+1</f>
        <v>2026</v>
      </c>
      <c r="M18">
        <f t="shared" ref="M18:AF18" si="8">L18+1</f>
        <v>2027</v>
      </c>
      <c r="N18">
        <f t="shared" si="8"/>
        <v>2028</v>
      </c>
      <c r="O18">
        <f t="shared" si="8"/>
        <v>2029</v>
      </c>
      <c r="P18">
        <f t="shared" si="8"/>
        <v>2030</v>
      </c>
      <c r="Q18">
        <f t="shared" si="8"/>
        <v>2031</v>
      </c>
      <c r="R18">
        <f t="shared" si="8"/>
        <v>2032</v>
      </c>
      <c r="S18">
        <f t="shared" si="8"/>
        <v>2033</v>
      </c>
      <c r="T18">
        <f t="shared" si="8"/>
        <v>2034</v>
      </c>
      <c r="U18">
        <f t="shared" si="8"/>
        <v>2035</v>
      </c>
      <c r="V18">
        <f t="shared" si="8"/>
        <v>2036</v>
      </c>
      <c r="W18">
        <f t="shared" si="8"/>
        <v>2037</v>
      </c>
      <c r="X18">
        <f t="shared" si="8"/>
        <v>2038</v>
      </c>
      <c r="Y18">
        <f t="shared" si="8"/>
        <v>2039</v>
      </c>
      <c r="Z18">
        <f t="shared" si="8"/>
        <v>2040</v>
      </c>
      <c r="AA18">
        <f t="shared" si="8"/>
        <v>2041</v>
      </c>
      <c r="AB18">
        <f t="shared" si="8"/>
        <v>2042</v>
      </c>
      <c r="AC18">
        <f t="shared" si="8"/>
        <v>2043</v>
      </c>
      <c r="AD18">
        <f t="shared" si="8"/>
        <v>2044</v>
      </c>
      <c r="AE18">
        <f t="shared" si="8"/>
        <v>2045</v>
      </c>
      <c r="AF18">
        <f t="shared" si="8"/>
        <v>2046</v>
      </c>
    </row>
    <row r="19" spans="2:32" x14ac:dyDescent="0.3">
      <c r="B19" s="2">
        <f>'NEW investments rev cap'!B19</f>
        <v>0.1</v>
      </c>
      <c r="C19">
        <v>2025</v>
      </c>
      <c r="D19" s="2">
        <f>E19*B19</f>
        <v>-2.0541275807151177E-2</v>
      </c>
      <c r="E19" s="2">
        <f t="shared" ref="E19:E40" si="9">PMT($D$11,$D$12,G19)</f>
        <v>-0.20541275807151177</v>
      </c>
      <c r="F19" s="2">
        <f>G19</f>
        <v>3.75</v>
      </c>
      <c r="G19" s="2">
        <f>I19*B19</f>
        <v>3.75</v>
      </c>
      <c r="H19" s="2">
        <f>J19-I19</f>
        <v>212.5</v>
      </c>
      <c r="I19" s="2">
        <f>J19*$D$15</f>
        <v>37.5</v>
      </c>
      <c r="J19" s="2">
        <f>SUM(K19:AF19)</f>
        <v>250</v>
      </c>
      <c r="K19" s="2">
        <f>IF($C19=K$18,1,0)*HLOOKUP(K$18,$J$3:$AE$5,3,FALSE)*1000</f>
        <v>250</v>
      </c>
      <c r="L19" s="2">
        <f t="shared" ref="K19:T28" si="10">IF($C19=L$18,1,0)*HLOOKUP(L$18,$J$3:$AE$5,3,FALSE)*1000</f>
        <v>0</v>
      </c>
      <c r="M19" s="2">
        <f t="shared" si="10"/>
        <v>0</v>
      </c>
      <c r="N19" s="2">
        <f t="shared" si="10"/>
        <v>0</v>
      </c>
      <c r="O19" s="2">
        <f t="shared" si="10"/>
        <v>0</v>
      </c>
      <c r="P19" s="2">
        <f t="shared" si="10"/>
        <v>0</v>
      </c>
      <c r="Q19" s="2">
        <f t="shared" si="10"/>
        <v>0</v>
      </c>
      <c r="R19" s="2">
        <f t="shared" si="10"/>
        <v>0</v>
      </c>
      <c r="S19" s="2">
        <f t="shared" si="10"/>
        <v>0</v>
      </c>
      <c r="T19" s="2">
        <f t="shared" si="10"/>
        <v>0</v>
      </c>
      <c r="U19" s="2">
        <f t="shared" ref="U19:AF28" si="11">IF($C19=U$18,1,0)*HLOOKUP(U$18,$J$3:$AE$5,3,FALSE)*1000</f>
        <v>0</v>
      </c>
      <c r="V19" s="2">
        <f t="shared" si="11"/>
        <v>0</v>
      </c>
      <c r="W19" s="2">
        <f t="shared" si="11"/>
        <v>0</v>
      </c>
      <c r="X19" s="2">
        <f t="shared" si="11"/>
        <v>0</v>
      </c>
      <c r="Y19" s="2">
        <f t="shared" si="11"/>
        <v>0</v>
      </c>
      <c r="Z19" s="2">
        <f t="shared" si="11"/>
        <v>0</v>
      </c>
      <c r="AA19" s="2">
        <f t="shared" si="11"/>
        <v>0</v>
      </c>
      <c r="AB19" s="2">
        <f t="shared" si="11"/>
        <v>0</v>
      </c>
      <c r="AC19" s="2">
        <f t="shared" si="11"/>
        <v>0</v>
      </c>
      <c r="AD19" s="2">
        <f t="shared" si="11"/>
        <v>0</v>
      </c>
      <c r="AE19" s="2">
        <f t="shared" si="11"/>
        <v>0</v>
      </c>
      <c r="AF19" s="2">
        <f t="shared" si="11"/>
        <v>0</v>
      </c>
    </row>
    <row r="20" spans="2:32" x14ac:dyDescent="0.3">
      <c r="B20" s="2">
        <f>'NEW investments rev cap'!B20</f>
        <v>0.2</v>
      </c>
      <c r="C20">
        <f>C19+1</f>
        <v>2026</v>
      </c>
      <c r="D20" s="2">
        <f>D19+E20*B20</f>
        <v>-0.10270637903575588</v>
      </c>
      <c r="E20" s="2">
        <f t="shared" si="9"/>
        <v>-0.41082551614302354</v>
      </c>
      <c r="F20" s="2">
        <f>F19+G20</f>
        <v>11.25</v>
      </c>
      <c r="G20" s="2">
        <f>I20*B20</f>
        <v>7.5</v>
      </c>
      <c r="H20" s="2">
        <f t="shared" ref="H20:H40" si="12">J20-I20</f>
        <v>212.5</v>
      </c>
      <c r="I20" s="2">
        <f>J20*$D$15</f>
        <v>37.5</v>
      </c>
      <c r="J20" s="2">
        <f t="shared" ref="J20:J40" si="13">SUM(K20:AF20)</f>
        <v>250</v>
      </c>
      <c r="K20" s="2">
        <f t="shared" si="10"/>
        <v>0</v>
      </c>
      <c r="L20" s="2">
        <f t="shared" si="10"/>
        <v>250</v>
      </c>
      <c r="M20" s="2">
        <f t="shared" si="10"/>
        <v>0</v>
      </c>
      <c r="N20" s="2">
        <f t="shared" si="10"/>
        <v>0</v>
      </c>
      <c r="O20" s="2">
        <f t="shared" si="10"/>
        <v>0</v>
      </c>
      <c r="P20" s="2">
        <f t="shared" si="10"/>
        <v>0</v>
      </c>
      <c r="Q20" s="2">
        <f t="shared" si="10"/>
        <v>0</v>
      </c>
      <c r="R20" s="2">
        <f t="shared" si="10"/>
        <v>0</v>
      </c>
      <c r="S20" s="2">
        <f t="shared" si="10"/>
        <v>0</v>
      </c>
      <c r="T20" s="2">
        <f t="shared" si="10"/>
        <v>0</v>
      </c>
      <c r="U20" s="2">
        <f t="shared" si="11"/>
        <v>0</v>
      </c>
      <c r="V20" s="2">
        <f t="shared" si="11"/>
        <v>0</v>
      </c>
      <c r="W20" s="2">
        <f t="shared" si="11"/>
        <v>0</v>
      </c>
      <c r="X20" s="2">
        <f t="shared" si="11"/>
        <v>0</v>
      </c>
      <c r="Y20" s="2">
        <f t="shared" si="11"/>
        <v>0</v>
      </c>
      <c r="Z20" s="2">
        <f t="shared" si="11"/>
        <v>0</v>
      </c>
      <c r="AA20" s="2">
        <f t="shared" si="11"/>
        <v>0</v>
      </c>
      <c r="AB20" s="2">
        <f t="shared" si="11"/>
        <v>0</v>
      </c>
      <c r="AC20" s="2">
        <f t="shared" si="11"/>
        <v>0</v>
      </c>
      <c r="AD20" s="2">
        <f t="shared" si="11"/>
        <v>0</v>
      </c>
      <c r="AE20" s="2">
        <f t="shared" si="11"/>
        <v>0</v>
      </c>
      <c r="AF20" s="2">
        <f t="shared" si="11"/>
        <v>0</v>
      </c>
    </row>
    <row r="21" spans="2:32" x14ac:dyDescent="0.3">
      <c r="B21" s="2">
        <f>'NEW investments rev cap'!B21</f>
        <v>0.5</v>
      </c>
      <c r="C21">
        <f t="shared" ref="C21:C40" si="14">C20+1</f>
        <v>2027</v>
      </c>
      <c r="D21" s="2">
        <f t="shared" ref="D21:D40" si="15">D20+E21*B21</f>
        <v>-0.61623827421453525</v>
      </c>
      <c r="E21" s="2">
        <f t="shared" si="9"/>
        <v>-1.0270637903575588</v>
      </c>
      <c r="F21" s="2">
        <f t="shared" ref="F21:F40" si="16">F20+G21</f>
        <v>30</v>
      </c>
      <c r="G21" s="2">
        <f t="shared" ref="G21:G40" si="17">I21*B21</f>
        <v>18.75</v>
      </c>
      <c r="H21" s="2">
        <f t="shared" si="12"/>
        <v>212.5</v>
      </c>
      <c r="I21" s="2">
        <f t="shared" ref="I19:I40" si="18">J21*$D$15</f>
        <v>37.5</v>
      </c>
      <c r="J21" s="2">
        <f t="shared" si="13"/>
        <v>250</v>
      </c>
      <c r="K21" s="2">
        <f t="shared" si="10"/>
        <v>0</v>
      </c>
      <c r="L21" s="2">
        <f t="shared" si="10"/>
        <v>0</v>
      </c>
      <c r="M21" s="2">
        <f t="shared" si="10"/>
        <v>250</v>
      </c>
      <c r="N21" s="2">
        <f t="shared" si="10"/>
        <v>0</v>
      </c>
      <c r="O21" s="2">
        <f t="shared" si="10"/>
        <v>0</v>
      </c>
      <c r="P21" s="2">
        <f t="shared" si="10"/>
        <v>0</v>
      </c>
      <c r="Q21" s="2">
        <f t="shared" si="10"/>
        <v>0</v>
      </c>
      <c r="R21" s="2">
        <f t="shared" si="10"/>
        <v>0</v>
      </c>
      <c r="S21" s="2">
        <f t="shared" si="10"/>
        <v>0</v>
      </c>
      <c r="T21" s="2">
        <f t="shared" si="10"/>
        <v>0</v>
      </c>
      <c r="U21" s="2">
        <f t="shared" si="11"/>
        <v>0</v>
      </c>
      <c r="V21" s="2">
        <f t="shared" si="11"/>
        <v>0</v>
      </c>
      <c r="W21" s="2">
        <f t="shared" si="11"/>
        <v>0</v>
      </c>
      <c r="X21" s="2">
        <f t="shared" si="11"/>
        <v>0</v>
      </c>
      <c r="Y21" s="2">
        <f t="shared" si="11"/>
        <v>0</v>
      </c>
      <c r="Z21" s="2">
        <f t="shared" si="11"/>
        <v>0</v>
      </c>
      <c r="AA21" s="2">
        <f t="shared" si="11"/>
        <v>0</v>
      </c>
      <c r="AB21" s="2">
        <f t="shared" si="11"/>
        <v>0</v>
      </c>
      <c r="AC21" s="2">
        <f t="shared" si="11"/>
        <v>0</v>
      </c>
      <c r="AD21" s="2">
        <f t="shared" si="11"/>
        <v>0</v>
      </c>
      <c r="AE21" s="2">
        <f t="shared" si="11"/>
        <v>0</v>
      </c>
      <c r="AF21" s="2">
        <f t="shared" si="11"/>
        <v>0</v>
      </c>
    </row>
    <row r="22" spans="2:32" x14ac:dyDescent="0.3">
      <c r="B22" s="2">
        <f>'NEW investments rev cap'!B22</f>
        <v>0.8</v>
      </c>
      <c r="C22">
        <f t="shared" si="14"/>
        <v>2028</v>
      </c>
      <c r="D22" s="2">
        <f t="shared" si="15"/>
        <v>-1.9308799258722105</v>
      </c>
      <c r="E22" s="2">
        <f t="shared" si="9"/>
        <v>-1.6433020645720942</v>
      </c>
      <c r="F22" s="2">
        <f t="shared" si="16"/>
        <v>60</v>
      </c>
      <c r="G22" s="2">
        <f t="shared" si="17"/>
        <v>30</v>
      </c>
      <c r="H22" s="2">
        <f t="shared" si="12"/>
        <v>212.5</v>
      </c>
      <c r="I22" s="2">
        <f t="shared" si="18"/>
        <v>37.5</v>
      </c>
      <c r="J22" s="2">
        <f t="shared" si="13"/>
        <v>250</v>
      </c>
      <c r="K22" s="2">
        <f t="shared" si="10"/>
        <v>0</v>
      </c>
      <c r="L22" s="2">
        <f t="shared" si="10"/>
        <v>0</v>
      </c>
      <c r="M22" s="2">
        <f t="shared" si="10"/>
        <v>0</v>
      </c>
      <c r="N22" s="2">
        <f t="shared" si="10"/>
        <v>250</v>
      </c>
      <c r="O22" s="2">
        <f t="shared" si="10"/>
        <v>0</v>
      </c>
      <c r="P22" s="2">
        <f t="shared" si="10"/>
        <v>0</v>
      </c>
      <c r="Q22" s="2">
        <f t="shared" si="10"/>
        <v>0</v>
      </c>
      <c r="R22" s="2">
        <f t="shared" si="10"/>
        <v>0</v>
      </c>
      <c r="S22" s="2">
        <f t="shared" si="10"/>
        <v>0</v>
      </c>
      <c r="T22" s="2">
        <f t="shared" si="10"/>
        <v>0</v>
      </c>
      <c r="U22" s="2">
        <f t="shared" si="11"/>
        <v>0</v>
      </c>
      <c r="V22" s="2">
        <f t="shared" si="11"/>
        <v>0</v>
      </c>
      <c r="W22" s="2">
        <f t="shared" si="11"/>
        <v>0</v>
      </c>
      <c r="X22" s="2">
        <f t="shared" si="11"/>
        <v>0</v>
      </c>
      <c r="Y22" s="2">
        <f t="shared" si="11"/>
        <v>0</v>
      </c>
      <c r="Z22" s="2">
        <f t="shared" si="11"/>
        <v>0</v>
      </c>
      <c r="AA22" s="2">
        <f t="shared" si="11"/>
        <v>0</v>
      </c>
      <c r="AB22" s="2">
        <f t="shared" si="11"/>
        <v>0</v>
      </c>
      <c r="AC22" s="2">
        <f t="shared" si="11"/>
        <v>0</v>
      </c>
      <c r="AD22" s="2">
        <f t="shared" si="11"/>
        <v>0</v>
      </c>
      <c r="AE22" s="2">
        <f t="shared" si="11"/>
        <v>0</v>
      </c>
      <c r="AF22" s="2">
        <f t="shared" si="11"/>
        <v>0</v>
      </c>
    </row>
    <row r="23" spans="2:32" x14ac:dyDescent="0.3">
      <c r="B23" s="2">
        <f>'NEW investments rev cap'!B23</f>
        <v>1</v>
      </c>
      <c r="C23">
        <f t="shared" si="14"/>
        <v>2029</v>
      </c>
      <c r="D23" s="2">
        <f t="shared" si="15"/>
        <v>-3.9850075065873281</v>
      </c>
      <c r="E23" s="2">
        <f t="shared" si="9"/>
        <v>-2.0541275807151176</v>
      </c>
      <c r="F23" s="2">
        <f t="shared" si="16"/>
        <v>97.5</v>
      </c>
      <c r="G23" s="2">
        <f t="shared" si="17"/>
        <v>37.5</v>
      </c>
      <c r="H23" s="2">
        <f t="shared" si="12"/>
        <v>212.5</v>
      </c>
      <c r="I23" s="2">
        <f t="shared" si="18"/>
        <v>37.5</v>
      </c>
      <c r="J23" s="2">
        <f t="shared" si="13"/>
        <v>250</v>
      </c>
      <c r="K23" s="2">
        <f t="shared" si="10"/>
        <v>0</v>
      </c>
      <c r="L23" s="2">
        <f t="shared" si="10"/>
        <v>0</v>
      </c>
      <c r="M23" s="2">
        <f t="shared" si="10"/>
        <v>0</v>
      </c>
      <c r="N23" s="2">
        <f t="shared" si="10"/>
        <v>0</v>
      </c>
      <c r="O23" s="2">
        <f t="shared" si="10"/>
        <v>250</v>
      </c>
      <c r="P23" s="2">
        <f t="shared" si="10"/>
        <v>0</v>
      </c>
      <c r="Q23" s="2">
        <f t="shared" si="10"/>
        <v>0</v>
      </c>
      <c r="R23" s="2">
        <f t="shared" si="10"/>
        <v>0</v>
      </c>
      <c r="S23" s="2">
        <f t="shared" si="10"/>
        <v>0</v>
      </c>
      <c r="T23" s="2">
        <f t="shared" si="10"/>
        <v>0</v>
      </c>
      <c r="U23" s="2">
        <f t="shared" si="11"/>
        <v>0</v>
      </c>
      <c r="V23" s="2">
        <f t="shared" si="11"/>
        <v>0</v>
      </c>
      <c r="W23" s="2">
        <f t="shared" si="11"/>
        <v>0</v>
      </c>
      <c r="X23" s="2">
        <f t="shared" si="11"/>
        <v>0</v>
      </c>
      <c r="Y23" s="2">
        <f t="shared" si="11"/>
        <v>0</v>
      </c>
      <c r="Z23" s="2">
        <f t="shared" si="11"/>
        <v>0</v>
      </c>
      <c r="AA23" s="2">
        <f t="shared" si="11"/>
        <v>0</v>
      </c>
      <c r="AB23" s="2">
        <f t="shared" si="11"/>
        <v>0</v>
      </c>
      <c r="AC23" s="2">
        <f t="shared" si="11"/>
        <v>0</v>
      </c>
      <c r="AD23" s="2">
        <f t="shared" si="11"/>
        <v>0</v>
      </c>
      <c r="AE23" s="2">
        <f t="shared" si="11"/>
        <v>0</v>
      </c>
      <c r="AF23" s="2">
        <f t="shared" si="11"/>
        <v>0</v>
      </c>
    </row>
    <row r="24" spans="2:32" x14ac:dyDescent="0.3">
      <c r="B24" s="2">
        <f>'NEW investments rev cap'!B24</f>
        <v>1</v>
      </c>
      <c r="C24">
        <f t="shared" si="14"/>
        <v>2030</v>
      </c>
      <c r="D24" s="2">
        <f t="shared" si="15"/>
        <v>-6.0391350873024461</v>
      </c>
      <c r="E24" s="2">
        <f t="shared" si="9"/>
        <v>-2.0541275807151176</v>
      </c>
      <c r="F24" s="2">
        <f t="shared" si="16"/>
        <v>135</v>
      </c>
      <c r="G24" s="2">
        <f t="shared" si="17"/>
        <v>37.5</v>
      </c>
      <c r="H24" s="2">
        <f t="shared" si="12"/>
        <v>212.5</v>
      </c>
      <c r="I24" s="2">
        <f t="shared" si="18"/>
        <v>37.5</v>
      </c>
      <c r="J24" s="2">
        <f t="shared" si="13"/>
        <v>250</v>
      </c>
      <c r="K24" s="2">
        <f t="shared" si="10"/>
        <v>0</v>
      </c>
      <c r="L24" s="2">
        <f t="shared" si="10"/>
        <v>0</v>
      </c>
      <c r="M24" s="2">
        <f t="shared" si="10"/>
        <v>0</v>
      </c>
      <c r="N24" s="2">
        <f t="shared" si="10"/>
        <v>0</v>
      </c>
      <c r="O24" s="2">
        <f t="shared" si="10"/>
        <v>0</v>
      </c>
      <c r="P24" s="2">
        <f t="shared" si="10"/>
        <v>250</v>
      </c>
      <c r="Q24" s="2">
        <f t="shared" si="10"/>
        <v>0</v>
      </c>
      <c r="R24" s="2">
        <f t="shared" si="10"/>
        <v>0</v>
      </c>
      <c r="S24" s="2">
        <f t="shared" si="10"/>
        <v>0</v>
      </c>
      <c r="T24" s="2">
        <f t="shared" si="10"/>
        <v>0</v>
      </c>
      <c r="U24" s="2">
        <f t="shared" si="11"/>
        <v>0</v>
      </c>
      <c r="V24" s="2">
        <f t="shared" si="11"/>
        <v>0</v>
      </c>
      <c r="W24" s="2">
        <f t="shared" si="11"/>
        <v>0</v>
      </c>
      <c r="X24" s="2">
        <f t="shared" si="11"/>
        <v>0</v>
      </c>
      <c r="Y24" s="2">
        <f t="shared" si="11"/>
        <v>0</v>
      </c>
      <c r="Z24" s="2">
        <f t="shared" si="11"/>
        <v>0</v>
      </c>
      <c r="AA24" s="2">
        <f t="shared" si="11"/>
        <v>0</v>
      </c>
      <c r="AB24" s="2">
        <f t="shared" si="11"/>
        <v>0</v>
      </c>
      <c r="AC24" s="2">
        <f t="shared" si="11"/>
        <v>0</v>
      </c>
      <c r="AD24" s="2">
        <f t="shared" si="11"/>
        <v>0</v>
      </c>
      <c r="AE24" s="2">
        <f t="shared" si="11"/>
        <v>0</v>
      </c>
      <c r="AF24" s="2">
        <f t="shared" si="11"/>
        <v>0</v>
      </c>
    </row>
    <row r="25" spans="2:32" x14ac:dyDescent="0.3">
      <c r="B25" s="2">
        <f>'NEW investments rev cap'!B25</f>
        <v>1</v>
      </c>
      <c r="C25">
        <f t="shared" si="14"/>
        <v>2031</v>
      </c>
      <c r="D25" s="2">
        <f t="shared" si="15"/>
        <v>-8.0932626680175641</v>
      </c>
      <c r="E25" s="2">
        <f t="shared" si="9"/>
        <v>-2.0541275807151176</v>
      </c>
      <c r="F25" s="2">
        <f t="shared" si="16"/>
        <v>172.5</v>
      </c>
      <c r="G25" s="2">
        <f t="shared" si="17"/>
        <v>37.5</v>
      </c>
      <c r="H25" s="2">
        <f t="shared" si="12"/>
        <v>212.5</v>
      </c>
      <c r="I25" s="2">
        <f t="shared" si="18"/>
        <v>37.5</v>
      </c>
      <c r="J25" s="2">
        <f t="shared" si="13"/>
        <v>250</v>
      </c>
      <c r="K25" s="2">
        <f t="shared" si="10"/>
        <v>0</v>
      </c>
      <c r="L25" s="2">
        <f t="shared" si="10"/>
        <v>0</v>
      </c>
      <c r="M25" s="2">
        <f t="shared" si="10"/>
        <v>0</v>
      </c>
      <c r="N25" s="2">
        <f t="shared" si="10"/>
        <v>0</v>
      </c>
      <c r="O25" s="2">
        <f t="shared" si="10"/>
        <v>0</v>
      </c>
      <c r="P25" s="2">
        <f t="shared" si="10"/>
        <v>0</v>
      </c>
      <c r="Q25" s="2">
        <f t="shared" si="10"/>
        <v>250</v>
      </c>
      <c r="R25" s="2">
        <f t="shared" si="10"/>
        <v>0</v>
      </c>
      <c r="S25" s="2">
        <f t="shared" si="10"/>
        <v>0</v>
      </c>
      <c r="T25" s="2">
        <f t="shared" si="10"/>
        <v>0</v>
      </c>
      <c r="U25" s="2">
        <f t="shared" si="11"/>
        <v>0</v>
      </c>
      <c r="V25" s="2">
        <f t="shared" si="11"/>
        <v>0</v>
      </c>
      <c r="W25" s="2">
        <f t="shared" si="11"/>
        <v>0</v>
      </c>
      <c r="X25" s="2">
        <f t="shared" si="11"/>
        <v>0</v>
      </c>
      <c r="Y25" s="2">
        <f t="shared" si="11"/>
        <v>0</v>
      </c>
      <c r="Z25" s="2">
        <f t="shared" si="11"/>
        <v>0</v>
      </c>
      <c r="AA25" s="2">
        <f t="shared" si="11"/>
        <v>0</v>
      </c>
      <c r="AB25" s="2">
        <f t="shared" si="11"/>
        <v>0</v>
      </c>
      <c r="AC25" s="2">
        <f t="shared" si="11"/>
        <v>0</v>
      </c>
      <c r="AD25" s="2">
        <f t="shared" si="11"/>
        <v>0</v>
      </c>
      <c r="AE25" s="2">
        <f t="shared" si="11"/>
        <v>0</v>
      </c>
      <c r="AF25" s="2">
        <f t="shared" si="11"/>
        <v>0</v>
      </c>
    </row>
    <row r="26" spans="2:32" x14ac:dyDescent="0.3">
      <c r="B26" s="2">
        <f>'NEW investments rev cap'!B26</f>
        <v>1</v>
      </c>
      <c r="C26">
        <f t="shared" si="14"/>
        <v>2032</v>
      </c>
      <c r="D26" s="2">
        <f t="shared" si="15"/>
        <v>-10.147390248732682</v>
      </c>
      <c r="E26" s="2">
        <f t="shared" si="9"/>
        <v>-2.0541275807151176</v>
      </c>
      <c r="F26" s="2">
        <f t="shared" si="16"/>
        <v>210</v>
      </c>
      <c r="G26" s="2">
        <f t="shared" si="17"/>
        <v>37.5</v>
      </c>
      <c r="H26" s="2">
        <f t="shared" si="12"/>
        <v>212.5</v>
      </c>
      <c r="I26" s="2">
        <f t="shared" si="18"/>
        <v>37.5</v>
      </c>
      <c r="J26" s="2">
        <f t="shared" si="13"/>
        <v>250</v>
      </c>
      <c r="K26" s="2">
        <f t="shared" si="10"/>
        <v>0</v>
      </c>
      <c r="L26" s="2">
        <f t="shared" si="10"/>
        <v>0</v>
      </c>
      <c r="M26" s="2">
        <f t="shared" si="10"/>
        <v>0</v>
      </c>
      <c r="N26" s="2">
        <f t="shared" si="10"/>
        <v>0</v>
      </c>
      <c r="O26" s="2">
        <f t="shared" si="10"/>
        <v>0</v>
      </c>
      <c r="P26" s="2">
        <f t="shared" si="10"/>
        <v>0</v>
      </c>
      <c r="Q26" s="2">
        <f t="shared" si="10"/>
        <v>0</v>
      </c>
      <c r="R26" s="2">
        <f t="shared" si="10"/>
        <v>250</v>
      </c>
      <c r="S26" s="2">
        <f t="shared" si="10"/>
        <v>0</v>
      </c>
      <c r="T26" s="2">
        <f t="shared" si="10"/>
        <v>0</v>
      </c>
      <c r="U26" s="2">
        <f t="shared" si="11"/>
        <v>0</v>
      </c>
      <c r="V26" s="2">
        <f t="shared" si="11"/>
        <v>0</v>
      </c>
      <c r="W26" s="2">
        <f t="shared" si="11"/>
        <v>0</v>
      </c>
      <c r="X26" s="2">
        <f t="shared" si="11"/>
        <v>0</v>
      </c>
      <c r="Y26" s="2">
        <f t="shared" si="11"/>
        <v>0</v>
      </c>
      <c r="Z26" s="2">
        <f t="shared" si="11"/>
        <v>0</v>
      </c>
      <c r="AA26" s="2">
        <f t="shared" si="11"/>
        <v>0</v>
      </c>
      <c r="AB26" s="2">
        <f t="shared" si="11"/>
        <v>0</v>
      </c>
      <c r="AC26" s="2">
        <f t="shared" si="11"/>
        <v>0</v>
      </c>
      <c r="AD26" s="2">
        <f t="shared" si="11"/>
        <v>0</v>
      </c>
      <c r="AE26" s="2">
        <f t="shared" si="11"/>
        <v>0</v>
      </c>
      <c r="AF26" s="2">
        <f t="shared" si="11"/>
        <v>0</v>
      </c>
    </row>
    <row r="27" spans="2:32" x14ac:dyDescent="0.3">
      <c r="B27" s="2">
        <f>'NEW investments rev cap'!B27</f>
        <v>1</v>
      </c>
      <c r="C27">
        <f t="shared" si="14"/>
        <v>2033</v>
      </c>
      <c r="D27" s="2">
        <f t="shared" si="15"/>
        <v>-12.2015178294478</v>
      </c>
      <c r="E27" s="2">
        <f t="shared" si="9"/>
        <v>-2.0541275807151176</v>
      </c>
      <c r="F27" s="2">
        <f t="shared" si="16"/>
        <v>247.5</v>
      </c>
      <c r="G27" s="2">
        <f t="shared" si="17"/>
        <v>37.5</v>
      </c>
      <c r="H27" s="2">
        <f t="shared" si="12"/>
        <v>212.5</v>
      </c>
      <c r="I27" s="2">
        <f t="shared" si="18"/>
        <v>37.5</v>
      </c>
      <c r="J27" s="2">
        <f t="shared" si="13"/>
        <v>250</v>
      </c>
      <c r="K27" s="2">
        <f t="shared" si="10"/>
        <v>0</v>
      </c>
      <c r="L27" s="2">
        <f t="shared" si="10"/>
        <v>0</v>
      </c>
      <c r="M27" s="2">
        <f t="shared" si="10"/>
        <v>0</v>
      </c>
      <c r="N27" s="2">
        <f t="shared" si="10"/>
        <v>0</v>
      </c>
      <c r="O27" s="2">
        <f t="shared" si="10"/>
        <v>0</v>
      </c>
      <c r="P27" s="2">
        <f t="shared" si="10"/>
        <v>0</v>
      </c>
      <c r="Q27" s="2">
        <f t="shared" si="10"/>
        <v>0</v>
      </c>
      <c r="R27" s="2">
        <f t="shared" si="10"/>
        <v>0</v>
      </c>
      <c r="S27" s="2">
        <f t="shared" si="10"/>
        <v>250</v>
      </c>
      <c r="T27" s="2">
        <f t="shared" si="10"/>
        <v>0</v>
      </c>
      <c r="U27" s="2">
        <f t="shared" si="11"/>
        <v>0</v>
      </c>
      <c r="V27" s="2">
        <f t="shared" si="11"/>
        <v>0</v>
      </c>
      <c r="W27" s="2">
        <f t="shared" si="11"/>
        <v>0</v>
      </c>
      <c r="X27" s="2">
        <f t="shared" si="11"/>
        <v>0</v>
      </c>
      <c r="Y27" s="2">
        <f t="shared" si="11"/>
        <v>0</v>
      </c>
      <c r="Z27" s="2">
        <f t="shared" si="11"/>
        <v>0</v>
      </c>
      <c r="AA27" s="2">
        <f t="shared" si="11"/>
        <v>0</v>
      </c>
      <c r="AB27" s="2">
        <f t="shared" si="11"/>
        <v>0</v>
      </c>
      <c r="AC27" s="2">
        <f t="shared" si="11"/>
        <v>0</v>
      </c>
      <c r="AD27" s="2">
        <f t="shared" si="11"/>
        <v>0</v>
      </c>
      <c r="AE27" s="2">
        <f t="shared" si="11"/>
        <v>0</v>
      </c>
      <c r="AF27" s="2">
        <f t="shared" si="11"/>
        <v>0</v>
      </c>
    </row>
    <row r="28" spans="2:32" x14ac:dyDescent="0.3">
      <c r="B28" s="2">
        <f>'NEW investments rev cap'!B28</f>
        <v>1</v>
      </c>
      <c r="C28">
        <f t="shared" si="14"/>
        <v>2034</v>
      </c>
      <c r="D28" s="2">
        <f t="shared" si="15"/>
        <v>-14.255645410162918</v>
      </c>
      <c r="E28" s="2">
        <f t="shared" si="9"/>
        <v>-2.0541275807151176</v>
      </c>
      <c r="F28" s="2">
        <f t="shared" si="16"/>
        <v>285</v>
      </c>
      <c r="G28" s="2">
        <f t="shared" si="17"/>
        <v>37.5</v>
      </c>
      <c r="H28" s="2">
        <f t="shared" si="12"/>
        <v>212.5</v>
      </c>
      <c r="I28" s="2">
        <f t="shared" si="18"/>
        <v>37.5</v>
      </c>
      <c r="J28" s="2">
        <f t="shared" si="13"/>
        <v>250</v>
      </c>
      <c r="K28" s="2">
        <f t="shared" si="10"/>
        <v>0</v>
      </c>
      <c r="L28" s="2">
        <f t="shared" si="10"/>
        <v>0</v>
      </c>
      <c r="M28" s="2">
        <f t="shared" si="10"/>
        <v>0</v>
      </c>
      <c r="N28" s="2">
        <f t="shared" si="10"/>
        <v>0</v>
      </c>
      <c r="O28" s="2">
        <f t="shared" si="10"/>
        <v>0</v>
      </c>
      <c r="P28" s="2">
        <f t="shared" si="10"/>
        <v>0</v>
      </c>
      <c r="Q28" s="2">
        <f t="shared" si="10"/>
        <v>0</v>
      </c>
      <c r="R28" s="2">
        <f t="shared" si="10"/>
        <v>0</v>
      </c>
      <c r="S28" s="2">
        <f t="shared" si="10"/>
        <v>0</v>
      </c>
      <c r="T28" s="2">
        <f t="shared" si="10"/>
        <v>250</v>
      </c>
      <c r="U28" s="2">
        <f t="shared" si="11"/>
        <v>0</v>
      </c>
      <c r="V28" s="2">
        <f t="shared" si="11"/>
        <v>0</v>
      </c>
      <c r="W28" s="2">
        <f t="shared" si="11"/>
        <v>0</v>
      </c>
      <c r="X28" s="2">
        <f t="shared" si="11"/>
        <v>0</v>
      </c>
      <c r="Y28" s="2">
        <f t="shared" si="11"/>
        <v>0</v>
      </c>
      <c r="Z28" s="2">
        <f t="shared" si="11"/>
        <v>0</v>
      </c>
      <c r="AA28" s="2">
        <f t="shared" si="11"/>
        <v>0</v>
      </c>
      <c r="AB28" s="2">
        <f t="shared" si="11"/>
        <v>0</v>
      </c>
      <c r="AC28" s="2">
        <f t="shared" si="11"/>
        <v>0</v>
      </c>
      <c r="AD28" s="2">
        <f t="shared" si="11"/>
        <v>0</v>
      </c>
      <c r="AE28" s="2">
        <f t="shared" si="11"/>
        <v>0</v>
      </c>
      <c r="AF28" s="2">
        <f t="shared" si="11"/>
        <v>0</v>
      </c>
    </row>
    <row r="29" spans="2:32" x14ac:dyDescent="0.3">
      <c r="B29" s="2">
        <f>'NEW investments rev cap'!B29</f>
        <v>1</v>
      </c>
      <c r="C29">
        <f t="shared" si="14"/>
        <v>2035</v>
      </c>
      <c r="D29" s="2">
        <f t="shared" si="15"/>
        <v>-16.309772990878034</v>
      </c>
      <c r="E29" s="2">
        <f t="shared" si="9"/>
        <v>-2.0541275807151176</v>
      </c>
      <c r="F29" s="2">
        <f t="shared" si="16"/>
        <v>322.5</v>
      </c>
      <c r="G29" s="2">
        <f t="shared" si="17"/>
        <v>37.5</v>
      </c>
      <c r="H29" s="2">
        <f t="shared" si="12"/>
        <v>212.5</v>
      </c>
      <c r="I29" s="2">
        <f t="shared" si="18"/>
        <v>37.5</v>
      </c>
      <c r="J29" s="2">
        <f t="shared" si="13"/>
        <v>250</v>
      </c>
      <c r="K29" s="2">
        <f t="shared" ref="K29:T40" si="19">IF($C29=K$18,1,0)*HLOOKUP(K$18,$J$3:$AE$5,3,FALSE)*1000</f>
        <v>0</v>
      </c>
      <c r="L29" s="2">
        <f t="shared" si="19"/>
        <v>0</v>
      </c>
      <c r="M29" s="2">
        <f t="shared" si="19"/>
        <v>0</v>
      </c>
      <c r="N29" s="2">
        <f t="shared" si="19"/>
        <v>0</v>
      </c>
      <c r="O29" s="2">
        <f t="shared" si="19"/>
        <v>0</v>
      </c>
      <c r="P29" s="2">
        <f t="shared" si="19"/>
        <v>0</v>
      </c>
      <c r="Q29" s="2">
        <f t="shared" si="19"/>
        <v>0</v>
      </c>
      <c r="R29" s="2">
        <f t="shared" si="19"/>
        <v>0</v>
      </c>
      <c r="S29" s="2">
        <f t="shared" si="19"/>
        <v>0</v>
      </c>
      <c r="T29" s="2">
        <f t="shared" si="19"/>
        <v>0</v>
      </c>
      <c r="U29" s="2">
        <f t="shared" ref="U29:AF40" si="20">IF($C29=U$18,1,0)*HLOOKUP(U$18,$J$3:$AE$5,3,FALSE)*1000</f>
        <v>250</v>
      </c>
      <c r="V29" s="2">
        <f t="shared" si="20"/>
        <v>0</v>
      </c>
      <c r="W29" s="2">
        <f t="shared" si="20"/>
        <v>0</v>
      </c>
      <c r="X29" s="2">
        <f t="shared" si="20"/>
        <v>0</v>
      </c>
      <c r="Y29" s="2">
        <f t="shared" si="20"/>
        <v>0</v>
      </c>
      <c r="Z29" s="2">
        <f t="shared" si="20"/>
        <v>0</v>
      </c>
      <c r="AA29" s="2">
        <f t="shared" si="20"/>
        <v>0</v>
      </c>
      <c r="AB29" s="2">
        <f t="shared" si="20"/>
        <v>0</v>
      </c>
      <c r="AC29" s="2">
        <f t="shared" si="20"/>
        <v>0</v>
      </c>
      <c r="AD29" s="2">
        <f t="shared" si="20"/>
        <v>0</v>
      </c>
      <c r="AE29" s="2">
        <f t="shared" si="20"/>
        <v>0</v>
      </c>
      <c r="AF29" s="2">
        <f t="shared" si="20"/>
        <v>0</v>
      </c>
    </row>
    <row r="30" spans="2:32" x14ac:dyDescent="0.3">
      <c r="B30" s="2">
        <f>'NEW investments rev cap'!B30</f>
        <v>1</v>
      </c>
      <c r="C30">
        <f t="shared" si="14"/>
        <v>2036</v>
      </c>
      <c r="D30" s="2">
        <f t="shared" si="15"/>
        <v>-18.363900571593152</v>
      </c>
      <c r="E30" s="2">
        <f t="shared" si="9"/>
        <v>-2.0541275807151176</v>
      </c>
      <c r="F30" s="2">
        <f t="shared" si="16"/>
        <v>360</v>
      </c>
      <c r="G30" s="2">
        <f t="shared" si="17"/>
        <v>37.5</v>
      </c>
      <c r="H30" s="2">
        <f t="shared" si="12"/>
        <v>212.5</v>
      </c>
      <c r="I30" s="2">
        <f t="shared" si="18"/>
        <v>37.5</v>
      </c>
      <c r="J30" s="2">
        <f t="shared" si="13"/>
        <v>250</v>
      </c>
      <c r="K30" s="2">
        <f t="shared" si="19"/>
        <v>0</v>
      </c>
      <c r="L30" s="2">
        <f t="shared" si="19"/>
        <v>0</v>
      </c>
      <c r="M30" s="2">
        <f t="shared" si="19"/>
        <v>0</v>
      </c>
      <c r="N30" s="2">
        <f t="shared" si="19"/>
        <v>0</v>
      </c>
      <c r="O30" s="2">
        <f t="shared" si="19"/>
        <v>0</v>
      </c>
      <c r="P30" s="2">
        <f t="shared" si="19"/>
        <v>0</v>
      </c>
      <c r="Q30" s="2">
        <f t="shared" si="19"/>
        <v>0</v>
      </c>
      <c r="R30" s="2">
        <f t="shared" si="19"/>
        <v>0</v>
      </c>
      <c r="S30" s="2">
        <f t="shared" si="19"/>
        <v>0</v>
      </c>
      <c r="T30" s="2">
        <f t="shared" si="19"/>
        <v>0</v>
      </c>
      <c r="U30" s="2">
        <f t="shared" si="20"/>
        <v>0</v>
      </c>
      <c r="V30" s="2">
        <f t="shared" si="20"/>
        <v>250</v>
      </c>
      <c r="W30" s="2">
        <f t="shared" si="20"/>
        <v>0</v>
      </c>
      <c r="X30" s="2">
        <f t="shared" si="20"/>
        <v>0</v>
      </c>
      <c r="Y30" s="2">
        <f t="shared" si="20"/>
        <v>0</v>
      </c>
      <c r="Z30" s="2">
        <f t="shared" si="20"/>
        <v>0</v>
      </c>
      <c r="AA30" s="2">
        <f t="shared" si="20"/>
        <v>0</v>
      </c>
      <c r="AB30" s="2">
        <f t="shared" si="20"/>
        <v>0</v>
      </c>
      <c r="AC30" s="2">
        <f t="shared" si="20"/>
        <v>0</v>
      </c>
      <c r="AD30" s="2">
        <f t="shared" si="20"/>
        <v>0</v>
      </c>
      <c r="AE30" s="2">
        <f t="shared" si="20"/>
        <v>0</v>
      </c>
      <c r="AF30" s="2">
        <f t="shared" si="20"/>
        <v>0</v>
      </c>
    </row>
    <row r="31" spans="2:32" x14ac:dyDescent="0.3">
      <c r="B31" s="2">
        <f>'NEW investments rev cap'!B31</f>
        <v>1</v>
      </c>
      <c r="C31">
        <f t="shared" si="14"/>
        <v>2037</v>
      </c>
      <c r="D31" s="2">
        <f t="shared" si="15"/>
        <v>-20.418028152308271</v>
      </c>
      <c r="E31" s="2">
        <f t="shared" si="9"/>
        <v>-2.0541275807151176</v>
      </c>
      <c r="F31" s="2">
        <f t="shared" si="16"/>
        <v>397.5</v>
      </c>
      <c r="G31" s="2">
        <f t="shared" si="17"/>
        <v>37.5</v>
      </c>
      <c r="H31" s="2">
        <f t="shared" si="12"/>
        <v>212.5</v>
      </c>
      <c r="I31" s="2">
        <f t="shared" si="18"/>
        <v>37.5</v>
      </c>
      <c r="J31" s="2">
        <f t="shared" si="13"/>
        <v>250</v>
      </c>
      <c r="K31" s="2">
        <f t="shared" si="19"/>
        <v>0</v>
      </c>
      <c r="L31" s="2">
        <f t="shared" si="19"/>
        <v>0</v>
      </c>
      <c r="M31" s="2">
        <f t="shared" si="19"/>
        <v>0</v>
      </c>
      <c r="N31" s="2">
        <f t="shared" si="19"/>
        <v>0</v>
      </c>
      <c r="O31" s="2">
        <f t="shared" si="19"/>
        <v>0</v>
      </c>
      <c r="P31" s="2">
        <f t="shared" si="19"/>
        <v>0</v>
      </c>
      <c r="Q31" s="2">
        <f t="shared" si="19"/>
        <v>0</v>
      </c>
      <c r="R31" s="2">
        <f t="shared" si="19"/>
        <v>0</v>
      </c>
      <c r="S31" s="2">
        <f t="shared" si="19"/>
        <v>0</v>
      </c>
      <c r="T31" s="2">
        <f t="shared" si="19"/>
        <v>0</v>
      </c>
      <c r="U31" s="2">
        <f t="shared" si="20"/>
        <v>0</v>
      </c>
      <c r="V31" s="2">
        <f t="shared" si="20"/>
        <v>0</v>
      </c>
      <c r="W31" s="2">
        <f t="shared" si="20"/>
        <v>250</v>
      </c>
      <c r="X31" s="2">
        <f t="shared" si="20"/>
        <v>0</v>
      </c>
      <c r="Y31" s="2">
        <f t="shared" si="20"/>
        <v>0</v>
      </c>
      <c r="Z31" s="2">
        <f t="shared" si="20"/>
        <v>0</v>
      </c>
      <c r="AA31" s="2">
        <f t="shared" si="20"/>
        <v>0</v>
      </c>
      <c r="AB31" s="2">
        <f t="shared" si="20"/>
        <v>0</v>
      </c>
      <c r="AC31" s="2">
        <f t="shared" si="20"/>
        <v>0</v>
      </c>
      <c r="AD31" s="2">
        <f t="shared" si="20"/>
        <v>0</v>
      </c>
      <c r="AE31" s="2">
        <f t="shared" si="20"/>
        <v>0</v>
      </c>
      <c r="AF31" s="2">
        <f t="shared" si="20"/>
        <v>0</v>
      </c>
    </row>
    <row r="32" spans="2:32" x14ac:dyDescent="0.3">
      <c r="B32" s="2">
        <f>'NEW investments rev cap'!B32</f>
        <v>1</v>
      </c>
      <c r="C32">
        <f t="shared" si="14"/>
        <v>2038</v>
      </c>
      <c r="D32" s="2">
        <f t="shared" si="15"/>
        <v>-22.472155733023389</v>
      </c>
      <c r="E32" s="2">
        <f t="shared" si="9"/>
        <v>-2.0541275807151176</v>
      </c>
      <c r="F32" s="2">
        <f t="shared" si="16"/>
        <v>435</v>
      </c>
      <c r="G32" s="2">
        <f t="shared" si="17"/>
        <v>37.5</v>
      </c>
      <c r="H32" s="2">
        <f t="shared" si="12"/>
        <v>212.5</v>
      </c>
      <c r="I32" s="2">
        <f t="shared" si="18"/>
        <v>37.5</v>
      </c>
      <c r="J32" s="2">
        <f t="shared" si="13"/>
        <v>250</v>
      </c>
      <c r="K32" s="2">
        <f t="shared" si="19"/>
        <v>0</v>
      </c>
      <c r="L32" s="2">
        <f t="shared" si="19"/>
        <v>0</v>
      </c>
      <c r="M32" s="2">
        <f t="shared" si="19"/>
        <v>0</v>
      </c>
      <c r="N32" s="2">
        <f t="shared" si="19"/>
        <v>0</v>
      </c>
      <c r="O32" s="2">
        <f t="shared" si="19"/>
        <v>0</v>
      </c>
      <c r="P32" s="2">
        <f t="shared" si="19"/>
        <v>0</v>
      </c>
      <c r="Q32" s="2">
        <f t="shared" si="19"/>
        <v>0</v>
      </c>
      <c r="R32" s="2">
        <f t="shared" si="19"/>
        <v>0</v>
      </c>
      <c r="S32" s="2">
        <f t="shared" si="19"/>
        <v>0</v>
      </c>
      <c r="T32" s="2">
        <f t="shared" si="19"/>
        <v>0</v>
      </c>
      <c r="U32" s="2">
        <f t="shared" si="20"/>
        <v>0</v>
      </c>
      <c r="V32" s="2">
        <f t="shared" si="20"/>
        <v>0</v>
      </c>
      <c r="W32" s="2">
        <f t="shared" si="20"/>
        <v>0</v>
      </c>
      <c r="X32" s="2">
        <f t="shared" si="20"/>
        <v>250</v>
      </c>
      <c r="Y32" s="2">
        <f t="shared" si="20"/>
        <v>0</v>
      </c>
      <c r="Z32" s="2">
        <f t="shared" si="20"/>
        <v>0</v>
      </c>
      <c r="AA32" s="2">
        <f t="shared" si="20"/>
        <v>0</v>
      </c>
      <c r="AB32" s="2">
        <f t="shared" si="20"/>
        <v>0</v>
      </c>
      <c r="AC32" s="2">
        <f t="shared" si="20"/>
        <v>0</v>
      </c>
      <c r="AD32" s="2">
        <f t="shared" si="20"/>
        <v>0</v>
      </c>
      <c r="AE32" s="2">
        <f t="shared" si="20"/>
        <v>0</v>
      </c>
      <c r="AF32" s="2">
        <f t="shared" si="20"/>
        <v>0</v>
      </c>
    </row>
    <row r="33" spans="2:32" x14ac:dyDescent="0.3">
      <c r="B33" s="2">
        <f>'NEW investments rev cap'!B33</f>
        <v>1</v>
      </c>
      <c r="C33">
        <f t="shared" si="14"/>
        <v>2039</v>
      </c>
      <c r="D33" s="2">
        <f t="shared" si="15"/>
        <v>-24.526283313738507</v>
      </c>
      <c r="E33" s="2">
        <f t="shared" si="9"/>
        <v>-2.0541275807151176</v>
      </c>
      <c r="F33" s="2">
        <f t="shared" si="16"/>
        <v>472.5</v>
      </c>
      <c r="G33" s="2">
        <f t="shared" si="17"/>
        <v>37.5</v>
      </c>
      <c r="H33" s="2">
        <f t="shared" si="12"/>
        <v>212.5</v>
      </c>
      <c r="I33" s="2">
        <f t="shared" si="18"/>
        <v>37.5</v>
      </c>
      <c r="J33" s="2">
        <f t="shared" si="13"/>
        <v>250</v>
      </c>
      <c r="K33" s="2">
        <f t="shared" si="19"/>
        <v>0</v>
      </c>
      <c r="L33" s="2">
        <f t="shared" si="19"/>
        <v>0</v>
      </c>
      <c r="M33" s="2">
        <f t="shared" si="19"/>
        <v>0</v>
      </c>
      <c r="N33" s="2">
        <f t="shared" si="19"/>
        <v>0</v>
      </c>
      <c r="O33" s="2">
        <f t="shared" si="19"/>
        <v>0</v>
      </c>
      <c r="P33" s="2">
        <f t="shared" si="19"/>
        <v>0</v>
      </c>
      <c r="Q33" s="2">
        <f t="shared" si="19"/>
        <v>0</v>
      </c>
      <c r="R33" s="2">
        <f t="shared" si="19"/>
        <v>0</v>
      </c>
      <c r="S33" s="2">
        <f t="shared" si="19"/>
        <v>0</v>
      </c>
      <c r="T33" s="2">
        <f t="shared" si="19"/>
        <v>0</v>
      </c>
      <c r="U33" s="2">
        <f t="shared" si="20"/>
        <v>0</v>
      </c>
      <c r="V33" s="2">
        <f t="shared" si="20"/>
        <v>0</v>
      </c>
      <c r="W33" s="2">
        <f t="shared" si="20"/>
        <v>0</v>
      </c>
      <c r="X33" s="2">
        <f t="shared" si="20"/>
        <v>0</v>
      </c>
      <c r="Y33" s="2">
        <f t="shared" si="20"/>
        <v>250</v>
      </c>
      <c r="Z33" s="2">
        <f t="shared" si="20"/>
        <v>0</v>
      </c>
      <c r="AA33" s="2">
        <f t="shared" si="20"/>
        <v>0</v>
      </c>
      <c r="AB33" s="2">
        <f t="shared" si="20"/>
        <v>0</v>
      </c>
      <c r="AC33" s="2">
        <f t="shared" si="20"/>
        <v>0</v>
      </c>
      <c r="AD33" s="2">
        <f t="shared" si="20"/>
        <v>0</v>
      </c>
      <c r="AE33" s="2">
        <f t="shared" si="20"/>
        <v>0</v>
      </c>
      <c r="AF33" s="2">
        <f t="shared" si="20"/>
        <v>0</v>
      </c>
    </row>
    <row r="34" spans="2:32" x14ac:dyDescent="0.3">
      <c r="B34" s="2">
        <f>'NEW investments rev cap'!B34</f>
        <v>1</v>
      </c>
      <c r="C34">
        <f t="shared" si="14"/>
        <v>2040</v>
      </c>
      <c r="D34" s="2">
        <f t="shared" si="15"/>
        <v>-26.580410894453625</v>
      </c>
      <c r="E34" s="2">
        <f t="shared" si="9"/>
        <v>-2.0541275807151176</v>
      </c>
      <c r="F34" s="2">
        <f t="shared" si="16"/>
        <v>510</v>
      </c>
      <c r="G34" s="2">
        <f t="shared" si="17"/>
        <v>37.5</v>
      </c>
      <c r="H34" s="2">
        <f t="shared" si="12"/>
        <v>212.5</v>
      </c>
      <c r="I34" s="2">
        <f t="shared" si="18"/>
        <v>37.5</v>
      </c>
      <c r="J34" s="2">
        <f t="shared" si="13"/>
        <v>250</v>
      </c>
      <c r="K34" s="2">
        <f t="shared" si="19"/>
        <v>0</v>
      </c>
      <c r="L34" s="2">
        <f t="shared" si="19"/>
        <v>0</v>
      </c>
      <c r="M34" s="2">
        <f t="shared" si="19"/>
        <v>0</v>
      </c>
      <c r="N34" s="2">
        <f t="shared" si="19"/>
        <v>0</v>
      </c>
      <c r="O34" s="2">
        <f t="shared" si="19"/>
        <v>0</v>
      </c>
      <c r="P34" s="2">
        <f t="shared" si="19"/>
        <v>0</v>
      </c>
      <c r="Q34" s="2">
        <f t="shared" si="19"/>
        <v>0</v>
      </c>
      <c r="R34" s="2">
        <f t="shared" si="19"/>
        <v>0</v>
      </c>
      <c r="S34" s="2">
        <f t="shared" si="19"/>
        <v>0</v>
      </c>
      <c r="T34" s="2">
        <f t="shared" si="19"/>
        <v>0</v>
      </c>
      <c r="U34" s="2">
        <f t="shared" si="20"/>
        <v>0</v>
      </c>
      <c r="V34" s="2">
        <f t="shared" si="20"/>
        <v>0</v>
      </c>
      <c r="W34" s="2">
        <f t="shared" si="20"/>
        <v>0</v>
      </c>
      <c r="X34" s="2">
        <f t="shared" si="20"/>
        <v>0</v>
      </c>
      <c r="Y34" s="2">
        <f t="shared" si="20"/>
        <v>0</v>
      </c>
      <c r="Z34" s="2">
        <f t="shared" si="20"/>
        <v>250</v>
      </c>
      <c r="AA34" s="2">
        <f t="shared" si="20"/>
        <v>0</v>
      </c>
      <c r="AB34" s="2">
        <f t="shared" si="20"/>
        <v>0</v>
      </c>
      <c r="AC34" s="2">
        <f t="shared" si="20"/>
        <v>0</v>
      </c>
      <c r="AD34" s="2">
        <f t="shared" si="20"/>
        <v>0</v>
      </c>
      <c r="AE34" s="2">
        <f t="shared" si="20"/>
        <v>0</v>
      </c>
      <c r="AF34" s="2">
        <f t="shared" si="20"/>
        <v>0</v>
      </c>
    </row>
    <row r="35" spans="2:32" x14ac:dyDescent="0.3">
      <c r="B35" s="2">
        <f>'NEW investments rev cap'!B35</f>
        <v>1</v>
      </c>
      <c r="C35">
        <f t="shared" si="14"/>
        <v>2041</v>
      </c>
      <c r="D35" s="2">
        <f t="shared" si="15"/>
        <v>-26.580410894453625</v>
      </c>
      <c r="E35" s="2">
        <f t="shared" si="9"/>
        <v>0</v>
      </c>
      <c r="F35" s="2">
        <f t="shared" si="16"/>
        <v>510</v>
      </c>
      <c r="G35" s="2">
        <f t="shared" si="17"/>
        <v>0</v>
      </c>
      <c r="H35" s="2">
        <f t="shared" si="12"/>
        <v>0</v>
      </c>
      <c r="I35" s="2">
        <f t="shared" si="18"/>
        <v>0</v>
      </c>
      <c r="J35" s="2">
        <f t="shared" si="13"/>
        <v>0</v>
      </c>
      <c r="K35" s="2">
        <f t="shared" si="19"/>
        <v>0</v>
      </c>
      <c r="L35" s="2">
        <f t="shared" si="19"/>
        <v>0</v>
      </c>
      <c r="M35" s="2">
        <f t="shared" si="19"/>
        <v>0</v>
      </c>
      <c r="N35" s="2">
        <f t="shared" si="19"/>
        <v>0</v>
      </c>
      <c r="O35" s="2">
        <f t="shared" si="19"/>
        <v>0</v>
      </c>
      <c r="P35" s="2">
        <f t="shared" si="19"/>
        <v>0</v>
      </c>
      <c r="Q35" s="2">
        <f t="shared" si="19"/>
        <v>0</v>
      </c>
      <c r="R35" s="2">
        <f t="shared" si="19"/>
        <v>0</v>
      </c>
      <c r="S35" s="2">
        <f t="shared" si="19"/>
        <v>0</v>
      </c>
      <c r="T35" s="2">
        <f t="shared" si="19"/>
        <v>0</v>
      </c>
      <c r="U35" s="2">
        <f t="shared" si="20"/>
        <v>0</v>
      </c>
      <c r="V35" s="2">
        <f t="shared" si="20"/>
        <v>0</v>
      </c>
      <c r="W35" s="2">
        <f t="shared" si="20"/>
        <v>0</v>
      </c>
      <c r="X35" s="2">
        <f t="shared" si="20"/>
        <v>0</v>
      </c>
      <c r="Y35" s="2">
        <f t="shared" si="20"/>
        <v>0</v>
      </c>
      <c r="Z35" s="2">
        <f t="shared" si="20"/>
        <v>0</v>
      </c>
      <c r="AA35" s="2">
        <f t="shared" si="20"/>
        <v>0</v>
      </c>
      <c r="AB35" s="2">
        <f t="shared" si="20"/>
        <v>0</v>
      </c>
      <c r="AC35" s="2">
        <f t="shared" si="20"/>
        <v>0</v>
      </c>
      <c r="AD35" s="2">
        <f t="shared" si="20"/>
        <v>0</v>
      </c>
      <c r="AE35" s="2">
        <f t="shared" si="20"/>
        <v>0</v>
      </c>
      <c r="AF35" s="2">
        <f t="shared" si="20"/>
        <v>0</v>
      </c>
    </row>
    <row r="36" spans="2:32" x14ac:dyDescent="0.3">
      <c r="B36" s="2">
        <f>'NEW investments rev cap'!B36</f>
        <v>1</v>
      </c>
      <c r="C36">
        <f t="shared" si="14"/>
        <v>2042</v>
      </c>
      <c r="D36" s="2">
        <f t="shared" si="15"/>
        <v>-26.580410894453625</v>
      </c>
      <c r="E36" s="2">
        <f t="shared" si="9"/>
        <v>0</v>
      </c>
      <c r="F36" s="2">
        <f t="shared" si="16"/>
        <v>510</v>
      </c>
      <c r="G36" s="2">
        <f t="shared" si="17"/>
        <v>0</v>
      </c>
      <c r="H36" s="2">
        <f t="shared" si="12"/>
        <v>0</v>
      </c>
      <c r="I36" s="2">
        <f t="shared" si="18"/>
        <v>0</v>
      </c>
      <c r="J36" s="2">
        <f t="shared" si="13"/>
        <v>0</v>
      </c>
      <c r="K36" s="2">
        <f t="shared" si="19"/>
        <v>0</v>
      </c>
      <c r="L36" s="2">
        <f t="shared" si="19"/>
        <v>0</v>
      </c>
      <c r="M36" s="2">
        <f t="shared" si="19"/>
        <v>0</v>
      </c>
      <c r="N36" s="2">
        <f t="shared" si="19"/>
        <v>0</v>
      </c>
      <c r="O36" s="2">
        <f t="shared" si="19"/>
        <v>0</v>
      </c>
      <c r="P36" s="2">
        <f t="shared" si="19"/>
        <v>0</v>
      </c>
      <c r="Q36" s="2">
        <f t="shared" si="19"/>
        <v>0</v>
      </c>
      <c r="R36" s="2">
        <f t="shared" si="19"/>
        <v>0</v>
      </c>
      <c r="S36" s="2">
        <f t="shared" si="19"/>
        <v>0</v>
      </c>
      <c r="T36" s="2">
        <f t="shared" si="19"/>
        <v>0</v>
      </c>
      <c r="U36" s="2">
        <f t="shared" si="20"/>
        <v>0</v>
      </c>
      <c r="V36" s="2">
        <f t="shared" si="20"/>
        <v>0</v>
      </c>
      <c r="W36" s="2">
        <f t="shared" si="20"/>
        <v>0</v>
      </c>
      <c r="X36" s="2">
        <f t="shared" si="20"/>
        <v>0</v>
      </c>
      <c r="Y36" s="2">
        <f t="shared" si="20"/>
        <v>0</v>
      </c>
      <c r="Z36" s="2">
        <f t="shared" si="20"/>
        <v>0</v>
      </c>
      <c r="AA36" s="2">
        <f t="shared" si="20"/>
        <v>0</v>
      </c>
      <c r="AB36" s="2">
        <f t="shared" si="20"/>
        <v>0</v>
      </c>
      <c r="AC36" s="2">
        <f t="shared" si="20"/>
        <v>0</v>
      </c>
      <c r="AD36" s="2">
        <f t="shared" si="20"/>
        <v>0</v>
      </c>
      <c r="AE36" s="2">
        <f t="shared" si="20"/>
        <v>0</v>
      </c>
      <c r="AF36" s="2">
        <f t="shared" si="20"/>
        <v>0</v>
      </c>
    </row>
    <row r="37" spans="2:32" x14ac:dyDescent="0.3">
      <c r="B37" s="2">
        <f>'NEW investments rev cap'!B37</f>
        <v>1</v>
      </c>
      <c r="C37">
        <f t="shared" si="14"/>
        <v>2043</v>
      </c>
      <c r="D37" s="2">
        <f t="shared" si="15"/>
        <v>-26.580410894453625</v>
      </c>
      <c r="E37" s="2">
        <f t="shared" si="9"/>
        <v>0</v>
      </c>
      <c r="F37" s="2">
        <f t="shared" si="16"/>
        <v>510</v>
      </c>
      <c r="G37" s="2">
        <f t="shared" si="17"/>
        <v>0</v>
      </c>
      <c r="H37" s="2">
        <f t="shared" si="12"/>
        <v>0</v>
      </c>
      <c r="I37" s="2">
        <f t="shared" si="18"/>
        <v>0</v>
      </c>
      <c r="J37" s="2">
        <f t="shared" si="13"/>
        <v>0</v>
      </c>
      <c r="K37" s="2">
        <f t="shared" si="19"/>
        <v>0</v>
      </c>
      <c r="L37" s="2">
        <f t="shared" si="19"/>
        <v>0</v>
      </c>
      <c r="M37" s="2">
        <f t="shared" si="19"/>
        <v>0</v>
      </c>
      <c r="N37" s="2">
        <f t="shared" si="19"/>
        <v>0</v>
      </c>
      <c r="O37" s="2">
        <f t="shared" si="19"/>
        <v>0</v>
      </c>
      <c r="P37" s="2">
        <f t="shared" si="19"/>
        <v>0</v>
      </c>
      <c r="Q37" s="2">
        <f t="shared" si="19"/>
        <v>0</v>
      </c>
      <c r="R37" s="2">
        <f t="shared" si="19"/>
        <v>0</v>
      </c>
      <c r="S37" s="2">
        <f t="shared" si="19"/>
        <v>0</v>
      </c>
      <c r="T37" s="2">
        <f t="shared" si="19"/>
        <v>0</v>
      </c>
      <c r="U37" s="2">
        <f t="shared" si="20"/>
        <v>0</v>
      </c>
      <c r="V37" s="2">
        <f t="shared" si="20"/>
        <v>0</v>
      </c>
      <c r="W37" s="2">
        <f t="shared" si="20"/>
        <v>0</v>
      </c>
      <c r="X37" s="2">
        <f t="shared" si="20"/>
        <v>0</v>
      </c>
      <c r="Y37" s="2">
        <f t="shared" si="20"/>
        <v>0</v>
      </c>
      <c r="Z37" s="2">
        <f t="shared" si="20"/>
        <v>0</v>
      </c>
      <c r="AA37" s="2">
        <f t="shared" si="20"/>
        <v>0</v>
      </c>
      <c r="AB37" s="2">
        <f t="shared" si="20"/>
        <v>0</v>
      </c>
      <c r="AC37" s="2">
        <f t="shared" si="20"/>
        <v>0</v>
      </c>
      <c r="AD37" s="2">
        <f t="shared" si="20"/>
        <v>0</v>
      </c>
      <c r="AE37" s="2">
        <f t="shared" si="20"/>
        <v>0</v>
      </c>
      <c r="AF37" s="2">
        <f t="shared" si="20"/>
        <v>0</v>
      </c>
    </row>
    <row r="38" spans="2:32" x14ac:dyDescent="0.3">
      <c r="B38" s="2">
        <f>'NEW investments rev cap'!B38</f>
        <v>1</v>
      </c>
      <c r="C38">
        <f t="shared" si="14"/>
        <v>2044</v>
      </c>
      <c r="D38" s="2">
        <f t="shared" si="15"/>
        <v>-26.580410894453625</v>
      </c>
      <c r="E38" s="2">
        <f t="shared" si="9"/>
        <v>0</v>
      </c>
      <c r="F38" s="2">
        <f t="shared" si="16"/>
        <v>510</v>
      </c>
      <c r="G38" s="2">
        <f t="shared" si="17"/>
        <v>0</v>
      </c>
      <c r="H38" s="2">
        <f t="shared" si="12"/>
        <v>0</v>
      </c>
      <c r="I38" s="2">
        <f t="shared" si="18"/>
        <v>0</v>
      </c>
      <c r="J38" s="2">
        <f t="shared" si="13"/>
        <v>0</v>
      </c>
      <c r="K38" s="2">
        <f t="shared" si="19"/>
        <v>0</v>
      </c>
      <c r="L38" s="2">
        <f t="shared" si="19"/>
        <v>0</v>
      </c>
      <c r="M38" s="2">
        <f t="shared" si="19"/>
        <v>0</v>
      </c>
      <c r="N38" s="2">
        <f t="shared" si="19"/>
        <v>0</v>
      </c>
      <c r="O38" s="2">
        <f t="shared" si="19"/>
        <v>0</v>
      </c>
      <c r="P38" s="2">
        <f t="shared" si="19"/>
        <v>0</v>
      </c>
      <c r="Q38" s="2">
        <f t="shared" si="19"/>
        <v>0</v>
      </c>
      <c r="R38" s="2">
        <f t="shared" si="19"/>
        <v>0</v>
      </c>
      <c r="S38" s="2">
        <f t="shared" si="19"/>
        <v>0</v>
      </c>
      <c r="T38" s="2">
        <f t="shared" si="19"/>
        <v>0</v>
      </c>
      <c r="U38" s="2">
        <f t="shared" si="20"/>
        <v>0</v>
      </c>
      <c r="V38" s="2">
        <f t="shared" si="20"/>
        <v>0</v>
      </c>
      <c r="W38" s="2">
        <f t="shared" si="20"/>
        <v>0</v>
      </c>
      <c r="X38" s="2">
        <f t="shared" si="20"/>
        <v>0</v>
      </c>
      <c r="Y38" s="2">
        <f t="shared" si="20"/>
        <v>0</v>
      </c>
      <c r="Z38" s="2">
        <f t="shared" si="20"/>
        <v>0</v>
      </c>
      <c r="AA38" s="2">
        <f t="shared" si="20"/>
        <v>0</v>
      </c>
      <c r="AB38" s="2">
        <f t="shared" si="20"/>
        <v>0</v>
      </c>
      <c r="AC38" s="2">
        <f t="shared" si="20"/>
        <v>0</v>
      </c>
      <c r="AD38" s="2">
        <f t="shared" si="20"/>
        <v>0</v>
      </c>
      <c r="AE38" s="2">
        <f t="shared" si="20"/>
        <v>0</v>
      </c>
      <c r="AF38" s="2">
        <f t="shared" si="20"/>
        <v>0</v>
      </c>
    </row>
    <row r="39" spans="2:32" x14ac:dyDescent="0.3">
      <c r="B39" s="2">
        <f>'NEW investments rev cap'!B39</f>
        <v>1</v>
      </c>
      <c r="C39">
        <f t="shared" si="14"/>
        <v>2045</v>
      </c>
      <c r="D39" s="2">
        <f t="shared" si="15"/>
        <v>-26.580410894453625</v>
      </c>
      <c r="E39" s="2">
        <f t="shared" si="9"/>
        <v>0</v>
      </c>
      <c r="F39" s="2">
        <f t="shared" si="16"/>
        <v>510</v>
      </c>
      <c r="G39" s="2">
        <f t="shared" si="17"/>
        <v>0</v>
      </c>
      <c r="H39" s="2">
        <f t="shared" si="12"/>
        <v>0</v>
      </c>
      <c r="I39" s="2">
        <f t="shared" si="18"/>
        <v>0</v>
      </c>
      <c r="J39" s="2">
        <f t="shared" si="13"/>
        <v>0</v>
      </c>
      <c r="K39" s="2">
        <f t="shared" si="19"/>
        <v>0</v>
      </c>
      <c r="L39" s="2">
        <f t="shared" si="19"/>
        <v>0</v>
      </c>
      <c r="M39" s="2">
        <f t="shared" si="19"/>
        <v>0</v>
      </c>
      <c r="N39" s="2">
        <f t="shared" si="19"/>
        <v>0</v>
      </c>
      <c r="O39" s="2">
        <f t="shared" si="19"/>
        <v>0</v>
      </c>
      <c r="P39" s="2">
        <f t="shared" si="19"/>
        <v>0</v>
      </c>
      <c r="Q39" s="2">
        <f t="shared" si="19"/>
        <v>0</v>
      </c>
      <c r="R39" s="2">
        <f t="shared" si="19"/>
        <v>0</v>
      </c>
      <c r="S39" s="2">
        <f t="shared" si="19"/>
        <v>0</v>
      </c>
      <c r="T39" s="2">
        <f t="shared" si="19"/>
        <v>0</v>
      </c>
      <c r="U39" s="2">
        <f t="shared" si="20"/>
        <v>0</v>
      </c>
      <c r="V39" s="2">
        <f t="shared" si="20"/>
        <v>0</v>
      </c>
      <c r="W39" s="2">
        <f t="shared" si="20"/>
        <v>0</v>
      </c>
      <c r="X39" s="2">
        <f t="shared" si="20"/>
        <v>0</v>
      </c>
      <c r="Y39" s="2">
        <f t="shared" si="20"/>
        <v>0</v>
      </c>
      <c r="Z39" s="2">
        <f t="shared" si="20"/>
        <v>0</v>
      </c>
      <c r="AA39" s="2">
        <f t="shared" si="20"/>
        <v>0</v>
      </c>
      <c r="AB39" s="2">
        <f t="shared" si="20"/>
        <v>0</v>
      </c>
      <c r="AC39" s="2">
        <f t="shared" si="20"/>
        <v>0</v>
      </c>
      <c r="AD39" s="2">
        <f t="shared" si="20"/>
        <v>0</v>
      </c>
      <c r="AE39" s="2">
        <f t="shared" si="20"/>
        <v>0</v>
      </c>
      <c r="AF39" s="2">
        <f t="shared" si="20"/>
        <v>0</v>
      </c>
    </row>
    <row r="40" spans="2:32" x14ac:dyDescent="0.3">
      <c r="B40" s="2">
        <f>'NEW investments rev cap'!B40</f>
        <v>1</v>
      </c>
      <c r="C40">
        <f t="shared" si="14"/>
        <v>2046</v>
      </c>
      <c r="D40" s="2">
        <f t="shared" si="15"/>
        <v>-26.580410894453625</v>
      </c>
      <c r="E40" s="2">
        <f t="shared" si="9"/>
        <v>0</v>
      </c>
      <c r="F40" s="2">
        <f t="shared" si="16"/>
        <v>510</v>
      </c>
      <c r="G40" s="2">
        <f t="shared" si="17"/>
        <v>0</v>
      </c>
      <c r="H40" s="2">
        <f t="shared" si="12"/>
        <v>0</v>
      </c>
      <c r="I40" s="2">
        <f t="shared" si="18"/>
        <v>0</v>
      </c>
      <c r="J40" s="2">
        <f t="shared" si="13"/>
        <v>0</v>
      </c>
      <c r="K40" s="2">
        <f t="shared" si="19"/>
        <v>0</v>
      </c>
      <c r="L40" s="2">
        <f t="shared" si="19"/>
        <v>0</v>
      </c>
      <c r="M40" s="2">
        <f t="shared" si="19"/>
        <v>0</v>
      </c>
      <c r="N40" s="2">
        <f t="shared" si="19"/>
        <v>0</v>
      </c>
      <c r="O40" s="2">
        <f t="shared" si="19"/>
        <v>0</v>
      </c>
      <c r="P40" s="2">
        <f t="shared" si="19"/>
        <v>0</v>
      </c>
      <c r="Q40" s="2">
        <f t="shared" si="19"/>
        <v>0</v>
      </c>
      <c r="R40" s="2">
        <f t="shared" si="19"/>
        <v>0</v>
      </c>
      <c r="S40" s="2">
        <f t="shared" si="19"/>
        <v>0</v>
      </c>
      <c r="T40" s="2">
        <f t="shared" si="19"/>
        <v>0</v>
      </c>
      <c r="U40" s="2">
        <f t="shared" si="20"/>
        <v>0</v>
      </c>
      <c r="V40" s="2">
        <f t="shared" si="20"/>
        <v>0</v>
      </c>
      <c r="W40" s="2">
        <f t="shared" si="20"/>
        <v>0</v>
      </c>
      <c r="X40" s="2">
        <f t="shared" si="20"/>
        <v>0</v>
      </c>
      <c r="Y40" s="2">
        <f t="shared" si="20"/>
        <v>0</v>
      </c>
      <c r="Z40" s="2">
        <f t="shared" si="20"/>
        <v>0</v>
      </c>
      <c r="AA40" s="2">
        <f t="shared" si="20"/>
        <v>0</v>
      </c>
      <c r="AB40" s="2">
        <f t="shared" si="20"/>
        <v>0</v>
      </c>
      <c r="AC40" s="2">
        <f t="shared" si="20"/>
        <v>0</v>
      </c>
      <c r="AD40" s="2">
        <f t="shared" si="20"/>
        <v>0</v>
      </c>
      <c r="AE40" s="2">
        <f t="shared" si="20"/>
        <v>0</v>
      </c>
      <c r="AF40" s="2">
        <f t="shared" si="20"/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48DB-BF81-734F-8183-5DA08BD36DC2}">
  <dimension ref="B2:AN335"/>
  <sheetViews>
    <sheetView zoomScale="55" zoomScaleNormal="55" workbookViewId="0">
      <selection activeCell="D23" sqref="D23"/>
    </sheetView>
  </sheetViews>
  <sheetFormatPr defaultColWidth="10.69921875" defaultRowHeight="15.6" x14ac:dyDescent="0.3"/>
  <cols>
    <col min="2" max="2" width="17.69921875" bestFit="1" customWidth="1"/>
    <col min="3" max="3" width="23.796875" bestFit="1" customWidth="1"/>
    <col min="4" max="4" width="26.69921875" bestFit="1" customWidth="1"/>
    <col min="5" max="6" width="16.796875" customWidth="1"/>
    <col min="7" max="7" width="27.5" bestFit="1" customWidth="1"/>
    <col min="8" max="8" width="32.296875" bestFit="1" customWidth="1"/>
    <col min="9" max="9" width="26.296875" bestFit="1" customWidth="1"/>
    <col min="10" max="10" width="14.69921875" bestFit="1" customWidth="1"/>
  </cols>
  <sheetData>
    <row r="2" spans="3:31" x14ac:dyDescent="0.3">
      <c r="H2">
        <f>AVERAGE(J2:AE2)</f>
        <v>0.96590909090909061</v>
      </c>
      <c r="I2" t="s">
        <v>15</v>
      </c>
      <c r="J2">
        <v>0.7</v>
      </c>
      <c r="K2">
        <v>0.8</v>
      </c>
      <c r="L2">
        <v>0.9</v>
      </c>
      <c r="M2">
        <v>1.2</v>
      </c>
      <c r="N2">
        <v>1.3</v>
      </c>
      <c r="O2">
        <v>1.25</v>
      </c>
      <c r="P2">
        <v>1.2</v>
      </c>
      <c r="Q2">
        <v>1.1000000000000001</v>
      </c>
      <c r="R2">
        <v>1</v>
      </c>
      <c r="S2">
        <v>0.95</v>
      </c>
      <c r="T2">
        <v>0.95</v>
      </c>
      <c r="U2">
        <v>0.9</v>
      </c>
      <c r="V2">
        <f>U2</f>
        <v>0.9</v>
      </c>
      <c r="W2">
        <f t="shared" ref="W2:AE2" si="0">V2</f>
        <v>0.9</v>
      </c>
      <c r="X2">
        <f t="shared" si="0"/>
        <v>0.9</v>
      </c>
      <c r="Y2">
        <f t="shared" si="0"/>
        <v>0.9</v>
      </c>
      <c r="Z2">
        <f t="shared" si="0"/>
        <v>0.9</v>
      </c>
      <c r="AA2">
        <f t="shared" si="0"/>
        <v>0.9</v>
      </c>
      <c r="AB2">
        <f t="shared" si="0"/>
        <v>0.9</v>
      </c>
      <c r="AC2">
        <f t="shared" si="0"/>
        <v>0.9</v>
      </c>
      <c r="AD2">
        <f t="shared" si="0"/>
        <v>0.9</v>
      </c>
      <c r="AE2">
        <f t="shared" si="0"/>
        <v>0.9</v>
      </c>
    </row>
    <row r="3" spans="3:31" x14ac:dyDescent="0.3">
      <c r="C3" t="s">
        <v>12</v>
      </c>
      <c r="D3" s="4">
        <f>Pilot!B4</f>
        <v>18.181818181818183</v>
      </c>
      <c r="J3">
        <f t="shared" ref="J3:AE3" si="1">K18</f>
        <v>2025</v>
      </c>
      <c r="K3">
        <f t="shared" si="1"/>
        <v>2026</v>
      </c>
      <c r="L3">
        <f t="shared" si="1"/>
        <v>2027</v>
      </c>
      <c r="M3">
        <f t="shared" si="1"/>
        <v>2028</v>
      </c>
      <c r="N3">
        <f t="shared" si="1"/>
        <v>2029</v>
      </c>
      <c r="O3">
        <f t="shared" si="1"/>
        <v>2030</v>
      </c>
      <c r="P3">
        <f t="shared" si="1"/>
        <v>2031</v>
      </c>
      <c r="Q3">
        <f t="shared" si="1"/>
        <v>2032</v>
      </c>
      <c r="R3">
        <f t="shared" si="1"/>
        <v>2033</v>
      </c>
      <c r="S3">
        <f t="shared" si="1"/>
        <v>2034</v>
      </c>
      <c r="T3">
        <f t="shared" si="1"/>
        <v>2035</v>
      </c>
      <c r="U3">
        <f t="shared" si="1"/>
        <v>2036</v>
      </c>
      <c r="V3">
        <f t="shared" si="1"/>
        <v>2037</v>
      </c>
      <c r="W3">
        <f t="shared" si="1"/>
        <v>2038</v>
      </c>
      <c r="X3">
        <f t="shared" si="1"/>
        <v>2039</v>
      </c>
      <c r="Y3">
        <f t="shared" si="1"/>
        <v>2040</v>
      </c>
      <c r="Z3">
        <f t="shared" si="1"/>
        <v>2041</v>
      </c>
      <c r="AA3">
        <f t="shared" si="1"/>
        <v>2042</v>
      </c>
      <c r="AB3">
        <f t="shared" si="1"/>
        <v>2043</v>
      </c>
      <c r="AC3">
        <f t="shared" si="1"/>
        <v>2044</v>
      </c>
      <c r="AD3">
        <f t="shared" si="1"/>
        <v>2045</v>
      </c>
      <c r="AE3">
        <f t="shared" si="1"/>
        <v>2046</v>
      </c>
    </row>
    <row r="4" spans="3:31" x14ac:dyDescent="0.3">
      <c r="C4" t="s">
        <v>11</v>
      </c>
      <c r="D4" s="5">
        <f>2045-2021</f>
        <v>24</v>
      </c>
      <c r="I4" t="s">
        <v>13</v>
      </c>
      <c r="J4">
        <f>$D$5*J2</f>
        <v>2.9166666666666664E-2</v>
      </c>
      <c r="K4">
        <f t="shared" ref="K4:AE4" si="2">$D$5*K2</f>
        <v>3.3333333333333333E-2</v>
      </c>
      <c r="L4">
        <f t="shared" si="2"/>
        <v>3.7499999999999999E-2</v>
      </c>
      <c r="M4">
        <f t="shared" si="2"/>
        <v>4.9999999999999996E-2</v>
      </c>
      <c r="N4">
        <f t="shared" si="2"/>
        <v>5.4166666666666669E-2</v>
      </c>
      <c r="O4">
        <f t="shared" si="2"/>
        <v>5.2083333333333329E-2</v>
      </c>
      <c r="P4">
        <f t="shared" si="2"/>
        <v>4.9999999999999996E-2</v>
      </c>
      <c r="Q4">
        <f t="shared" si="2"/>
        <v>4.5833333333333337E-2</v>
      </c>
      <c r="R4">
        <f t="shared" si="2"/>
        <v>4.1666666666666664E-2</v>
      </c>
      <c r="S4">
        <f t="shared" si="2"/>
        <v>3.9583333333333331E-2</v>
      </c>
      <c r="T4">
        <f t="shared" si="2"/>
        <v>3.9583333333333331E-2</v>
      </c>
      <c r="U4">
        <f t="shared" si="2"/>
        <v>3.7499999999999999E-2</v>
      </c>
      <c r="V4">
        <f t="shared" si="2"/>
        <v>3.7499999999999999E-2</v>
      </c>
      <c r="W4">
        <f t="shared" si="2"/>
        <v>3.7499999999999999E-2</v>
      </c>
      <c r="X4">
        <f t="shared" si="2"/>
        <v>3.7499999999999999E-2</v>
      </c>
      <c r="Y4">
        <f t="shared" si="2"/>
        <v>3.7499999999999999E-2</v>
      </c>
      <c r="Z4">
        <f t="shared" si="2"/>
        <v>3.7499999999999999E-2</v>
      </c>
      <c r="AA4">
        <f t="shared" si="2"/>
        <v>3.7499999999999999E-2</v>
      </c>
      <c r="AB4">
        <f t="shared" si="2"/>
        <v>3.7499999999999999E-2</v>
      </c>
      <c r="AC4">
        <f t="shared" si="2"/>
        <v>3.7499999999999999E-2</v>
      </c>
      <c r="AD4">
        <f t="shared" si="2"/>
        <v>3.7499999999999999E-2</v>
      </c>
      <c r="AE4">
        <f t="shared" si="2"/>
        <v>3.7499999999999999E-2</v>
      </c>
    </row>
    <row r="5" spans="3:31" x14ac:dyDescent="0.3">
      <c r="C5" t="s">
        <v>14</v>
      </c>
      <c r="D5" s="8">
        <f>1/D4</f>
        <v>4.1666666666666664E-2</v>
      </c>
      <c r="I5" t="s">
        <v>45</v>
      </c>
      <c r="J5" s="3">
        <f>'New connections'!J5</f>
        <v>0.25</v>
      </c>
      <c r="K5" s="3">
        <f>'New connections'!K5</f>
        <v>0.25</v>
      </c>
      <c r="L5" s="3">
        <f>'New connections'!L5</f>
        <v>0.25</v>
      </c>
      <c r="M5" s="3">
        <f>'New connections'!M5</f>
        <v>0.25</v>
      </c>
      <c r="N5" s="3">
        <f>'New connections'!N5</f>
        <v>0.25</v>
      </c>
      <c r="O5" s="3">
        <f>'New connections'!O5</f>
        <v>0.25</v>
      </c>
      <c r="P5" s="3">
        <f>'New connections'!P5</f>
        <v>0.25</v>
      </c>
      <c r="Q5" s="3">
        <f>'New connections'!Q5</f>
        <v>0.25</v>
      </c>
      <c r="R5" s="3">
        <f>'New connections'!R5</f>
        <v>0.25</v>
      </c>
      <c r="S5" s="3">
        <f>'New connections'!S5</f>
        <v>0.25</v>
      </c>
      <c r="T5" s="3">
        <f>'New connections'!T5</f>
        <v>0.25</v>
      </c>
      <c r="U5" s="3">
        <f>'New connections'!U5</f>
        <v>0.25</v>
      </c>
      <c r="V5" s="3">
        <f>'New connections'!V5</f>
        <v>0.25</v>
      </c>
      <c r="W5" s="3">
        <f>'New connections'!W5</f>
        <v>0.25</v>
      </c>
      <c r="X5" s="3">
        <f>'New connections'!X5</f>
        <v>0.25</v>
      </c>
      <c r="Y5" s="3">
        <f>'New connections'!Y5</f>
        <v>0.25</v>
      </c>
      <c r="Z5" s="3">
        <f>'New connections'!Z5</f>
        <v>0</v>
      </c>
      <c r="AA5" s="3">
        <f>'New connections'!AA5</f>
        <v>0</v>
      </c>
      <c r="AB5" s="3">
        <f>'New connections'!AB5</f>
        <v>0</v>
      </c>
      <c r="AC5" s="3">
        <f>'New connections'!AC5</f>
        <v>0</v>
      </c>
      <c r="AD5" s="3">
        <f>'New connections'!AD5</f>
        <v>0</v>
      </c>
      <c r="AE5" s="3">
        <f>'New connections'!AE5</f>
        <v>0</v>
      </c>
    </row>
    <row r="6" spans="3:31" x14ac:dyDescent="0.3">
      <c r="C6" t="s">
        <v>16</v>
      </c>
      <c r="D6" s="5">
        <v>1</v>
      </c>
      <c r="I6" t="s">
        <v>46</v>
      </c>
      <c r="J6" s="3">
        <f>VLOOKUP(J3,'New connections'!$C$18:$J$40,6,FALSE)/1000</f>
        <v>0.21249999999999999</v>
      </c>
      <c r="K6" s="3">
        <f>VLOOKUP(K3,'New connections'!$C$18:$J$40,6,FALSE)/1000</f>
        <v>0.21249999999999999</v>
      </c>
      <c r="L6" s="3">
        <f>VLOOKUP(L3,'New connections'!$C$18:$J$40,6,FALSE)/1000</f>
        <v>0.21249999999999999</v>
      </c>
      <c r="M6" s="3">
        <f>VLOOKUP(M3,'New connections'!$C$18:$J$40,6,FALSE)/1000</f>
        <v>0.21249999999999999</v>
      </c>
      <c r="N6" s="3">
        <f>VLOOKUP(N3,'New connections'!$C$18:$J$40,6,FALSE)/1000</f>
        <v>0.21249999999999999</v>
      </c>
      <c r="O6" s="3">
        <f>VLOOKUP(O3,'New connections'!$C$18:$J$40,6,FALSE)/1000</f>
        <v>0.21249999999999999</v>
      </c>
      <c r="P6" s="3">
        <f>VLOOKUP(P3,'New connections'!$C$18:$J$40,6,FALSE)/1000</f>
        <v>0.21249999999999999</v>
      </c>
      <c r="Q6" s="3">
        <f>VLOOKUP(Q3,'New connections'!$C$18:$J$40,6,FALSE)/1000</f>
        <v>0.21249999999999999</v>
      </c>
      <c r="R6" s="3">
        <f>VLOOKUP(R3,'New connections'!$C$18:$J$40,6,FALSE)/1000</f>
        <v>0.21249999999999999</v>
      </c>
      <c r="S6" s="3">
        <f>VLOOKUP(S3,'New connections'!$C$18:$J$40,6,FALSE)/1000</f>
        <v>0.21249999999999999</v>
      </c>
      <c r="T6" s="3">
        <f>VLOOKUP(T3,'New connections'!$C$18:$J$40,6,FALSE)/1000</f>
        <v>0.21249999999999999</v>
      </c>
      <c r="U6" s="3">
        <f>VLOOKUP(U3,'New connections'!$C$18:$J$40,6,FALSE)/1000</f>
        <v>0.21249999999999999</v>
      </c>
      <c r="V6" s="3">
        <f>VLOOKUP(V3,'New connections'!$C$18:$J$40,6,FALSE)/1000</f>
        <v>0.21249999999999999</v>
      </c>
      <c r="W6" s="3">
        <f>VLOOKUP(W3,'New connections'!$C$18:$J$40,6,FALSE)/1000</f>
        <v>0.21249999999999999</v>
      </c>
      <c r="X6" s="3">
        <f>VLOOKUP(X3,'New connections'!$C$18:$J$40,6,FALSE)/1000</f>
        <v>0.21249999999999999</v>
      </c>
      <c r="Y6" s="3">
        <f>VLOOKUP(Y3,'New connections'!$C$18:$J$40,6,FALSE)/1000</f>
        <v>0.21249999999999999</v>
      </c>
      <c r="Z6" s="3">
        <f>VLOOKUP(Z3,'New connections'!$C$18:$J$40,6,FALSE)/1000</f>
        <v>0</v>
      </c>
      <c r="AA6" s="3">
        <f>VLOOKUP(AA3,'New connections'!$C$18:$J$40,6,FALSE)/1000</f>
        <v>0</v>
      </c>
      <c r="AB6" s="3">
        <f>VLOOKUP(AB3,'New connections'!$C$18:$J$40,6,FALSE)/1000</f>
        <v>0</v>
      </c>
      <c r="AC6" s="3">
        <f>VLOOKUP(AC3,'New connections'!$C$18:$J$40,6,FALSE)/1000</f>
        <v>0</v>
      </c>
      <c r="AD6" s="3">
        <f>VLOOKUP(AD3,'New connections'!$C$18:$J$40,6,FALSE)/1000</f>
        <v>0</v>
      </c>
      <c r="AE6" s="3">
        <f>VLOOKUP(AE3,'New connections'!$C$18:$J$40,6,FALSE)/1000</f>
        <v>0</v>
      </c>
    </row>
    <row r="7" spans="3:31" x14ac:dyDescent="0.3">
      <c r="C7" t="s">
        <v>17</v>
      </c>
      <c r="D7" s="2">
        <f>D3*1000/D6</f>
        <v>18181.818181818184</v>
      </c>
      <c r="I7" t="s">
        <v>24</v>
      </c>
      <c r="J7" s="3">
        <f>VLOOKUP(J3,$C$18:$G$40,5,FALSE)</f>
        <v>3.75</v>
      </c>
      <c r="K7" s="3">
        <f t="shared" ref="K7:AE7" si="3">VLOOKUP(K3,$C$18:$G$40,5,FALSE)</f>
        <v>7.5</v>
      </c>
      <c r="L7" s="3">
        <f t="shared" si="3"/>
        <v>18.75</v>
      </c>
      <c r="M7" s="3">
        <f t="shared" si="3"/>
        <v>30</v>
      </c>
      <c r="N7" s="3">
        <f t="shared" si="3"/>
        <v>37.5</v>
      </c>
      <c r="O7" s="3">
        <f t="shared" si="3"/>
        <v>37.5</v>
      </c>
      <c r="P7" s="3">
        <f t="shared" si="3"/>
        <v>37.5</v>
      </c>
      <c r="Q7" s="3">
        <f t="shared" si="3"/>
        <v>37.5</v>
      </c>
      <c r="R7" s="3">
        <f t="shared" si="3"/>
        <v>37.5</v>
      </c>
      <c r="S7" s="3">
        <f t="shared" si="3"/>
        <v>37.5</v>
      </c>
      <c r="T7" s="3">
        <f t="shared" si="3"/>
        <v>37.5</v>
      </c>
      <c r="U7" s="3">
        <f t="shared" si="3"/>
        <v>37.5</v>
      </c>
      <c r="V7" s="3">
        <f t="shared" si="3"/>
        <v>37.5</v>
      </c>
      <c r="W7" s="3">
        <f t="shared" si="3"/>
        <v>37.5</v>
      </c>
      <c r="X7" s="3">
        <f t="shared" si="3"/>
        <v>37.5</v>
      </c>
      <c r="Y7" s="3">
        <f t="shared" si="3"/>
        <v>37.5</v>
      </c>
      <c r="Z7" s="3">
        <f t="shared" si="3"/>
        <v>0</v>
      </c>
      <c r="AA7" s="3">
        <f t="shared" si="3"/>
        <v>0</v>
      </c>
      <c r="AB7" s="3">
        <f t="shared" si="3"/>
        <v>0</v>
      </c>
      <c r="AC7" s="3">
        <f t="shared" si="3"/>
        <v>0</v>
      </c>
      <c r="AD7" s="3">
        <f t="shared" si="3"/>
        <v>0</v>
      </c>
      <c r="AE7" s="3">
        <f t="shared" si="3"/>
        <v>0</v>
      </c>
    </row>
    <row r="9" spans="3:31" x14ac:dyDescent="0.3">
      <c r="I9" t="s">
        <v>25</v>
      </c>
      <c r="J9" s="3">
        <f>J5</f>
        <v>0.25</v>
      </c>
      <c r="K9" s="3">
        <f>K5+J9</f>
        <v>0.5</v>
      </c>
      <c r="L9" s="3">
        <f t="shared" ref="L9:AE10" si="4">L5+K9</f>
        <v>0.75</v>
      </c>
      <c r="M9" s="3">
        <f t="shared" si="4"/>
        <v>1</v>
      </c>
      <c r="N9" s="3">
        <f t="shared" si="4"/>
        <v>1.25</v>
      </c>
      <c r="O9" s="3">
        <f t="shared" si="4"/>
        <v>1.5</v>
      </c>
      <c r="P9" s="3">
        <f t="shared" si="4"/>
        <v>1.75</v>
      </c>
      <c r="Q9" s="3">
        <f t="shared" si="4"/>
        <v>2</v>
      </c>
      <c r="R9" s="3">
        <f t="shared" si="4"/>
        <v>2.25</v>
      </c>
      <c r="S9" s="3">
        <f t="shared" si="4"/>
        <v>2.5</v>
      </c>
      <c r="T9" s="3">
        <f t="shared" si="4"/>
        <v>2.75</v>
      </c>
      <c r="U9" s="3">
        <f t="shared" si="4"/>
        <v>3</v>
      </c>
      <c r="V9" s="3">
        <f t="shared" si="4"/>
        <v>3.25</v>
      </c>
      <c r="W9" s="3">
        <f t="shared" si="4"/>
        <v>3.5</v>
      </c>
      <c r="X9" s="3">
        <f t="shared" si="4"/>
        <v>3.75</v>
      </c>
      <c r="Y9" s="3">
        <f t="shared" si="4"/>
        <v>4</v>
      </c>
      <c r="Z9" s="3">
        <f t="shared" si="4"/>
        <v>4</v>
      </c>
      <c r="AA9" s="3">
        <f t="shared" si="4"/>
        <v>4</v>
      </c>
      <c r="AB9" s="3">
        <f t="shared" si="4"/>
        <v>4</v>
      </c>
      <c r="AC9" s="3">
        <f t="shared" si="4"/>
        <v>4</v>
      </c>
      <c r="AD9" s="3">
        <f t="shared" si="4"/>
        <v>4</v>
      </c>
      <c r="AE9" s="3">
        <f t="shared" si="4"/>
        <v>4</v>
      </c>
    </row>
    <row r="10" spans="3:31" x14ac:dyDescent="0.3">
      <c r="G10" s="1"/>
      <c r="H10" s="1"/>
      <c r="I10" s="1" t="s">
        <v>26</v>
      </c>
      <c r="J10" s="3">
        <f>J6</f>
        <v>0.21249999999999999</v>
      </c>
      <c r="K10" s="3">
        <f>K6+J10</f>
        <v>0.42499999999999999</v>
      </c>
      <c r="L10" s="3">
        <f t="shared" si="4"/>
        <v>0.63749999999999996</v>
      </c>
      <c r="M10" s="3">
        <f t="shared" si="4"/>
        <v>0.85</v>
      </c>
      <c r="N10" s="3">
        <f t="shared" si="4"/>
        <v>1.0625</v>
      </c>
      <c r="O10" s="3">
        <f t="shared" si="4"/>
        <v>1.2749999999999999</v>
      </c>
      <c r="P10" s="3">
        <f t="shared" si="4"/>
        <v>1.4874999999999998</v>
      </c>
      <c r="Q10" s="3">
        <f t="shared" si="4"/>
        <v>1.6999999999999997</v>
      </c>
      <c r="R10" s="3">
        <f t="shared" si="4"/>
        <v>1.9124999999999996</v>
      </c>
      <c r="S10" s="3">
        <f t="shared" si="4"/>
        <v>2.1249999999999996</v>
      </c>
      <c r="T10" s="3">
        <f t="shared" si="4"/>
        <v>2.3374999999999995</v>
      </c>
      <c r="U10" s="3">
        <f t="shared" si="4"/>
        <v>2.5499999999999994</v>
      </c>
      <c r="V10" s="3">
        <f t="shared" si="4"/>
        <v>2.7624999999999993</v>
      </c>
      <c r="W10" s="3">
        <f t="shared" si="4"/>
        <v>2.9749999999999992</v>
      </c>
      <c r="X10" s="3">
        <f t="shared" si="4"/>
        <v>3.1874999999999991</v>
      </c>
      <c r="Y10" s="3">
        <f t="shared" si="4"/>
        <v>3.399999999999999</v>
      </c>
      <c r="Z10" s="3">
        <f t="shared" si="4"/>
        <v>3.399999999999999</v>
      </c>
      <c r="AA10" s="3">
        <f t="shared" si="4"/>
        <v>3.399999999999999</v>
      </c>
      <c r="AB10" s="3">
        <f t="shared" si="4"/>
        <v>3.399999999999999</v>
      </c>
      <c r="AC10" s="3">
        <f t="shared" si="4"/>
        <v>3.399999999999999</v>
      </c>
      <c r="AD10" s="3">
        <f t="shared" si="4"/>
        <v>3.399999999999999</v>
      </c>
      <c r="AE10" s="3">
        <f t="shared" si="4"/>
        <v>3.399999999999999</v>
      </c>
    </row>
    <row r="11" spans="3:31" x14ac:dyDescent="0.3">
      <c r="C11" t="s">
        <v>1</v>
      </c>
      <c r="D11" s="9">
        <f>WACC</f>
        <v>0.05</v>
      </c>
      <c r="E11" s="1"/>
      <c r="F11" s="1"/>
      <c r="I11" t="s">
        <v>27</v>
      </c>
      <c r="J11" s="3">
        <f>J10-J9</f>
        <v>-3.7500000000000006E-2</v>
      </c>
      <c r="K11" s="3">
        <f t="shared" ref="K11:AE11" si="5">K10-K9</f>
        <v>-7.5000000000000011E-2</v>
      </c>
      <c r="L11" s="3">
        <f t="shared" si="5"/>
        <v>-0.11250000000000004</v>
      </c>
      <c r="M11" s="3">
        <f t="shared" si="5"/>
        <v>-0.15000000000000002</v>
      </c>
      <c r="N11" s="3">
        <f t="shared" si="5"/>
        <v>-0.1875</v>
      </c>
      <c r="O11" s="3">
        <f t="shared" si="5"/>
        <v>-0.22500000000000009</v>
      </c>
      <c r="P11" s="3">
        <f t="shared" si="5"/>
        <v>-0.26250000000000018</v>
      </c>
      <c r="Q11" s="3">
        <f t="shared" si="5"/>
        <v>-0.30000000000000027</v>
      </c>
      <c r="R11" s="3">
        <f t="shared" si="5"/>
        <v>-0.33750000000000036</v>
      </c>
      <c r="S11" s="3">
        <f t="shared" si="5"/>
        <v>-0.37500000000000044</v>
      </c>
      <c r="T11" s="3">
        <f t="shared" si="5"/>
        <v>-0.41250000000000053</v>
      </c>
      <c r="U11" s="3">
        <f t="shared" si="5"/>
        <v>-0.45000000000000062</v>
      </c>
      <c r="V11" s="3">
        <f t="shared" si="5"/>
        <v>-0.48750000000000071</v>
      </c>
      <c r="W11" s="3">
        <f t="shared" si="5"/>
        <v>-0.5250000000000008</v>
      </c>
      <c r="X11" s="3">
        <f t="shared" si="5"/>
        <v>-0.56250000000000089</v>
      </c>
      <c r="Y11" s="3">
        <f t="shared" si="5"/>
        <v>-0.60000000000000098</v>
      </c>
      <c r="Z11" s="3">
        <f t="shared" si="5"/>
        <v>-0.60000000000000098</v>
      </c>
      <c r="AA11" s="3">
        <f t="shared" si="5"/>
        <v>-0.60000000000000098</v>
      </c>
      <c r="AB11" s="3">
        <f t="shared" si="5"/>
        <v>-0.60000000000000098</v>
      </c>
      <c r="AC11" s="3">
        <f t="shared" si="5"/>
        <v>-0.60000000000000098</v>
      </c>
      <c r="AD11" s="3">
        <f t="shared" si="5"/>
        <v>-0.60000000000000098</v>
      </c>
      <c r="AE11" s="3">
        <f t="shared" si="5"/>
        <v>-0.60000000000000098</v>
      </c>
    </row>
    <row r="12" spans="3:31" x14ac:dyDescent="0.3">
      <c r="C12" t="s">
        <v>2</v>
      </c>
      <c r="D12" s="5">
        <f>Pilot!B6</f>
        <v>50</v>
      </c>
      <c r="E12" t="s">
        <v>3</v>
      </c>
    </row>
    <row r="13" spans="3:31" x14ac:dyDescent="0.3">
      <c r="C13" t="s">
        <v>6</v>
      </c>
      <c r="D13" s="7">
        <f>CAPACITY_TO_MONEY</f>
        <v>0.6</v>
      </c>
      <c r="F13" t="e" cm="1">
        <f t="array" ref="F13">PMT</f>
        <v>#NAME?</v>
      </c>
    </row>
    <row r="14" spans="3:31" x14ac:dyDescent="0.3">
      <c r="C14" t="s">
        <v>7</v>
      </c>
      <c r="D14" s="6">
        <f>CAPACITY_LOAD_REDUCTION</f>
        <v>0.25</v>
      </c>
    </row>
    <row r="15" spans="3:31" x14ac:dyDescent="0.3">
      <c r="C15" t="s">
        <v>8</v>
      </c>
      <c r="D15" s="1">
        <f>D14*D13</f>
        <v>0.15</v>
      </c>
    </row>
    <row r="17" spans="2:32" x14ac:dyDescent="0.3">
      <c r="C17" t="s">
        <v>5</v>
      </c>
      <c r="D17" s="2">
        <f>SUM(D19:D39)</f>
        <v>-318.96493073344351</v>
      </c>
    </row>
    <row r="18" spans="2:32" x14ac:dyDescent="0.3">
      <c r="B18" t="s">
        <v>18</v>
      </c>
      <c r="C18" t="s">
        <v>0</v>
      </c>
      <c r="D18" t="s">
        <v>19</v>
      </c>
      <c r="E18" t="s">
        <v>4</v>
      </c>
      <c r="F18" t="s">
        <v>21</v>
      </c>
      <c r="G18" t="s">
        <v>20</v>
      </c>
      <c r="I18" t="s">
        <v>9</v>
      </c>
      <c r="J18" t="s">
        <v>10</v>
      </c>
      <c r="K18">
        <v>2025</v>
      </c>
      <c r="L18">
        <f>K18+1</f>
        <v>2026</v>
      </c>
      <c r="M18">
        <f t="shared" ref="M18:AF18" si="6">L18+1</f>
        <v>2027</v>
      </c>
      <c r="N18">
        <f t="shared" si="6"/>
        <v>2028</v>
      </c>
      <c r="O18">
        <f t="shared" si="6"/>
        <v>2029</v>
      </c>
      <c r="P18">
        <f t="shared" si="6"/>
        <v>2030</v>
      </c>
      <c r="Q18">
        <f t="shared" si="6"/>
        <v>2031</v>
      </c>
      <c r="R18">
        <f t="shared" si="6"/>
        <v>2032</v>
      </c>
      <c r="S18">
        <f t="shared" si="6"/>
        <v>2033</v>
      </c>
      <c r="T18">
        <f t="shared" si="6"/>
        <v>2034</v>
      </c>
      <c r="U18">
        <f t="shared" si="6"/>
        <v>2035</v>
      </c>
      <c r="V18">
        <f t="shared" si="6"/>
        <v>2036</v>
      </c>
      <c r="W18">
        <f t="shared" si="6"/>
        <v>2037</v>
      </c>
      <c r="X18">
        <f t="shared" si="6"/>
        <v>2038</v>
      </c>
      <c r="Y18">
        <f t="shared" si="6"/>
        <v>2039</v>
      </c>
      <c r="Z18">
        <f t="shared" si="6"/>
        <v>2040</v>
      </c>
      <c r="AA18">
        <f t="shared" si="6"/>
        <v>2041</v>
      </c>
      <c r="AB18">
        <f t="shared" si="6"/>
        <v>2042</v>
      </c>
      <c r="AC18">
        <f t="shared" si="6"/>
        <v>2043</v>
      </c>
      <c r="AD18">
        <f t="shared" si="6"/>
        <v>2044</v>
      </c>
      <c r="AE18">
        <f t="shared" si="6"/>
        <v>2045</v>
      </c>
      <c r="AF18">
        <f t="shared" si="6"/>
        <v>2046</v>
      </c>
    </row>
    <row r="19" spans="2:32" x14ac:dyDescent="0.3">
      <c r="B19" s="2">
        <v>0.1</v>
      </c>
      <c r="C19">
        <v>2025</v>
      </c>
      <c r="D19" s="2">
        <f>E19*B19</f>
        <v>-2.0541275807151177E-2</v>
      </c>
      <c r="E19" s="2">
        <f t="shared" ref="E19:E40" si="7">PMT($D$11,$D$12,G19)</f>
        <v>-0.20541275807151177</v>
      </c>
      <c r="F19" s="2">
        <f>G19</f>
        <v>3.75</v>
      </c>
      <c r="G19" s="2">
        <f>I19*B19</f>
        <v>3.75</v>
      </c>
      <c r="H19" s="2"/>
      <c r="I19" s="2">
        <f t="shared" ref="I19:I40" si="8">J19*$D$15</f>
        <v>37.5</v>
      </c>
      <c r="J19" s="2">
        <f>SUM(K19:AF19)</f>
        <v>250</v>
      </c>
      <c r="K19" s="2">
        <f t="shared" ref="K19:T28" si="9">IF($C19=K$18,1,0)*HLOOKUP(K$18,$J$3:$AE$5,3,FALSE)*1000</f>
        <v>250</v>
      </c>
      <c r="L19" s="2">
        <f t="shared" si="9"/>
        <v>0</v>
      </c>
      <c r="M19" s="2">
        <f t="shared" si="9"/>
        <v>0</v>
      </c>
      <c r="N19" s="2">
        <f t="shared" si="9"/>
        <v>0</v>
      </c>
      <c r="O19" s="2">
        <f t="shared" si="9"/>
        <v>0</v>
      </c>
      <c r="P19" s="2">
        <f t="shared" si="9"/>
        <v>0</v>
      </c>
      <c r="Q19" s="2">
        <f t="shared" si="9"/>
        <v>0</v>
      </c>
      <c r="R19" s="2">
        <f t="shared" si="9"/>
        <v>0</v>
      </c>
      <c r="S19" s="2">
        <f t="shared" si="9"/>
        <v>0</v>
      </c>
      <c r="T19" s="2">
        <f t="shared" si="9"/>
        <v>0</v>
      </c>
      <c r="U19" s="2">
        <f t="shared" ref="U19:AF28" si="10">IF($C19=U$18,1,0)*HLOOKUP(U$18,$J$3:$AE$5,3,FALSE)*1000</f>
        <v>0</v>
      </c>
      <c r="V19" s="2">
        <f t="shared" si="10"/>
        <v>0</v>
      </c>
      <c r="W19" s="2">
        <f t="shared" si="10"/>
        <v>0</v>
      </c>
      <c r="X19" s="2">
        <f t="shared" si="10"/>
        <v>0</v>
      </c>
      <c r="Y19" s="2">
        <f t="shared" si="10"/>
        <v>0</v>
      </c>
      <c r="Z19" s="2">
        <f t="shared" si="10"/>
        <v>0</v>
      </c>
      <c r="AA19" s="2">
        <f t="shared" si="10"/>
        <v>0</v>
      </c>
      <c r="AB19" s="2">
        <f t="shared" si="10"/>
        <v>0</v>
      </c>
      <c r="AC19" s="2">
        <f t="shared" si="10"/>
        <v>0</v>
      </c>
      <c r="AD19" s="2">
        <f t="shared" si="10"/>
        <v>0</v>
      </c>
      <c r="AE19" s="2">
        <f t="shared" si="10"/>
        <v>0</v>
      </c>
      <c r="AF19" s="2">
        <f t="shared" si="10"/>
        <v>0</v>
      </c>
    </row>
    <row r="20" spans="2:32" x14ac:dyDescent="0.3">
      <c r="B20" s="2">
        <v>0.2</v>
      </c>
      <c r="C20">
        <f>C19+1</f>
        <v>2026</v>
      </c>
      <c r="D20" s="2">
        <f>D19+E20*B20</f>
        <v>-0.10270637903575588</v>
      </c>
      <c r="E20" s="2">
        <f t="shared" si="7"/>
        <v>-0.41082551614302354</v>
      </c>
      <c r="F20" s="2">
        <f>F19+G20</f>
        <v>11.25</v>
      </c>
      <c r="G20" s="2">
        <f>I20*B20</f>
        <v>7.5</v>
      </c>
      <c r="H20" s="2"/>
      <c r="I20" s="2">
        <f t="shared" si="8"/>
        <v>37.5</v>
      </c>
      <c r="J20" s="2">
        <f t="shared" ref="J20:J40" si="11">SUM(K20:AF20)</f>
        <v>250</v>
      </c>
      <c r="K20" s="2">
        <f t="shared" si="9"/>
        <v>0</v>
      </c>
      <c r="L20" s="2">
        <f t="shared" si="9"/>
        <v>250</v>
      </c>
      <c r="M20" s="2">
        <f t="shared" si="9"/>
        <v>0</v>
      </c>
      <c r="N20" s="2">
        <f t="shared" si="9"/>
        <v>0</v>
      </c>
      <c r="O20" s="2">
        <f t="shared" si="9"/>
        <v>0</v>
      </c>
      <c r="P20" s="2">
        <f t="shared" si="9"/>
        <v>0</v>
      </c>
      <c r="Q20" s="2">
        <f t="shared" si="9"/>
        <v>0</v>
      </c>
      <c r="R20" s="2">
        <f t="shared" si="9"/>
        <v>0</v>
      </c>
      <c r="S20" s="2">
        <f t="shared" si="9"/>
        <v>0</v>
      </c>
      <c r="T20" s="2">
        <f t="shared" si="9"/>
        <v>0</v>
      </c>
      <c r="U20" s="2">
        <f t="shared" si="10"/>
        <v>0</v>
      </c>
      <c r="V20" s="2">
        <f t="shared" si="10"/>
        <v>0</v>
      </c>
      <c r="W20" s="2">
        <f t="shared" si="10"/>
        <v>0</v>
      </c>
      <c r="X20" s="2">
        <f t="shared" si="10"/>
        <v>0</v>
      </c>
      <c r="Y20" s="2">
        <f t="shared" si="10"/>
        <v>0</v>
      </c>
      <c r="Z20" s="2">
        <f t="shared" si="10"/>
        <v>0</v>
      </c>
      <c r="AA20" s="2">
        <f t="shared" si="10"/>
        <v>0</v>
      </c>
      <c r="AB20" s="2">
        <f t="shared" si="10"/>
        <v>0</v>
      </c>
      <c r="AC20" s="2">
        <f t="shared" si="10"/>
        <v>0</v>
      </c>
      <c r="AD20" s="2">
        <f t="shared" si="10"/>
        <v>0</v>
      </c>
      <c r="AE20" s="2">
        <f t="shared" si="10"/>
        <v>0</v>
      </c>
      <c r="AF20" s="2">
        <f t="shared" si="10"/>
        <v>0</v>
      </c>
    </row>
    <row r="21" spans="2:32" x14ac:dyDescent="0.3">
      <c r="B21" s="2">
        <v>0.5</v>
      </c>
      <c r="C21">
        <f t="shared" ref="C21:C40" si="12">C20+1</f>
        <v>2027</v>
      </c>
      <c r="D21" s="2">
        <f t="shared" ref="D21:D40" si="13">D20+E21*B21</f>
        <v>-0.61623827421453525</v>
      </c>
      <c r="E21" s="2">
        <f t="shared" si="7"/>
        <v>-1.0270637903575588</v>
      </c>
      <c r="F21" s="2">
        <f t="shared" ref="F21:F40" si="14">F20+G21</f>
        <v>30</v>
      </c>
      <c r="G21" s="2">
        <f t="shared" ref="G21:G40" si="15">I21*B21</f>
        <v>18.75</v>
      </c>
      <c r="H21" s="2"/>
      <c r="I21" s="2">
        <f t="shared" si="8"/>
        <v>37.5</v>
      </c>
      <c r="J21" s="2">
        <f t="shared" si="11"/>
        <v>250</v>
      </c>
      <c r="K21" s="2">
        <f t="shared" si="9"/>
        <v>0</v>
      </c>
      <c r="L21" s="2">
        <f t="shared" si="9"/>
        <v>0</v>
      </c>
      <c r="M21" s="2">
        <f t="shared" si="9"/>
        <v>250</v>
      </c>
      <c r="N21" s="2">
        <f t="shared" si="9"/>
        <v>0</v>
      </c>
      <c r="O21" s="2">
        <f t="shared" si="9"/>
        <v>0</v>
      </c>
      <c r="P21" s="2">
        <f t="shared" si="9"/>
        <v>0</v>
      </c>
      <c r="Q21" s="2">
        <f t="shared" si="9"/>
        <v>0</v>
      </c>
      <c r="R21" s="2">
        <f t="shared" si="9"/>
        <v>0</v>
      </c>
      <c r="S21" s="2">
        <f t="shared" si="9"/>
        <v>0</v>
      </c>
      <c r="T21" s="2">
        <f t="shared" si="9"/>
        <v>0</v>
      </c>
      <c r="U21" s="2">
        <f t="shared" si="10"/>
        <v>0</v>
      </c>
      <c r="V21" s="2">
        <f t="shared" si="10"/>
        <v>0</v>
      </c>
      <c r="W21" s="2">
        <f t="shared" si="10"/>
        <v>0</v>
      </c>
      <c r="X21" s="2">
        <f t="shared" si="10"/>
        <v>0</v>
      </c>
      <c r="Y21" s="2">
        <f t="shared" si="10"/>
        <v>0</v>
      </c>
      <c r="Z21" s="2">
        <f t="shared" si="10"/>
        <v>0</v>
      </c>
      <c r="AA21" s="2">
        <f t="shared" si="10"/>
        <v>0</v>
      </c>
      <c r="AB21" s="2">
        <f t="shared" si="10"/>
        <v>0</v>
      </c>
      <c r="AC21" s="2">
        <f t="shared" si="10"/>
        <v>0</v>
      </c>
      <c r="AD21" s="2">
        <f t="shared" si="10"/>
        <v>0</v>
      </c>
      <c r="AE21" s="2">
        <f t="shared" si="10"/>
        <v>0</v>
      </c>
      <c r="AF21" s="2">
        <f t="shared" si="10"/>
        <v>0</v>
      </c>
    </row>
    <row r="22" spans="2:32" x14ac:dyDescent="0.3">
      <c r="B22" s="2">
        <v>0.8</v>
      </c>
      <c r="C22">
        <f t="shared" si="12"/>
        <v>2028</v>
      </c>
      <c r="D22" s="2">
        <f t="shared" si="13"/>
        <v>-1.9308799258722105</v>
      </c>
      <c r="E22" s="2">
        <f t="shared" si="7"/>
        <v>-1.6433020645720942</v>
      </c>
      <c r="F22" s="2">
        <f t="shared" si="14"/>
        <v>60</v>
      </c>
      <c r="G22" s="2">
        <f t="shared" si="15"/>
        <v>30</v>
      </c>
      <c r="H22" s="2"/>
      <c r="I22" s="2">
        <f t="shared" si="8"/>
        <v>37.5</v>
      </c>
      <c r="J22" s="2">
        <f t="shared" si="11"/>
        <v>250</v>
      </c>
      <c r="K22" s="2">
        <f t="shared" si="9"/>
        <v>0</v>
      </c>
      <c r="L22" s="2">
        <f t="shared" si="9"/>
        <v>0</v>
      </c>
      <c r="M22" s="2">
        <f t="shared" si="9"/>
        <v>0</v>
      </c>
      <c r="N22" s="2">
        <f t="shared" si="9"/>
        <v>250</v>
      </c>
      <c r="O22" s="2">
        <f t="shared" si="9"/>
        <v>0</v>
      </c>
      <c r="P22" s="2">
        <f t="shared" si="9"/>
        <v>0</v>
      </c>
      <c r="Q22" s="2">
        <f t="shared" si="9"/>
        <v>0</v>
      </c>
      <c r="R22" s="2">
        <f t="shared" si="9"/>
        <v>0</v>
      </c>
      <c r="S22" s="2">
        <f t="shared" si="9"/>
        <v>0</v>
      </c>
      <c r="T22" s="2">
        <f t="shared" si="9"/>
        <v>0</v>
      </c>
      <c r="U22" s="2">
        <f t="shared" si="10"/>
        <v>0</v>
      </c>
      <c r="V22" s="2">
        <f t="shared" si="10"/>
        <v>0</v>
      </c>
      <c r="W22" s="2">
        <f t="shared" si="10"/>
        <v>0</v>
      </c>
      <c r="X22" s="2">
        <f t="shared" si="10"/>
        <v>0</v>
      </c>
      <c r="Y22" s="2">
        <f t="shared" si="10"/>
        <v>0</v>
      </c>
      <c r="Z22" s="2">
        <f t="shared" si="10"/>
        <v>0</v>
      </c>
      <c r="AA22" s="2">
        <f t="shared" si="10"/>
        <v>0</v>
      </c>
      <c r="AB22" s="2">
        <f t="shared" si="10"/>
        <v>0</v>
      </c>
      <c r="AC22" s="2">
        <f t="shared" si="10"/>
        <v>0</v>
      </c>
      <c r="AD22" s="2">
        <f t="shared" si="10"/>
        <v>0</v>
      </c>
      <c r="AE22" s="2">
        <f t="shared" si="10"/>
        <v>0</v>
      </c>
      <c r="AF22" s="2">
        <f t="shared" si="10"/>
        <v>0</v>
      </c>
    </row>
    <row r="23" spans="2:32" x14ac:dyDescent="0.3">
      <c r="B23" s="2">
        <v>1</v>
      </c>
      <c r="C23">
        <f t="shared" si="12"/>
        <v>2029</v>
      </c>
      <c r="D23" s="2">
        <f t="shared" si="13"/>
        <v>-3.9850075065873281</v>
      </c>
      <c r="E23" s="2">
        <f t="shared" si="7"/>
        <v>-2.0541275807151176</v>
      </c>
      <c r="F23" s="2">
        <f t="shared" si="14"/>
        <v>97.5</v>
      </c>
      <c r="G23" s="2">
        <f t="shared" si="15"/>
        <v>37.5</v>
      </c>
      <c r="H23" s="2"/>
      <c r="I23" s="2">
        <f t="shared" si="8"/>
        <v>37.5</v>
      </c>
      <c r="J23" s="2">
        <f t="shared" si="11"/>
        <v>250</v>
      </c>
      <c r="K23" s="2">
        <f t="shared" si="9"/>
        <v>0</v>
      </c>
      <c r="L23" s="2">
        <f t="shared" si="9"/>
        <v>0</v>
      </c>
      <c r="M23" s="2">
        <f t="shared" si="9"/>
        <v>0</v>
      </c>
      <c r="N23" s="2">
        <f t="shared" si="9"/>
        <v>0</v>
      </c>
      <c r="O23" s="2">
        <f t="shared" si="9"/>
        <v>250</v>
      </c>
      <c r="P23" s="2">
        <f t="shared" si="9"/>
        <v>0</v>
      </c>
      <c r="Q23" s="2">
        <f t="shared" si="9"/>
        <v>0</v>
      </c>
      <c r="R23" s="2">
        <f t="shared" si="9"/>
        <v>0</v>
      </c>
      <c r="S23" s="2">
        <f t="shared" si="9"/>
        <v>0</v>
      </c>
      <c r="T23" s="2">
        <f t="shared" si="9"/>
        <v>0</v>
      </c>
      <c r="U23" s="2">
        <f t="shared" si="10"/>
        <v>0</v>
      </c>
      <c r="V23" s="2">
        <f t="shared" si="10"/>
        <v>0</v>
      </c>
      <c r="W23" s="2">
        <f t="shared" si="10"/>
        <v>0</v>
      </c>
      <c r="X23" s="2">
        <f t="shared" si="10"/>
        <v>0</v>
      </c>
      <c r="Y23" s="2">
        <f t="shared" si="10"/>
        <v>0</v>
      </c>
      <c r="Z23" s="2">
        <f t="shared" si="10"/>
        <v>0</v>
      </c>
      <c r="AA23" s="2">
        <f t="shared" si="10"/>
        <v>0</v>
      </c>
      <c r="AB23" s="2">
        <f t="shared" si="10"/>
        <v>0</v>
      </c>
      <c r="AC23" s="2">
        <f t="shared" si="10"/>
        <v>0</v>
      </c>
      <c r="AD23" s="2">
        <f t="shared" si="10"/>
        <v>0</v>
      </c>
      <c r="AE23" s="2">
        <f t="shared" si="10"/>
        <v>0</v>
      </c>
      <c r="AF23" s="2">
        <f t="shared" si="10"/>
        <v>0</v>
      </c>
    </row>
    <row r="24" spans="2:32" x14ac:dyDescent="0.3">
      <c r="B24" s="2">
        <f>B23</f>
        <v>1</v>
      </c>
      <c r="C24">
        <f t="shared" si="12"/>
        <v>2030</v>
      </c>
      <c r="D24" s="2">
        <f t="shared" si="13"/>
        <v>-6.0391350873024461</v>
      </c>
      <c r="E24" s="2">
        <f t="shared" si="7"/>
        <v>-2.0541275807151176</v>
      </c>
      <c r="F24" s="2">
        <f t="shared" si="14"/>
        <v>135</v>
      </c>
      <c r="G24" s="2">
        <f t="shared" si="15"/>
        <v>37.5</v>
      </c>
      <c r="H24" s="2"/>
      <c r="I24" s="2">
        <f t="shared" si="8"/>
        <v>37.5</v>
      </c>
      <c r="J24" s="2">
        <f t="shared" si="11"/>
        <v>250</v>
      </c>
      <c r="K24" s="2">
        <f t="shared" si="9"/>
        <v>0</v>
      </c>
      <c r="L24" s="2">
        <f t="shared" si="9"/>
        <v>0</v>
      </c>
      <c r="M24" s="2">
        <f t="shared" si="9"/>
        <v>0</v>
      </c>
      <c r="N24" s="2">
        <f t="shared" si="9"/>
        <v>0</v>
      </c>
      <c r="O24" s="2">
        <f t="shared" si="9"/>
        <v>0</v>
      </c>
      <c r="P24" s="2">
        <f t="shared" si="9"/>
        <v>250</v>
      </c>
      <c r="Q24" s="2">
        <f t="shared" si="9"/>
        <v>0</v>
      </c>
      <c r="R24" s="2">
        <f t="shared" si="9"/>
        <v>0</v>
      </c>
      <c r="S24" s="2">
        <f t="shared" si="9"/>
        <v>0</v>
      </c>
      <c r="T24" s="2">
        <f t="shared" si="9"/>
        <v>0</v>
      </c>
      <c r="U24" s="2">
        <f t="shared" si="10"/>
        <v>0</v>
      </c>
      <c r="V24" s="2">
        <f t="shared" si="10"/>
        <v>0</v>
      </c>
      <c r="W24" s="2">
        <f t="shared" si="10"/>
        <v>0</v>
      </c>
      <c r="X24" s="2">
        <f t="shared" si="10"/>
        <v>0</v>
      </c>
      <c r="Y24" s="2">
        <f t="shared" si="10"/>
        <v>0</v>
      </c>
      <c r="Z24" s="2">
        <f t="shared" si="10"/>
        <v>0</v>
      </c>
      <c r="AA24" s="2">
        <f t="shared" si="10"/>
        <v>0</v>
      </c>
      <c r="AB24" s="2">
        <f t="shared" si="10"/>
        <v>0</v>
      </c>
      <c r="AC24" s="2">
        <f t="shared" si="10"/>
        <v>0</v>
      </c>
      <c r="AD24" s="2">
        <f t="shared" si="10"/>
        <v>0</v>
      </c>
      <c r="AE24" s="2">
        <f t="shared" si="10"/>
        <v>0</v>
      </c>
      <c r="AF24" s="2">
        <f t="shared" si="10"/>
        <v>0</v>
      </c>
    </row>
    <row r="25" spans="2:32" x14ac:dyDescent="0.3">
      <c r="B25" s="2">
        <f t="shared" ref="B25:B40" si="16">B24</f>
        <v>1</v>
      </c>
      <c r="C25">
        <f t="shared" si="12"/>
        <v>2031</v>
      </c>
      <c r="D25" s="2">
        <f t="shared" si="13"/>
        <v>-8.0932626680175641</v>
      </c>
      <c r="E25" s="2">
        <f t="shared" si="7"/>
        <v>-2.0541275807151176</v>
      </c>
      <c r="F25" s="2">
        <f t="shared" si="14"/>
        <v>172.5</v>
      </c>
      <c r="G25" s="2">
        <f t="shared" si="15"/>
        <v>37.5</v>
      </c>
      <c r="H25" s="2"/>
      <c r="I25" s="2">
        <f t="shared" si="8"/>
        <v>37.5</v>
      </c>
      <c r="J25" s="2">
        <f t="shared" si="11"/>
        <v>250</v>
      </c>
      <c r="K25" s="2">
        <f t="shared" si="9"/>
        <v>0</v>
      </c>
      <c r="L25" s="2">
        <f t="shared" si="9"/>
        <v>0</v>
      </c>
      <c r="M25" s="2">
        <f t="shared" si="9"/>
        <v>0</v>
      </c>
      <c r="N25" s="2">
        <f t="shared" si="9"/>
        <v>0</v>
      </c>
      <c r="O25" s="2">
        <f t="shared" si="9"/>
        <v>0</v>
      </c>
      <c r="P25" s="2">
        <f t="shared" si="9"/>
        <v>0</v>
      </c>
      <c r="Q25" s="2">
        <f t="shared" si="9"/>
        <v>250</v>
      </c>
      <c r="R25" s="2">
        <f t="shared" si="9"/>
        <v>0</v>
      </c>
      <c r="S25" s="2">
        <f t="shared" si="9"/>
        <v>0</v>
      </c>
      <c r="T25" s="2">
        <f t="shared" si="9"/>
        <v>0</v>
      </c>
      <c r="U25" s="2">
        <f t="shared" si="10"/>
        <v>0</v>
      </c>
      <c r="V25" s="2">
        <f t="shared" si="10"/>
        <v>0</v>
      </c>
      <c r="W25" s="2">
        <f t="shared" si="10"/>
        <v>0</v>
      </c>
      <c r="X25" s="2">
        <f t="shared" si="10"/>
        <v>0</v>
      </c>
      <c r="Y25" s="2">
        <f t="shared" si="10"/>
        <v>0</v>
      </c>
      <c r="Z25" s="2">
        <f t="shared" si="10"/>
        <v>0</v>
      </c>
      <c r="AA25" s="2">
        <f t="shared" si="10"/>
        <v>0</v>
      </c>
      <c r="AB25" s="2">
        <f t="shared" si="10"/>
        <v>0</v>
      </c>
      <c r="AC25" s="2">
        <f t="shared" si="10"/>
        <v>0</v>
      </c>
      <c r="AD25" s="2">
        <f t="shared" si="10"/>
        <v>0</v>
      </c>
      <c r="AE25" s="2">
        <f t="shared" si="10"/>
        <v>0</v>
      </c>
      <c r="AF25" s="2">
        <f t="shared" si="10"/>
        <v>0</v>
      </c>
    </row>
    <row r="26" spans="2:32" x14ac:dyDescent="0.3">
      <c r="B26" s="2">
        <f t="shared" si="16"/>
        <v>1</v>
      </c>
      <c r="C26">
        <f t="shared" si="12"/>
        <v>2032</v>
      </c>
      <c r="D26" s="2">
        <f t="shared" si="13"/>
        <v>-10.147390248732682</v>
      </c>
      <c r="E26" s="2">
        <f t="shared" si="7"/>
        <v>-2.0541275807151176</v>
      </c>
      <c r="F26" s="2">
        <f t="shared" si="14"/>
        <v>210</v>
      </c>
      <c r="G26" s="2">
        <f t="shared" si="15"/>
        <v>37.5</v>
      </c>
      <c r="H26" s="2"/>
      <c r="I26" s="2">
        <f t="shared" si="8"/>
        <v>37.5</v>
      </c>
      <c r="J26" s="2">
        <f t="shared" si="11"/>
        <v>250</v>
      </c>
      <c r="K26" s="2">
        <f t="shared" si="9"/>
        <v>0</v>
      </c>
      <c r="L26" s="2">
        <f t="shared" si="9"/>
        <v>0</v>
      </c>
      <c r="M26" s="2">
        <f t="shared" si="9"/>
        <v>0</v>
      </c>
      <c r="N26" s="2">
        <f t="shared" si="9"/>
        <v>0</v>
      </c>
      <c r="O26" s="2">
        <f t="shared" si="9"/>
        <v>0</v>
      </c>
      <c r="P26" s="2">
        <f t="shared" si="9"/>
        <v>0</v>
      </c>
      <c r="Q26" s="2">
        <f t="shared" si="9"/>
        <v>0</v>
      </c>
      <c r="R26" s="2">
        <f t="shared" si="9"/>
        <v>250</v>
      </c>
      <c r="S26" s="2">
        <f t="shared" si="9"/>
        <v>0</v>
      </c>
      <c r="T26" s="2">
        <f t="shared" si="9"/>
        <v>0</v>
      </c>
      <c r="U26" s="2">
        <f t="shared" si="10"/>
        <v>0</v>
      </c>
      <c r="V26" s="2">
        <f t="shared" si="10"/>
        <v>0</v>
      </c>
      <c r="W26" s="2">
        <f t="shared" si="10"/>
        <v>0</v>
      </c>
      <c r="X26" s="2">
        <f t="shared" si="10"/>
        <v>0</v>
      </c>
      <c r="Y26" s="2">
        <f t="shared" si="10"/>
        <v>0</v>
      </c>
      <c r="Z26" s="2">
        <f t="shared" si="10"/>
        <v>0</v>
      </c>
      <c r="AA26" s="2">
        <f t="shared" si="10"/>
        <v>0</v>
      </c>
      <c r="AB26" s="2">
        <f t="shared" si="10"/>
        <v>0</v>
      </c>
      <c r="AC26" s="2">
        <f t="shared" si="10"/>
        <v>0</v>
      </c>
      <c r="AD26" s="2">
        <f t="shared" si="10"/>
        <v>0</v>
      </c>
      <c r="AE26" s="2">
        <f t="shared" si="10"/>
        <v>0</v>
      </c>
      <c r="AF26" s="2">
        <f t="shared" si="10"/>
        <v>0</v>
      </c>
    </row>
    <row r="27" spans="2:32" x14ac:dyDescent="0.3">
      <c r="B27" s="2">
        <f t="shared" si="16"/>
        <v>1</v>
      </c>
      <c r="C27">
        <f t="shared" si="12"/>
        <v>2033</v>
      </c>
      <c r="D27" s="2">
        <f t="shared" si="13"/>
        <v>-12.2015178294478</v>
      </c>
      <c r="E27" s="2">
        <f t="shared" si="7"/>
        <v>-2.0541275807151176</v>
      </c>
      <c r="F27" s="2">
        <f t="shared" si="14"/>
        <v>247.5</v>
      </c>
      <c r="G27" s="2">
        <f t="shared" si="15"/>
        <v>37.5</v>
      </c>
      <c r="H27" s="2"/>
      <c r="I27" s="2">
        <f t="shared" si="8"/>
        <v>37.5</v>
      </c>
      <c r="J27" s="2">
        <f t="shared" si="11"/>
        <v>250</v>
      </c>
      <c r="K27" s="2">
        <f t="shared" si="9"/>
        <v>0</v>
      </c>
      <c r="L27" s="2">
        <f t="shared" si="9"/>
        <v>0</v>
      </c>
      <c r="M27" s="2">
        <f t="shared" si="9"/>
        <v>0</v>
      </c>
      <c r="N27" s="2">
        <f t="shared" si="9"/>
        <v>0</v>
      </c>
      <c r="O27" s="2">
        <f t="shared" si="9"/>
        <v>0</v>
      </c>
      <c r="P27" s="2">
        <f t="shared" si="9"/>
        <v>0</v>
      </c>
      <c r="Q27" s="2">
        <f t="shared" si="9"/>
        <v>0</v>
      </c>
      <c r="R27" s="2">
        <f t="shared" si="9"/>
        <v>0</v>
      </c>
      <c r="S27" s="2">
        <f t="shared" si="9"/>
        <v>250</v>
      </c>
      <c r="T27" s="2">
        <f t="shared" si="9"/>
        <v>0</v>
      </c>
      <c r="U27" s="2">
        <f t="shared" si="10"/>
        <v>0</v>
      </c>
      <c r="V27" s="2">
        <f t="shared" si="10"/>
        <v>0</v>
      </c>
      <c r="W27" s="2">
        <f t="shared" si="10"/>
        <v>0</v>
      </c>
      <c r="X27" s="2">
        <f t="shared" si="10"/>
        <v>0</v>
      </c>
      <c r="Y27" s="2">
        <f t="shared" si="10"/>
        <v>0</v>
      </c>
      <c r="Z27" s="2">
        <f t="shared" si="10"/>
        <v>0</v>
      </c>
      <c r="AA27" s="2">
        <f t="shared" si="10"/>
        <v>0</v>
      </c>
      <c r="AB27" s="2">
        <f t="shared" si="10"/>
        <v>0</v>
      </c>
      <c r="AC27" s="2">
        <f t="shared" si="10"/>
        <v>0</v>
      </c>
      <c r="AD27" s="2">
        <f t="shared" si="10"/>
        <v>0</v>
      </c>
      <c r="AE27" s="2">
        <f t="shared" si="10"/>
        <v>0</v>
      </c>
      <c r="AF27" s="2">
        <f t="shared" si="10"/>
        <v>0</v>
      </c>
    </row>
    <row r="28" spans="2:32" x14ac:dyDescent="0.3">
      <c r="B28" s="2">
        <f t="shared" si="16"/>
        <v>1</v>
      </c>
      <c r="C28">
        <f t="shared" si="12"/>
        <v>2034</v>
      </c>
      <c r="D28" s="2">
        <f t="shared" si="13"/>
        <v>-14.255645410162918</v>
      </c>
      <c r="E28" s="2">
        <f t="shared" si="7"/>
        <v>-2.0541275807151176</v>
      </c>
      <c r="F28" s="2">
        <f t="shared" si="14"/>
        <v>285</v>
      </c>
      <c r="G28" s="2">
        <f t="shared" si="15"/>
        <v>37.5</v>
      </c>
      <c r="H28" s="2"/>
      <c r="I28" s="2">
        <f t="shared" si="8"/>
        <v>37.5</v>
      </c>
      <c r="J28" s="2">
        <f t="shared" si="11"/>
        <v>250</v>
      </c>
      <c r="K28" s="2">
        <f t="shared" si="9"/>
        <v>0</v>
      </c>
      <c r="L28" s="2">
        <f t="shared" si="9"/>
        <v>0</v>
      </c>
      <c r="M28" s="2">
        <f t="shared" si="9"/>
        <v>0</v>
      </c>
      <c r="N28" s="2">
        <f t="shared" si="9"/>
        <v>0</v>
      </c>
      <c r="O28" s="2">
        <f t="shared" si="9"/>
        <v>0</v>
      </c>
      <c r="P28" s="2">
        <f t="shared" si="9"/>
        <v>0</v>
      </c>
      <c r="Q28" s="2">
        <f t="shared" si="9"/>
        <v>0</v>
      </c>
      <c r="R28" s="2">
        <f t="shared" si="9"/>
        <v>0</v>
      </c>
      <c r="S28" s="2">
        <f t="shared" si="9"/>
        <v>0</v>
      </c>
      <c r="T28" s="2">
        <f t="shared" si="9"/>
        <v>250</v>
      </c>
      <c r="U28" s="2">
        <f t="shared" si="10"/>
        <v>0</v>
      </c>
      <c r="V28" s="2">
        <f t="shared" si="10"/>
        <v>0</v>
      </c>
      <c r="W28" s="2">
        <f t="shared" si="10"/>
        <v>0</v>
      </c>
      <c r="X28" s="2">
        <f t="shared" si="10"/>
        <v>0</v>
      </c>
      <c r="Y28" s="2">
        <f t="shared" si="10"/>
        <v>0</v>
      </c>
      <c r="Z28" s="2">
        <f t="shared" si="10"/>
        <v>0</v>
      </c>
      <c r="AA28" s="2">
        <f t="shared" si="10"/>
        <v>0</v>
      </c>
      <c r="AB28" s="2">
        <f t="shared" si="10"/>
        <v>0</v>
      </c>
      <c r="AC28" s="2">
        <f t="shared" si="10"/>
        <v>0</v>
      </c>
      <c r="AD28" s="2">
        <f t="shared" si="10"/>
        <v>0</v>
      </c>
      <c r="AE28" s="2">
        <f t="shared" si="10"/>
        <v>0</v>
      </c>
      <c r="AF28" s="2">
        <f t="shared" si="10"/>
        <v>0</v>
      </c>
    </row>
    <row r="29" spans="2:32" x14ac:dyDescent="0.3">
      <c r="B29" s="2">
        <f t="shared" si="16"/>
        <v>1</v>
      </c>
      <c r="C29">
        <f t="shared" si="12"/>
        <v>2035</v>
      </c>
      <c r="D29" s="2">
        <f t="shared" si="13"/>
        <v>-16.309772990878034</v>
      </c>
      <c r="E29" s="2">
        <f t="shared" si="7"/>
        <v>-2.0541275807151176</v>
      </c>
      <c r="F29" s="2">
        <f t="shared" si="14"/>
        <v>322.5</v>
      </c>
      <c r="G29" s="2">
        <f t="shared" si="15"/>
        <v>37.5</v>
      </c>
      <c r="H29" s="2"/>
      <c r="I29" s="2">
        <f t="shared" si="8"/>
        <v>37.5</v>
      </c>
      <c r="J29" s="2">
        <f t="shared" si="11"/>
        <v>250</v>
      </c>
      <c r="K29" s="2">
        <f t="shared" ref="K29:T40" si="17">IF($C29=K$18,1,0)*HLOOKUP(K$18,$J$3:$AE$5,3,FALSE)*1000</f>
        <v>0</v>
      </c>
      <c r="L29" s="2">
        <f t="shared" si="17"/>
        <v>0</v>
      </c>
      <c r="M29" s="2">
        <f t="shared" si="17"/>
        <v>0</v>
      </c>
      <c r="N29" s="2">
        <f t="shared" si="17"/>
        <v>0</v>
      </c>
      <c r="O29" s="2">
        <f t="shared" si="17"/>
        <v>0</v>
      </c>
      <c r="P29" s="2">
        <f t="shared" si="17"/>
        <v>0</v>
      </c>
      <c r="Q29" s="2">
        <f t="shared" si="17"/>
        <v>0</v>
      </c>
      <c r="R29" s="2">
        <f t="shared" si="17"/>
        <v>0</v>
      </c>
      <c r="S29" s="2">
        <f t="shared" si="17"/>
        <v>0</v>
      </c>
      <c r="T29" s="2">
        <f t="shared" si="17"/>
        <v>0</v>
      </c>
      <c r="U29" s="2">
        <f t="shared" ref="U29:AF40" si="18">IF($C29=U$18,1,0)*HLOOKUP(U$18,$J$3:$AE$5,3,FALSE)*1000</f>
        <v>250</v>
      </c>
      <c r="V29" s="2">
        <f t="shared" si="18"/>
        <v>0</v>
      </c>
      <c r="W29" s="2">
        <f t="shared" si="18"/>
        <v>0</v>
      </c>
      <c r="X29" s="2">
        <f t="shared" si="18"/>
        <v>0</v>
      </c>
      <c r="Y29" s="2">
        <f t="shared" si="18"/>
        <v>0</v>
      </c>
      <c r="Z29" s="2">
        <f t="shared" si="18"/>
        <v>0</v>
      </c>
      <c r="AA29" s="2">
        <f t="shared" si="18"/>
        <v>0</v>
      </c>
      <c r="AB29" s="2">
        <f t="shared" si="18"/>
        <v>0</v>
      </c>
      <c r="AC29" s="2">
        <f t="shared" si="18"/>
        <v>0</v>
      </c>
      <c r="AD29" s="2">
        <f t="shared" si="18"/>
        <v>0</v>
      </c>
      <c r="AE29" s="2">
        <f t="shared" si="18"/>
        <v>0</v>
      </c>
      <c r="AF29" s="2">
        <f t="shared" si="18"/>
        <v>0</v>
      </c>
    </row>
    <row r="30" spans="2:32" x14ac:dyDescent="0.3">
      <c r="B30" s="2">
        <f t="shared" si="16"/>
        <v>1</v>
      </c>
      <c r="C30">
        <f t="shared" si="12"/>
        <v>2036</v>
      </c>
      <c r="D30" s="2">
        <f t="shared" si="13"/>
        <v>-18.363900571593152</v>
      </c>
      <c r="E30" s="2">
        <f t="shared" si="7"/>
        <v>-2.0541275807151176</v>
      </c>
      <c r="F30" s="2">
        <f t="shared" si="14"/>
        <v>360</v>
      </c>
      <c r="G30" s="2">
        <f t="shared" si="15"/>
        <v>37.5</v>
      </c>
      <c r="H30" s="2"/>
      <c r="I30" s="2">
        <f t="shared" si="8"/>
        <v>37.5</v>
      </c>
      <c r="J30" s="2">
        <f t="shared" si="11"/>
        <v>250</v>
      </c>
      <c r="K30" s="2">
        <f t="shared" si="17"/>
        <v>0</v>
      </c>
      <c r="L30" s="2">
        <f t="shared" si="17"/>
        <v>0</v>
      </c>
      <c r="M30" s="2">
        <f t="shared" si="17"/>
        <v>0</v>
      </c>
      <c r="N30" s="2">
        <f t="shared" si="17"/>
        <v>0</v>
      </c>
      <c r="O30" s="2">
        <f t="shared" si="17"/>
        <v>0</v>
      </c>
      <c r="P30" s="2">
        <f t="shared" si="17"/>
        <v>0</v>
      </c>
      <c r="Q30" s="2">
        <f t="shared" si="17"/>
        <v>0</v>
      </c>
      <c r="R30" s="2">
        <f t="shared" si="17"/>
        <v>0</v>
      </c>
      <c r="S30" s="2">
        <f t="shared" si="17"/>
        <v>0</v>
      </c>
      <c r="T30" s="2">
        <f t="shared" si="17"/>
        <v>0</v>
      </c>
      <c r="U30" s="2">
        <f t="shared" si="18"/>
        <v>0</v>
      </c>
      <c r="V30" s="2">
        <f t="shared" si="18"/>
        <v>250</v>
      </c>
      <c r="W30" s="2">
        <f t="shared" si="18"/>
        <v>0</v>
      </c>
      <c r="X30" s="2">
        <f t="shared" si="18"/>
        <v>0</v>
      </c>
      <c r="Y30" s="2">
        <f t="shared" si="18"/>
        <v>0</v>
      </c>
      <c r="Z30" s="2">
        <f t="shared" si="18"/>
        <v>0</v>
      </c>
      <c r="AA30" s="2">
        <f t="shared" si="18"/>
        <v>0</v>
      </c>
      <c r="AB30" s="2">
        <f t="shared" si="18"/>
        <v>0</v>
      </c>
      <c r="AC30" s="2">
        <f t="shared" si="18"/>
        <v>0</v>
      </c>
      <c r="AD30" s="2">
        <f t="shared" si="18"/>
        <v>0</v>
      </c>
      <c r="AE30" s="2">
        <f t="shared" si="18"/>
        <v>0</v>
      </c>
      <c r="AF30" s="2">
        <f t="shared" si="18"/>
        <v>0</v>
      </c>
    </row>
    <row r="31" spans="2:32" x14ac:dyDescent="0.3">
      <c r="B31" s="2">
        <f t="shared" si="16"/>
        <v>1</v>
      </c>
      <c r="C31">
        <f t="shared" si="12"/>
        <v>2037</v>
      </c>
      <c r="D31" s="2">
        <f t="shared" si="13"/>
        <v>-20.418028152308271</v>
      </c>
      <c r="E31" s="2">
        <f t="shared" si="7"/>
        <v>-2.0541275807151176</v>
      </c>
      <c r="F31" s="2">
        <f t="shared" si="14"/>
        <v>397.5</v>
      </c>
      <c r="G31" s="2">
        <f t="shared" si="15"/>
        <v>37.5</v>
      </c>
      <c r="H31" s="2"/>
      <c r="I31" s="2">
        <f t="shared" si="8"/>
        <v>37.5</v>
      </c>
      <c r="J31" s="2">
        <f t="shared" si="11"/>
        <v>250</v>
      </c>
      <c r="K31" s="2">
        <f t="shared" si="17"/>
        <v>0</v>
      </c>
      <c r="L31" s="2">
        <f t="shared" si="17"/>
        <v>0</v>
      </c>
      <c r="M31" s="2">
        <f t="shared" si="17"/>
        <v>0</v>
      </c>
      <c r="N31" s="2">
        <f t="shared" si="17"/>
        <v>0</v>
      </c>
      <c r="O31" s="2">
        <f t="shared" si="17"/>
        <v>0</v>
      </c>
      <c r="P31" s="2">
        <f t="shared" si="17"/>
        <v>0</v>
      </c>
      <c r="Q31" s="2">
        <f t="shared" si="17"/>
        <v>0</v>
      </c>
      <c r="R31" s="2">
        <f t="shared" si="17"/>
        <v>0</v>
      </c>
      <c r="S31" s="2">
        <f t="shared" si="17"/>
        <v>0</v>
      </c>
      <c r="T31" s="2">
        <f t="shared" si="17"/>
        <v>0</v>
      </c>
      <c r="U31" s="2">
        <f t="shared" si="18"/>
        <v>0</v>
      </c>
      <c r="V31" s="2">
        <f t="shared" si="18"/>
        <v>0</v>
      </c>
      <c r="W31" s="2">
        <f t="shared" si="18"/>
        <v>250</v>
      </c>
      <c r="X31" s="2">
        <f t="shared" si="18"/>
        <v>0</v>
      </c>
      <c r="Y31" s="2">
        <f t="shared" si="18"/>
        <v>0</v>
      </c>
      <c r="Z31" s="2">
        <f t="shared" si="18"/>
        <v>0</v>
      </c>
      <c r="AA31" s="2">
        <f t="shared" si="18"/>
        <v>0</v>
      </c>
      <c r="AB31" s="2">
        <f t="shared" si="18"/>
        <v>0</v>
      </c>
      <c r="AC31" s="2">
        <f t="shared" si="18"/>
        <v>0</v>
      </c>
      <c r="AD31" s="2">
        <f t="shared" si="18"/>
        <v>0</v>
      </c>
      <c r="AE31" s="2">
        <f t="shared" si="18"/>
        <v>0</v>
      </c>
      <c r="AF31" s="2">
        <f t="shared" si="18"/>
        <v>0</v>
      </c>
    </row>
    <row r="32" spans="2:32" x14ac:dyDescent="0.3">
      <c r="B32" s="2">
        <f t="shared" si="16"/>
        <v>1</v>
      </c>
      <c r="C32">
        <f t="shared" si="12"/>
        <v>2038</v>
      </c>
      <c r="D32" s="2">
        <f t="shared" si="13"/>
        <v>-22.472155733023389</v>
      </c>
      <c r="E32" s="2">
        <f t="shared" si="7"/>
        <v>-2.0541275807151176</v>
      </c>
      <c r="F32" s="2">
        <f t="shared" si="14"/>
        <v>435</v>
      </c>
      <c r="G32" s="2">
        <f t="shared" si="15"/>
        <v>37.5</v>
      </c>
      <c r="H32" s="2"/>
      <c r="I32" s="2">
        <f t="shared" si="8"/>
        <v>37.5</v>
      </c>
      <c r="J32" s="2">
        <f t="shared" si="11"/>
        <v>250</v>
      </c>
      <c r="K32" s="2">
        <f t="shared" si="17"/>
        <v>0</v>
      </c>
      <c r="L32" s="2">
        <f t="shared" si="17"/>
        <v>0</v>
      </c>
      <c r="M32" s="2">
        <f t="shared" si="17"/>
        <v>0</v>
      </c>
      <c r="N32" s="2">
        <f t="shared" si="17"/>
        <v>0</v>
      </c>
      <c r="O32" s="2">
        <f t="shared" si="17"/>
        <v>0</v>
      </c>
      <c r="P32" s="2">
        <f t="shared" si="17"/>
        <v>0</v>
      </c>
      <c r="Q32" s="2">
        <f t="shared" si="17"/>
        <v>0</v>
      </c>
      <c r="R32" s="2">
        <f t="shared" si="17"/>
        <v>0</v>
      </c>
      <c r="S32" s="2">
        <f t="shared" si="17"/>
        <v>0</v>
      </c>
      <c r="T32" s="2">
        <f t="shared" si="17"/>
        <v>0</v>
      </c>
      <c r="U32" s="2">
        <f t="shared" si="18"/>
        <v>0</v>
      </c>
      <c r="V32" s="2">
        <f t="shared" si="18"/>
        <v>0</v>
      </c>
      <c r="W32" s="2">
        <f t="shared" si="18"/>
        <v>0</v>
      </c>
      <c r="X32" s="2">
        <f t="shared" si="18"/>
        <v>250</v>
      </c>
      <c r="Y32" s="2">
        <f t="shared" si="18"/>
        <v>0</v>
      </c>
      <c r="Z32" s="2">
        <f t="shared" si="18"/>
        <v>0</v>
      </c>
      <c r="AA32" s="2">
        <f t="shared" si="18"/>
        <v>0</v>
      </c>
      <c r="AB32" s="2">
        <f t="shared" si="18"/>
        <v>0</v>
      </c>
      <c r="AC32" s="2">
        <f t="shared" si="18"/>
        <v>0</v>
      </c>
      <c r="AD32" s="2">
        <f t="shared" si="18"/>
        <v>0</v>
      </c>
      <c r="AE32" s="2">
        <f t="shared" si="18"/>
        <v>0</v>
      </c>
      <c r="AF32" s="2">
        <f t="shared" si="18"/>
        <v>0</v>
      </c>
    </row>
    <row r="33" spans="2:40" x14ac:dyDescent="0.3">
      <c r="B33" s="2">
        <f t="shared" si="16"/>
        <v>1</v>
      </c>
      <c r="C33">
        <f t="shared" si="12"/>
        <v>2039</v>
      </c>
      <c r="D33" s="2">
        <f t="shared" si="13"/>
        <v>-24.526283313738507</v>
      </c>
      <c r="E33" s="2">
        <f t="shared" si="7"/>
        <v>-2.0541275807151176</v>
      </c>
      <c r="F33" s="2">
        <f t="shared" si="14"/>
        <v>472.5</v>
      </c>
      <c r="G33" s="2">
        <f t="shared" si="15"/>
        <v>37.5</v>
      </c>
      <c r="H33" s="2"/>
      <c r="I33" s="2">
        <f t="shared" si="8"/>
        <v>37.5</v>
      </c>
      <c r="J33" s="2">
        <f t="shared" si="11"/>
        <v>250</v>
      </c>
      <c r="K33" s="2">
        <f t="shared" si="17"/>
        <v>0</v>
      </c>
      <c r="L33" s="2">
        <f t="shared" si="17"/>
        <v>0</v>
      </c>
      <c r="M33" s="2">
        <f t="shared" si="17"/>
        <v>0</v>
      </c>
      <c r="N33" s="2">
        <f t="shared" si="17"/>
        <v>0</v>
      </c>
      <c r="O33" s="2">
        <f t="shared" si="17"/>
        <v>0</v>
      </c>
      <c r="P33" s="2">
        <f t="shared" si="17"/>
        <v>0</v>
      </c>
      <c r="Q33" s="2">
        <f t="shared" si="17"/>
        <v>0</v>
      </c>
      <c r="R33" s="2">
        <f t="shared" si="17"/>
        <v>0</v>
      </c>
      <c r="S33" s="2">
        <f t="shared" si="17"/>
        <v>0</v>
      </c>
      <c r="T33" s="2">
        <f t="shared" si="17"/>
        <v>0</v>
      </c>
      <c r="U33" s="2">
        <f t="shared" si="18"/>
        <v>0</v>
      </c>
      <c r="V33" s="2">
        <f t="shared" si="18"/>
        <v>0</v>
      </c>
      <c r="W33" s="2">
        <f t="shared" si="18"/>
        <v>0</v>
      </c>
      <c r="X33" s="2">
        <f t="shared" si="18"/>
        <v>0</v>
      </c>
      <c r="Y33" s="2">
        <f t="shared" si="18"/>
        <v>250</v>
      </c>
      <c r="Z33" s="2">
        <f t="shared" si="18"/>
        <v>0</v>
      </c>
      <c r="AA33" s="2">
        <f t="shared" si="18"/>
        <v>0</v>
      </c>
      <c r="AB33" s="2">
        <f t="shared" si="18"/>
        <v>0</v>
      </c>
      <c r="AC33" s="2">
        <f t="shared" si="18"/>
        <v>0</v>
      </c>
      <c r="AD33" s="2">
        <f t="shared" si="18"/>
        <v>0</v>
      </c>
      <c r="AE33" s="2">
        <f t="shared" si="18"/>
        <v>0</v>
      </c>
      <c r="AF33" s="2">
        <f t="shared" si="18"/>
        <v>0</v>
      </c>
    </row>
    <row r="34" spans="2:40" x14ac:dyDescent="0.3">
      <c r="B34" s="2">
        <f t="shared" si="16"/>
        <v>1</v>
      </c>
      <c r="C34">
        <f t="shared" si="12"/>
        <v>2040</v>
      </c>
      <c r="D34" s="2">
        <f t="shared" si="13"/>
        <v>-26.580410894453625</v>
      </c>
      <c r="E34" s="2">
        <f t="shared" si="7"/>
        <v>-2.0541275807151176</v>
      </c>
      <c r="F34" s="2">
        <f t="shared" si="14"/>
        <v>510</v>
      </c>
      <c r="G34" s="2">
        <f t="shared" si="15"/>
        <v>37.5</v>
      </c>
      <c r="H34" s="2"/>
      <c r="I34" s="2">
        <f t="shared" si="8"/>
        <v>37.5</v>
      </c>
      <c r="J34" s="2">
        <f t="shared" si="11"/>
        <v>250</v>
      </c>
      <c r="K34" s="2">
        <f t="shared" si="17"/>
        <v>0</v>
      </c>
      <c r="L34" s="2">
        <f t="shared" si="17"/>
        <v>0</v>
      </c>
      <c r="M34" s="2">
        <f t="shared" si="17"/>
        <v>0</v>
      </c>
      <c r="N34" s="2">
        <f t="shared" si="17"/>
        <v>0</v>
      </c>
      <c r="O34" s="2">
        <f t="shared" si="17"/>
        <v>0</v>
      </c>
      <c r="P34" s="2">
        <f t="shared" si="17"/>
        <v>0</v>
      </c>
      <c r="Q34" s="2">
        <f t="shared" si="17"/>
        <v>0</v>
      </c>
      <c r="R34" s="2">
        <f t="shared" si="17"/>
        <v>0</v>
      </c>
      <c r="S34" s="2">
        <f t="shared" si="17"/>
        <v>0</v>
      </c>
      <c r="T34" s="2">
        <f t="shared" si="17"/>
        <v>0</v>
      </c>
      <c r="U34" s="2">
        <f t="shared" si="18"/>
        <v>0</v>
      </c>
      <c r="V34" s="2">
        <f t="shared" si="18"/>
        <v>0</v>
      </c>
      <c r="W34" s="2">
        <f t="shared" si="18"/>
        <v>0</v>
      </c>
      <c r="X34" s="2">
        <f t="shared" si="18"/>
        <v>0</v>
      </c>
      <c r="Y34" s="2">
        <f t="shared" si="18"/>
        <v>0</v>
      </c>
      <c r="Z34" s="2">
        <f t="shared" si="18"/>
        <v>250</v>
      </c>
      <c r="AA34" s="2">
        <f t="shared" si="18"/>
        <v>0</v>
      </c>
      <c r="AB34" s="2">
        <f t="shared" si="18"/>
        <v>0</v>
      </c>
      <c r="AC34" s="2">
        <f t="shared" si="18"/>
        <v>0</v>
      </c>
      <c r="AD34" s="2">
        <f t="shared" si="18"/>
        <v>0</v>
      </c>
      <c r="AE34" s="2">
        <f t="shared" si="18"/>
        <v>0</v>
      </c>
      <c r="AF34" s="2">
        <f t="shared" si="18"/>
        <v>0</v>
      </c>
    </row>
    <row r="35" spans="2:40" x14ac:dyDescent="0.3">
      <c r="B35" s="2">
        <f t="shared" si="16"/>
        <v>1</v>
      </c>
      <c r="C35">
        <f t="shared" si="12"/>
        <v>2041</v>
      </c>
      <c r="D35" s="2">
        <f t="shared" si="13"/>
        <v>-26.580410894453625</v>
      </c>
      <c r="E35" s="2">
        <f t="shared" si="7"/>
        <v>0</v>
      </c>
      <c r="F35" s="2">
        <f t="shared" si="14"/>
        <v>510</v>
      </c>
      <c r="G35" s="2">
        <f t="shared" si="15"/>
        <v>0</v>
      </c>
      <c r="H35" s="2"/>
      <c r="I35" s="2">
        <f t="shared" si="8"/>
        <v>0</v>
      </c>
      <c r="J35" s="2">
        <f t="shared" si="11"/>
        <v>0</v>
      </c>
      <c r="K35" s="2">
        <f t="shared" si="17"/>
        <v>0</v>
      </c>
      <c r="L35" s="2">
        <f t="shared" si="17"/>
        <v>0</v>
      </c>
      <c r="M35" s="2">
        <f t="shared" si="17"/>
        <v>0</v>
      </c>
      <c r="N35" s="2">
        <f t="shared" si="17"/>
        <v>0</v>
      </c>
      <c r="O35" s="2">
        <f t="shared" si="17"/>
        <v>0</v>
      </c>
      <c r="P35" s="2">
        <f t="shared" si="17"/>
        <v>0</v>
      </c>
      <c r="Q35" s="2">
        <f t="shared" si="17"/>
        <v>0</v>
      </c>
      <c r="R35" s="2">
        <f t="shared" si="17"/>
        <v>0</v>
      </c>
      <c r="S35" s="2">
        <f t="shared" si="17"/>
        <v>0</v>
      </c>
      <c r="T35" s="2">
        <f t="shared" si="17"/>
        <v>0</v>
      </c>
      <c r="U35" s="2">
        <f t="shared" si="18"/>
        <v>0</v>
      </c>
      <c r="V35" s="2">
        <f t="shared" si="18"/>
        <v>0</v>
      </c>
      <c r="W35" s="2">
        <f t="shared" si="18"/>
        <v>0</v>
      </c>
      <c r="X35" s="2">
        <f t="shared" si="18"/>
        <v>0</v>
      </c>
      <c r="Y35" s="2">
        <f t="shared" si="18"/>
        <v>0</v>
      </c>
      <c r="Z35" s="2">
        <f t="shared" si="18"/>
        <v>0</v>
      </c>
      <c r="AA35" s="2">
        <f t="shared" si="18"/>
        <v>0</v>
      </c>
      <c r="AB35" s="2">
        <f t="shared" si="18"/>
        <v>0</v>
      </c>
      <c r="AC35" s="2">
        <f t="shared" si="18"/>
        <v>0</v>
      </c>
      <c r="AD35" s="2">
        <f t="shared" si="18"/>
        <v>0</v>
      </c>
      <c r="AE35" s="2">
        <f t="shared" si="18"/>
        <v>0</v>
      </c>
      <c r="AF35" s="2">
        <f t="shared" si="18"/>
        <v>0</v>
      </c>
    </row>
    <row r="36" spans="2:40" x14ac:dyDescent="0.3">
      <c r="B36" s="2">
        <f t="shared" si="16"/>
        <v>1</v>
      </c>
      <c r="C36">
        <f t="shared" si="12"/>
        <v>2042</v>
      </c>
      <c r="D36" s="2">
        <f t="shared" si="13"/>
        <v>-26.580410894453625</v>
      </c>
      <c r="E36" s="2">
        <f t="shared" si="7"/>
        <v>0</v>
      </c>
      <c r="F36" s="2">
        <f t="shared" si="14"/>
        <v>510</v>
      </c>
      <c r="G36" s="2">
        <f t="shared" si="15"/>
        <v>0</v>
      </c>
      <c r="H36" s="2"/>
      <c r="I36" s="2">
        <f t="shared" si="8"/>
        <v>0</v>
      </c>
      <c r="J36" s="2">
        <f t="shared" si="11"/>
        <v>0</v>
      </c>
      <c r="K36" s="2">
        <f t="shared" si="17"/>
        <v>0</v>
      </c>
      <c r="L36" s="2">
        <f t="shared" si="17"/>
        <v>0</v>
      </c>
      <c r="M36" s="2">
        <f t="shared" si="17"/>
        <v>0</v>
      </c>
      <c r="N36" s="2">
        <f t="shared" si="17"/>
        <v>0</v>
      </c>
      <c r="O36" s="2">
        <f t="shared" si="17"/>
        <v>0</v>
      </c>
      <c r="P36" s="2">
        <f t="shared" si="17"/>
        <v>0</v>
      </c>
      <c r="Q36" s="2">
        <f t="shared" si="17"/>
        <v>0</v>
      </c>
      <c r="R36" s="2">
        <f t="shared" si="17"/>
        <v>0</v>
      </c>
      <c r="S36" s="2">
        <f t="shared" si="17"/>
        <v>0</v>
      </c>
      <c r="T36" s="2">
        <f t="shared" si="17"/>
        <v>0</v>
      </c>
      <c r="U36" s="2">
        <f t="shared" si="18"/>
        <v>0</v>
      </c>
      <c r="V36" s="2">
        <f t="shared" si="18"/>
        <v>0</v>
      </c>
      <c r="W36" s="2">
        <f t="shared" si="18"/>
        <v>0</v>
      </c>
      <c r="X36" s="2">
        <f t="shared" si="18"/>
        <v>0</v>
      </c>
      <c r="Y36" s="2">
        <f t="shared" si="18"/>
        <v>0</v>
      </c>
      <c r="Z36" s="2">
        <f t="shared" si="18"/>
        <v>0</v>
      </c>
      <c r="AA36" s="2">
        <f t="shared" si="18"/>
        <v>0</v>
      </c>
      <c r="AB36" s="2">
        <f t="shared" si="18"/>
        <v>0</v>
      </c>
      <c r="AC36" s="2">
        <f t="shared" si="18"/>
        <v>0</v>
      </c>
      <c r="AD36" s="2">
        <f t="shared" si="18"/>
        <v>0</v>
      </c>
      <c r="AE36" s="2">
        <f t="shared" si="18"/>
        <v>0</v>
      </c>
      <c r="AF36" s="2">
        <f t="shared" si="18"/>
        <v>0</v>
      </c>
    </row>
    <row r="37" spans="2:40" x14ac:dyDescent="0.3">
      <c r="B37" s="2">
        <f t="shared" si="16"/>
        <v>1</v>
      </c>
      <c r="C37">
        <f t="shared" si="12"/>
        <v>2043</v>
      </c>
      <c r="D37" s="2">
        <f t="shared" si="13"/>
        <v>-26.580410894453625</v>
      </c>
      <c r="E37" s="2">
        <f t="shared" si="7"/>
        <v>0</v>
      </c>
      <c r="F37" s="2">
        <f t="shared" si="14"/>
        <v>510</v>
      </c>
      <c r="G37" s="2">
        <f t="shared" si="15"/>
        <v>0</v>
      </c>
      <c r="H37" s="2"/>
      <c r="I37" s="2">
        <f t="shared" si="8"/>
        <v>0</v>
      </c>
      <c r="J37" s="2">
        <f t="shared" si="11"/>
        <v>0</v>
      </c>
      <c r="K37" s="2">
        <f t="shared" si="17"/>
        <v>0</v>
      </c>
      <c r="L37" s="2">
        <f t="shared" si="17"/>
        <v>0</v>
      </c>
      <c r="M37" s="2">
        <f t="shared" si="17"/>
        <v>0</v>
      </c>
      <c r="N37" s="2">
        <f t="shared" si="17"/>
        <v>0</v>
      </c>
      <c r="O37" s="2">
        <f t="shared" si="17"/>
        <v>0</v>
      </c>
      <c r="P37" s="2">
        <f t="shared" si="17"/>
        <v>0</v>
      </c>
      <c r="Q37" s="2">
        <f t="shared" si="17"/>
        <v>0</v>
      </c>
      <c r="R37" s="2">
        <f t="shared" si="17"/>
        <v>0</v>
      </c>
      <c r="S37" s="2">
        <f t="shared" si="17"/>
        <v>0</v>
      </c>
      <c r="T37" s="2">
        <f t="shared" si="17"/>
        <v>0</v>
      </c>
      <c r="U37" s="2">
        <f t="shared" si="18"/>
        <v>0</v>
      </c>
      <c r="V37" s="2">
        <f t="shared" si="18"/>
        <v>0</v>
      </c>
      <c r="W37" s="2">
        <f t="shared" si="18"/>
        <v>0</v>
      </c>
      <c r="X37" s="2">
        <f t="shared" si="18"/>
        <v>0</v>
      </c>
      <c r="Y37" s="2">
        <f t="shared" si="18"/>
        <v>0</v>
      </c>
      <c r="Z37" s="2">
        <f t="shared" si="18"/>
        <v>0</v>
      </c>
      <c r="AA37" s="2">
        <f t="shared" si="18"/>
        <v>0</v>
      </c>
      <c r="AB37" s="2">
        <f t="shared" si="18"/>
        <v>0</v>
      </c>
      <c r="AC37" s="2">
        <f t="shared" si="18"/>
        <v>0</v>
      </c>
      <c r="AD37" s="2">
        <f t="shared" si="18"/>
        <v>0</v>
      </c>
      <c r="AE37" s="2">
        <f t="shared" si="18"/>
        <v>0</v>
      </c>
      <c r="AF37" s="2">
        <f t="shared" si="18"/>
        <v>0</v>
      </c>
    </row>
    <row r="38" spans="2:40" x14ac:dyDescent="0.3">
      <c r="B38" s="2">
        <f t="shared" si="16"/>
        <v>1</v>
      </c>
      <c r="C38">
        <f t="shared" si="12"/>
        <v>2044</v>
      </c>
      <c r="D38" s="2">
        <f t="shared" si="13"/>
        <v>-26.580410894453625</v>
      </c>
      <c r="E38" s="2">
        <f t="shared" si="7"/>
        <v>0</v>
      </c>
      <c r="F38" s="2">
        <f t="shared" si="14"/>
        <v>510</v>
      </c>
      <c r="G38" s="2">
        <f t="shared" si="15"/>
        <v>0</v>
      </c>
      <c r="H38" s="2"/>
      <c r="I38" s="2">
        <f t="shared" si="8"/>
        <v>0</v>
      </c>
      <c r="J38" s="2">
        <f t="shared" si="11"/>
        <v>0</v>
      </c>
      <c r="K38" s="2">
        <f t="shared" si="17"/>
        <v>0</v>
      </c>
      <c r="L38" s="2">
        <f t="shared" si="17"/>
        <v>0</v>
      </c>
      <c r="M38" s="2">
        <f t="shared" si="17"/>
        <v>0</v>
      </c>
      <c r="N38" s="2">
        <f t="shared" si="17"/>
        <v>0</v>
      </c>
      <c r="O38" s="2">
        <f t="shared" si="17"/>
        <v>0</v>
      </c>
      <c r="P38" s="2">
        <f t="shared" si="17"/>
        <v>0</v>
      </c>
      <c r="Q38" s="2">
        <f t="shared" si="17"/>
        <v>0</v>
      </c>
      <c r="R38" s="2">
        <f t="shared" si="17"/>
        <v>0</v>
      </c>
      <c r="S38" s="2">
        <f t="shared" si="17"/>
        <v>0</v>
      </c>
      <c r="T38" s="2">
        <f t="shared" si="17"/>
        <v>0</v>
      </c>
      <c r="U38" s="2">
        <f t="shared" si="18"/>
        <v>0</v>
      </c>
      <c r="V38" s="2">
        <f t="shared" si="18"/>
        <v>0</v>
      </c>
      <c r="W38" s="2">
        <f t="shared" si="18"/>
        <v>0</v>
      </c>
      <c r="X38" s="2">
        <f t="shared" si="18"/>
        <v>0</v>
      </c>
      <c r="Y38" s="2">
        <f t="shared" si="18"/>
        <v>0</v>
      </c>
      <c r="Z38" s="2">
        <f t="shared" si="18"/>
        <v>0</v>
      </c>
      <c r="AA38" s="2">
        <f t="shared" si="18"/>
        <v>0</v>
      </c>
      <c r="AB38" s="2">
        <f t="shared" si="18"/>
        <v>0</v>
      </c>
      <c r="AC38" s="2">
        <f t="shared" si="18"/>
        <v>0</v>
      </c>
      <c r="AD38" s="2">
        <f t="shared" si="18"/>
        <v>0</v>
      </c>
      <c r="AE38" s="2">
        <f t="shared" si="18"/>
        <v>0</v>
      </c>
      <c r="AF38" s="2">
        <f t="shared" si="18"/>
        <v>0</v>
      </c>
    </row>
    <row r="39" spans="2:40" x14ac:dyDescent="0.3">
      <c r="B39" s="2">
        <f t="shared" si="16"/>
        <v>1</v>
      </c>
      <c r="C39">
        <f t="shared" si="12"/>
        <v>2045</v>
      </c>
      <c r="D39" s="2">
        <f t="shared" si="13"/>
        <v>-26.580410894453625</v>
      </c>
      <c r="E39" s="2">
        <f t="shared" si="7"/>
        <v>0</v>
      </c>
      <c r="F39" s="2">
        <f t="shared" si="14"/>
        <v>510</v>
      </c>
      <c r="G39" s="2">
        <f t="shared" si="15"/>
        <v>0</v>
      </c>
      <c r="H39" s="2"/>
      <c r="I39" s="2">
        <f t="shared" si="8"/>
        <v>0</v>
      </c>
      <c r="J39" s="2">
        <f t="shared" si="11"/>
        <v>0</v>
      </c>
      <c r="K39" s="2">
        <f t="shared" si="17"/>
        <v>0</v>
      </c>
      <c r="L39" s="2">
        <f t="shared" si="17"/>
        <v>0</v>
      </c>
      <c r="M39" s="2">
        <f t="shared" si="17"/>
        <v>0</v>
      </c>
      <c r="N39" s="2">
        <f t="shared" si="17"/>
        <v>0</v>
      </c>
      <c r="O39" s="2">
        <f t="shared" si="17"/>
        <v>0</v>
      </c>
      <c r="P39" s="2">
        <f t="shared" si="17"/>
        <v>0</v>
      </c>
      <c r="Q39" s="2">
        <f t="shared" si="17"/>
        <v>0</v>
      </c>
      <c r="R39" s="2">
        <f t="shared" si="17"/>
        <v>0</v>
      </c>
      <c r="S39" s="2">
        <f t="shared" si="17"/>
        <v>0</v>
      </c>
      <c r="T39" s="2">
        <f t="shared" si="17"/>
        <v>0</v>
      </c>
      <c r="U39" s="2">
        <f t="shared" si="18"/>
        <v>0</v>
      </c>
      <c r="V39" s="2">
        <f t="shared" si="18"/>
        <v>0</v>
      </c>
      <c r="W39" s="2">
        <f t="shared" si="18"/>
        <v>0</v>
      </c>
      <c r="X39" s="2">
        <f t="shared" si="18"/>
        <v>0</v>
      </c>
      <c r="Y39" s="2">
        <f t="shared" si="18"/>
        <v>0</v>
      </c>
      <c r="Z39" s="2">
        <f t="shared" si="18"/>
        <v>0</v>
      </c>
      <c r="AA39" s="2">
        <f t="shared" si="18"/>
        <v>0</v>
      </c>
      <c r="AB39" s="2">
        <f t="shared" si="18"/>
        <v>0</v>
      </c>
      <c r="AC39" s="2">
        <f t="shared" si="18"/>
        <v>0</v>
      </c>
      <c r="AD39" s="2">
        <f t="shared" si="18"/>
        <v>0</v>
      </c>
      <c r="AE39" s="2">
        <f t="shared" si="18"/>
        <v>0</v>
      </c>
      <c r="AF39" s="2">
        <f t="shared" si="18"/>
        <v>0</v>
      </c>
    </row>
    <row r="40" spans="2:40" x14ac:dyDescent="0.3">
      <c r="B40" s="2">
        <f t="shared" si="16"/>
        <v>1</v>
      </c>
      <c r="C40">
        <f t="shared" si="12"/>
        <v>2046</v>
      </c>
      <c r="D40" s="2">
        <f t="shared" si="13"/>
        <v>-26.580410894453625</v>
      </c>
      <c r="E40" s="2">
        <f t="shared" si="7"/>
        <v>0</v>
      </c>
      <c r="F40" s="2">
        <f t="shared" si="14"/>
        <v>510</v>
      </c>
      <c r="G40" s="2">
        <f t="shared" si="15"/>
        <v>0</v>
      </c>
      <c r="H40" s="2"/>
      <c r="I40" s="2">
        <f t="shared" si="8"/>
        <v>0</v>
      </c>
      <c r="J40" s="2">
        <f t="shared" si="11"/>
        <v>0</v>
      </c>
      <c r="K40" s="2">
        <f t="shared" si="17"/>
        <v>0</v>
      </c>
      <c r="L40" s="2">
        <f t="shared" si="17"/>
        <v>0</v>
      </c>
      <c r="M40" s="2">
        <f t="shared" si="17"/>
        <v>0</v>
      </c>
      <c r="N40" s="2">
        <f t="shared" si="17"/>
        <v>0</v>
      </c>
      <c r="O40" s="2">
        <f t="shared" si="17"/>
        <v>0</v>
      </c>
      <c r="P40" s="2">
        <f t="shared" si="17"/>
        <v>0</v>
      </c>
      <c r="Q40" s="2">
        <f t="shared" si="17"/>
        <v>0</v>
      </c>
      <c r="R40" s="2">
        <f t="shared" si="17"/>
        <v>0</v>
      </c>
      <c r="S40" s="2">
        <f t="shared" si="17"/>
        <v>0</v>
      </c>
      <c r="T40" s="2">
        <f t="shared" si="17"/>
        <v>0</v>
      </c>
      <c r="U40" s="2">
        <f t="shared" si="18"/>
        <v>0</v>
      </c>
      <c r="V40" s="2">
        <f t="shared" si="18"/>
        <v>0</v>
      </c>
      <c r="W40" s="2">
        <f t="shared" si="18"/>
        <v>0</v>
      </c>
      <c r="X40" s="2">
        <f t="shared" si="18"/>
        <v>0</v>
      </c>
      <c r="Y40" s="2">
        <f t="shared" si="18"/>
        <v>0</v>
      </c>
      <c r="Z40" s="2">
        <f t="shared" si="18"/>
        <v>0</v>
      </c>
      <c r="AA40" s="2">
        <f t="shared" si="18"/>
        <v>0</v>
      </c>
      <c r="AB40" s="2">
        <f t="shared" si="18"/>
        <v>0</v>
      </c>
      <c r="AC40" s="2">
        <f t="shared" si="18"/>
        <v>0</v>
      </c>
      <c r="AD40" s="2">
        <f t="shared" si="18"/>
        <v>0</v>
      </c>
      <c r="AE40" s="2">
        <f t="shared" si="18"/>
        <v>0</v>
      </c>
      <c r="AF40" s="2">
        <f t="shared" si="18"/>
        <v>0</v>
      </c>
    </row>
    <row r="44" spans="2:40" x14ac:dyDescent="0.3">
      <c r="H44" t="s">
        <v>28</v>
      </c>
      <c r="I44">
        <v>50</v>
      </c>
      <c r="J44" t="s">
        <v>29</v>
      </c>
    </row>
    <row r="46" spans="2:40" x14ac:dyDescent="0.3">
      <c r="I46" t="s">
        <v>30</v>
      </c>
      <c r="J46">
        <v>2025</v>
      </c>
      <c r="K46">
        <f>J46+1</f>
        <v>2026</v>
      </c>
      <c r="L46">
        <f t="shared" ref="L46:AN46" si="19">K46+1</f>
        <v>2027</v>
      </c>
      <c r="M46">
        <f t="shared" si="19"/>
        <v>2028</v>
      </c>
      <c r="N46">
        <f t="shared" si="19"/>
        <v>2029</v>
      </c>
      <c r="O46">
        <f t="shared" si="19"/>
        <v>2030</v>
      </c>
      <c r="P46">
        <f t="shared" si="19"/>
        <v>2031</v>
      </c>
      <c r="Q46">
        <f t="shared" si="19"/>
        <v>2032</v>
      </c>
      <c r="R46">
        <f t="shared" si="19"/>
        <v>2033</v>
      </c>
      <c r="S46">
        <f t="shared" si="19"/>
        <v>2034</v>
      </c>
      <c r="T46">
        <f t="shared" si="19"/>
        <v>2035</v>
      </c>
      <c r="U46">
        <f t="shared" si="19"/>
        <v>2036</v>
      </c>
      <c r="V46">
        <f t="shared" si="19"/>
        <v>2037</v>
      </c>
      <c r="W46">
        <f t="shared" si="19"/>
        <v>2038</v>
      </c>
      <c r="X46">
        <f t="shared" si="19"/>
        <v>2039</v>
      </c>
      <c r="Y46">
        <f t="shared" si="19"/>
        <v>2040</v>
      </c>
      <c r="Z46">
        <f t="shared" si="19"/>
        <v>2041</v>
      </c>
      <c r="AA46">
        <f t="shared" si="19"/>
        <v>2042</v>
      </c>
      <c r="AB46">
        <f t="shared" si="19"/>
        <v>2043</v>
      </c>
      <c r="AC46">
        <f t="shared" si="19"/>
        <v>2044</v>
      </c>
      <c r="AD46">
        <f t="shared" si="19"/>
        <v>2045</v>
      </c>
      <c r="AE46">
        <f t="shared" si="19"/>
        <v>2046</v>
      </c>
      <c r="AF46">
        <f t="shared" si="19"/>
        <v>2047</v>
      </c>
      <c r="AG46">
        <f t="shared" si="19"/>
        <v>2048</v>
      </c>
      <c r="AH46">
        <f t="shared" si="19"/>
        <v>2049</v>
      </c>
      <c r="AI46">
        <f t="shared" si="19"/>
        <v>2050</v>
      </c>
      <c r="AJ46">
        <f t="shared" si="19"/>
        <v>2051</v>
      </c>
      <c r="AK46">
        <f t="shared" si="19"/>
        <v>2052</v>
      </c>
      <c r="AL46">
        <f t="shared" si="19"/>
        <v>2053</v>
      </c>
      <c r="AM46">
        <f t="shared" si="19"/>
        <v>2054</v>
      </c>
      <c r="AN46">
        <f t="shared" si="19"/>
        <v>2055</v>
      </c>
    </row>
    <row r="47" spans="2:40" x14ac:dyDescent="0.3">
      <c r="I47">
        <v>2025</v>
      </c>
      <c r="J47">
        <f>IF(J$46&gt;=$I47,J$46-$I47,-1)</f>
        <v>0</v>
      </c>
      <c r="K47">
        <f t="shared" ref="K47:Z62" si="20">IF(K$46&gt;=$I47,K$46-$I47,-1)</f>
        <v>1</v>
      </c>
      <c r="L47">
        <f t="shared" si="20"/>
        <v>2</v>
      </c>
      <c r="M47">
        <f t="shared" si="20"/>
        <v>3</v>
      </c>
      <c r="N47">
        <f t="shared" si="20"/>
        <v>4</v>
      </c>
      <c r="O47">
        <f t="shared" si="20"/>
        <v>5</v>
      </c>
      <c r="P47">
        <f t="shared" si="20"/>
        <v>6</v>
      </c>
      <c r="Q47">
        <f t="shared" si="20"/>
        <v>7</v>
      </c>
      <c r="R47">
        <f t="shared" si="20"/>
        <v>8</v>
      </c>
      <c r="S47">
        <f t="shared" si="20"/>
        <v>9</v>
      </c>
      <c r="T47">
        <f t="shared" si="20"/>
        <v>10</v>
      </c>
      <c r="U47">
        <f t="shared" si="20"/>
        <v>11</v>
      </c>
      <c r="V47">
        <f t="shared" si="20"/>
        <v>12</v>
      </c>
      <c r="W47">
        <f t="shared" si="20"/>
        <v>13</v>
      </c>
      <c r="X47">
        <f t="shared" si="20"/>
        <v>14</v>
      </c>
      <c r="Y47">
        <f t="shared" si="20"/>
        <v>15</v>
      </c>
      <c r="Z47">
        <f t="shared" si="20"/>
        <v>16</v>
      </c>
      <c r="AA47">
        <f t="shared" ref="AA47:AN62" si="21">IF(AA$46&gt;=$I47,AA$46-$I47,-1)</f>
        <v>17</v>
      </c>
      <c r="AB47">
        <f t="shared" si="21"/>
        <v>18</v>
      </c>
      <c r="AC47">
        <f t="shared" si="21"/>
        <v>19</v>
      </c>
      <c r="AD47">
        <f t="shared" si="21"/>
        <v>20</v>
      </c>
      <c r="AE47">
        <f t="shared" si="21"/>
        <v>21</v>
      </c>
      <c r="AF47">
        <f t="shared" si="21"/>
        <v>22</v>
      </c>
      <c r="AG47">
        <f t="shared" si="21"/>
        <v>23</v>
      </c>
      <c r="AH47">
        <f t="shared" si="21"/>
        <v>24</v>
      </c>
      <c r="AI47">
        <f t="shared" si="21"/>
        <v>25</v>
      </c>
      <c r="AJ47">
        <f t="shared" si="21"/>
        <v>26</v>
      </c>
      <c r="AK47">
        <f t="shared" si="21"/>
        <v>27</v>
      </c>
      <c r="AL47">
        <f t="shared" si="21"/>
        <v>28</v>
      </c>
      <c r="AM47">
        <f t="shared" si="21"/>
        <v>29</v>
      </c>
      <c r="AN47">
        <f t="shared" si="21"/>
        <v>30</v>
      </c>
    </row>
    <row r="48" spans="2:40" x14ac:dyDescent="0.3">
      <c r="I48">
        <f>I47+1</f>
        <v>2026</v>
      </c>
      <c r="J48">
        <f t="shared" ref="J48:Y63" si="22">IF(J$46&gt;=$I48,J$46-$I48,-1)</f>
        <v>-1</v>
      </c>
      <c r="K48">
        <f t="shared" si="20"/>
        <v>0</v>
      </c>
      <c r="L48">
        <f t="shared" si="20"/>
        <v>1</v>
      </c>
      <c r="M48">
        <f t="shared" si="20"/>
        <v>2</v>
      </c>
      <c r="N48">
        <f t="shared" si="20"/>
        <v>3</v>
      </c>
      <c r="O48">
        <f t="shared" si="20"/>
        <v>4</v>
      </c>
      <c r="P48">
        <f t="shared" si="20"/>
        <v>5</v>
      </c>
      <c r="Q48">
        <f t="shared" si="20"/>
        <v>6</v>
      </c>
      <c r="R48">
        <f t="shared" si="20"/>
        <v>7</v>
      </c>
      <c r="S48">
        <f t="shared" si="20"/>
        <v>8</v>
      </c>
      <c r="T48">
        <f t="shared" si="20"/>
        <v>9</v>
      </c>
      <c r="U48">
        <f t="shared" si="20"/>
        <v>10</v>
      </c>
      <c r="V48">
        <f t="shared" si="20"/>
        <v>11</v>
      </c>
      <c r="W48">
        <f t="shared" si="20"/>
        <v>12</v>
      </c>
      <c r="X48">
        <f t="shared" si="20"/>
        <v>13</v>
      </c>
      <c r="Y48">
        <f t="shared" si="20"/>
        <v>14</v>
      </c>
      <c r="Z48">
        <f t="shared" si="20"/>
        <v>15</v>
      </c>
      <c r="AA48">
        <f t="shared" si="21"/>
        <v>16</v>
      </c>
      <c r="AB48">
        <f t="shared" si="21"/>
        <v>17</v>
      </c>
      <c r="AC48">
        <f t="shared" si="21"/>
        <v>18</v>
      </c>
      <c r="AD48">
        <f t="shared" si="21"/>
        <v>19</v>
      </c>
      <c r="AE48">
        <f t="shared" si="21"/>
        <v>20</v>
      </c>
      <c r="AF48">
        <f t="shared" si="21"/>
        <v>21</v>
      </c>
      <c r="AG48">
        <f t="shared" si="21"/>
        <v>22</v>
      </c>
      <c r="AH48">
        <f t="shared" si="21"/>
        <v>23</v>
      </c>
      <c r="AI48">
        <f t="shared" si="21"/>
        <v>24</v>
      </c>
      <c r="AJ48">
        <f t="shared" si="21"/>
        <v>25</v>
      </c>
      <c r="AK48">
        <f t="shared" si="21"/>
        <v>26</v>
      </c>
      <c r="AL48">
        <f t="shared" si="21"/>
        <v>27</v>
      </c>
      <c r="AM48">
        <f t="shared" si="21"/>
        <v>28</v>
      </c>
      <c r="AN48">
        <f t="shared" si="21"/>
        <v>29</v>
      </c>
    </row>
    <row r="49" spans="9:40" x14ac:dyDescent="0.3">
      <c r="I49">
        <f t="shared" ref="I49:I77" si="23">I48+1</f>
        <v>2027</v>
      </c>
      <c r="J49">
        <f t="shared" si="22"/>
        <v>-1</v>
      </c>
      <c r="K49">
        <f t="shared" si="20"/>
        <v>-1</v>
      </c>
      <c r="L49">
        <f t="shared" si="20"/>
        <v>0</v>
      </c>
      <c r="M49">
        <f t="shared" si="20"/>
        <v>1</v>
      </c>
      <c r="N49">
        <f t="shared" si="20"/>
        <v>2</v>
      </c>
      <c r="O49">
        <f t="shared" si="20"/>
        <v>3</v>
      </c>
      <c r="P49">
        <f t="shared" si="20"/>
        <v>4</v>
      </c>
      <c r="Q49">
        <f t="shared" si="20"/>
        <v>5</v>
      </c>
      <c r="R49">
        <f t="shared" si="20"/>
        <v>6</v>
      </c>
      <c r="S49">
        <f t="shared" si="20"/>
        <v>7</v>
      </c>
      <c r="T49">
        <f t="shared" si="20"/>
        <v>8</v>
      </c>
      <c r="U49">
        <f t="shared" si="20"/>
        <v>9</v>
      </c>
      <c r="V49">
        <f t="shared" si="20"/>
        <v>10</v>
      </c>
      <c r="W49">
        <f t="shared" si="20"/>
        <v>11</v>
      </c>
      <c r="X49">
        <f t="shared" si="20"/>
        <v>12</v>
      </c>
      <c r="Y49">
        <f t="shared" si="20"/>
        <v>13</v>
      </c>
      <c r="Z49">
        <f t="shared" si="20"/>
        <v>14</v>
      </c>
      <c r="AA49">
        <f t="shared" si="21"/>
        <v>15</v>
      </c>
      <c r="AB49">
        <f t="shared" si="21"/>
        <v>16</v>
      </c>
      <c r="AC49">
        <f t="shared" si="21"/>
        <v>17</v>
      </c>
      <c r="AD49">
        <f t="shared" si="21"/>
        <v>18</v>
      </c>
      <c r="AE49">
        <f t="shared" si="21"/>
        <v>19</v>
      </c>
      <c r="AF49">
        <f t="shared" si="21"/>
        <v>20</v>
      </c>
      <c r="AG49">
        <f t="shared" si="21"/>
        <v>21</v>
      </c>
      <c r="AH49">
        <f t="shared" si="21"/>
        <v>22</v>
      </c>
      <c r="AI49">
        <f t="shared" si="21"/>
        <v>23</v>
      </c>
      <c r="AJ49">
        <f t="shared" si="21"/>
        <v>24</v>
      </c>
      <c r="AK49">
        <f t="shared" si="21"/>
        <v>25</v>
      </c>
      <c r="AL49">
        <f t="shared" si="21"/>
        <v>26</v>
      </c>
      <c r="AM49">
        <f t="shared" si="21"/>
        <v>27</v>
      </c>
      <c r="AN49">
        <f t="shared" si="21"/>
        <v>28</v>
      </c>
    </row>
    <row r="50" spans="9:40" x14ac:dyDescent="0.3">
      <c r="I50">
        <f t="shared" si="23"/>
        <v>2028</v>
      </c>
      <c r="J50">
        <f t="shared" si="22"/>
        <v>-1</v>
      </c>
      <c r="K50">
        <f t="shared" si="20"/>
        <v>-1</v>
      </c>
      <c r="L50">
        <f t="shared" si="20"/>
        <v>-1</v>
      </c>
      <c r="M50">
        <f t="shared" si="20"/>
        <v>0</v>
      </c>
      <c r="N50">
        <f t="shared" si="20"/>
        <v>1</v>
      </c>
      <c r="O50">
        <f t="shared" si="20"/>
        <v>2</v>
      </c>
      <c r="P50">
        <f t="shared" si="20"/>
        <v>3</v>
      </c>
      <c r="Q50">
        <f t="shared" si="20"/>
        <v>4</v>
      </c>
      <c r="R50">
        <f t="shared" si="20"/>
        <v>5</v>
      </c>
      <c r="S50">
        <f t="shared" si="20"/>
        <v>6</v>
      </c>
      <c r="T50">
        <f t="shared" si="20"/>
        <v>7</v>
      </c>
      <c r="U50">
        <f t="shared" si="20"/>
        <v>8</v>
      </c>
      <c r="V50">
        <f t="shared" si="20"/>
        <v>9</v>
      </c>
      <c r="W50">
        <f t="shared" si="20"/>
        <v>10</v>
      </c>
      <c r="X50">
        <f t="shared" si="20"/>
        <v>11</v>
      </c>
      <c r="Y50">
        <f t="shared" si="20"/>
        <v>12</v>
      </c>
      <c r="Z50">
        <f t="shared" si="20"/>
        <v>13</v>
      </c>
      <c r="AA50">
        <f t="shared" si="21"/>
        <v>14</v>
      </c>
      <c r="AB50">
        <f t="shared" si="21"/>
        <v>15</v>
      </c>
      <c r="AC50">
        <f t="shared" si="21"/>
        <v>16</v>
      </c>
      <c r="AD50">
        <f t="shared" si="21"/>
        <v>17</v>
      </c>
      <c r="AE50">
        <f t="shared" si="21"/>
        <v>18</v>
      </c>
      <c r="AF50">
        <f t="shared" si="21"/>
        <v>19</v>
      </c>
      <c r="AG50">
        <f t="shared" si="21"/>
        <v>20</v>
      </c>
      <c r="AH50">
        <f t="shared" si="21"/>
        <v>21</v>
      </c>
      <c r="AI50">
        <f t="shared" si="21"/>
        <v>22</v>
      </c>
      <c r="AJ50">
        <f t="shared" si="21"/>
        <v>23</v>
      </c>
      <c r="AK50">
        <f t="shared" si="21"/>
        <v>24</v>
      </c>
      <c r="AL50">
        <f t="shared" si="21"/>
        <v>25</v>
      </c>
      <c r="AM50">
        <f t="shared" si="21"/>
        <v>26</v>
      </c>
      <c r="AN50">
        <f t="shared" si="21"/>
        <v>27</v>
      </c>
    </row>
    <row r="51" spans="9:40" x14ac:dyDescent="0.3">
      <c r="I51">
        <f t="shared" si="23"/>
        <v>2029</v>
      </c>
      <c r="J51">
        <f t="shared" si="22"/>
        <v>-1</v>
      </c>
      <c r="K51">
        <f t="shared" si="20"/>
        <v>-1</v>
      </c>
      <c r="L51">
        <f t="shared" si="20"/>
        <v>-1</v>
      </c>
      <c r="M51">
        <f t="shared" si="20"/>
        <v>-1</v>
      </c>
      <c r="N51">
        <f t="shared" si="20"/>
        <v>0</v>
      </c>
      <c r="O51">
        <f t="shared" si="20"/>
        <v>1</v>
      </c>
      <c r="P51">
        <f t="shared" si="20"/>
        <v>2</v>
      </c>
      <c r="Q51">
        <f t="shared" si="20"/>
        <v>3</v>
      </c>
      <c r="R51">
        <f t="shared" si="20"/>
        <v>4</v>
      </c>
      <c r="S51">
        <f t="shared" si="20"/>
        <v>5</v>
      </c>
      <c r="T51">
        <f t="shared" si="20"/>
        <v>6</v>
      </c>
      <c r="U51">
        <f t="shared" si="20"/>
        <v>7</v>
      </c>
      <c r="V51">
        <f t="shared" si="20"/>
        <v>8</v>
      </c>
      <c r="W51">
        <f t="shared" si="20"/>
        <v>9</v>
      </c>
      <c r="X51">
        <f t="shared" si="20"/>
        <v>10</v>
      </c>
      <c r="Y51">
        <f t="shared" si="20"/>
        <v>11</v>
      </c>
      <c r="Z51">
        <f t="shared" si="20"/>
        <v>12</v>
      </c>
      <c r="AA51">
        <f t="shared" si="21"/>
        <v>13</v>
      </c>
      <c r="AB51">
        <f t="shared" si="21"/>
        <v>14</v>
      </c>
      <c r="AC51">
        <f t="shared" si="21"/>
        <v>15</v>
      </c>
      <c r="AD51">
        <f t="shared" si="21"/>
        <v>16</v>
      </c>
      <c r="AE51">
        <f t="shared" si="21"/>
        <v>17</v>
      </c>
      <c r="AF51">
        <f t="shared" si="21"/>
        <v>18</v>
      </c>
      <c r="AG51">
        <f t="shared" si="21"/>
        <v>19</v>
      </c>
      <c r="AH51">
        <f t="shared" si="21"/>
        <v>20</v>
      </c>
      <c r="AI51">
        <f t="shared" si="21"/>
        <v>21</v>
      </c>
      <c r="AJ51">
        <f t="shared" si="21"/>
        <v>22</v>
      </c>
      <c r="AK51">
        <f t="shared" si="21"/>
        <v>23</v>
      </c>
      <c r="AL51">
        <f t="shared" si="21"/>
        <v>24</v>
      </c>
      <c r="AM51">
        <f t="shared" si="21"/>
        <v>25</v>
      </c>
      <c r="AN51">
        <f t="shared" si="21"/>
        <v>26</v>
      </c>
    </row>
    <row r="52" spans="9:40" x14ac:dyDescent="0.3">
      <c r="I52">
        <f t="shared" si="23"/>
        <v>2030</v>
      </c>
      <c r="J52">
        <f t="shared" si="22"/>
        <v>-1</v>
      </c>
      <c r="K52">
        <f t="shared" si="20"/>
        <v>-1</v>
      </c>
      <c r="L52">
        <f t="shared" si="20"/>
        <v>-1</v>
      </c>
      <c r="M52">
        <f t="shared" si="20"/>
        <v>-1</v>
      </c>
      <c r="N52">
        <f t="shared" si="20"/>
        <v>-1</v>
      </c>
      <c r="O52">
        <f t="shared" si="20"/>
        <v>0</v>
      </c>
      <c r="P52">
        <f t="shared" si="20"/>
        <v>1</v>
      </c>
      <c r="Q52">
        <f t="shared" si="20"/>
        <v>2</v>
      </c>
      <c r="R52">
        <f t="shared" si="20"/>
        <v>3</v>
      </c>
      <c r="S52">
        <f t="shared" si="20"/>
        <v>4</v>
      </c>
      <c r="T52">
        <f t="shared" si="20"/>
        <v>5</v>
      </c>
      <c r="U52">
        <f t="shared" si="20"/>
        <v>6</v>
      </c>
      <c r="V52">
        <f t="shared" si="20"/>
        <v>7</v>
      </c>
      <c r="W52">
        <f t="shared" si="20"/>
        <v>8</v>
      </c>
      <c r="X52">
        <f t="shared" si="20"/>
        <v>9</v>
      </c>
      <c r="Y52">
        <f t="shared" si="20"/>
        <v>10</v>
      </c>
      <c r="Z52">
        <f t="shared" si="20"/>
        <v>11</v>
      </c>
      <c r="AA52">
        <f t="shared" si="21"/>
        <v>12</v>
      </c>
      <c r="AB52">
        <f t="shared" si="21"/>
        <v>13</v>
      </c>
      <c r="AC52">
        <f t="shared" si="21"/>
        <v>14</v>
      </c>
      <c r="AD52">
        <f t="shared" si="21"/>
        <v>15</v>
      </c>
      <c r="AE52">
        <f t="shared" si="21"/>
        <v>16</v>
      </c>
      <c r="AF52">
        <f t="shared" si="21"/>
        <v>17</v>
      </c>
      <c r="AG52">
        <f t="shared" si="21"/>
        <v>18</v>
      </c>
      <c r="AH52">
        <f t="shared" si="21"/>
        <v>19</v>
      </c>
      <c r="AI52">
        <f t="shared" si="21"/>
        <v>20</v>
      </c>
      <c r="AJ52">
        <f t="shared" si="21"/>
        <v>21</v>
      </c>
      <c r="AK52">
        <f t="shared" si="21"/>
        <v>22</v>
      </c>
      <c r="AL52">
        <f t="shared" si="21"/>
        <v>23</v>
      </c>
      <c r="AM52">
        <f t="shared" si="21"/>
        <v>24</v>
      </c>
      <c r="AN52">
        <f t="shared" si="21"/>
        <v>25</v>
      </c>
    </row>
    <row r="53" spans="9:40" x14ac:dyDescent="0.3">
      <c r="I53">
        <f t="shared" si="23"/>
        <v>2031</v>
      </c>
      <c r="J53">
        <f t="shared" si="22"/>
        <v>-1</v>
      </c>
      <c r="K53">
        <f t="shared" si="20"/>
        <v>-1</v>
      </c>
      <c r="L53">
        <f t="shared" si="20"/>
        <v>-1</v>
      </c>
      <c r="M53">
        <f t="shared" si="20"/>
        <v>-1</v>
      </c>
      <c r="N53">
        <f t="shared" si="20"/>
        <v>-1</v>
      </c>
      <c r="O53">
        <f t="shared" si="20"/>
        <v>-1</v>
      </c>
      <c r="P53">
        <f t="shared" si="20"/>
        <v>0</v>
      </c>
      <c r="Q53">
        <f t="shared" si="20"/>
        <v>1</v>
      </c>
      <c r="R53">
        <f t="shared" si="20"/>
        <v>2</v>
      </c>
      <c r="S53">
        <f t="shared" si="20"/>
        <v>3</v>
      </c>
      <c r="T53">
        <f t="shared" si="20"/>
        <v>4</v>
      </c>
      <c r="U53">
        <f t="shared" si="20"/>
        <v>5</v>
      </c>
      <c r="V53">
        <f t="shared" si="20"/>
        <v>6</v>
      </c>
      <c r="W53">
        <f t="shared" si="20"/>
        <v>7</v>
      </c>
      <c r="X53">
        <f t="shared" si="20"/>
        <v>8</v>
      </c>
      <c r="Y53">
        <f t="shared" si="20"/>
        <v>9</v>
      </c>
      <c r="Z53">
        <f t="shared" si="20"/>
        <v>10</v>
      </c>
      <c r="AA53">
        <f t="shared" si="21"/>
        <v>11</v>
      </c>
      <c r="AB53">
        <f t="shared" si="21"/>
        <v>12</v>
      </c>
      <c r="AC53">
        <f t="shared" si="21"/>
        <v>13</v>
      </c>
      <c r="AD53">
        <f t="shared" si="21"/>
        <v>14</v>
      </c>
      <c r="AE53">
        <f t="shared" si="21"/>
        <v>15</v>
      </c>
      <c r="AF53">
        <f t="shared" si="21"/>
        <v>16</v>
      </c>
      <c r="AG53">
        <f t="shared" si="21"/>
        <v>17</v>
      </c>
      <c r="AH53">
        <f t="shared" si="21"/>
        <v>18</v>
      </c>
      <c r="AI53">
        <f t="shared" si="21"/>
        <v>19</v>
      </c>
      <c r="AJ53">
        <f t="shared" si="21"/>
        <v>20</v>
      </c>
      <c r="AK53">
        <f t="shared" si="21"/>
        <v>21</v>
      </c>
      <c r="AL53">
        <f t="shared" si="21"/>
        <v>22</v>
      </c>
      <c r="AM53">
        <f t="shared" si="21"/>
        <v>23</v>
      </c>
      <c r="AN53">
        <f t="shared" si="21"/>
        <v>24</v>
      </c>
    </row>
    <row r="54" spans="9:40" x14ac:dyDescent="0.3">
      <c r="I54">
        <f t="shared" si="23"/>
        <v>2032</v>
      </c>
      <c r="J54">
        <f t="shared" si="22"/>
        <v>-1</v>
      </c>
      <c r="K54">
        <f t="shared" si="20"/>
        <v>-1</v>
      </c>
      <c r="L54">
        <f t="shared" si="20"/>
        <v>-1</v>
      </c>
      <c r="M54">
        <f t="shared" si="20"/>
        <v>-1</v>
      </c>
      <c r="N54">
        <f t="shared" si="20"/>
        <v>-1</v>
      </c>
      <c r="O54">
        <f t="shared" si="20"/>
        <v>-1</v>
      </c>
      <c r="P54">
        <f t="shared" si="20"/>
        <v>-1</v>
      </c>
      <c r="Q54">
        <f t="shared" si="20"/>
        <v>0</v>
      </c>
      <c r="R54">
        <f t="shared" si="20"/>
        <v>1</v>
      </c>
      <c r="S54">
        <f t="shared" si="20"/>
        <v>2</v>
      </c>
      <c r="T54">
        <f t="shared" si="20"/>
        <v>3</v>
      </c>
      <c r="U54">
        <f t="shared" si="20"/>
        <v>4</v>
      </c>
      <c r="V54">
        <f t="shared" si="20"/>
        <v>5</v>
      </c>
      <c r="W54">
        <f t="shared" si="20"/>
        <v>6</v>
      </c>
      <c r="X54">
        <f t="shared" si="20"/>
        <v>7</v>
      </c>
      <c r="Y54">
        <f t="shared" si="20"/>
        <v>8</v>
      </c>
      <c r="Z54">
        <f t="shared" si="20"/>
        <v>9</v>
      </c>
      <c r="AA54">
        <f t="shared" si="21"/>
        <v>10</v>
      </c>
      <c r="AB54">
        <f t="shared" si="21"/>
        <v>11</v>
      </c>
      <c r="AC54">
        <f t="shared" si="21"/>
        <v>12</v>
      </c>
      <c r="AD54">
        <f t="shared" si="21"/>
        <v>13</v>
      </c>
      <c r="AE54">
        <f t="shared" si="21"/>
        <v>14</v>
      </c>
      <c r="AF54">
        <f t="shared" si="21"/>
        <v>15</v>
      </c>
      <c r="AG54">
        <f t="shared" si="21"/>
        <v>16</v>
      </c>
      <c r="AH54">
        <f t="shared" si="21"/>
        <v>17</v>
      </c>
      <c r="AI54">
        <f t="shared" si="21"/>
        <v>18</v>
      </c>
      <c r="AJ54">
        <f t="shared" si="21"/>
        <v>19</v>
      </c>
      <c r="AK54">
        <f t="shared" si="21"/>
        <v>20</v>
      </c>
      <c r="AL54">
        <f t="shared" si="21"/>
        <v>21</v>
      </c>
      <c r="AM54">
        <f t="shared" si="21"/>
        <v>22</v>
      </c>
      <c r="AN54">
        <f t="shared" si="21"/>
        <v>23</v>
      </c>
    </row>
    <row r="55" spans="9:40" x14ac:dyDescent="0.3">
      <c r="I55">
        <f t="shared" si="23"/>
        <v>2033</v>
      </c>
      <c r="J55">
        <f t="shared" si="22"/>
        <v>-1</v>
      </c>
      <c r="K55">
        <f t="shared" si="20"/>
        <v>-1</v>
      </c>
      <c r="L55">
        <f t="shared" si="20"/>
        <v>-1</v>
      </c>
      <c r="M55">
        <f t="shared" si="20"/>
        <v>-1</v>
      </c>
      <c r="N55">
        <f t="shared" si="20"/>
        <v>-1</v>
      </c>
      <c r="O55">
        <f t="shared" si="20"/>
        <v>-1</v>
      </c>
      <c r="P55">
        <f t="shared" si="20"/>
        <v>-1</v>
      </c>
      <c r="Q55">
        <f t="shared" si="20"/>
        <v>-1</v>
      </c>
      <c r="R55">
        <f t="shared" si="20"/>
        <v>0</v>
      </c>
      <c r="S55">
        <f t="shared" si="20"/>
        <v>1</v>
      </c>
      <c r="T55">
        <f t="shared" si="20"/>
        <v>2</v>
      </c>
      <c r="U55">
        <f t="shared" si="20"/>
        <v>3</v>
      </c>
      <c r="V55">
        <f t="shared" si="20"/>
        <v>4</v>
      </c>
      <c r="W55">
        <f t="shared" si="20"/>
        <v>5</v>
      </c>
      <c r="X55">
        <f t="shared" si="20"/>
        <v>6</v>
      </c>
      <c r="Y55">
        <f t="shared" si="20"/>
        <v>7</v>
      </c>
      <c r="Z55">
        <f t="shared" si="20"/>
        <v>8</v>
      </c>
      <c r="AA55">
        <f t="shared" si="21"/>
        <v>9</v>
      </c>
      <c r="AB55">
        <f t="shared" si="21"/>
        <v>10</v>
      </c>
      <c r="AC55">
        <f t="shared" si="21"/>
        <v>11</v>
      </c>
      <c r="AD55">
        <f t="shared" si="21"/>
        <v>12</v>
      </c>
      <c r="AE55">
        <f t="shared" si="21"/>
        <v>13</v>
      </c>
      <c r="AF55">
        <f t="shared" si="21"/>
        <v>14</v>
      </c>
      <c r="AG55">
        <f t="shared" si="21"/>
        <v>15</v>
      </c>
      <c r="AH55">
        <f t="shared" si="21"/>
        <v>16</v>
      </c>
      <c r="AI55">
        <f t="shared" si="21"/>
        <v>17</v>
      </c>
      <c r="AJ55">
        <f t="shared" si="21"/>
        <v>18</v>
      </c>
      <c r="AK55">
        <f t="shared" si="21"/>
        <v>19</v>
      </c>
      <c r="AL55">
        <f t="shared" si="21"/>
        <v>20</v>
      </c>
      <c r="AM55">
        <f t="shared" si="21"/>
        <v>21</v>
      </c>
      <c r="AN55">
        <f t="shared" si="21"/>
        <v>22</v>
      </c>
    </row>
    <row r="56" spans="9:40" x14ac:dyDescent="0.3">
      <c r="I56">
        <f t="shared" si="23"/>
        <v>2034</v>
      </c>
      <c r="J56">
        <f t="shared" si="22"/>
        <v>-1</v>
      </c>
      <c r="K56">
        <f t="shared" si="20"/>
        <v>-1</v>
      </c>
      <c r="L56">
        <f t="shared" si="20"/>
        <v>-1</v>
      </c>
      <c r="M56">
        <f t="shared" si="20"/>
        <v>-1</v>
      </c>
      <c r="N56">
        <f t="shared" si="20"/>
        <v>-1</v>
      </c>
      <c r="O56">
        <f t="shared" si="20"/>
        <v>-1</v>
      </c>
      <c r="P56">
        <f t="shared" si="20"/>
        <v>-1</v>
      </c>
      <c r="Q56">
        <f t="shared" si="20"/>
        <v>-1</v>
      </c>
      <c r="R56">
        <f t="shared" si="20"/>
        <v>-1</v>
      </c>
      <c r="S56">
        <f t="shared" si="20"/>
        <v>0</v>
      </c>
      <c r="T56">
        <f t="shared" si="20"/>
        <v>1</v>
      </c>
      <c r="U56">
        <f t="shared" si="20"/>
        <v>2</v>
      </c>
      <c r="V56">
        <f t="shared" si="20"/>
        <v>3</v>
      </c>
      <c r="W56">
        <f t="shared" si="20"/>
        <v>4</v>
      </c>
      <c r="X56">
        <f t="shared" si="20"/>
        <v>5</v>
      </c>
      <c r="Y56">
        <f t="shared" si="20"/>
        <v>6</v>
      </c>
      <c r="Z56">
        <f t="shared" si="20"/>
        <v>7</v>
      </c>
      <c r="AA56">
        <f t="shared" si="21"/>
        <v>8</v>
      </c>
      <c r="AB56">
        <f t="shared" si="21"/>
        <v>9</v>
      </c>
      <c r="AC56">
        <f t="shared" si="21"/>
        <v>10</v>
      </c>
      <c r="AD56">
        <f t="shared" si="21"/>
        <v>11</v>
      </c>
      <c r="AE56">
        <f t="shared" si="21"/>
        <v>12</v>
      </c>
      <c r="AF56">
        <f t="shared" si="21"/>
        <v>13</v>
      </c>
      <c r="AG56">
        <f t="shared" si="21"/>
        <v>14</v>
      </c>
      <c r="AH56">
        <f t="shared" si="21"/>
        <v>15</v>
      </c>
      <c r="AI56">
        <f t="shared" si="21"/>
        <v>16</v>
      </c>
      <c r="AJ56">
        <f t="shared" si="21"/>
        <v>17</v>
      </c>
      <c r="AK56">
        <f t="shared" si="21"/>
        <v>18</v>
      </c>
      <c r="AL56">
        <f t="shared" si="21"/>
        <v>19</v>
      </c>
      <c r="AM56">
        <f t="shared" si="21"/>
        <v>20</v>
      </c>
      <c r="AN56">
        <f t="shared" si="21"/>
        <v>21</v>
      </c>
    </row>
    <row r="57" spans="9:40" x14ac:dyDescent="0.3">
      <c r="I57">
        <f t="shared" si="23"/>
        <v>2035</v>
      </c>
      <c r="J57">
        <f t="shared" si="22"/>
        <v>-1</v>
      </c>
      <c r="K57">
        <f t="shared" si="20"/>
        <v>-1</v>
      </c>
      <c r="L57">
        <f t="shared" si="20"/>
        <v>-1</v>
      </c>
      <c r="M57">
        <f t="shared" si="20"/>
        <v>-1</v>
      </c>
      <c r="N57">
        <f t="shared" si="20"/>
        <v>-1</v>
      </c>
      <c r="O57">
        <f t="shared" si="20"/>
        <v>-1</v>
      </c>
      <c r="P57">
        <f t="shared" si="20"/>
        <v>-1</v>
      </c>
      <c r="Q57">
        <f t="shared" si="20"/>
        <v>-1</v>
      </c>
      <c r="R57">
        <f t="shared" si="20"/>
        <v>-1</v>
      </c>
      <c r="S57">
        <f t="shared" si="20"/>
        <v>-1</v>
      </c>
      <c r="T57">
        <f t="shared" si="20"/>
        <v>0</v>
      </c>
      <c r="U57">
        <f t="shared" si="20"/>
        <v>1</v>
      </c>
      <c r="V57">
        <f t="shared" si="20"/>
        <v>2</v>
      </c>
      <c r="W57">
        <f t="shared" si="20"/>
        <v>3</v>
      </c>
      <c r="X57">
        <f t="shared" si="20"/>
        <v>4</v>
      </c>
      <c r="Y57">
        <f t="shared" si="20"/>
        <v>5</v>
      </c>
      <c r="Z57">
        <f t="shared" si="20"/>
        <v>6</v>
      </c>
      <c r="AA57">
        <f t="shared" si="21"/>
        <v>7</v>
      </c>
      <c r="AB57">
        <f t="shared" si="21"/>
        <v>8</v>
      </c>
      <c r="AC57">
        <f t="shared" si="21"/>
        <v>9</v>
      </c>
      <c r="AD57">
        <f t="shared" si="21"/>
        <v>10</v>
      </c>
      <c r="AE57">
        <f t="shared" si="21"/>
        <v>11</v>
      </c>
      <c r="AF57">
        <f t="shared" si="21"/>
        <v>12</v>
      </c>
      <c r="AG57">
        <f t="shared" si="21"/>
        <v>13</v>
      </c>
      <c r="AH57">
        <f t="shared" si="21"/>
        <v>14</v>
      </c>
      <c r="AI57">
        <f t="shared" si="21"/>
        <v>15</v>
      </c>
      <c r="AJ57">
        <f t="shared" si="21"/>
        <v>16</v>
      </c>
      <c r="AK57">
        <f t="shared" si="21"/>
        <v>17</v>
      </c>
      <c r="AL57">
        <f t="shared" si="21"/>
        <v>18</v>
      </c>
      <c r="AM57">
        <f t="shared" si="21"/>
        <v>19</v>
      </c>
      <c r="AN57">
        <f t="shared" si="21"/>
        <v>20</v>
      </c>
    </row>
    <row r="58" spans="9:40" x14ac:dyDescent="0.3">
      <c r="I58">
        <f t="shared" si="23"/>
        <v>2036</v>
      </c>
      <c r="J58">
        <f t="shared" si="22"/>
        <v>-1</v>
      </c>
      <c r="K58">
        <f t="shared" si="20"/>
        <v>-1</v>
      </c>
      <c r="L58">
        <f t="shared" si="20"/>
        <v>-1</v>
      </c>
      <c r="M58">
        <f t="shared" si="20"/>
        <v>-1</v>
      </c>
      <c r="N58">
        <f t="shared" si="20"/>
        <v>-1</v>
      </c>
      <c r="O58">
        <f t="shared" si="20"/>
        <v>-1</v>
      </c>
      <c r="P58">
        <f t="shared" si="20"/>
        <v>-1</v>
      </c>
      <c r="Q58">
        <f t="shared" si="20"/>
        <v>-1</v>
      </c>
      <c r="R58">
        <f t="shared" si="20"/>
        <v>-1</v>
      </c>
      <c r="S58">
        <f t="shared" si="20"/>
        <v>-1</v>
      </c>
      <c r="T58">
        <f t="shared" si="20"/>
        <v>-1</v>
      </c>
      <c r="U58">
        <f t="shared" si="20"/>
        <v>0</v>
      </c>
      <c r="V58">
        <f t="shared" si="20"/>
        <v>1</v>
      </c>
      <c r="W58">
        <f t="shared" si="20"/>
        <v>2</v>
      </c>
      <c r="X58">
        <f t="shared" si="20"/>
        <v>3</v>
      </c>
      <c r="Y58">
        <f t="shared" si="20"/>
        <v>4</v>
      </c>
      <c r="Z58">
        <f t="shared" si="20"/>
        <v>5</v>
      </c>
      <c r="AA58">
        <f t="shared" si="21"/>
        <v>6</v>
      </c>
      <c r="AB58">
        <f t="shared" si="21"/>
        <v>7</v>
      </c>
      <c r="AC58">
        <f t="shared" si="21"/>
        <v>8</v>
      </c>
      <c r="AD58">
        <f t="shared" si="21"/>
        <v>9</v>
      </c>
      <c r="AE58">
        <f t="shared" si="21"/>
        <v>10</v>
      </c>
      <c r="AF58">
        <f t="shared" si="21"/>
        <v>11</v>
      </c>
      <c r="AG58">
        <f t="shared" si="21"/>
        <v>12</v>
      </c>
      <c r="AH58">
        <f t="shared" si="21"/>
        <v>13</v>
      </c>
      <c r="AI58">
        <f t="shared" si="21"/>
        <v>14</v>
      </c>
      <c r="AJ58">
        <f t="shared" si="21"/>
        <v>15</v>
      </c>
      <c r="AK58">
        <f t="shared" si="21"/>
        <v>16</v>
      </c>
      <c r="AL58">
        <f t="shared" si="21"/>
        <v>17</v>
      </c>
      <c r="AM58">
        <f t="shared" si="21"/>
        <v>18</v>
      </c>
      <c r="AN58">
        <f t="shared" si="21"/>
        <v>19</v>
      </c>
    </row>
    <row r="59" spans="9:40" x14ac:dyDescent="0.3">
      <c r="I59">
        <f t="shared" si="23"/>
        <v>2037</v>
      </c>
      <c r="J59">
        <f t="shared" si="22"/>
        <v>-1</v>
      </c>
      <c r="K59">
        <f t="shared" si="20"/>
        <v>-1</v>
      </c>
      <c r="L59">
        <f t="shared" si="20"/>
        <v>-1</v>
      </c>
      <c r="M59">
        <f t="shared" si="20"/>
        <v>-1</v>
      </c>
      <c r="N59">
        <f t="shared" si="20"/>
        <v>-1</v>
      </c>
      <c r="O59">
        <f t="shared" si="20"/>
        <v>-1</v>
      </c>
      <c r="P59">
        <f t="shared" si="20"/>
        <v>-1</v>
      </c>
      <c r="Q59">
        <f t="shared" si="20"/>
        <v>-1</v>
      </c>
      <c r="R59">
        <f t="shared" si="20"/>
        <v>-1</v>
      </c>
      <c r="S59">
        <f t="shared" si="20"/>
        <v>-1</v>
      </c>
      <c r="T59">
        <f t="shared" si="20"/>
        <v>-1</v>
      </c>
      <c r="U59">
        <f t="shared" si="20"/>
        <v>-1</v>
      </c>
      <c r="V59">
        <f t="shared" si="20"/>
        <v>0</v>
      </c>
      <c r="W59">
        <f t="shared" si="20"/>
        <v>1</v>
      </c>
      <c r="X59">
        <f t="shared" si="20"/>
        <v>2</v>
      </c>
      <c r="Y59">
        <f t="shared" si="20"/>
        <v>3</v>
      </c>
      <c r="Z59">
        <f t="shared" si="20"/>
        <v>4</v>
      </c>
      <c r="AA59">
        <f t="shared" si="21"/>
        <v>5</v>
      </c>
      <c r="AB59">
        <f t="shared" si="21"/>
        <v>6</v>
      </c>
      <c r="AC59">
        <f t="shared" si="21"/>
        <v>7</v>
      </c>
      <c r="AD59">
        <f t="shared" si="21"/>
        <v>8</v>
      </c>
      <c r="AE59">
        <f t="shared" si="21"/>
        <v>9</v>
      </c>
      <c r="AF59">
        <f t="shared" si="21"/>
        <v>10</v>
      </c>
      <c r="AG59">
        <f t="shared" si="21"/>
        <v>11</v>
      </c>
      <c r="AH59">
        <f t="shared" si="21"/>
        <v>12</v>
      </c>
      <c r="AI59">
        <f t="shared" si="21"/>
        <v>13</v>
      </c>
      <c r="AJ59">
        <f t="shared" si="21"/>
        <v>14</v>
      </c>
      <c r="AK59">
        <f t="shared" si="21"/>
        <v>15</v>
      </c>
      <c r="AL59">
        <f t="shared" si="21"/>
        <v>16</v>
      </c>
      <c r="AM59">
        <f t="shared" si="21"/>
        <v>17</v>
      </c>
      <c r="AN59">
        <f t="shared" si="21"/>
        <v>18</v>
      </c>
    </row>
    <row r="60" spans="9:40" x14ac:dyDescent="0.3">
      <c r="I60">
        <f t="shared" si="23"/>
        <v>2038</v>
      </c>
      <c r="J60">
        <f t="shared" si="22"/>
        <v>-1</v>
      </c>
      <c r="K60">
        <f t="shared" si="20"/>
        <v>-1</v>
      </c>
      <c r="L60">
        <f t="shared" si="20"/>
        <v>-1</v>
      </c>
      <c r="M60">
        <f t="shared" si="20"/>
        <v>-1</v>
      </c>
      <c r="N60">
        <f t="shared" si="20"/>
        <v>-1</v>
      </c>
      <c r="O60">
        <f t="shared" si="20"/>
        <v>-1</v>
      </c>
      <c r="P60">
        <f t="shared" si="20"/>
        <v>-1</v>
      </c>
      <c r="Q60">
        <f t="shared" si="20"/>
        <v>-1</v>
      </c>
      <c r="R60">
        <f t="shared" si="20"/>
        <v>-1</v>
      </c>
      <c r="S60">
        <f t="shared" si="20"/>
        <v>-1</v>
      </c>
      <c r="T60">
        <f t="shared" si="20"/>
        <v>-1</v>
      </c>
      <c r="U60">
        <f t="shared" si="20"/>
        <v>-1</v>
      </c>
      <c r="V60">
        <f t="shared" si="20"/>
        <v>-1</v>
      </c>
      <c r="W60">
        <f t="shared" si="20"/>
        <v>0</v>
      </c>
      <c r="X60">
        <f t="shared" si="20"/>
        <v>1</v>
      </c>
      <c r="Y60">
        <f t="shared" si="20"/>
        <v>2</v>
      </c>
      <c r="Z60">
        <f t="shared" si="20"/>
        <v>3</v>
      </c>
      <c r="AA60">
        <f t="shared" si="21"/>
        <v>4</v>
      </c>
      <c r="AB60">
        <f t="shared" si="21"/>
        <v>5</v>
      </c>
      <c r="AC60">
        <f t="shared" si="21"/>
        <v>6</v>
      </c>
      <c r="AD60">
        <f t="shared" si="21"/>
        <v>7</v>
      </c>
      <c r="AE60">
        <f t="shared" si="21"/>
        <v>8</v>
      </c>
      <c r="AF60">
        <f t="shared" si="21"/>
        <v>9</v>
      </c>
      <c r="AG60">
        <f t="shared" si="21"/>
        <v>10</v>
      </c>
      <c r="AH60">
        <f t="shared" si="21"/>
        <v>11</v>
      </c>
      <c r="AI60">
        <f t="shared" si="21"/>
        <v>12</v>
      </c>
      <c r="AJ60">
        <f t="shared" si="21"/>
        <v>13</v>
      </c>
      <c r="AK60">
        <f t="shared" si="21"/>
        <v>14</v>
      </c>
      <c r="AL60">
        <f t="shared" si="21"/>
        <v>15</v>
      </c>
      <c r="AM60">
        <f t="shared" si="21"/>
        <v>16</v>
      </c>
      <c r="AN60">
        <f t="shared" si="21"/>
        <v>17</v>
      </c>
    </row>
    <row r="61" spans="9:40" x14ac:dyDescent="0.3">
      <c r="I61">
        <f t="shared" si="23"/>
        <v>2039</v>
      </c>
      <c r="J61">
        <f t="shared" si="22"/>
        <v>-1</v>
      </c>
      <c r="K61">
        <f t="shared" si="20"/>
        <v>-1</v>
      </c>
      <c r="L61">
        <f t="shared" si="20"/>
        <v>-1</v>
      </c>
      <c r="M61">
        <f t="shared" si="20"/>
        <v>-1</v>
      </c>
      <c r="N61">
        <f t="shared" si="20"/>
        <v>-1</v>
      </c>
      <c r="O61">
        <f t="shared" si="20"/>
        <v>-1</v>
      </c>
      <c r="P61">
        <f t="shared" si="20"/>
        <v>-1</v>
      </c>
      <c r="Q61">
        <f t="shared" si="20"/>
        <v>-1</v>
      </c>
      <c r="R61">
        <f t="shared" si="20"/>
        <v>-1</v>
      </c>
      <c r="S61">
        <f t="shared" si="20"/>
        <v>-1</v>
      </c>
      <c r="T61">
        <f t="shared" si="20"/>
        <v>-1</v>
      </c>
      <c r="U61">
        <f t="shared" si="20"/>
        <v>-1</v>
      </c>
      <c r="V61">
        <f t="shared" si="20"/>
        <v>-1</v>
      </c>
      <c r="W61">
        <f t="shared" si="20"/>
        <v>-1</v>
      </c>
      <c r="X61">
        <f t="shared" si="20"/>
        <v>0</v>
      </c>
      <c r="Y61">
        <f t="shared" si="20"/>
        <v>1</v>
      </c>
      <c r="Z61">
        <f t="shared" si="20"/>
        <v>2</v>
      </c>
      <c r="AA61">
        <f t="shared" si="21"/>
        <v>3</v>
      </c>
      <c r="AB61">
        <f t="shared" si="21"/>
        <v>4</v>
      </c>
      <c r="AC61">
        <f t="shared" si="21"/>
        <v>5</v>
      </c>
      <c r="AD61">
        <f t="shared" si="21"/>
        <v>6</v>
      </c>
      <c r="AE61">
        <f t="shared" si="21"/>
        <v>7</v>
      </c>
      <c r="AF61">
        <f t="shared" si="21"/>
        <v>8</v>
      </c>
      <c r="AG61">
        <f t="shared" si="21"/>
        <v>9</v>
      </c>
      <c r="AH61">
        <f t="shared" si="21"/>
        <v>10</v>
      </c>
      <c r="AI61">
        <f t="shared" si="21"/>
        <v>11</v>
      </c>
      <c r="AJ61">
        <f t="shared" si="21"/>
        <v>12</v>
      </c>
      <c r="AK61">
        <f t="shared" si="21"/>
        <v>13</v>
      </c>
      <c r="AL61">
        <f t="shared" si="21"/>
        <v>14</v>
      </c>
      <c r="AM61">
        <f t="shared" si="21"/>
        <v>15</v>
      </c>
      <c r="AN61">
        <f t="shared" si="21"/>
        <v>16</v>
      </c>
    </row>
    <row r="62" spans="9:40" x14ac:dyDescent="0.3">
      <c r="I62">
        <f t="shared" si="23"/>
        <v>2040</v>
      </c>
      <c r="J62">
        <f t="shared" si="22"/>
        <v>-1</v>
      </c>
      <c r="K62">
        <f t="shared" si="20"/>
        <v>-1</v>
      </c>
      <c r="L62">
        <f t="shared" si="20"/>
        <v>-1</v>
      </c>
      <c r="M62">
        <f t="shared" si="20"/>
        <v>-1</v>
      </c>
      <c r="N62">
        <f t="shared" si="20"/>
        <v>-1</v>
      </c>
      <c r="O62">
        <f t="shared" si="20"/>
        <v>-1</v>
      </c>
      <c r="P62">
        <f t="shared" si="20"/>
        <v>-1</v>
      </c>
      <c r="Q62">
        <f t="shared" si="20"/>
        <v>-1</v>
      </c>
      <c r="R62">
        <f t="shared" si="20"/>
        <v>-1</v>
      </c>
      <c r="S62">
        <f t="shared" si="20"/>
        <v>-1</v>
      </c>
      <c r="T62">
        <f t="shared" si="20"/>
        <v>-1</v>
      </c>
      <c r="U62">
        <f t="shared" si="20"/>
        <v>-1</v>
      </c>
      <c r="V62">
        <f t="shared" si="20"/>
        <v>-1</v>
      </c>
      <c r="W62">
        <f t="shared" si="20"/>
        <v>-1</v>
      </c>
      <c r="X62">
        <f t="shared" si="20"/>
        <v>-1</v>
      </c>
      <c r="Y62">
        <f t="shared" si="20"/>
        <v>0</v>
      </c>
      <c r="Z62">
        <f t="shared" ref="Z62:AN77" si="24">IF(Z$46&gt;=$I62,Z$46-$I62,-1)</f>
        <v>1</v>
      </c>
      <c r="AA62">
        <f t="shared" si="21"/>
        <v>2</v>
      </c>
      <c r="AB62">
        <f t="shared" si="21"/>
        <v>3</v>
      </c>
      <c r="AC62">
        <f t="shared" si="21"/>
        <v>4</v>
      </c>
      <c r="AD62">
        <f t="shared" si="21"/>
        <v>5</v>
      </c>
      <c r="AE62">
        <f t="shared" si="21"/>
        <v>6</v>
      </c>
      <c r="AF62">
        <f t="shared" si="21"/>
        <v>7</v>
      </c>
      <c r="AG62">
        <f t="shared" si="21"/>
        <v>8</v>
      </c>
      <c r="AH62">
        <f t="shared" si="21"/>
        <v>9</v>
      </c>
      <c r="AI62">
        <f t="shared" si="21"/>
        <v>10</v>
      </c>
      <c r="AJ62">
        <f t="shared" si="21"/>
        <v>11</v>
      </c>
      <c r="AK62">
        <f t="shared" si="21"/>
        <v>12</v>
      </c>
      <c r="AL62">
        <f t="shared" si="21"/>
        <v>13</v>
      </c>
      <c r="AM62">
        <f t="shared" si="21"/>
        <v>14</v>
      </c>
      <c r="AN62">
        <f t="shared" si="21"/>
        <v>15</v>
      </c>
    </row>
    <row r="63" spans="9:40" x14ac:dyDescent="0.3">
      <c r="I63">
        <f t="shared" si="23"/>
        <v>2041</v>
      </c>
      <c r="J63">
        <f t="shared" si="22"/>
        <v>-1</v>
      </c>
      <c r="K63">
        <f t="shared" si="22"/>
        <v>-1</v>
      </c>
      <c r="L63">
        <f t="shared" si="22"/>
        <v>-1</v>
      </c>
      <c r="M63">
        <f t="shared" si="22"/>
        <v>-1</v>
      </c>
      <c r="N63">
        <f t="shared" si="22"/>
        <v>-1</v>
      </c>
      <c r="O63">
        <f t="shared" si="22"/>
        <v>-1</v>
      </c>
      <c r="P63">
        <f t="shared" si="22"/>
        <v>-1</v>
      </c>
      <c r="Q63">
        <f t="shared" si="22"/>
        <v>-1</v>
      </c>
      <c r="R63">
        <f t="shared" si="22"/>
        <v>-1</v>
      </c>
      <c r="S63">
        <f t="shared" si="22"/>
        <v>-1</v>
      </c>
      <c r="T63">
        <f t="shared" si="22"/>
        <v>-1</v>
      </c>
      <c r="U63">
        <f t="shared" si="22"/>
        <v>-1</v>
      </c>
      <c r="V63">
        <f t="shared" si="22"/>
        <v>-1</v>
      </c>
      <c r="W63">
        <f t="shared" si="22"/>
        <v>-1</v>
      </c>
      <c r="X63">
        <f t="shared" si="22"/>
        <v>-1</v>
      </c>
      <c r="Y63">
        <f t="shared" si="22"/>
        <v>-1</v>
      </c>
      <c r="Z63">
        <f t="shared" si="24"/>
        <v>0</v>
      </c>
      <c r="AA63">
        <f t="shared" si="24"/>
        <v>1</v>
      </c>
      <c r="AB63">
        <f t="shared" si="24"/>
        <v>2</v>
      </c>
      <c r="AC63">
        <f t="shared" si="24"/>
        <v>3</v>
      </c>
      <c r="AD63">
        <f t="shared" si="24"/>
        <v>4</v>
      </c>
      <c r="AE63">
        <f t="shared" si="24"/>
        <v>5</v>
      </c>
      <c r="AF63">
        <f t="shared" si="24"/>
        <v>6</v>
      </c>
      <c r="AG63">
        <f t="shared" si="24"/>
        <v>7</v>
      </c>
      <c r="AH63">
        <f t="shared" si="24"/>
        <v>8</v>
      </c>
      <c r="AI63">
        <f t="shared" si="24"/>
        <v>9</v>
      </c>
      <c r="AJ63">
        <f t="shared" si="24"/>
        <v>10</v>
      </c>
      <c r="AK63">
        <f t="shared" si="24"/>
        <v>11</v>
      </c>
      <c r="AL63">
        <f t="shared" si="24"/>
        <v>12</v>
      </c>
      <c r="AM63">
        <f t="shared" si="24"/>
        <v>13</v>
      </c>
      <c r="AN63">
        <f t="shared" si="24"/>
        <v>14</v>
      </c>
    </row>
    <row r="64" spans="9:40" x14ac:dyDescent="0.3">
      <c r="I64">
        <f t="shared" si="23"/>
        <v>2042</v>
      </c>
      <c r="J64">
        <f t="shared" ref="J64:Y77" si="25">IF(J$46&gt;=$I64,J$46-$I64,-1)</f>
        <v>-1</v>
      </c>
      <c r="K64">
        <f t="shared" si="25"/>
        <v>-1</v>
      </c>
      <c r="L64">
        <f t="shared" si="25"/>
        <v>-1</v>
      </c>
      <c r="M64">
        <f t="shared" si="25"/>
        <v>-1</v>
      </c>
      <c r="N64">
        <f t="shared" si="25"/>
        <v>-1</v>
      </c>
      <c r="O64">
        <f t="shared" si="25"/>
        <v>-1</v>
      </c>
      <c r="P64">
        <f t="shared" si="25"/>
        <v>-1</v>
      </c>
      <c r="Q64">
        <f t="shared" si="25"/>
        <v>-1</v>
      </c>
      <c r="R64">
        <f t="shared" si="25"/>
        <v>-1</v>
      </c>
      <c r="S64">
        <f t="shared" si="25"/>
        <v>-1</v>
      </c>
      <c r="T64">
        <f t="shared" si="25"/>
        <v>-1</v>
      </c>
      <c r="U64">
        <f t="shared" si="25"/>
        <v>-1</v>
      </c>
      <c r="V64">
        <f t="shared" si="25"/>
        <v>-1</v>
      </c>
      <c r="W64">
        <f t="shared" si="25"/>
        <v>-1</v>
      </c>
      <c r="X64">
        <f t="shared" si="25"/>
        <v>-1</v>
      </c>
      <c r="Y64">
        <f t="shared" si="25"/>
        <v>-1</v>
      </c>
      <c r="Z64">
        <f t="shared" si="24"/>
        <v>-1</v>
      </c>
      <c r="AA64">
        <f t="shared" si="24"/>
        <v>0</v>
      </c>
      <c r="AB64">
        <f t="shared" si="24"/>
        <v>1</v>
      </c>
      <c r="AC64">
        <f t="shared" si="24"/>
        <v>2</v>
      </c>
      <c r="AD64">
        <f t="shared" si="24"/>
        <v>3</v>
      </c>
      <c r="AE64">
        <f t="shared" si="24"/>
        <v>4</v>
      </c>
      <c r="AF64">
        <f t="shared" si="24"/>
        <v>5</v>
      </c>
      <c r="AG64">
        <f t="shared" si="24"/>
        <v>6</v>
      </c>
      <c r="AH64">
        <f t="shared" si="24"/>
        <v>7</v>
      </c>
      <c r="AI64">
        <f t="shared" si="24"/>
        <v>8</v>
      </c>
      <c r="AJ64">
        <f t="shared" si="24"/>
        <v>9</v>
      </c>
      <c r="AK64">
        <f t="shared" si="24"/>
        <v>10</v>
      </c>
      <c r="AL64">
        <f t="shared" si="24"/>
        <v>11</v>
      </c>
      <c r="AM64">
        <f t="shared" si="24"/>
        <v>12</v>
      </c>
      <c r="AN64">
        <f t="shared" si="24"/>
        <v>13</v>
      </c>
    </row>
    <row r="65" spans="9:40" x14ac:dyDescent="0.3">
      <c r="I65">
        <f t="shared" si="23"/>
        <v>2043</v>
      </c>
      <c r="J65">
        <f t="shared" si="25"/>
        <v>-1</v>
      </c>
      <c r="K65">
        <f t="shared" si="25"/>
        <v>-1</v>
      </c>
      <c r="L65">
        <f t="shared" si="25"/>
        <v>-1</v>
      </c>
      <c r="M65">
        <f t="shared" si="25"/>
        <v>-1</v>
      </c>
      <c r="N65">
        <f t="shared" si="25"/>
        <v>-1</v>
      </c>
      <c r="O65">
        <f t="shared" si="25"/>
        <v>-1</v>
      </c>
      <c r="P65">
        <f t="shared" si="25"/>
        <v>-1</v>
      </c>
      <c r="Q65">
        <f t="shared" si="25"/>
        <v>-1</v>
      </c>
      <c r="R65">
        <f t="shared" si="25"/>
        <v>-1</v>
      </c>
      <c r="S65">
        <f t="shared" si="25"/>
        <v>-1</v>
      </c>
      <c r="T65">
        <f t="shared" si="25"/>
        <v>-1</v>
      </c>
      <c r="U65">
        <f t="shared" si="25"/>
        <v>-1</v>
      </c>
      <c r="V65">
        <f t="shared" si="25"/>
        <v>-1</v>
      </c>
      <c r="W65">
        <f t="shared" si="25"/>
        <v>-1</v>
      </c>
      <c r="X65">
        <f t="shared" si="25"/>
        <v>-1</v>
      </c>
      <c r="Y65">
        <f t="shared" si="25"/>
        <v>-1</v>
      </c>
      <c r="Z65">
        <f t="shared" si="24"/>
        <v>-1</v>
      </c>
      <c r="AA65">
        <f t="shared" si="24"/>
        <v>-1</v>
      </c>
      <c r="AB65">
        <f t="shared" si="24"/>
        <v>0</v>
      </c>
      <c r="AC65">
        <f t="shared" si="24"/>
        <v>1</v>
      </c>
      <c r="AD65">
        <f t="shared" si="24"/>
        <v>2</v>
      </c>
      <c r="AE65">
        <f t="shared" si="24"/>
        <v>3</v>
      </c>
      <c r="AF65">
        <f t="shared" si="24"/>
        <v>4</v>
      </c>
      <c r="AG65">
        <f t="shared" si="24"/>
        <v>5</v>
      </c>
      <c r="AH65">
        <f t="shared" si="24"/>
        <v>6</v>
      </c>
      <c r="AI65">
        <f t="shared" si="24"/>
        <v>7</v>
      </c>
      <c r="AJ65">
        <f t="shared" si="24"/>
        <v>8</v>
      </c>
      <c r="AK65">
        <f t="shared" si="24"/>
        <v>9</v>
      </c>
      <c r="AL65">
        <f t="shared" si="24"/>
        <v>10</v>
      </c>
      <c r="AM65">
        <f t="shared" si="24"/>
        <v>11</v>
      </c>
      <c r="AN65">
        <f t="shared" si="24"/>
        <v>12</v>
      </c>
    </row>
    <row r="66" spans="9:40" x14ac:dyDescent="0.3">
      <c r="I66">
        <f t="shared" si="23"/>
        <v>2044</v>
      </c>
      <c r="J66">
        <f t="shared" si="25"/>
        <v>-1</v>
      </c>
      <c r="K66">
        <f t="shared" si="25"/>
        <v>-1</v>
      </c>
      <c r="L66">
        <f t="shared" si="25"/>
        <v>-1</v>
      </c>
      <c r="M66">
        <f t="shared" si="25"/>
        <v>-1</v>
      </c>
      <c r="N66">
        <f t="shared" si="25"/>
        <v>-1</v>
      </c>
      <c r="O66">
        <f t="shared" si="25"/>
        <v>-1</v>
      </c>
      <c r="P66">
        <f t="shared" si="25"/>
        <v>-1</v>
      </c>
      <c r="Q66">
        <f t="shared" si="25"/>
        <v>-1</v>
      </c>
      <c r="R66">
        <f t="shared" si="25"/>
        <v>-1</v>
      </c>
      <c r="S66">
        <f t="shared" si="25"/>
        <v>-1</v>
      </c>
      <c r="T66">
        <f t="shared" si="25"/>
        <v>-1</v>
      </c>
      <c r="U66">
        <f t="shared" si="25"/>
        <v>-1</v>
      </c>
      <c r="V66">
        <f t="shared" si="25"/>
        <v>-1</v>
      </c>
      <c r="W66">
        <f t="shared" si="25"/>
        <v>-1</v>
      </c>
      <c r="X66">
        <f t="shared" si="25"/>
        <v>-1</v>
      </c>
      <c r="Y66">
        <f t="shared" si="25"/>
        <v>-1</v>
      </c>
      <c r="Z66">
        <f t="shared" si="24"/>
        <v>-1</v>
      </c>
      <c r="AA66">
        <f t="shared" si="24"/>
        <v>-1</v>
      </c>
      <c r="AB66">
        <f t="shared" si="24"/>
        <v>-1</v>
      </c>
      <c r="AC66">
        <f t="shared" si="24"/>
        <v>0</v>
      </c>
      <c r="AD66">
        <f t="shared" si="24"/>
        <v>1</v>
      </c>
      <c r="AE66">
        <f t="shared" si="24"/>
        <v>2</v>
      </c>
      <c r="AF66">
        <f t="shared" si="24"/>
        <v>3</v>
      </c>
      <c r="AG66">
        <f t="shared" si="24"/>
        <v>4</v>
      </c>
      <c r="AH66">
        <f t="shared" si="24"/>
        <v>5</v>
      </c>
      <c r="AI66">
        <f t="shared" si="24"/>
        <v>6</v>
      </c>
      <c r="AJ66">
        <f t="shared" si="24"/>
        <v>7</v>
      </c>
      <c r="AK66">
        <f t="shared" si="24"/>
        <v>8</v>
      </c>
      <c r="AL66">
        <f t="shared" si="24"/>
        <v>9</v>
      </c>
      <c r="AM66">
        <f t="shared" si="24"/>
        <v>10</v>
      </c>
      <c r="AN66">
        <f t="shared" si="24"/>
        <v>11</v>
      </c>
    </row>
    <row r="67" spans="9:40" x14ac:dyDescent="0.3">
      <c r="I67">
        <f t="shared" si="23"/>
        <v>2045</v>
      </c>
      <c r="J67">
        <f t="shared" si="25"/>
        <v>-1</v>
      </c>
      <c r="K67">
        <f t="shared" si="25"/>
        <v>-1</v>
      </c>
      <c r="L67">
        <f t="shared" si="25"/>
        <v>-1</v>
      </c>
      <c r="M67">
        <f t="shared" si="25"/>
        <v>-1</v>
      </c>
      <c r="N67">
        <f t="shared" si="25"/>
        <v>-1</v>
      </c>
      <c r="O67">
        <f t="shared" si="25"/>
        <v>-1</v>
      </c>
      <c r="P67">
        <f t="shared" si="25"/>
        <v>-1</v>
      </c>
      <c r="Q67">
        <f t="shared" si="25"/>
        <v>-1</v>
      </c>
      <c r="R67">
        <f t="shared" si="25"/>
        <v>-1</v>
      </c>
      <c r="S67">
        <f t="shared" si="25"/>
        <v>-1</v>
      </c>
      <c r="T67">
        <f t="shared" si="25"/>
        <v>-1</v>
      </c>
      <c r="U67">
        <f t="shared" si="25"/>
        <v>-1</v>
      </c>
      <c r="V67">
        <f t="shared" si="25"/>
        <v>-1</v>
      </c>
      <c r="W67">
        <f t="shared" si="25"/>
        <v>-1</v>
      </c>
      <c r="X67">
        <f t="shared" si="25"/>
        <v>-1</v>
      </c>
      <c r="Y67">
        <f t="shared" si="25"/>
        <v>-1</v>
      </c>
      <c r="Z67">
        <f t="shared" si="24"/>
        <v>-1</v>
      </c>
      <c r="AA67">
        <f t="shared" si="24"/>
        <v>-1</v>
      </c>
      <c r="AB67">
        <f t="shared" si="24"/>
        <v>-1</v>
      </c>
      <c r="AC67">
        <f t="shared" si="24"/>
        <v>-1</v>
      </c>
      <c r="AD67">
        <f t="shared" si="24"/>
        <v>0</v>
      </c>
      <c r="AE67">
        <f t="shared" si="24"/>
        <v>1</v>
      </c>
      <c r="AF67">
        <f t="shared" si="24"/>
        <v>2</v>
      </c>
      <c r="AG67">
        <f t="shared" si="24"/>
        <v>3</v>
      </c>
      <c r="AH67">
        <f t="shared" si="24"/>
        <v>4</v>
      </c>
      <c r="AI67">
        <f t="shared" si="24"/>
        <v>5</v>
      </c>
      <c r="AJ67">
        <f t="shared" si="24"/>
        <v>6</v>
      </c>
      <c r="AK67">
        <f t="shared" si="24"/>
        <v>7</v>
      </c>
      <c r="AL67">
        <f t="shared" si="24"/>
        <v>8</v>
      </c>
      <c r="AM67">
        <f t="shared" si="24"/>
        <v>9</v>
      </c>
      <c r="AN67">
        <f t="shared" si="24"/>
        <v>10</v>
      </c>
    </row>
    <row r="68" spans="9:40" x14ac:dyDescent="0.3">
      <c r="I68">
        <f t="shared" si="23"/>
        <v>2046</v>
      </c>
      <c r="J68">
        <f t="shared" si="25"/>
        <v>-1</v>
      </c>
      <c r="K68">
        <f t="shared" si="25"/>
        <v>-1</v>
      </c>
      <c r="L68">
        <f t="shared" si="25"/>
        <v>-1</v>
      </c>
      <c r="M68">
        <f t="shared" si="25"/>
        <v>-1</v>
      </c>
      <c r="N68">
        <f t="shared" si="25"/>
        <v>-1</v>
      </c>
      <c r="O68">
        <f t="shared" si="25"/>
        <v>-1</v>
      </c>
      <c r="P68">
        <f t="shared" si="25"/>
        <v>-1</v>
      </c>
      <c r="Q68">
        <f t="shared" si="25"/>
        <v>-1</v>
      </c>
      <c r="R68">
        <f t="shared" si="25"/>
        <v>-1</v>
      </c>
      <c r="S68">
        <f t="shared" si="25"/>
        <v>-1</v>
      </c>
      <c r="T68">
        <f t="shared" si="25"/>
        <v>-1</v>
      </c>
      <c r="U68">
        <f t="shared" si="25"/>
        <v>-1</v>
      </c>
      <c r="V68">
        <f t="shared" si="25"/>
        <v>-1</v>
      </c>
      <c r="W68">
        <f t="shared" si="25"/>
        <v>-1</v>
      </c>
      <c r="X68">
        <f t="shared" si="25"/>
        <v>-1</v>
      </c>
      <c r="Y68">
        <f t="shared" si="25"/>
        <v>-1</v>
      </c>
      <c r="Z68">
        <f t="shared" si="24"/>
        <v>-1</v>
      </c>
      <c r="AA68">
        <f t="shared" si="24"/>
        <v>-1</v>
      </c>
      <c r="AB68">
        <f t="shared" si="24"/>
        <v>-1</v>
      </c>
      <c r="AC68">
        <f t="shared" si="24"/>
        <v>-1</v>
      </c>
      <c r="AD68">
        <f t="shared" si="24"/>
        <v>-1</v>
      </c>
      <c r="AE68">
        <f t="shared" si="24"/>
        <v>0</v>
      </c>
      <c r="AF68">
        <f t="shared" si="24"/>
        <v>1</v>
      </c>
      <c r="AG68">
        <f t="shared" si="24"/>
        <v>2</v>
      </c>
      <c r="AH68">
        <f t="shared" si="24"/>
        <v>3</v>
      </c>
      <c r="AI68">
        <f t="shared" si="24"/>
        <v>4</v>
      </c>
      <c r="AJ68">
        <f t="shared" si="24"/>
        <v>5</v>
      </c>
      <c r="AK68">
        <f t="shared" si="24"/>
        <v>6</v>
      </c>
      <c r="AL68">
        <f t="shared" si="24"/>
        <v>7</v>
      </c>
      <c r="AM68">
        <f t="shared" si="24"/>
        <v>8</v>
      </c>
      <c r="AN68">
        <f t="shared" si="24"/>
        <v>9</v>
      </c>
    </row>
    <row r="69" spans="9:40" x14ac:dyDescent="0.3">
      <c r="I69">
        <f t="shared" si="23"/>
        <v>2047</v>
      </c>
      <c r="J69">
        <f t="shared" si="25"/>
        <v>-1</v>
      </c>
      <c r="K69">
        <f t="shared" si="25"/>
        <v>-1</v>
      </c>
      <c r="L69">
        <f t="shared" si="25"/>
        <v>-1</v>
      </c>
      <c r="M69">
        <f t="shared" si="25"/>
        <v>-1</v>
      </c>
      <c r="N69">
        <f t="shared" si="25"/>
        <v>-1</v>
      </c>
      <c r="O69">
        <f t="shared" si="25"/>
        <v>-1</v>
      </c>
      <c r="P69">
        <f t="shared" si="25"/>
        <v>-1</v>
      </c>
      <c r="Q69">
        <f t="shared" si="25"/>
        <v>-1</v>
      </c>
      <c r="R69">
        <f t="shared" si="25"/>
        <v>-1</v>
      </c>
      <c r="S69">
        <f t="shared" si="25"/>
        <v>-1</v>
      </c>
      <c r="T69">
        <f t="shared" si="25"/>
        <v>-1</v>
      </c>
      <c r="U69">
        <f t="shared" si="25"/>
        <v>-1</v>
      </c>
      <c r="V69">
        <f t="shared" si="25"/>
        <v>-1</v>
      </c>
      <c r="W69">
        <f t="shared" si="25"/>
        <v>-1</v>
      </c>
      <c r="X69">
        <f t="shared" si="25"/>
        <v>-1</v>
      </c>
      <c r="Y69">
        <f t="shared" si="25"/>
        <v>-1</v>
      </c>
      <c r="Z69">
        <f t="shared" si="24"/>
        <v>-1</v>
      </c>
      <c r="AA69">
        <f t="shared" si="24"/>
        <v>-1</v>
      </c>
      <c r="AB69">
        <f t="shared" si="24"/>
        <v>-1</v>
      </c>
      <c r="AC69">
        <f t="shared" si="24"/>
        <v>-1</v>
      </c>
      <c r="AD69">
        <f t="shared" si="24"/>
        <v>-1</v>
      </c>
      <c r="AE69">
        <f t="shared" si="24"/>
        <v>-1</v>
      </c>
      <c r="AF69">
        <f t="shared" si="24"/>
        <v>0</v>
      </c>
      <c r="AG69">
        <f t="shared" si="24"/>
        <v>1</v>
      </c>
      <c r="AH69">
        <f t="shared" si="24"/>
        <v>2</v>
      </c>
      <c r="AI69">
        <f t="shared" si="24"/>
        <v>3</v>
      </c>
      <c r="AJ69">
        <f t="shared" si="24"/>
        <v>4</v>
      </c>
      <c r="AK69">
        <f t="shared" si="24"/>
        <v>5</v>
      </c>
      <c r="AL69">
        <f t="shared" si="24"/>
        <v>6</v>
      </c>
      <c r="AM69">
        <f t="shared" si="24"/>
        <v>7</v>
      </c>
      <c r="AN69">
        <f t="shared" si="24"/>
        <v>8</v>
      </c>
    </row>
    <row r="70" spans="9:40" x14ac:dyDescent="0.3">
      <c r="I70">
        <f t="shared" si="23"/>
        <v>2048</v>
      </c>
      <c r="J70">
        <f t="shared" si="25"/>
        <v>-1</v>
      </c>
      <c r="K70">
        <f t="shared" si="25"/>
        <v>-1</v>
      </c>
      <c r="L70">
        <f t="shared" si="25"/>
        <v>-1</v>
      </c>
      <c r="M70">
        <f t="shared" si="25"/>
        <v>-1</v>
      </c>
      <c r="N70">
        <f t="shared" si="25"/>
        <v>-1</v>
      </c>
      <c r="O70">
        <f t="shared" si="25"/>
        <v>-1</v>
      </c>
      <c r="P70">
        <f t="shared" si="25"/>
        <v>-1</v>
      </c>
      <c r="Q70">
        <f t="shared" si="25"/>
        <v>-1</v>
      </c>
      <c r="R70">
        <f t="shared" si="25"/>
        <v>-1</v>
      </c>
      <c r="S70">
        <f t="shared" si="25"/>
        <v>-1</v>
      </c>
      <c r="T70">
        <f t="shared" si="25"/>
        <v>-1</v>
      </c>
      <c r="U70">
        <f t="shared" si="25"/>
        <v>-1</v>
      </c>
      <c r="V70">
        <f t="shared" si="25"/>
        <v>-1</v>
      </c>
      <c r="W70">
        <f t="shared" si="25"/>
        <v>-1</v>
      </c>
      <c r="X70">
        <f t="shared" si="25"/>
        <v>-1</v>
      </c>
      <c r="Y70">
        <f t="shared" si="25"/>
        <v>-1</v>
      </c>
      <c r="Z70">
        <f t="shared" si="24"/>
        <v>-1</v>
      </c>
      <c r="AA70">
        <f t="shared" si="24"/>
        <v>-1</v>
      </c>
      <c r="AB70">
        <f t="shared" si="24"/>
        <v>-1</v>
      </c>
      <c r="AC70">
        <f t="shared" si="24"/>
        <v>-1</v>
      </c>
      <c r="AD70">
        <f t="shared" si="24"/>
        <v>-1</v>
      </c>
      <c r="AE70">
        <f t="shared" si="24"/>
        <v>-1</v>
      </c>
      <c r="AF70">
        <f t="shared" si="24"/>
        <v>-1</v>
      </c>
      <c r="AG70">
        <f t="shared" si="24"/>
        <v>0</v>
      </c>
      <c r="AH70">
        <f t="shared" si="24"/>
        <v>1</v>
      </c>
      <c r="AI70">
        <f t="shared" si="24"/>
        <v>2</v>
      </c>
      <c r="AJ70">
        <f t="shared" si="24"/>
        <v>3</v>
      </c>
      <c r="AK70">
        <f t="shared" si="24"/>
        <v>4</v>
      </c>
      <c r="AL70">
        <f t="shared" si="24"/>
        <v>5</v>
      </c>
      <c r="AM70">
        <f t="shared" si="24"/>
        <v>6</v>
      </c>
      <c r="AN70">
        <f t="shared" si="24"/>
        <v>7</v>
      </c>
    </row>
    <row r="71" spans="9:40" x14ac:dyDescent="0.3">
      <c r="I71">
        <f t="shared" si="23"/>
        <v>2049</v>
      </c>
      <c r="J71">
        <f t="shared" si="25"/>
        <v>-1</v>
      </c>
      <c r="K71">
        <f t="shared" si="25"/>
        <v>-1</v>
      </c>
      <c r="L71">
        <f t="shared" si="25"/>
        <v>-1</v>
      </c>
      <c r="M71">
        <f t="shared" si="25"/>
        <v>-1</v>
      </c>
      <c r="N71">
        <f t="shared" si="25"/>
        <v>-1</v>
      </c>
      <c r="O71">
        <f t="shared" si="25"/>
        <v>-1</v>
      </c>
      <c r="P71">
        <f t="shared" si="25"/>
        <v>-1</v>
      </c>
      <c r="Q71">
        <f t="shared" si="25"/>
        <v>-1</v>
      </c>
      <c r="R71">
        <f t="shared" si="25"/>
        <v>-1</v>
      </c>
      <c r="S71">
        <f t="shared" si="25"/>
        <v>-1</v>
      </c>
      <c r="T71">
        <f t="shared" si="25"/>
        <v>-1</v>
      </c>
      <c r="U71">
        <f t="shared" si="25"/>
        <v>-1</v>
      </c>
      <c r="V71">
        <f t="shared" si="25"/>
        <v>-1</v>
      </c>
      <c r="W71">
        <f t="shared" si="25"/>
        <v>-1</v>
      </c>
      <c r="X71">
        <f t="shared" si="25"/>
        <v>-1</v>
      </c>
      <c r="Y71">
        <f t="shared" si="25"/>
        <v>-1</v>
      </c>
      <c r="Z71">
        <f t="shared" si="24"/>
        <v>-1</v>
      </c>
      <c r="AA71">
        <f t="shared" si="24"/>
        <v>-1</v>
      </c>
      <c r="AB71">
        <f t="shared" si="24"/>
        <v>-1</v>
      </c>
      <c r="AC71">
        <f t="shared" si="24"/>
        <v>-1</v>
      </c>
      <c r="AD71">
        <f t="shared" si="24"/>
        <v>-1</v>
      </c>
      <c r="AE71">
        <f t="shared" si="24"/>
        <v>-1</v>
      </c>
      <c r="AF71">
        <f t="shared" si="24"/>
        <v>-1</v>
      </c>
      <c r="AG71">
        <f t="shared" si="24"/>
        <v>-1</v>
      </c>
      <c r="AH71">
        <f t="shared" si="24"/>
        <v>0</v>
      </c>
      <c r="AI71">
        <f t="shared" si="24"/>
        <v>1</v>
      </c>
      <c r="AJ71">
        <f t="shared" si="24"/>
        <v>2</v>
      </c>
      <c r="AK71">
        <f t="shared" si="24"/>
        <v>3</v>
      </c>
      <c r="AL71">
        <f t="shared" si="24"/>
        <v>4</v>
      </c>
      <c r="AM71">
        <f t="shared" si="24"/>
        <v>5</v>
      </c>
      <c r="AN71">
        <f t="shared" si="24"/>
        <v>6</v>
      </c>
    </row>
    <row r="72" spans="9:40" x14ac:dyDescent="0.3">
      <c r="I72">
        <f t="shared" si="23"/>
        <v>2050</v>
      </c>
      <c r="J72">
        <f t="shared" si="25"/>
        <v>-1</v>
      </c>
      <c r="K72">
        <f t="shared" si="25"/>
        <v>-1</v>
      </c>
      <c r="L72">
        <f t="shared" si="25"/>
        <v>-1</v>
      </c>
      <c r="M72">
        <f t="shared" si="25"/>
        <v>-1</v>
      </c>
      <c r="N72">
        <f t="shared" si="25"/>
        <v>-1</v>
      </c>
      <c r="O72">
        <f t="shared" si="25"/>
        <v>-1</v>
      </c>
      <c r="P72">
        <f t="shared" si="25"/>
        <v>-1</v>
      </c>
      <c r="Q72">
        <f t="shared" si="25"/>
        <v>-1</v>
      </c>
      <c r="R72">
        <f t="shared" si="25"/>
        <v>-1</v>
      </c>
      <c r="S72">
        <f t="shared" si="25"/>
        <v>-1</v>
      </c>
      <c r="T72">
        <f t="shared" si="25"/>
        <v>-1</v>
      </c>
      <c r="U72">
        <f t="shared" si="25"/>
        <v>-1</v>
      </c>
      <c r="V72">
        <f t="shared" si="25"/>
        <v>-1</v>
      </c>
      <c r="W72">
        <f t="shared" si="25"/>
        <v>-1</v>
      </c>
      <c r="X72">
        <f t="shared" si="25"/>
        <v>-1</v>
      </c>
      <c r="Y72">
        <f t="shared" si="25"/>
        <v>-1</v>
      </c>
      <c r="Z72">
        <f t="shared" si="24"/>
        <v>-1</v>
      </c>
      <c r="AA72">
        <f t="shared" si="24"/>
        <v>-1</v>
      </c>
      <c r="AB72">
        <f t="shared" si="24"/>
        <v>-1</v>
      </c>
      <c r="AC72">
        <f t="shared" si="24"/>
        <v>-1</v>
      </c>
      <c r="AD72">
        <f t="shared" si="24"/>
        <v>-1</v>
      </c>
      <c r="AE72">
        <f t="shared" si="24"/>
        <v>-1</v>
      </c>
      <c r="AF72">
        <f t="shared" si="24"/>
        <v>-1</v>
      </c>
      <c r="AG72">
        <f t="shared" si="24"/>
        <v>-1</v>
      </c>
      <c r="AH72">
        <f t="shared" si="24"/>
        <v>-1</v>
      </c>
      <c r="AI72">
        <f t="shared" si="24"/>
        <v>0</v>
      </c>
      <c r="AJ72">
        <f t="shared" si="24"/>
        <v>1</v>
      </c>
      <c r="AK72">
        <f t="shared" si="24"/>
        <v>2</v>
      </c>
      <c r="AL72">
        <f t="shared" si="24"/>
        <v>3</v>
      </c>
      <c r="AM72">
        <f t="shared" si="24"/>
        <v>4</v>
      </c>
      <c r="AN72">
        <f t="shared" si="24"/>
        <v>5</v>
      </c>
    </row>
    <row r="73" spans="9:40" x14ac:dyDescent="0.3">
      <c r="I73">
        <f t="shared" si="23"/>
        <v>2051</v>
      </c>
      <c r="J73">
        <f t="shared" si="25"/>
        <v>-1</v>
      </c>
      <c r="K73">
        <f t="shared" si="25"/>
        <v>-1</v>
      </c>
      <c r="L73">
        <f t="shared" si="25"/>
        <v>-1</v>
      </c>
      <c r="M73">
        <f t="shared" si="25"/>
        <v>-1</v>
      </c>
      <c r="N73">
        <f t="shared" si="25"/>
        <v>-1</v>
      </c>
      <c r="O73">
        <f t="shared" si="25"/>
        <v>-1</v>
      </c>
      <c r="P73">
        <f t="shared" si="25"/>
        <v>-1</v>
      </c>
      <c r="Q73">
        <f t="shared" si="25"/>
        <v>-1</v>
      </c>
      <c r="R73">
        <f t="shared" si="25"/>
        <v>-1</v>
      </c>
      <c r="S73">
        <f t="shared" si="25"/>
        <v>-1</v>
      </c>
      <c r="T73">
        <f t="shared" si="25"/>
        <v>-1</v>
      </c>
      <c r="U73">
        <f t="shared" si="25"/>
        <v>-1</v>
      </c>
      <c r="V73">
        <f t="shared" si="25"/>
        <v>-1</v>
      </c>
      <c r="W73">
        <f t="shared" si="25"/>
        <v>-1</v>
      </c>
      <c r="X73">
        <f t="shared" si="25"/>
        <v>-1</v>
      </c>
      <c r="Y73">
        <f t="shared" si="25"/>
        <v>-1</v>
      </c>
      <c r="Z73">
        <f t="shared" si="24"/>
        <v>-1</v>
      </c>
      <c r="AA73">
        <f t="shared" si="24"/>
        <v>-1</v>
      </c>
      <c r="AB73">
        <f t="shared" si="24"/>
        <v>-1</v>
      </c>
      <c r="AC73">
        <f t="shared" si="24"/>
        <v>-1</v>
      </c>
      <c r="AD73">
        <f t="shared" si="24"/>
        <v>-1</v>
      </c>
      <c r="AE73">
        <f t="shared" si="24"/>
        <v>-1</v>
      </c>
      <c r="AF73">
        <f t="shared" si="24"/>
        <v>-1</v>
      </c>
      <c r="AG73">
        <f t="shared" si="24"/>
        <v>-1</v>
      </c>
      <c r="AH73">
        <f t="shared" si="24"/>
        <v>-1</v>
      </c>
      <c r="AI73">
        <f t="shared" si="24"/>
        <v>-1</v>
      </c>
      <c r="AJ73">
        <f t="shared" si="24"/>
        <v>0</v>
      </c>
      <c r="AK73">
        <f t="shared" si="24"/>
        <v>1</v>
      </c>
      <c r="AL73">
        <f t="shared" si="24"/>
        <v>2</v>
      </c>
      <c r="AM73">
        <f t="shared" si="24"/>
        <v>3</v>
      </c>
      <c r="AN73">
        <f t="shared" si="24"/>
        <v>4</v>
      </c>
    </row>
    <row r="74" spans="9:40" x14ac:dyDescent="0.3">
      <c r="I74">
        <f t="shared" si="23"/>
        <v>2052</v>
      </c>
      <c r="J74">
        <f t="shared" si="25"/>
        <v>-1</v>
      </c>
      <c r="K74">
        <f t="shared" si="25"/>
        <v>-1</v>
      </c>
      <c r="L74">
        <f t="shared" si="25"/>
        <v>-1</v>
      </c>
      <c r="M74">
        <f t="shared" si="25"/>
        <v>-1</v>
      </c>
      <c r="N74">
        <f t="shared" si="25"/>
        <v>-1</v>
      </c>
      <c r="O74">
        <f t="shared" si="25"/>
        <v>-1</v>
      </c>
      <c r="P74">
        <f t="shared" si="25"/>
        <v>-1</v>
      </c>
      <c r="Q74">
        <f t="shared" si="25"/>
        <v>-1</v>
      </c>
      <c r="R74">
        <f t="shared" si="25"/>
        <v>-1</v>
      </c>
      <c r="S74">
        <f t="shared" si="25"/>
        <v>-1</v>
      </c>
      <c r="T74">
        <f t="shared" si="25"/>
        <v>-1</v>
      </c>
      <c r="U74">
        <f t="shared" si="25"/>
        <v>-1</v>
      </c>
      <c r="V74">
        <f t="shared" si="25"/>
        <v>-1</v>
      </c>
      <c r="W74">
        <f t="shared" si="25"/>
        <v>-1</v>
      </c>
      <c r="X74">
        <f t="shared" si="25"/>
        <v>-1</v>
      </c>
      <c r="Y74">
        <f t="shared" si="25"/>
        <v>-1</v>
      </c>
      <c r="Z74">
        <f t="shared" si="24"/>
        <v>-1</v>
      </c>
      <c r="AA74">
        <f t="shared" si="24"/>
        <v>-1</v>
      </c>
      <c r="AB74">
        <f t="shared" si="24"/>
        <v>-1</v>
      </c>
      <c r="AC74">
        <f t="shared" si="24"/>
        <v>-1</v>
      </c>
      <c r="AD74">
        <f t="shared" si="24"/>
        <v>-1</v>
      </c>
      <c r="AE74">
        <f t="shared" si="24"/>
        <v>-1</v>
      </c>
      <c r="AF74">
        <f t="shared" si="24"/>
        <v>-1</v>
      </c>
      <c r="AG74">
        <f t="shared" si="24"/>
        <v>-1</v>
      </c>
      <c r="AH74">
        <f t="shared" si="24"/>
        <v>-1</v>
      </c>
      <c r="AI74">
        <f t="shared" si="24"/>
        <v>-1</v>
      </c>
      <c r="AJ74">
        <f t="shared" si="24"/>
        <v>-1</v>
      </c>
      <c r="AK74">
        <f t="shared" si="24"/>
        <v>0</v>
      </c>
      <c r="AL74">
        <f t="shared" si="24"/>
        <v>1</v>
      </c>
      <c r="AM74">
        <f t="shared" si="24"/>
        <v>2</v>
      </c>
      <c r="AN74">
        <f t="shared" si="24"/>
        <v>3</v>
      </c>
    </row>
    <row r="75" spans="9:40" x14ac:dyDescent="0.3">
      <c r="I75">
        <f t="shared" si="23"/>
        <v>2053</v>
      </c>
      <c r="J75">
        <f t="shared" si="25"/>
        <v>-1</v>
      </c>
      <c r="K75">
        <f t="shared" si="25"/>
        <v>-1</v>
      </c>
      <c r="L75">
        <f t="shared" si="25"/>
        <v>-1</v>
      </c>
      <c r="M75">
        <f t="shared" si="25"/>
        <v>-1</v>
      </c>
      <c r="N75">
        <f t="shared" si="25"/>
        <v>-1</v>
      </c>
      <c r="O75">
        <f t="shared" si="25"/>
        <v>-1</v>
      </c>
      <c r="P75">
        <f t="shared" si="25"/>
        <v>-1</v>
      </c>
      <c r="Q75">
        <f t="shared" si="25"/>
        <v>-1</v>
      </c>
      <c r="R75">
        <f t="shared" si="25"/>
        <v>-1</v>
      </c>
      <c r="S75">
        <f t="shared" si="25"/>
        <v>-1</v>
      </c>
      <c r="T75">
        <f t="shared" si="25"/>
        <v>-1</v>
      </c>
      <c r="U75">
        <f t="shared" si="25"/>
        <v>-1</v>
      </c>
      <c r="V75">
        <f t="shared" si="25"/>
        <v>-1</v>
      </c>
      <c r="W75">
        <f t="shared" si="25"/>
        <v>-1</v>
      </c>
      <c r="X75">
        <f t="shared" si="25"/>
        <v>-1</v>
      </c>
      <c r="Y75">
        <f t="shared" si="25"/>
        <v>-1</v>
      </c>
      <c r="Z75">
        <f t="shared" si="24"/>
        <v>-1</v>
      </c>
      <c r="AA75">
        <f t="shared" si="24"/>
        <v>-1</v>
      </c>
      <c r="AB75">
        <f t="shared" si="24"/>
        <v>-1</v>
      </c>
      <c r="AC75">
        <f t="shared" si="24"/>
        <v>-1</v>
      </c>
      <c r="AD75">
        <f t="shared" si="24"/>
        <v>-1</v>
      </c>
      <c r="AE75">
        <f t="shared" si="24"/>
        <v>-1</v>
      </c>
      <c r="AF75">
        <f t="shared" si="24"/>
        <v>-1</v>
      </c>
      <c r="AG75">
        <f t="shared" si="24"/>
        <v>-1</v>
      </c>
      <c r="AH75">
        <f t="shared" si="24"/>
        <v>-1</v>
      </c>
      <c r="AI75">
        <f t="shared" si="24"/>
        <v>-1</v>
      </c>
      <c r="AJ75">
        <f t="shared" si="24"/>
        <v>-1</v>
      </c>
      <c r="AK75">
        <f t="shared" si="24"/>
        <v>-1</v>
      </c>
      <c r="AL75">
        <f t="shared" si="24"/>
        <v>0</v>
      </c>
      <c r="AM75">
        <f t="shared" si="24"/>
        <v>1</v>
      </c>
      <c r="AN75">
        <f t="shared" si="24"/>
        <v>2</v>
      </c>
    </row>
    <row r="76" spans="9:40" x14ac:dyDescent="0.3">
      <c r="I76">
        <f t="shared" si="23"/>
        <v>2054</v>
      </c>
      <c r="J76">
        <f t="shared" si="25"/>
        <v>-1</v>
      </c>
      <c r="K76">
        <f t="shared" si="25"/>
        <v>-1</v>
      </c>
      <c r="L76">
        <f t="shared" si="25"/>
        <v>-1</v>
      </c>
      <c r="M76">
        <f t="shared" si="25"/>
        <v>-1</v>
      </c>
      <c r="N76">
        <f t="shared" si="25"/>
        <v>-1</v>
      </c>
      <c r="O76">
        <f t="shared" si="25"/>
        <v>-1</v>
      </c>
      <c r="P76">
        <f t="shared" si="25"/>
        <v>-1</v>
      </c>
      <c r="Q76">
        <f t="shared" si="25"/>
        <v>-1</v>
      </c>
      <c r="R76">
        <f t="shared" si="25"/>
        <v>-1</v>
      </c>
      <c r="S76">
        <f t="shared" si="25"/>
        <v>-1</v>
      </c>
      <c r="T76">
        <f t="shared" si="25"/>
        <v>-1</v>
      </c>
      <c r="U76">
        <f t="shared" si="25"/>
        <v>-1</v>
      </c>
      <c r="V76">
        <f t="shared" si="25"/>
        <v>-1</v>
      </c>
      <c r="W76">
        <f t="shared" si="25"/>
        <v>-1</v>
      </c>
      <c r="X76">
        <f t="shared" si="25"/>
        <v>-1</v>
      </c>
      <c r="Y76">
        <f t="shared" si="25"/>
        <v>-1</v>
      </c>
      <c r="Z76">
        <f t="shared" si="24"/>
        <v>-1</v>
      </c>
      <c r="AA76">
        <f t="shared" si="24"/>
        <v>-1</v>
      </c>
      <c r="AB76">
        <f t="shared" si="24"/>
        <v>-1</v>
      </c>
      <c r="AC76">
        <f t="shared" si="24"/>
        <v>-1</v>
      </c>
      <c r="AD76">
        <f t="shared" si="24"/>
        <v>-1</v>
      </c>
      <c r="AE76">
        <f t="shared" si="24"/>
        <v>-1</v>
      </c>
      <c r="AF76">
        <f t="shared" si="24"/>
        <v>-1</v>
      </c>
      <c r="AG76">
        <f t="shared" si="24"/>
        <v>-1</v>
      </c>
      <c r="AH76">
        <f t="shared" si="24"/>
        <v>-1</v>
      </c>
      <c r="AI76">
        <f t="shared" si="24"/>
        <v>-1</v>
      </c>
      <c r="AJ76">
        <f t="shared" si="24"/>
        <v>-1</v>
      </c>
      <c r="AK76">
        <f t="shared" si="24"/>
        <v>-1</v>
      </c>
      <c r="AL76">
        <f t="shared" si="24"/>
        <v>-1</v>
      </c>
      <c r="AM76">
        <f t="shared" si="24"/>
        <v>0</v>
      </c>
      <c r="AN76">
        <f t="shared" si="24"/>
        <v>1</v>
      </c>
    </row>
    <row r="77" spans="9:40" x14ac:dyDescent="0.3">
      <c r="I77">
        <f t="shared" si="23"/>
        <v>2055</v>
      </c>
      <c r="J77">
        <f t="shared" si="25"/>
        <v>-1</v>
      </c>
      <c r="K77">
        <f t="shared" si="25"/>
        <v>-1</v>
      </c>
      <c r="L77">
        <f t="shared" si="25"/>
        <v>-1</v>
      </c>
      <c r="M77">
        <f t="shared" si="25"/>
        <v>-1</v>
      </c>
      <c r="N77">
        <f t="shared" si="25"/>
        <v>-1</v>
      </c>
      <c r="O77">
        <f t="shared" si="25"/>
        <v>-1</v>
      </c>
      <c r="P77">
        <f t="shared" si="25"/>
        <v>-1</v>
      </c>
      <c r="Q77">
        <f t="shared" si="25"/>
        <v>-1</v>
      </c>
      <c r="R77">
        <f t="shared" si="25"/>
        <v>-1</v>
      </c>
      <c r="S77">
        <f t="shared" si="25"/>
        <v>-1</v>
      </c>
      <c r="T77">
        <f t="shared" si="25"/>
        <v>-1</v>
      </c>
      <c r="U77">
        <f t="shared" si="25"/>
        <v>-1</v>
      </c>
      <c r="V77">
        <f t="shared" si="25"/>
        <v>-1</v>
      </c>
      <c r="W77">
        <f t="shared" si="25"/>
        <v>-1</v>
      </c>
      <c r="X77">
        <f t="shared" si="25"/>
        <v>-1</v>
      </c>
      <c r="Y77">
        <f t="shared" si="25"/>
        <v>-1</v>
      </c>
      <c r="Z77">
        <f t="shared" si="24"/>
        <v>-1</v>
      </c>
      <c r="AA77">
        <f t="shared" si="24"/>
        <v>-1</v>
      </c>
      <c r="AB77">
        <f t="shared" si="24"/>
        <v>-1</v>
      </c>
      <c r="AC77">
        <f t="shared" si="24"/>
        <v>-1</v>
      </c>
      <c r="AD77">
        <f t="shared" si="24"/>
        <v>-1</v>
      </c>
      <c r="AE77">
        <f t="shared" si="24"/>
        <v>-1</v>
      </c>
      <c r="AF77">
        <f t="shared" si="24"/>
        <v>-1</v>
      </c>
      <c r="AG77">
        <f t="shared" si="24"/>
        <v>-1</v>
      </c>
      <c r="AH77">
        <f t="shared" si="24"/>
        <v>-1</v>
      </c>
      <c r="AI77">
        <f t="shared" si="24"/>
        <v>-1</v>
      </c>
      <c r="AJ77">
        <f t="shared" si="24"/>
        <v>-1</v>
      </c>
      <c r="AK77">
        <f t="shared" si="24"/>
        <v>-1</v>
      </c>
      <c r="AL77">
        <f t="shared" si="24"/>
        <v>-1</v>
      </c>
      <c r="AM77">
        <f t="shared" si="24"/>
        <v>-1</v>
      </c>
      <c r="AN77">
        <f t="shared" si="24"/>
        <v>0</v>
      </c>
    </row>
    <row r="79" spans="9:40" x14ac:dyDescent="0.3">
      <c r="I79" t="s">
        <v>31</v>
      </c>
      <c r="J79">
        <v>2025</v>
      </c>
      <c r="K79">
        <f>J79+1</f>
        <v>2026</v>
      </c>
      <c r="L79">
        <f t="shared" ref="L79:AN79" si="26">K79+1</f>
        <v>2027</v>
      </c>
      <c r="M79">
        <f t="shared" si="26"/>
        <v>2028</v>
      </c>
      <c r="N79">
        <f t="shared" si="26"/>
        <v>2029</v>
      </c>
      <c r="O79">
        <f t="shared" si="26"/>
        <v>2030</v>
      </c>
      <c r="P79">
        <f t="shared" si="26"/>
        <v>2031</v>
      </c>
      <c r="Q79">
        <f t="shared" si="26"/>
        <v>2032</v>
      </c>
      <c r="R79">
        <f t="shared" si="26"/>
        <v>2033</v>
      </c>
      <c r="S79">
        <f t="shared" si="26"/>
        <v>2034</v>
      </c>
      <c r="T79">
        <f t="shared" si="26"/>
        <v>2035</v>
      </c>
      <c r="U79">
        <f t="shared" si="26"/>
        <v>2036</v>
      </c>
      <c r="V79">
        <f t="shared" si="26"/>
        <v>2037</v>
      </c>
      <c r="W79">
        <f t="shared" si="26"/>
        <v>2038</v>
      </c>
      <c r="X79">
        <f t="shared" si="26"/>
        <v>2039</v>
      </c>
      <c r="Y79">
        <f t="shared" si="26"/>
        <v>2040</v>
      </c>
      <c r="Z79">
        <f t="shared" si="26"/>
        <v>2041</v>
      </c>
      <c r="AA79">
        <f t="shared" si="26"/>
        <v>2042</v>
      </c>
      <c r="AB79">
        <f t="shared" si="26"/>
        <v>2043</v>
      </c>
      <c r="AC79">
        <f t="shared" si="26"/>
        <v>2044</v>
      </c>
      <c r="AD79">
        <f t="shared" si="26"/>
        <v>2045</v>
      </c>
      <c r="AE79">
        <f t="shared" si="26"/>
        <v>2046</v>
      </c>
      <c r="AF79">
        <f t="shared" si="26"/>
        <v>2047</v>
      </c>
      <c r="AG79">
        <f t="shared" si="26"/>
        <v>2048</v>
      </c>
      <c r="AH79">
        <f t="shared" si="26"/>
        <v>2049</v>
      </c>
      <c r="AI79">
        <f t="shared" si="26"/>
        <v>2050</v>
      </c>
      <c r="AJ79">
        <f t="shared" si="26"/>
        <v>2051</v>
      </c>
      <c r="AK79">
        <f t="shared" si="26"/>
        <v>2052</v>
      </c>
      <c r="AL79">
        <f t="shared" si="26"/>
        <v>2053</v>
      </c>
      <c r="AM79">
        <f t="shared" si="26"/>
        <v>2054</v>
      </c>
      <c r="AN79">
        <f t="shared" si="26"/>
        <v>2055</v>
      </c>
    </row>
    <row r="80" spans="9:40" x14ac:dyDescent="0.3">
      <c r="I80">
        <v>2025</v>
      </c>
      <c r="J80" s="2">
        <f>IF(J47&gt;-1,1-J47/$I$44,0)</f>
        <v>1</v>
      </c>
      <c r="K80" s="2">
        <f t="shared" ref="K80:AN80" si="27">IF(K47&gt;-1,1-K47/$I$44,0)</f>
        <v>0.98</v>
      </c>
      <c r="L80" s="2">
        <f t="shared" si="27"/>
        <v>0.96</v>
      </c>
      <c r="M80" s="2">
        <f t="shared" si="27"/>
        <v>0.94</v>
      </c>
      <c r="N80" s="2">
        <f t="shared" si="27"/>
        <v>0.92</v>
      </c>
      <c r="O80" s="2">
        <f t="shared" si="27"/>
        <v>0.9</v>
      </c>
      <c r="P80" s="2">
        <f t="shared" si="27"/>
        <v>0.88</v>
      </c>
      <c r="Q80" s="2">
        <f t="shared" si="27"/>
        <v>0.86</v>
      </c>
      <c r="R80" s="2">
        <f t="shared" si="27"/>
        <v>0.84</v>
      </c>
      <c r="S80" s="2">
        <f t="shared" si="27"/>
        <v>0.82000000000000006</v>
      </c>
      <c r="T80" s="2">
        <f t="shared" si="27"/>
        <v>0.8</v>
      </c>
      <c r="U80" s="2">
        <f t="shared" si="27"/>
        <v>0.78</v>
      </c>
      <c r="V80" s="2">
        <f t="shared" si="27"/>
        <v>0.76</v>
      </c>
      <c r="W80" s="2">
        <f t="shared" si="27"/>
        <v>0.74</v>
      </c>
      <c r="X80" s="2">
        <f t="shared" si="27"/>
        <v>0.72</v>
      </c>
      <c r="Y80" s="2">
        <f t="shared" si="27"/>
        <v>0.7</v>
      </c>
      <c r="Z80" s="2">
        <f t="shared" si="27"/>
        <v>0.67999999999999994</v>
      </c>
      <c r="AA80" s="2">
        <f t="shared" si="27"/>
        <v>0.65999999999999992</v>
      </c>
      <c r="AB80" s="2">
        <f t="shared" si="27"/>
        <v>0.64</v>
      </c>
      <c r="AC80" s="2">
        <f t="shared" si="27"/>
        <v>0.62</v>
      </c>
      <c r="AD80" s="2">
        <f t="shared" si="27"/>
        <v>0.6</v>
      </c>
      <c r="AE80" s="2">
        <f t="shared" si="27"/>
        <v>0.58000000000000007</v>
      </c>
      <c r="AF80" s="2">
        <f t="shared" si="27"/>
        <v>0.56000000000000005</v>
      </c>
      <c r="AG80" s="2">
        <f t="shared" si="27"/>
        <v>0.54</v>
      </c>
      <c r="AH80" s="2">
        <f t="shared" si="27"/>
        <v>0.52</v>
      </c>
      <c r="AI80" s="2">
        <f t="shared" si="27"/>
        <v>0.5</v>
      </c>
      <c r="AJ80" s="2">
        <f t="shared" si="27"/>
        <v>0.48</v>
      </c>
      <c r="AK80" s="2">
        <f t="shared" si="27"/>
        <v>0.45999999999999996</v>
      </c>
      <c r="AL80" s="2">
        <f t="shared" si="27"/>
        <v>0.43999999999999995</v>
      </c>
      <c r="AM80" s="2">
        <f t="shared" si="27"/>
        <v>0.42000000000000004</v>
      </c>
      <c r="AN80" s="2">
        <f t="shared" si="27"/>
        <v>0.4</v>
      </c>
    </row>
    <row r="81" spans="9:40" x14ac:dyDescent="0.3">
      <c r="I81">
        <f>I80+1</f>
        <v>2026</v>
      </c>
      <c r="J81" s="2">
        <f t="shared" ref="J81:AN89" si="28">IF(J48&gt;-1,1-J48/$I$44,0)</f>
        <v>0</v>
      </c>
      <c r="K81" s="2">
        <f t="shared" si="28"/>
        <v>1</v>
      </c>
      <c r="L81" s="2">
        <f t="shared" si="28"/>
        <v>0.98</v>
      </c>
      <c r="M81" s="2">
        <f t="shared" si="28"/>
        <v>0.96</v>
      </c>
      <c r="N81" s="2">
        <f t="shared" si="28"/>
        <v>0.94</v>
      </c>
      <c r="O81" s="2">
        <f t="shared" si="28"/>
        <v>0.92</v>
      </c>
      <c r="P81" s="2">
        <f t="shared" si="28"/>
        <v>0.9</v>
      </c>
      <c r="Q81" s="2">
        <f t="shared" si="28"/>
        <v>0.88</v>
      </c>
      <c r="R81" s="2">
        <f t="shared" si="28"/>
        <v>0.86</v>
      </c>
      <c r="S81" s="2">
        <f t="shared" si="28"/>
        <v>0.84</v>
      </c>
      <c r="T81" s="2">
        <f t="shared" si="28"/>
        <v>0.82000000000000006</v>
      </c>
      <c r="U81" s="2">
        <f t="shared" si="28"/>
        <v>0.8</v>
      </c>
      <c r="V81" s="2">
        <f t="shared" si="28"/>
        <v>0.78</v>
      </c>
      <c r="W81" s="2">
        <f t="shared" si="28"/>
        <v>0.76</v>
      </c>
      <c r="X81" s="2">
        <f t="shared" si="28"/>
        <v>0.74</v>
      </c>
      <c r="Y81" s="2">
        <f t="shared" si="28"/>
        <v>0.72</v>
      </c>
      <c r="Z81" s="2">
        <f t="shared" si="28"/>
        <v>0.7</v>
      </c>
      <c r="AA81" s="2">
        <f t="shared" si="28"/>
        <v>0.67999999999999994</v>
      </c>
      <c r="AB81" s="2">
        <f t="shared" si="28"/>
        <v>0.65999999999999992</v>
      </c>
      <c r="AC81" s="2">
        <f t="shared" si="28"/>
        <v>0.64</v>
      </c>
      <c r="AD81" s="2">
        <f t="shared" si="28"/>
        <v>0.62</v>
      </c>
      <c r="AE81" s="2">
        <f t="shared" si="28"/>
        <v>0.6</v>
      </c>
      <c r="AF81" s="2">
        <f t="shared" si="28"/>
        <v>0.58000000000000007</v>
      </c>
      <c r="AG81" s="2">
        <f t="shared" si="28"/>
        <v>0.56000000000000005</v>
      </c>
      <c r="AH81" s="2">
        <f t="shared" si="28"/>
        <v>0.54</v>
      </c>
      <c r="AI81" s="2">
        <f t="shared" si="28"/>
        <v>0.52</v>
      </c>
      <c r="AJ81" s="2">
        <f t="shared" si="28"/>
        <v>0.5</v>
      </c>
      <c r="AK81" s="2">
        <f t="shared" si="28"/>
        <v>0.48</v>
      </c>
      <c r="AL81" s="2">
        <f t="shared" si="28"/>
        <v>0.45999999999999996</v>
      </c>
      <c r="AM81" s="2">
        <f t="shared" si="28"/>
        <v>0.43999999999999995</v>
      </c>
      <c r="AN81" s="2">
        <f t="shared" si="28"/>
        <v>0.42000000000000004</v>
      </c>
    </row>
    <row r="82" spans="9:40" x14ac:dyDescent="0.3">
      <c r="I82">
        <f t="shared" ref="I82:I110" si="29">I81+1</f>
        <v>2027</v>
      </c>
      <c r="J82" s="2">
        <f t="shared" si="28"/>
        <v>0</v>
      </c>
      <c r="K82" s="2">
        <f t="shared" si="28"/>
        <v>0</v>
      </c>
      <c r="L82" s="2">
        <f t="shared" si="28"/>
        <v>1</v>
      </c>
      <c r="M82" s="2">
        <f t="shared" si="28"/>
        <v>0.98</v>
      </c>
      <c r="N82" s="2">
        <f t="shared" si="28"/>
        <v>0.96</v>
      </c>
      <c r="O82" s="2">
        <f t="shared" si="28"/>
        <v>0.94</v>
      </c>
      <c r="P82" s="2">
        <f t="shared" si="28"/>
        <v>0.92</v>
      </c>
      <c r="Q82" s="2">
        <f t="shared" si="28"/>
        <v>0.9</v>
      </c>
      <c r="R82" s="2">
        <f t="shared" si="28"/>
        <v>0.88</v>
      </c>
      <c r="S82" s="2">
        <f t="shared" si="28"/>
        <v>0.86</v>
      </c>
      <c r="T82" s="2">
        <f t="shared" si="28"/>
        <v>0.84</v>
      </c>
      <c r="U82" s="2">
        <f t="shared" si="28"/>
        <v>0.82000000000000006</v>
      </c>
      <c r="V82" s="2">
        <f t="shared" si="28"/>
        <v>0.8</v>
      </c>
      <c r="W82" s="2">
        <f t="shared" si="28"/>
        <v>0.78</v>
      </c>
      <c r="X82" s="2">
        <f t="shared" si="28"/>
        <v>0.76</v>
      </c>
      <c r="Y82" s="2">
        <f t="shared" si="28"/>
        <v>0.74</v>
      </c>
      <c r="Z82" s="2">
        <f t="shared" si="28"/>
        <v>0.72</v>
      </c>
      <c r="AA82" s="2">
        <f t="shared" si="28"/>
        <v>0.7</v>
      </c>
      <c r="AB82" s="2">
        <f t="shared" si="28"/>
        <v>0.67999999999999994</v>
      </c>
      <c r="AC82" s="2">
        <f t="shared" si="28"/>
        <v>0.65999999999999992</v>
      </c>
      <c r="AD82" s="2">
        <f t="shared" si="28"/>
        <v>0.64</v>
      </c>
      <c r="AE82" s="2">
        <f t="shared" si="28"/>
        <v>0.62</v>
      </c>
      <c r="AF82" s="2">
        <f t="shared" si="28"/>
        <v>0.6</v>
      </c>
      <c r="AG82" s="2">
        <f t="shared" si="28"/>
        <v>0.58000000000000007</v>
      </c>
      <c r="AH82" s="2">
        <f t="shared" si="28"/>
        <v>0.56000000000000005</v>
      </c>
      <c r="AI82" s="2">
        <f t="shared" si="28"/>
        <v>0.54</v>
      </c>
      <c r="AJ82" s="2">
        <f t="shared" si="28"/>
        <v>0.52</v>
      </c>
      <c r="AK82" s="2">
        <f t="shared" si="28"/>
        <v>0.5</v>
      </c>
      <c r="AL82" s="2">
        <f t="shared" si="28"/>
        <v>0.48</v>
      </c>
      <c r="AM82" s="2">
        <f t="shared" si="28"/>
        <v>0.45999999999999996</v>
      </c>
      <c r="AN82" s="2">
        <f t="shared" si="28"/>
        <v>0.43999999999999995</v>
      </c>
    </row>
    <row r="83" spans="9:40" x14ac:dyDescent="0.3">
      <c r="I83">
        <f t="shared" si="29"/>
        <v>2028</v>
      </c>
      <c r="J83" s="2">
        <f t="shared" si="28"/>
        <v>0</v>
      </c>
      <c r="K83" s="2">
        <f t="shared" si="28"/>
        <v>0</v>
      </c>
      <c r="L83" s="2">
        <f t="shared" si="28"/>
        <v>0</v>
      </c>
      <c r="M83" s="2">
        <f t="shared" si="28"/>
        <v>1</v>
      </c>
      <c r="N83" s="2">
        <f t="shared" si="28"/>
        <v>0.98</v>
      </c>
      <c r="O83" s="2">
        <f t="shared" si="28"/>
        <v>0.96</v>
      </c>
      <c r="P83" s="2">
        <f t="shared" si="28"/>
        <v>0.94</v>
      </c>
      <c r="Q83" s="2">
        <f t="shared" si="28"/>
        <v>0.92</v>
      </c>
      <c r="R83" s="2">
        <f t="shared" si="28"/>
        <v>0.9</v>
      </c>
      <c r="S83" s="2">
        <f t="shared" si="28"/>
        <v>0.88</v>
      </c>
      <c r="T83" s="2">
        <f t="shared" si="28"/>
        <v>0.86</v>
      </c>
      <c r="U83" s="2">
        <f t="shared" si="28"/>
        <v>0.84</v>
      </c>
      <c r="V83" s="2">
        <f t="shared" si="28"/>
        <v>0.82000000000000006</v>
      </c>
      <c r="W83" s="2">
        <f t="shared" si="28"/>
        <v>0.8</v>
      </c>
      <c r="X83" s="2">
        <f t="shared" si="28"/>
        <v>0.78</v>
      </c>
      <c r="Y83" s="2">
        <f t="shared" si="28"/>
        <v>0.76</v>
      </c>
      <c r="Z83" s="2">
        <f t="shared" si="28"/>
        <v>0.74</v>
      </c>
      <c r="AA83" s="2">
        <f t="shared" si="28"/>
        <v>0.72</v>
      </c>
      <c r="AB83" s="2">
        <f t="shared" si="28"/>
        <v>0.7</v>
      </c>
      <c r="AC83" s="2">
        <f t="shared" si="28"/>
        <v>0.67999999999999994</v>
      </c>
      <c r="AD83" s="2">
        <f t="shared" si="28"/>
        <v>0.65999999999999992</v>
      </c>
      <c r="AE83" s="2">
        <f t="shared" si="28"/>
        <v>0.64</v>
      </c>
      <c r="AF83" s="2">
        <f t="shared" si="28"/>
        <v>0.62</v>
      </c>
      <c r="AG83" s="2">
        <f t="shared" si="28"/>
        <v>0.6</v>
      </c>
      <c r="AH83" s="2">
        <f t="shared" si="28"/>
        <v>0.58000000000000007</v>
      </c>
      <c r="AI83" s="2">
        <f t="shared" si="28"/>
        <v>0.56000000000000005</v>
      </c>
      <c r="AJ83" s="2">
        <f t="shared" si="28"/>
        <v>0.54</v>
      </c>
      <c r="AK83" s="2">
        <f t="shared" si="28"/>
        <v>0.52</v>
      </c>
      <c r="AL83" s="2">
        <f t="shared" si="28"/>
        <v>0.5</v>
      </c>
      <c r="AM83" s="2">
        <f t="shared" si="28"/>
        <v>0.48</v>
      </c>
      <c r="AN83" s="2">
        <f t="shared" si="28"/>
        <v>0.45999999999999996</v>
      </c>
    </row>
    <row r="84" spans="9:40" x14ac:dyDescent="0.3">
      <c r="I84">
        <f t="shared" si="29"/>
        <v>2029</v>
      </c>
      <c r="J84" s="2">
        <f t="shared" si="28"/>
        <v>0</v>
      </c>
      <c r="K84" s="2">
        <f t="shared" si="28"/>
        <v>0</v>
      </c>
      <c r="L84" s="2">
        <f t="shared" si="28"/>
        <v>0</v>
      </c>
      <c r="M84" s="2">
        <f t="shared" si="28"/>
        <v>0</v>
      </c>
      <c r="N84" s="2">
        <f t="shared" si="28"/>
        <v>1</v>
      </c>
      <c r="O84" s="2">
        <f t="shared" si="28"/>
        <v>0.98</v>
      </c>
      <c r="P84" s="2">
        <f t="shared" si="28"/>
        <v>0.96</v>
      </c>
      <c r="Q84" s="2">
        <f t="shared" si="28"/>
        <v>0.94</v>
      </c>
      <c r="R84" s="2">
        <f t="shared" si="28"/>
        <v>0.92</v>
      </c>
      <c r="S84" s="2">
        <f t="shared" si="28"/>
        <v>0.9</v>
      </c>
      <c r="T84" s="2">
        <f t="shared" si="28"/>
        <v>0.88</v>
      </c>
      <c r="U84" s="2">
        <f t="shared" si="28"/>
        <v>0.86</v>
      </c>
      <c r="V84" s="2">
        <f t="shared" si="28"/>
        <v>0.84</v>
      </c>
      <c r="W84" s="2">
        <f t="shared" si="28"/>
        <v>0.82000000000000006</v>
      </c>
      <c r="X84" s="2">
        <f t="shared" si="28"/>
        <v>0.8</v>
      </c>
      <c r="Y84" s="2">
        <f t="shared" si="28"/>
        <v>0.78</v>
      </c>
      <c r="Z84" s="2">
        <f t="shared" si="28"/>
        <v>0.76</v>
      </c>
      <c r="AA84" s="2">
        <f t="shared" si="28"/>
        <v>0.74</v>
      </c>
      <c r="AB84" s="2">
        <f t="shared" si="28"/>
        <v>0.72</v>
      </c>
      <c r="AC84" s="2">
        <f t="shared" si="28"/>
        <v>0.7</v>
      </c>
      <c r="AD84" s="2">
        <f t="shared" si="28"/>
        <v>0.67999999999999994</v>
      </c>
      <c r="AE84" s="2">
        <f t="shared" si="28"/>
        <v>0.65999999999999992</v>
      </c>
      <c r="AF84" s="2">
        <f t="shared" si="28"/>
        <v>0.64</v>
      </c>
      <c r="AG84" s="2">
        <f t="shared" si="28"/>
        <v>0.62</v>
      </c>
      <c r="AH84" s="2">
        <f t="shared" si="28"/>
        <v>0.6</v>
      </c>
      <c r="AI84" s="2">
        <f t="shared" si="28"/>
        <v>0.58000000000000007</v>
      </c>
      <c r="AJ84" s="2">
        <f t="shared" si="28"/>
        <v>0.56000000000000005</v>
      </c>
      <c r="AK84" s="2">
        <f t="shared" si="28"/>
        <v>0.54</v>
      </c>
      <c r="AL84" s="2">
        <f t="shared" si="28"/>
        <v>0.52</v>
      </c>
      <c r="AM84" s="2">
        <f t="shared" si="28"/>
        <v>0.5</v>
      </c>
      <c r="AN84" s="2">
        <f t="shared" si="28"/>
        <v>0.48</v>
      </c>
    </row>
    <row r="85" spans="9:40" x14ac:dyDescent="0.3">
      <c r="I85">
        <f t="shared" si="29"/>
        <v>2030</v>
      </c>
      <c r="J85" s="2">
        <f t="shared" si="28"/>
        <v>0</v>
      </c>
      <c r="K85" s="2">
        <f t="shared" si="28"/>
        <v>0</v>
      </c>
      <c r="L85" s="2">
        <f t="shared" si="28"/>
        <v>0</v>
      </c>
      <c r="M85" s="2">
        <f t="shared" si="28"/>
        <v>0</v>
      </c>
      <c r="N85" s="2">
        <f t="shared" si="28"/>
        <v>0</v>
      </c>
      <c r="O85" s="2">
        <f t="shared" si="28"/>
        <v>1</v>
      </c>
      <c r="P85" s="2">
        <f t="shared" si="28"/>
        <v>0.98</v>
      </c>
      <c r="Q85" s="2">
        <f t="shared" si="28"/>
        <v>0.96</v>
      </c>
      <c r="R85" s="2">
        <f t="shared" si="28"/>
        <v>0.94</v>
      </c>
      <c r="S85" s="2">
        <f t="shared" si="28"/>
        <v>0.92</v>
      </c>
      <c r="T85" s="2">
        <f t="shared" si="28"/>
        <v>0.9</v>
      </c>
      <c r="U85" s="2">
        <f t="shared" si="28"/>
        <v>0.88</v>
      </c>
      <c r="V85" s="2">
        <f t="shared" si="28"/>
        <v>0.86</v>
      </c>
      <c r="W85" s="2">
        <f t="shared" si="28"/>
        <v>0.84</v>
      </c>
      <c r="X85" s="2">
        <f t="shared" si="28"/>
        <v>0.82000000000000006</v>
      </c>
      <c r="Y85" s="2">
        <f t="shared" si="28"/>
        <v>0.8</v>
      </c>
      <c r="Z85" s="2">
        <f t="shared" si="28"/>
        <v>0.78</v>
      </c>
      <c r="AA85" s="2">
        <f t="shared" si="28"/>
        <v>0.76</v>
      </c>
      <c r="AB85" s="2">
        <f t="shared" si="28"/>
        <v>0.74</v>
      </c>
      <c r="AC85" s="2">
        <f t="shared" si="28"/>
        <v>0.72</v>
      </c>
      <c r="AD85" s="2">
        <f t="shared" si="28"/>
        <v>0.7</v>
      </c>
      <c r="AE85" s="2">
        <f t="shared" si="28"/>
        <v>0.67999999999999994</v>
      </c>
      <c r="AF85" s="2">
        <f t="shared" si="28"/>
        <v>0.65999999999999992</v>
      </c>
      <c r="AG85" s="2">
        <f t="shared" si="28"/>
        <v>0.64</v>
      </c>
      <c r="AH85" s="2">
        <f t="shared" si="28"/>
        <v>0.62</v>
      </c>
      <c r="AI85" s="2">
        <f t="shared" si="28"/>
        <v>0.6</v>
      </c>
      <c r="AJ85" s="2">
        <f t="shared" si="28"/>
        <v>0.58000000000000007</v>
      </c>
      <c r="AK85" s="2">
        <f t="shared" si="28"/>
        <v>0.56000000000000005</v>
      </c>
      <c r="AL85" s="2">
        <f t="shared" si="28"/>
        <v>0.54</v>
      </c>
      <c r="AM85" s="2">
        <f t="shared" si="28"/>
        <v>0.52</v>
      </c>
      <c r="AN85" s="2">
        <f t="shared" si="28"/>
        <v>0.5</v>
      </c>
    </row>
    <row r="86" spans="9:40" x14ac:dyDescent="0.3">
      <c r="I86">
        <f t="shared" si="29"/>
        <v>2031</v>
      </c>
      <c r="J86" s="2">
        <f t="shared" si="28"/>
        <v>0</v>
      </c>
      <c r="K86" s="2">
        <f t="shared" si="28"/>
        <v>0</v>
      </c>
      <c r="L86" s="2">
        <f t="shared" si="28"/>
        <v>0</v>
      </c>
      <c r="M86" s="2">
        <f t="shared" si="28"/>
        <v>0</v>
      </c>
      <c r="N86" s="2">
        <f t="shared" si="28"/>
        <v>0</v>
      </c>
      <c r="O86" s="2">
        <f t="shared" si="28"/>
        <v>0</v>
      </c>
      <c r="P86" s="2">
        <f t="shared" si="28"/>
        <v>1</v>
      </c>
      <c r="Q86" s="2">
        <f t="shared" si="28"/>
        <v>0.98</v>
      </c>
      <c r="R86" s="2">
        <f t="shared" si="28"/>
        <v>0.96</v>
      </c>
      <c r="S86" s="2">
        <f t="shared" si="28"/>
        <v>0.94</v>
      </c>
      <c r="T86" s="2">
        <f t="shared" si="28"/>
        <v>0.92</v>
      </c>
      <c r="U86" s="2">
        <f t="shared" si="28"/>
        <v>0.9</v>
      </c>
      <c r="V86" s="2">
        <f t="shared" si="28"/>
        <v>0.88</v>
      </c>
      <c r="W86" s="2">
        <f t="shared" si="28"/>
        <v>0.86</v>
      </c>
      <c r="X86" s="2">
        <f t="shared" si="28"/>
        <v>0.84</v>
      </c>
      <c r="Y86" s="2">
        <f t="shared" si="28"/>
        <v>0.82000000000000006</v>
      </c>
      <c r="Z86" s="2">
        <f t="shared" si="28"/>
        <v>0.8</v>
      </c>
      <c r="AA86" s="2">
        <f t="shared" si="28"/>
        <v>0.78</v>
      </c>
      <c r="AB86" s="2">
        <f t="shared" si="28"/>
        <v>0.76</v>
      </c>
      <c r="AC86" s="2">
        <f t="shared" si="28"/>
        <v>0.74</v>
      </c>
      <c r="AD86" s="2">
        <f t="shared" si="28"/>
        <v>0.72</v>
      </c>
      <c r="AE86" s="2">
        <f t="shared" si="28"/>
        <v>0.7</v>
      </c>
      <c r="AF86" s="2">
        <f t="shared" si="28"/>
        <v>0.67999999999999994</v>
      </c>
      <c r="AG86" s="2">
        <f t="shared" si="28"/>
        <v>0.65999999999999992</v>
      </c>
      <c r="AH86" s="2">
        <f t="shared" si="28"/>
        <v>0.64</v>
      </c>
      <c r="AI86" s="2">
        <f t="shared" si="28"/>
        <v>0.62</v>
      </c>
      <c r="AJ86" s="2">
        <f t="shared" si="28"/>
        <v>0.6</v>
      </c>
      <c r="AK86" s="2">
        <f t="shared" si="28"/>
        <v>0.58000000000000007</v>
      </c>
      <c r="AL86" s="2">
        <f t="shared" si="28"/>
        <v>0.56000000000000005</v>
      </c>
      <c r="AM86" s="2">
        <f t="shared" si="28"/>
        <v>0.54</v>
      </c>
      <c r="AN86" s="2">
        <f t="shared" si="28"/>
        <v>0.52</v>
      </c>
    </row>
    <row r="87" spans="9:40" x14ac:dyDescent="0.3">
      <c r="I87">
        <f t="shared" si="29"/>
        <v>2032</v>
      </c>
      <c r="J87" s="2">
        <f t="shared" si="28"/>
        <v>0</v>
      </c>
      <c r="K87" s="2">
        <f t="shared" si="28"/>
        <v>0</v>
      </c>
      <c r="L87" s="2">
        <f t="shared" si="28"/>
        <v>0</v>
      </c>
      <c r="M87" s="2">
        <f t="shared" si="28"/>
        <v>0</v>
      </c>
      <c r="N87" s="2">
        <f t="shared" si="28"/>
        <v>0</v>
      </c>
      <c r="O87" s="2">
        <f t="shared" si="28"/>
        <v>0</v>
      </c>
      <c r="P87" s="2">
        <f t="shared" si="28"/>
        <v>0</v>
      </c>
      <c r="Q87" s="2">
        <f t="shared" si="28"/>
        <v>1</v>
      </c>
      <c r="R87" s="2">
        <f t="shared" si="28"/>
        <v>0.98</v>
      </c>
      <c r="S87" s="2">
        <f t="shared" si="28"/>
        <v>0.96</v>
      </c>
      <c r="T87" s="2">
        <f t="shared" si="28"/>
        <v>0.94</v>
      </c>
      <c r="U87" s="2">
        <f t="shared" si="28"/>
        <v>0.92</v>
      </c>
      <c r="V87" s="2">
        <f t="shared" si="28"/>
        <v>0.9</v>
      </c>
      <c r="W87" s="2">
        <f t="shared" si="28"/>
        <v>0.88</v>
      </c>
      <c r="X87" s="2">
        <f t="shared" si="28"/>
        <v>0.86</v>
      </c>
      <c r="Y87" s="2">
        <f t="shared" si="28"/>
        <v>0.84</v>
      </c>
      <c r="Z87" s="2">
        <f t="shared" si="28"/>
        <v>0.82000000000000006</v>
      </c>
      <c r="AA87" s="2">
        <f t="shared" si="28"/>
        <v>0.8</v>
      </c>
      <c r="AB87" s="2">
        <f t="shared" si="28"/>
        <v>0.78</v>
      </c>
      <c r="AC87" s="2">
        <f t="shared" si="28"/>
        <v>0.76</v>
      </c>
      <c r="AD87" s="2">
        <f t="shared" si="28"/>
        <v>0.74</v>
      </c>
      <c r="AE87" s="2">
        <f t="shared" si="28"/>
        <v>0.72</v>
      </c>
      <c r="AF87" s="2">
        <f t="shared" si="28"/>
        <v>0.7</v>
      </c>
      <c r="AG87" s="2">
        <f t="shared" si="28"/>
        <v>0.67999999999999994</v>
      </c>
      <c r="AH87" s="2">
        <f t="shared" si="28"/>
        <v>0.65999999999999992</v>
      </c>
      <c r="AI87" s="2">
        <f t="shared" si="28"/>
        <v>0.64</v>
      </c>
      <c r="AJ87" s="2">
        <f t="shared" si="28"/>
        <v>0.62</v>
      </c>
      <c r="AK87" s="2">
        <f t="shared" si="28"/>
        <v>0.6</v>
      </c>
      <c r="AL87" s="2">
        <f t="shared" si="28"/>
        <v>0.58000000000000007</v>
      </c>
      <c r="AM87" s="2">
        <f t="shared" si="28"/>
        <v>0.56000000000000005</v>
      </c>
      <c r="AN87" s="2">
        <f t="shared" si="28"/>
        <v>0.54</v>
      </c>
    </row>
    <row r="88" spans="9:40" x14ac:dyDescent="0.3">
      <c r="I88">
        <f t="shared" si="29"/>
        <v>2033</v>
      </c>
      <c r="J88" s="2">
        <f t="shared" si="28"/>
        <v>0</v>
      </c>
      <c r="K88" s="2">
        <f t="shared" si="28"/>
        <v>0</v>
      </c>
      <c r="L88" s="2">
        <f t="shared" si="28"/>
        <v>0</v>
      </c>
      <c r="M88" s="2">
        <f t="shared" si="28"/>
        <v>0</v>
      </c>
      <c r="N88" s="2">
        <f t="shared" si="28"/>
        <v>0</v>
      </c>
      <c r="O88" s="2">
        <f t="shared" si="28"/>
        <v>0</v>
      </c>
      <c r="P88" s="2">
        <f t="shared" si="28"/>
        <v>0</v>
      </c>
      <c r="Q88" s="2">
        <f t="shared" si="28"/>
        <v>0</v>
      </c>
      <c r="R88" s="2">
        <f t="shared" si="28"/>
        <v>1</v>
      </c>
      <c r="S88" s="2">
        <f t="shared" si="28"/>
        <v>0.98</v>
      </c>
      <c r="T88" s="2">
        <f t="shared" si="28"/>
        <v>0.96</v>
      </c>
      <c r="U88" s="2">
        <f t="shared" si="28"/>
        <v>0.94</v>
      </c>
      <c r="V88" s="2">
        <f t="shared" si="28"/>
        <v>0.92</v>
      </c>
      <c r="W88" s="2">
        <f t="shared" si="28"/>
        <v>0.9</v>
      </c>
      <c r="X88" s="2">
        <f t="shared" si="28"/>
        <v>0.88</v>
      </c>
      <c r="Y88" s="2">
        <f t="shared" si="28"/>
        <v>0.86</v>
      </c>
      <c r="Z88" s="2">
        <f t="shared" si="28"/>
        <v>0.84</v>
      </c>
      <c r="AA88" s="2">
        <f t="shared" si="28"/>
        <v>0.82000000000000006</v>
      </c>
      <c r="AB88" s="2">
        <f t="shared" si="28"/>
        <v>0.8</v>
      </c>
      <c r="AC88" s="2">
        <f t="shared" si="28"/>
        <v>0.78</v>
      </c>
      <c r="AD88" s="2">
        <f t="shared" si="28"/>
        <v>0.76</v>
      </c>
      <c r="AE88" s="2">
        <f t="shared" si="28"/>
        <v>0.74</v>
      </c>
      <c r="AF88" s="2">
        <f t="shared" si="28"/>
        <v>0.72</v>
      </c>
      <c r="AG88" s="2">
        <f t="shared" si="28"/>
        <v>0.7</v>
      </c>
      <c r="AH88" s="2">
        <f t="shared" si="28"/>
        <v>0.67999999999999994</v>
      </c>
      <c r="AI88" s="2">
        <f t="shared" si="28"/>
        <v>0.65999999999999992</v>
      </c>
      <c r="AJ88" s="2">
        <f t="shared" si="28"/>
        <v>0.64</v>
      </c>
      <c r="AK88" s="2">
        <f t="shared" si="28"/>
        <v>0.62</v>
      </c>
      <c r="AL88" s="2">
        <f t="shared" si="28"/>
        <v>0.6</v>
      </c>
      <c r="AM88" s="2">
        <f t="shared" si="28"/>
        <v>0.58000000000000007</v>
      </c>
      <c r="AN88" s="2">
        <f t="shared" si="28"/>
        <v>0.56000000000000005</v>
      </c>
    </row>
    <row r="89" spans="9:40" x14ac:dyDescent="0.3">
      <c r="I89">
        <f t="shared" si="29"/>
        <v>2034</v>
      </c>
      <c r="J89" s="2">
        <f t="shared" si="28"/>
        <v>0</v>
      </c>
      <c r="K89" s="2">
        <f t="shared" si="28"/>
        <v>0</v>
      </c>
      <c r="L89" s="2">
        <f t="shared" si="28"/>
        <v>0</v>
      </c>
      <c r="M89" s="2">
        <f t="shared" si="28"/>
        <v>0</v>
      </c>
      <c r="N89" s="2">
        <f t="shared" si="28"/>
        <v>0</v>
      </c>
      <c r="O89" s="2">
        <f t="shared" si="28"/>
        <v>0</v>
      </c>
      <c r="P89" s="2">
        <f t="shared" si="28"/>
        <v>0</v>
      </c>
      <c r="Q89" s="2">
        <f t="shared" ref="Q89:AN89" si="30">IF(Q56&gt;-1,1-Q56/$I$44,0)</f>
        <v>0</v>
      </c>
      <c r="R89" s="2">
        <f t="shared" si="30"/>
        <v>0</v>
      </c>
      <c r="S89" s="2">
        <f t="shared" si="30"/>
        <v>1</v>
      </c>
      <c r="T89" s="2">
        <f t="shared" si="30"/>
        <v>0.98</v>
      </c>
      <c r="U89" s="2">
        <f t="shared" si="30"/>
        <v>0.96</v>
      </c>
      <c r="V89" s="2">
        <f t="shared" si="30"/>
        <v>0.94</v>
      </c>
      <c r="W89" s="2">
        <f t="shared" si="30"/>
        <v>0.92</v>
      </c>
      <c r="X89" s="2">
        <f t="shared" si="30"/>
        <v>0.9</v>
      </c>
      <c r="Y89" s="2">
        <f t="shared" si="30"/>
        <v>0.88</v>
      </c>
      <c r="Z89" s="2">
        <f t="shared" si="30"/>
        <v>0.86</v>
      </c>
      <c r="AA89" s="2">
        <f t="shared" si="30"/>
        <v>0.84</v>
      </c>
      <c r="AB89" s="2">
        <f t="shared" si="30"/>
        <v>0.82000000000000006</v>
      </c>
      <c r="AC89" s="2">
        <f t="shared" si="30"/>
        <v>0.8</v>
      </c>
      <c r="AD89" s="2">
        <f t="shared" si="30"/>
        <v>0.78</v>
      </c>
      <c r="AE89" s="2">
        <f t="shared" si="30"/>
        <v>0.76</v>
      </c>
      <c r="AF89" s="2">
        <f t="shared" si="30"/>
        <v>0.74</v>
      </c>
      <c r="AG89" s="2">
        <f t="shared" si="30"/>
        <v>0.72</v>
      </c>
      <c r="AH89" s="2">
        <f t="shared" si="30"/>
        <v>0.7</v>
      </c>
      <c r="AI89" s="2">
        <f t="shared" si="30"/>
        <v>0.67999999999999994</v>
      </c>
      <c r="AJ89" s="2">
        <f t="shared" si="30"/>
        <v>0.65999999999999992</v>
      </c>
      <c r="AK89" s="2">
        <f t="shared" si="30"/>
        <v>0.64</v>
      </c>
      <c r="AL89" s="2">
        <f t="shared" si="30"/>
        <v>0.62</v>
      </c>
      <c r="AM89" s="2">
        <f t="shared" si="30"/>
        <v>0.6</v>
      </c>
      <c r="AN89" s="2">
        <f t="shared" si="30"/>
        <v>0.58000000000000007</v>
      </c>
    </row>
    <row r="90" spans="9:40" x14ac:dyDescent="0.3">
      <c r="I90">
        <f t="shared" si="29"/>
        <v>2035</v>
      </c>
      <c r="J90" s="2">
        <f t="shared" ref="J90:AN98" si="31">IF(J57&gt;-1,1-J57/$I$44,0)</f>
        <v>0</v>
      </c>
      <c r="K90" s="2">
        <f t="shared" si="31"/>
        <v>0</v>
      </c>
      <c r="L90" s="2">
        <f t="shared" si="31"/>
        <v>0</v>
      </c>
      <c r="M90" s="2">
        <f t="shared" si="31"/>
        <v>0</v>
      </c>
      <c r="N90" s="2">
        <f t="shared" si="31"/>
        <v>0</v>
      </c>
      <c r="O90" s="2">
        <f t="shared" si="31"/>
        <v>0</v>
      </c>
      <c r="P90" s="2">
        <f t="shared" si="31"/>
        <v>0</v>
      </c>
      <c r="Q90" s="2">
        <f t="shared" si="31"/>
        <v>0</v>
      </c>
      <c r="R90" s="2">
        <f t="shared" si="31"/>
        <v>0</v>
      </c>
      <c r="S90" s="2">
        <f t="shared" si="31"/>
        <v>0</v>
      </c>
      <c r="T90" s="2">
        <f t="shared" si="31"/>
        <v>1</v>
      </c>
      <c r="U90" s="2">
        <f t="shared" si="31"/>
        <v>0.98</v>
      </c>
      <c r="V90" s="2">
        <f t="shared" si="31"/>
        <v>0.96</v>
      </c>
      <c r="W90" s="2">
        <f t="shared" si="31"/>
        <v>0.94</v>
      </c>
      <c r="X90" s="2">
        <f t="shared" si="31"/>
        <v>0.92</v>
      </c>
      <c r="Y90" s="2">
        <f t="shared" si="31"/>
        <v>0.9</v>
      </c>
      <c r="Z90" s="2">
        <f t="shared" si="31"/>
        <v>0.88</v>
      </c>
      <c r="AA90" s="2">
        <f t="shared" si="31"/>
        <v>0.86</v>
      </c>
      <c r="AB90" s="2">
        <f t="shared" si="31"/>
        <v>0.84</v>
      </c>
      <c r="AC90" s="2">
        <f t="shared" si="31"/>
        <v>0.82000000000000006</v>
      </c>
      <c r="AD90" s="2">
        <f t="shared" si="31"/>
        <v>0.8</v>
      </c>
      <c r="AE90" s="2">
        <f t="shared" si="31"/>
        <v>0.78</v>
      </c>
      <c r="AF90" s="2">
        <f t="shared" si="31"/>
        <v>0.76</v>
      </c>
      <c r="AG90" s="2">
        <f t="shared" si="31"/>
        <v>0.74</v>
      </c>
      <c r="AH90" s="2">
        <f t="shared" si="31"/>
        <v>0.72</v>
      </c>
      <c r="AI90" s="2">
        <f t="shared" si="31"/>
        <v>0.7</v>
      </c>
      <c r="AJ90" s="2">
        <f t="shared" si="31"/>
        <v>0.67999999999999994</v>
      </c>
      <c r="AK90" s="2">
        <f t="shared" si="31"/>
        <v>0.65999999999999992</v>
      </c>
      <c r="AL90" s="2">
        <f t="shared" si="31"/>
        <v>0.64</v>
      </c>
      <c r="AM90" s="2">
        <f t="shared" si="31"/>
        <v>0.62</v>
      </c>
      <c r="AN90" s="2">
        <f t="shared" si="31"/>
        <v>0.6</v>
      </c>
    </row>
    <row r="91" spans="9:40" x14ac:dyDescent="0.3">
      <c r="I91">
        <f t="shared" si="29"/>
        <v>2036</v>
      </c>
      <c r="J91" s="2">
        <f t="shared" si="31"/>
        <v>0</v>
      </c>
      <c r="K91" s="2">
        <f t="shared" si="31"/>
        <v>0</v>
      </c>
      <c r="L91" s="2">
        <f t="shared" si="31"/>
        <v>0</v>
      </c>
      <c r="M91" s="2">
        <f t="shared" si="31"/>
        <v>0</v>
      </c>
      <c r="N91" s="2">
        <f t="shared" si="31"/>
        <v>0</v>
      </c>
      <c r="O91" s="2">
        <f t="shared" si="31"/>
        <v>0</v>
      </c>
      <c r="P91" s="2">
        <f t="shared" si="31"/>
        <v>0</v>
      </c>
      <c r="Q91" s="2">
        <f t="shared" si="31"/>
        <v>0</v>
      </c>
      <c r="R91" s="2">
        <f t="shared" si="31"/>
        <v>0</v>
      </c>
      <c r="S91" s="2">
        <f t="shared" si="31"/>
        <v>0</v>
      </c>
      <c r="T91" s="2">
        <f t="shared" si="31"/>
        <v>0</v>
      </c>
      <c r="U91" s="2">
        <f t="shared" si="31"/>
        <v>1</v>
      </c>
      <c r="V91" s="2">
        <f t="shared" si="31"/>
        <v>0.98</v>
      </c>
      <c r="W91" s="2">
        <f t="shared" si="31"/>
        <v>0.96</v>
      </c>
      <c r="X91" s="2">
        <f t="shared" si="31"/>
        <v>0.94</v>
      </c>
      <c r="Y91" s="2">
        <f t="shared" si="31"/>
        <v>0.92</v>
      </c>
      <c r="Z91" s="2">
        <f t="shared" si="31"/>
        <v>0.9</v>
      </c>
      <c r="AA91" s="2">
        <f t="shared" si="31"/>
        <v>0.88</v>
      </c>
      <c r="AB91" s="2">
        <f t="shared" si="31"/>
        <v>0.86</v>
      </c>
      <c r="AC91" s="2">
        <f t="shared" si="31"/>
        <v>0.84</v>
      </c>
      <c r="AD91" s="2">
        <f t="shared" si="31"/>
        <v>0.82000000000000006</v>
      </c>
      <c r="AE91" s="2">
        <f t="shared" si="31"/>
        <v>0.8</v>
      </c>
      <c r="AF91" s="2">
        <f t="shared" si="31"/>
        <v>0.78</v>
      </c>
      <c r="AG91" s="2">
        <f t="shared" si="31"/>
        <v>0.76</v>
      </c>
      <c r="AH91" s="2">
        <f t="shared" si="31"/>
        <v>0.74</v>
      </c>
      <c r="AI91" s="2">
        <f t="shared" si="31"/>
        <v>0.72</v>
      </c>
      <c r="AJ91" s="2">
        <f t="shared" si="31"/>
        <v>0.7</v>
      </c>
      <c r="AK91" s="2">
        <f t="shared" si="31"/>
        <v>0.67999999999999994</v>
      </c>
      <c r="AL91" s="2">
        <f t="shared" si="31"/>
        <v>0.65999999999999992</v>
      </c>
      <c r="AM91" s="2">
        <f t="shared" si="31"/>
        <v>0.64</v>
      </c>
      <c r="AN91" s="2">
        <f t="shared" si="31"/>
        <v>0.62</v>
      </c>
    </row>
    <row r="92" spans="9:40" x14ac:dyDescent="0.3">
      <c r="I92">
        <f t="shared" si="29"/>
        <v>2037</v>
      </c>
      <c r="J92" s="2">
        <f t="shared" si="31"/>
        <v>0</v>
      </c>
      <c r="K92" s="2">
        <f t="shared" si="31"/>
        <v>0</v>
      </c>
      <c r="L92" s="2">
        <f t="shared" si="31"/>
        <v>0</v>
      </c>
      <c r="M92" s="2">
        <f t="shared" si="31"/>
        <v>0</v>
      </c>
      <c r="N92" s="2">
        <f t="shared" si="31"/>
        <v>0</v>
      </c>
      <c r="O92" s="2">
        <f t="shared" si="31"/>
        <v>0</v>
      </c>
      <c r="P92" s="2">
        <f t="shared" si="31"/>
        <v>0</v>
      </c>
      <c r="Q92" s="2">
        <f t="shared" si="31"/>
        <v>0</v>
      </c>
      <c r="R92" s="2">
        <f t="shared" si="31"/>
        <v>0</v>
      </c>
      <c r="S92" s="2">
        <f t="shared" si="31"/>
        <v>0</v>
      </c>
      <c r="T92" s="2">
        <f t="shared" si="31"/>
        <v>0</v>
      </c>
      <c r="U92" s="2">
        <f t="shared" si="31"/>
        <v>0</v>
      </c>
      <c r="V92" s="2">
        <f t="shared" si="31"/>
        <v>1</v>
      </c>
      <c r="W92" s="2">
        <f t="shared" si="31"/>
        <v>0.98</v>
      </c>
      <c r="X92" s="2">
        <f t="shared" si="31"/>
        <v>0.96</v>
      </c>
      <c r="Y92" s="2">
        <f t="shared" si="31"/>
        <v>0.94</v>
      </c>
      <c r="Z92" s="2">
        <f t="shared" si="31"/>
        <v>0.92</v>
      </c>
      <c r="AA92" s="2">
        <f t="shared" si="31"/>
        <v>0.9</v>
      </c>
      <c r="AB92" s="2">
        <f t="shared" si="31"/>
        <v>0.88</v>
      </c>
      <c r="AC92" s="2">
        <f t="shared" si="31"/>
        <v>0.86</v>
      </c>
      <c r="AD92" s="2">
        <f t="shared" si="31"/>
        <v>0.84</v>
      </c>
      <c r="AE92" s="2">
        <f t="shared" si="31"/>
        <v>0.82000000000000006</v>
      </c>
      <c r="AF92" s="2">
        <f t="shared" si="31"/>
        <v>0.8</v>
      </c>
      <c r="AG92" s="2">
        <f t="shared" si="31"/>
        <v>0.78</v>
      </c>
      <c r="AH92" s="2">
        <f t="shared" si="31"/>
        <v>0.76</v>
      </c>
      <c r="AI92" s="2">
        <f t="shared" si="31"/>
        <v>0.74</v>
      </c>
      <c r="AJ92" s="2">
        <f t="shared" si="31"/>
        <v>0.72</v>
      </c>
      <c r="AK92" s="2">
        <f t="shared" si="31"/>
        <v>0.7</v>
      </c>
      <c r="AL92" s="2">
        <f t="shared" si="31"/>
        <v>0.67999999999999994</v>
      </c>
      <c r="AM92" s="2">
        <f t="shared" si="31"/>
        <v>0.65999999999999992</v>
      </c>
      <c r="AN92" s="2">
        <f t="shared" si="31"/>
        <v>0.64</v>
      </c>
    </row>
    <row r="93" spans="9:40" x14ac:dyDescent="0.3">
      <c r="I93">
        <f t="shared" si="29"/>
        <v>2038</v>
      </c>
      <c r="J93" s="2">
        <f t="shared" si="31"/>
        <v>0</v>
      </c>
      <c r="K93" s="2">
        <f t="shared" si="31"/>
        <v>0</v>
      </c>
      <c r="L93" s="2">
        <f t="shared" si="31"/>
        <v>0</v>
      </c>
      <c r="M93" s="2">
        <f t="shared" si="31"/>
        <v>0</v>
      </c>
      <c r="N93" s="2">
        <f t="shared" si="31"/>
        <v>0</v>
      </c>
      <c r="O93" s="2">
        <f t="shared" si="31"/>
        <v>0</v>
      </c>
      <c r="P93" s="2">
        <f t="shared" si="31"/>
        <v>0</v>
      </c>
      <c r="Q93" s="2">
        <f t="shared" si="31"/>
        <v>0</v>
      </c>
      <c r="R93" s="2">
        <f t="shared" si="31"/>
        <v>0</v>
      </c>
      <c r="S93" s="2">
        <f t="shared" si="31"/>
        <v>0</v>
      </c>
      <c r="T93" s="2">
        <f t="shared" si="31"/>
        <v>0</v>
      </c>
      <c r="U93" s="2">
        <f t="shared" si="31"/>
        <v>0</v>
      </c>
      <c r="V93" s="2">
        <f t="shared" si="31"/>
        <v>0</v>
      </c>
      <c r="W93" s="2">
        <f t="shared" si="31"/>
        <v>1</v>
      </c>
      <c r="X93" s="2">
        <f t="shared" si="31"/>
        <v>0.98</v>
      </c>
      <c r="Y93" s="2">
        <f t="shared" si="31"/>
        <v>0.96</v>
      </c>
      <c r="Z93" s="2">
        <f t="shared" si="31"/>
        <v>0.94</v>
      </c>
      <c r="AA93" s="2">
        <f t="shared" si="31"/>
        <v>0.92</v>
      </c>
      <c r="AB93" s="2">
        <f t="shared" si="31"/>
        <v>0.9</v>
      </c>
      <c r="AC93" s="2">
        <f t="shared" si="31"/>
        <v>0.88</v>
      </c>
      <c r="AD93" s="2">
        <f t="shared" si="31"/>
        <v>0.86</v>
      </c>
      <c r="AE93" s="2">
        <f t="shared" si="31"/>
        <v>0.84</v>
      </c>
      <c r="AF93" s="2">
        <f t="shared" si="31"/>
        <v>0.82000000000000006</v>
      </c>
      <c r="AG93" s="2">
        <f t="shared" si="31"/>
        <v>0.8</v>
      </c>
      <c r="AH93" s="2">
        <f t="shared" si="31"/>
        <v>0.78</v>
      </c>
      <c r="AI93" s="2">
        <f t="shared" si="31"/>
        <v>0.76</v>
      </c>
      <c r="AJ93" s="2">
        <f t="shared" si="31"/>
        <v>0.74</v>
      </c>
      <c r="AK93" s="2">
        <f t="shared" si="31"/>
        <v>0.72</v>
      </c>
      <c r="AL93" s="2">
        <f t="shared" si="31"/>
        <v>0.7</v>
      </c>
      <c r="AM93" s="2">
        <f t="shared" si="31"/>
        <v>0.67999999999999994</v>
      </c>
      <c r="AN93" s="2">
        <f t="shared" si="31"/>
        <v>0.65999999999999992</v>
      </c>
    </row>
    <row r="94" spans="9:40" x14ac:dyDescent="0.3">
      <c r="I94">
        <f t="shared" si="29"/>
        <v>2039</v>
      </c>
      <c r="J94" s="2">
        <f t="shared" si="31"/>
        <v>0</v>
      </c>
      <c r="K94" s="2">
        <f t="shared" si="31"/>
        <v>0</v>
      </c>
      <c r="L94" s="2">
        <f t="shared" si="31"/>
        <v>0</v>
      </c>
      <c r="M94" s="2">
        <f t="shared" si="31"/>
        <v>0</v>
      </c>
      <c r="N94" s="2">
        <f t="shared" si="31"/>
        <v>0</v>
      </c>
      <c r="O94" s="2">
        <f t="shared" si="31"/>
        <v>0</v>
      </c>
      <c r="P94" s="2">
        <f t="shared" si="31"/>
        <v>0</v>
      </c>
      <c r="Q94" s="2">
        <f t="shared" si="31"/>
        <v>0</v>
      </c>
      <c r="R94" s="2">
        <f t="shared" si="31"/>
        <v>0</v>
      </c>
      <c r="S94" s="2">
        <f t="shared" si="31"/>
        <v>0</v>
      </c>
      <c r="T94" s="2">
        <f t="shared" si="31"/>
        <v>0</v>
      </c>
      <c r="U94" s="2">
        <f t="shared" si="31"/>
        <v>0</v>
      </c>
      <c r="V94" s="2">
        <f t="shared" si="31"/>
        <v>0</v>
      </c>
      <c r="W94" s="2">
        <f t="shared" si="31"/>
        <v>0</v>
      </c>
      <c r="X94" s="2">
        <f t="shared" si="31"/>
        <v>1</v>
      </c>
      <c r="Y94" s="2">
        <f t="shared" si="31"/>
        <v>0.98</v>
      </c>
      <c r="Z94" s="2">
        <f t="shared" si="31"/>
        <v>0.96</v>
      </c>
      <c r="AA94" s="2">
        <f t="shared" si="31"/>
        <v>0.94</v>
      </c>
      <c r="AB94" s="2">
        <f t="shared" si="31"/>
        <v>0.92</v>
      </c>
      <c r="AC94" s="2">
        <f t="shared" si="31"/>
        <v>0.9</v>
      </c>
      <c r="AD94" s="2">
        <f t="shared" si="31"/>
        <v>0.88</v>
      </c>
      <c r="AE94" s="2">
        <f t="shared" si="31"/>
        <v>0.86</v>
      </c>
      <c r="AF94" s="2">
        <f t="shared" si="31"/>
        <v>0.84</v>
      </c>
      <c r="AG94" s="2">
        <f t="shared" si="31"/>
        <v>0.82000000000000006</v>
      </c>
      <c r="AH94" s="2">
        <f t="shared" si="31"/>
        <v>0.8</v>
      </c>
      <c r="AI94" s="2">
        <f t="shared" si="31"/>
        <v>0.78</v>
      </c>
      <c r="AJ94" s="2">
        <f t="shared" si="31"/>
        <v>0.76</v>
      </c>
      <c r="AK94" s="2">
        <f t="shared" si="31"/>
        <v>0.74</v>
      </c>
      <c r="AL94" s="2">
        <f t="shared" si="31"/>
        <v>0.72</v>
      </c>
      <c r="AM94" s="2">
        <f t="shared" si="31"/>
        <v>0.7</v>
      </c>
      <c r="AN94" s="2">
        <f t="shared" si="31"/>
        <v>0.67999999999999994</v>
      </c>
    </row>
    <row r="95" spans="9:40" x14ac:dyDescent="0.3">
      <c r="I95">
        <f t="shared" si="29"/>
        <v>2040</v>
      </c>
      <c r="J95" s="2">
        <f t="shared" si="31"/>
        <v>0</v>
      </c>
      <c r="K95" s="2">
        <f t="shared" si="31"/>
        <v>0</v>
      </c>
      <c r="L95" s="2">
        <f t="shared" si="31"/>
        <v>0</v>
      </c>
      <c r="M95" s="2">
        <f t="shared" si="31"/>
        <v>0</v>
      </c>
      <c r="N95" s="2">
        <f t="shared" si="31"/>
        <v>0</v>
      </c>
      <c r="O95" s="2">
        <f t="shared" si="31"/>
        <v>0</v>
      </c>
      <c r="P95" s="2">
        <f t="shared" si="31"/>
        <v>0</v>
      </c>
      <c r="Q95" s="2">
        <f t="shared" si="31"/>
        <v>0</v>
      </c>
      <c r="R95" s="2">
        <f t="shared" si="31"/>
        <v>0</v>
      </c>
      <c r="S95" s="2">
        <f t="shared" si="31"/>
        <v>0</v>
      </c>
      <c r="T95" s="2">
        <f t="shared" si="31"/>
        <v>0</v>
      </c>
      <c r="U95" s="2">
        <f t="shared" si="31"/>
        <v>0</v>
      </c>
      <c r="V95" s="2">
        <f t="shared" si="31"/>
        <v>0</v>
      </c>
      <c r="W95" s="2">
        <f t="shared" si="31"/>
        <v>0</v>
      </c>
      <c r="X95" s="2">
        <f t="shared" si="31"/>
        <v>0</v>
      </c>
      <c r="Y95" s="2">
        <f t="shared" si="31"/>
        <v>1</v>
      </c>
      <c r="Z95" s="2">
        <f t="shared" si="31"/>
        <v>0.98</v>
      </c>
      <c r="AA95" s="2">
        <f t="shared" si="31"/>
        <v>0.96</v>
      </c>
      <c r="AB95" s="2">
        <f t="shared" si="31"/>
        <v>0.94</v>
      </c>
      <c r="AC95" s="2">
        <f t="shared" si="31"/>
        <v>0.92</v>
      </c>
      <c r="AD95" s="2">
        <f t="shared" si="31"/>
        <v>0.9</v>
      </c>
      <c r="AE95" s="2">
        <f t="shared" si="31"/>
        <v>0.88</v>
      </c>
      <c r="AF95" s="2">
        <f t="shared" si="31"/>
        <v>0.86</v>
      </c>
      <c r="AG95" s="2">
        <f t="shared" si="31"/>
        <v>0.84</v>
      </c>
      <c r="AH95" s="2">
        <f t="shared" si="31"/>
        <v>0.82000000000000006</v>
      </c>
      <c r="AI95" s="2">
        <f t="shared" si="31"/>
        <v>0.8</v>
      </c>
      <c r="AJ95" s="2">
        <f t="shared" si="31"/>
        <v>0.78</v>
      </c>
      <c r="AK95" s="2">
        <f t="shared" si="31"/>
        <v>0.76</v>
      </c>
      <c r="AL95" s="2">
        <f t="shared" si="31"/>
        <v>0.74</v>
      </c>
      <c r="AM95" s="2">
        <f t="shared" si="31"/>
        <v>0.72</v>
      </c>
      <c r="AN95" s="2">
        <f t="shared" si="31"/>
        <v>0.7</v>
      </c>
    </row>
    <row r="96" spans="9:40" x14ac:dyDescent="0.3">
      <c r="I96">
        <f t="shared" si="29"/>
        <v>2041</v>
      </c>
      <c r="J96" s="2">
        <f t="shared" si="31"/>
        <v>0</v>
      </c>
      <c r="K96" s="2">
        <f t="shared" si="31"/>
        <v>0</v>
      </c>
      <c r="L96" s="2">
        <f t="shared" si="31"/>
        <v>0</v>
      </c>
      <c r="M96" s="2">
        <f t="shared" si="31"/>
        <v>0</v>
      </c>
      <c r="N96" s="2">
        <f t="shared" si="31"/>
        <v>0</v>
      </c>
      <c r="O96" s="2">
        <f t="shared" si="31"/>
        <v>0</v>
      </c>
      <c r="P96" s="2">
        <f t="shared" si="31"/>
        <v>0</v>
      </c>
      <c r="Q96" s="2">
        <f t="shared" si="31"/>
        <v>0</v>
      </c>
      <c r="R96" s="2">
        <f t="shared" si="31"/>
        <v>0</v>
      </c>
      <c r="S96" s="2">
        <f t="shared" si="31"/>
        <v>0</v>
      </c>
      <c r="T96" s="2">
        <f t="shared" si="31"/>
        <v>0</v>
      </c>
      <c r="U96" s="2">
        <f t="shared" si="31"/>
        <v>0</v>
      </c>
      <c r="V96" s="2">
        <f t="shared" si="31"/>
        <v>0</v>
      </c>
      <c r="W96" s="2">
        <f t="shared" si="31"/>
        <v>0</v>
      </c>
      <c r="X96" s="2">
        <f t="shared" si="31"/>
        <v>0</v>
      </c>
      <c r="Y96" s="2">
        <f t="shared" si="31"/>
        <v>0</v>
      </c>
      <c r="Z96" s="2">
        <f t="shared" si="31"/>
        <v>1</v>
      </c>
      <c r="AA96" s="2">
        <f t="shared" si="31"/>
        <v>0.98</v>
      </c>
      <c r="AB96" s="2">
        <f t="shared" si="31"/>
        <v>0.96</v>
      </c>
      <c r="AC96" s="2">
        <f t="shared" si="31"/>
        <v>0.94</v>
      </c>
      <c r="AD96" s="2">
        <f t="shared" si="31"/>
        <v>0.92</v>
      </c>
      <c r="AE96" s="2">
        <f t="shared" si="31"/>
        <v>0.9</v>
      </c>
      <c r="AF96" s="2">
        <f t="shared" si="31"/>
        <v>0.88</v>
      </c>
      <c r="AG96" s="2">
        <f t="shared" si="31"/>
        <v>0.86</v>
      </c>
      <c r="AH96" s="2">
        <f t="shared" si="31"/>
        <v>0.84</v>
      </c>
      <c r="AI96" s="2">
        <f t="shared" si="31"/>
        <v>0.82000000000000006</v>
      </c>
      <c r="AJ96" s="2">
        <f t="shared" si="31"/>
        <v>0.8</v>
      </c>
      <c r="AK96" s="2">
        <f t="shared" si="31"/>
        <v>0.78</v>
      </c>
      <c r="AL96" s="2">
        <f t="shared" si="31"/>
        <v>0.76</v>
      </c>
      <c r="AM96" s="2">
        <f t="shared" si="31"/>
        <v>0.74</v>
      </c>
      <c r="AN96" s="2">
        <f t="shared" si="31"/>
        <v>0.72</v>
      </c>
    </row>
    <row r="97" spans="9:40" x14ac:dyDescent="0.3">
      <c r="I97">
        <f t="shared" si="29"/>
        <v>2042</v>
      </c>
      <c r="J97" s="2">
        <f t="shared" si="31"/>
        <v>0</v>
      </c>
      <c r="K97" s="2">
        <f t="shared" si="31"/>
        <v>0</v>
      </c>
      <c r="L97" s="2">
        <f t="shared" si="31"/>
        <v>0</v>
      </c>
      <c r="M97" s="2">
        <f t="shared" si="31"/>
        <v>0</v>
      </c>
      <c r="N97" s="2">
        <f t="shared" si="31"/>
        <v>0</v>
      </c>
      <c r="O97" s="2">
        <f t="shared" si="31"/>
        <v>0</v>
      </c>
      <c r="P97" s="2">
        <f t="shared" si="31"/>
        <v>0</v>
      </c>
      <c r="Q97" s="2">
        <f t="shared" si="31"/>
        <v>0</v>
      </c>
      <c r="R97" s="2">
        <f t="shared" si="31"/>
        <v>0</v>
      </c>
      <c r="S97" s="2">
        <f t="shared" si="31"/>
        <v>0</v>
      </c>
      <c r="T97" s="2">
        <f t="shared" si="31"/>
        <v>0</v>
      </c>
      <c r="U97" s="2">
        <f t="shared" si="31"/>
        <v>0</v>
      </c>
      <c r="V97" s="2">
        <f t="shared" si="31"/>
        <v>0</v>
      </c>
      <c r="W97" s="2">
        <f t="shared" si="31"/>
        <v>0</v>
      </c>
      <c r="X97" s="2">
        <f t="shared" si="31"/>
        <v>0</v>
      </c>
      <c r="Y97" s="2">
        <f t="shared" si="31"/>
        <v>0</v>
      </c>
      <c r="Z97" s="2">
        <f t="shared" si="31"/>
        <v>0</v>
      </c>
      <c r="AA97" s="2">
        <f t="shared" si="31"/>
        <v>1</v>
      </c>
      <c r="AB97" s="2">
        <f t="shared" si="31"/>
        <v>0.98</v>
      </c>
      <c r="AC97" s="2">
        <f t="shared" si="31"/>
        <v>0.96</v>
      </c>
      <c r="AD97" s="2">
        <f t="shared" si="31"/>
        <v>0.94</v>
      </c>
      <c r="AE97" s="2">
        <f t="shared" si="31"/>
        <v>0.92</v>
      </c>
      <c r="AF97" s="2">
        <f t="shared" si="31"/>
        <v>0.9</v>
      </c>
      <c r="AG97" s="2">
        <f t="shared" si="31"/>
        <v>0.88</v>
      </c>
      <c r="AH97" s="2">
        <f t="shared" si="31"/>
        <v>0.86</v>
      </c>
      <c r="AI97" s="2">
        <f t="shared" si="31"/>
        <v>0.84</v>
      </c>
      <c r="AJ97" s="2">
        <f t="shared" si="31"/>
        <v>0.82000000000000006</v>
      </c>
      <c r="AK97" s="2">
        <f t="shared" si="31"/>
        <v>0.8</v>
      </c>
      <c r="AL97" s="2">
        <f t="shared" si="31"/>
        <v>0.78</v>
      </c>
      <c r="AM97" s="2">
        <f t="shared" si="31"/>
        <v>0.76</v>
      </c>
      <c r="AN97" s="2">
        <f t="shared" si="31"/>
        <v>0.74</v>
      </c>
    </row>
    <row r="98" spans="9:40" x14ac:dyDescent="0.3">
      <c r="I98">
        <f t="shared" si="29"/>
        <v>2043</v>
      </c>
      <c r="J98" s="2">
        <f t="shared" si="31"/>
        <v>0</v>
      </c>
      <c r="K98" s="2">
        <f t="shared" si="31"/>
        <v>0</v>
      </c>
      <c r="L98" s="2">
        <f t="shared" si="31"/>
        <v>0</v>
      </c>
      <c r="M98" s="2">
        <f t="shared" si="31"/>
        <v>0</v>
      </c>
      <c r="N98" s="2">
        <f t="shared" si="31"/>
        <v>0</v>
      </c>
      <c r="O98" s="2">
        <f t="shared" si="31"/>
        <v>0</v>
      </c>
      <c r="P98" s="2">
        <f t="shared" si="31"/>
        <v>0</v>
      </c>
      <c r="Q98" s="2">
        <f t="shared" ref="Q98:AN98" si="32">IF(Q65&gt;-1,1-Q65/$I$44,0)</f>
        <v>0</v>
      </c>
      <c r="R98" s="2">
        <f t="shared" si="32"/>
        <v>0</v>
      </c>
      <c r="S98" s="2">
        <f t="shared" si="32"/>
        <v>0</v>
      </c>
      <c r="T98" s="2">
        <f t="shared" si="32"/>
        <v>0</v>
      </c>
      <c r="U98" s="2">
        <f t="shared" si="32"/>
        <v>0</v>
      </c>
      <c r="V98" s="2">
        <f t="shared" si="32"/>
        <v>0</v>
      </c>
      <c r="W98" s="2">
        <f t="shared" si="32"/>
        <v>0</v>
      </c>
      <c r="X98" s="2">
        <f t="shared" si="32"/>
        <v>0</v>
      </c>
      <c r="Y98" s="2">
        <f t="shared" si="32"/>
        <v>0</v>
      </c>
      <c r="Z98" s="2">
        <f t="shared" si="32"/>
        <v>0</v>
      </c>
      <c r="AA98" s="2">
        <f t="shared" si="32"/>
        <v>0</v>
      </c>
      <c r="AB98" s="2">
        <f t="shared" si="32"/>
        <v>1</v>
      </c>
      <c r="AC98" s="2">
        <f t="shared" si="32"/>
        <v>0.98</v>
      </c>
      <c r="AD98" s="2">
        <f t="shared" si="32"/>
        <v>0.96</v>
      </c>
      <c r="AE98" s="2">
        <f t="shared" si="32"/>
        <v>0.94</v>
      </c>
      <c r="AF98" s="2">
        <f t="shared" si="32"/>
        <v>0.92</v>
      </c>
      <c r="AG98" s="2">
        <f t="shared" si="32"/>
        <v>0.9</v>
      </c>
      <c r="AH98" s="2">
        <f t="shared" si="32"/>
        <v>0.88</v>
      </c>
      <c r="AI98" s="2">
        <f t="shared" si="32"/>
        <v>0.86</v>
      </c>
      <c r="AJ98" s="2">
        <f t="shared" si="32"/>
        <v>0.84</v>
      </c>
      <c r="AK98" s="2">
        <f t="shared" si="32"/>
        <v>0.82000000000000006</v>
      </c>
      <c r="AL98" s="2">
        <f t="shared" si="32"/>
        <v>0.8</v>
      </c>
      <c r="AM98" s="2">
        <f t="shared" si="32"/>
        <v>0.78</v>
      </c>
      <c r="AN98" s="2">
        <f t="shared" si="32"/>
        <v>0.76</v>
      </c>
    </row>
    <row r="99" spans="9:40" x14ac:dyDescent="0.3">
      <c r="I99">
        <f t="shared" si="29"/>
        <v>2044</v>
      </c>
      <c r="J99" s="2">
        <f t="shared" ref="J99:AN107" si="33">IF(J66&gt;-1,1-J66/$I$44,0)</f>
        <v>0</v>
      </c>
      <c r="K99" s="2">
        <f t="shared" si="33"/>
        <v>0</v>
      </c>
      <c r="L99" s="2">
        <f t="shared" si="33"/>
        <v>0</v>
      </c>
      <c r="M99" s="2">
        <f t="shared" si="33"/>
        <v>0</v>
      </c>
      <c r="N99" s="2">
        <f t="shared" si="33"/>
        <v>0</v>
      </c>
      <c r="O99" s="2">
        <f t="shared" si="33"/>
        <v>0</v>
      </c>
      <c r="P99" s="2">
        <f t="shared" si="33"/>
        <v>0</v>
      </c>
      <c r="Q99" s="2">
        <f t="shared" si="33"/>
        <v>0</v>
      </c>
      <c r="R99" s="2">
        <f t="shared" si="33"/>
        <v>0</v>
      </c>
      <c r="S99" s="2">
        <f t="shared" si="33"/>
        <v>0</v>
      </c>
      <c r="T99" s="2">
        <f t="shared" si="33"/>
        <v>0</v>
      </c>
      <c r="U99" s="2">
        <f t="shared" si="33"/>
        <v>0</v>
      </c>
      <c r="V99" s="2">
        <f t="shared" si="33"/>
        <v>0</v>
      </c>
      <c r="W99" s="2">
        <f t="shared" si="33"/>
        <v>0</v>
      </c>
      <c r="X99" s="2">
        <f t="shared" si="33"/>
        <v>0</v>
      </c>
      <c r="Y99" s="2">
        <f t="shared" si="33"/>
        <v>0</v>
      </c>
      <c r="Z99" s="2">
        <f t="shared" si="33"/>
        <v>0</v>
      </c>
      <c r="AA99" s="2">
        <f t="shared" si="33"/>
        <v>0</v>
      </c>
      <c r="AB99" s="2">
        <f t="shared" si="33"/>
        <v>0</v>
      </c>
      <c r="AC99" s="2">
        <f t="shared" si="33"/>
        <v>1</v>
      </c>
      <c r="AD99" s="2">
        <f t="shared" si="33"/>
        <v>0.98</v>
      </c>
      <c r="AE99" s="2">
        <f t="shared" si="33"/>
        <v>0.96</v>
      </c>
      <c r="AF99" s="2">
        <f t="shared" si="33"/>
        <v>0.94</v>
      </c>
      <c r="AG99" s="2">
        <f t="shared" si="33"/>
        <v>0.92</v>
      </c>
      <c r="AH99" s="2">
        <f t="shared" si="33"/>
        <v>0.9</v>
      </c>
      <c r="AI99" s="2">
        <f t="shared" si="33"/>
        <v>0.88</v>
      </c>
      <c r="AJ99" s="2">
        <f t="shared" si="33"/>
        <v>0.86</v>
      </c>
      <c r="AK99" s="2">
        <f t="shared" si="33"/>
        <v>0.84</v>
      </c>
      <c r="AL99" s="2">
        <f t="shared" si="33"/>
        <v>0.82000000000000006</v>
      </c>
      <c r="AM99" s="2">
        <f t="shared" si="33"/>
        <v>0.8</v>
      </c>
      <c r="AN99" s="2">
        <f t="shared" si="33"/>
        <v>0.78</v>
      </c>
    </row>
    <row r="100" spans="9:40" x14ac:dyDescent="0.3">
      <c r="I100">
        <f t="shared" si="29"/>
        <v>2045</v>
      </c>
      <c r="J100" s="2">
        <f t="shared" si="33"/>
        <v>0</v>
      </c>
      <c r="K100" s="2">
        <f t="shared" si="33"/>
        <v>0</v>
      </c>
      <c r="L100" s="2">
        <f t="shared" si="33"/>
        <v>0</v>
      </c>
      <c r="M100" s="2">
        <f t="shared" si="33"/>
        <v>0</v>
      </c>
      <c r="N100" s="2">
        <f t="shared" si="33"/>
        <v>0</v>
      </c>
      <c r="O100" s="2">
        <f t="shared" si="33"/>
        <v>0</v>
      </c>
      <c r="P100" s="2">
        <f t="shared" si="33"/>
        <v>0</v>
      </c>
      <c r="Q100" s="2">
        <f t="shared" si="33"/>
        <v>0</v>
      </c>
      <c r="R100" s="2">
        <f t="shared" si="33"/>
        <v>0</v>
      </c>
      <c r="S100" s="2">
        <f t="shared" si="33"/>
        <v>0</v>
      </c>
      <c r="T100" s="2">
        <f t="shared" si="33"/>
        <v>0</v>
      </c>
      <c r="U100" s="2">
        <f t="shared" si="33"/>
        <v>0</v>
      </c>
      <c r="V100" s="2">
        <f t="shared" si="33"/>
        <v>0</v>
      </c>
      <c r="W100" s="2">
        <f t="shared" si="33"/>
        <v>0</v>
      </c>
      <c r="X100" s="2">
        <f t="shared" si="33"/>
        <v>0</v>
      </c>
      <c r="Y100" s="2">
        <f t="shared" si="33"/>
        <v>0</v>
      </c>
      <c r="Z100" s="2">
        <f t="shared" si="33"/>
        <v>0</v>
      </c>
      <c r="AA100" s="2">
        <f t="shared" si="33"/>
        <v>0</v>
      </c>
      <c r="AB100" s="2">
        <f t="shared" si="33"/>
        <v>0</v>
      </c>
      <c r="AC100" s="2">
        <f t="shared" si="33"/>
        <v>0</v>
      </c>
      <c r="AD100" s="2">
        <f t="shared" si="33"/>
        <v>1</v>
      </c>
      <c r="AE100" s="2">
        <f t="shared" si="33"/>
        <v>0.98</v>
      </c>
      <c r="AF100" s="2">
        <f t="shared" si="33"/>
        <v>0.96</v>
      </c>
      <c r="AG100" s="2">
        <f t="shared" si="33"/>
        <v>0.94</v>
      </c>
      <c r="AH100" s="2">
        <f t="shared" si="33"/>
        <v>0.92</v>
      </c>
      <c r="AI100" s="2">
        <f t="shared" si="33"/>
        <v>0.9</v>
      </c>
      <c r="AJ100" s="2">
        <f t="shared" si="33"/>
        <v>0.88</v>
      </c>
      <c r="AK100" s="2">
        <f t="shared" si="33"/>
        <v>0.86</v>
      </c>
      <c r="AL100" s="2">
        <f t="shared" si="33"/>
        <v>0.84</v>
      </c>
      <c r="AM100" s="2">
        <f t="shared" si="33"/>
        <v>0.82000000000000006</v>
      </c>
      <c r="AN100" s="2">
        <f t="shared" si="33"/>
        <v>0.8</v>
      </c>
    </row>
    <row r="101" spans="9:40" x14ac:dyDescent="0.3">
      <c r="I101">
        <f t="shared" si="29"/>
        <v>2046</v>
      </c>
      <c r="J101" s="2">
        <f t="shared" si="33"/>
        <v>0</v>
      </c>
      <c r="K101" s="2">
        <f t="shared" si="33"/>
        <v>0</v>
      </c>
      <c r="L101" s="2">
        <f t="shared" si="33"/>
        <v>0</v>
      </c>
      <c r="M101" s="2">
        <f t="shared" si="33"/>
        <v>0</v>
      </c>
      <c r="N101" s="2">
        <f t="shared" si="33"/>
        <v>0</v>
      </c>
      <c r="O101" s="2">
        <f t="shared" si="33"/>
        <v>0</v>
      </c>
      <c r="P101" s="2">
        <f t="shared" si="33"/>
        <v>0</v>
      </c>
      <c r="Q101" s="2">
        <f t="shared" si="33"/>
        <v>0</v>
      </c>
      <c r="R101" s="2">
        <f t="shared" si="33"/>
        <v>0</v>
      </c>
      <c r="S101" s="2">
        <f t="shared" si="33"/>
        <v>0</v>
      </c>
      <c r="T101" s="2">
        <f t="shared" si="33"/>
        <v>0</v>
      </c>
      <c r="U101" s="2">
        <f t="shared" si="33"/>
        <v>0</v>
      </c>
      <c r="V101" s="2">
        <f t="shared" si="33"/>
        <v>0</v>
      </c>
      <c r="W101" s="2">
        <f t="shared" si="33"/>
        <v>0</v>
      </c>
      <c r="X101" s="2">
        <f t="shared" si="33"/>
        <v>0</v>
      </c>
      <c r="Y101" s="2">
        <f t="shared" si="33"/>
        <v>0</v>
      </c>
      <c r="Z101" s="2">
        <f t="shared" si="33"/>
        <v>0</v>
      </c>
      <c r="AA101" s="2">
        <f t="shared" si="33"/>
        <v>0</v>
      </c>
      <c r="AB101" s="2">
        <f t="shared" si="33"/>
        <v>0</v>
      </c>
      <c r="AC101" s="2">
        <f t="shared" si="33"/>
        <v>0</v>
      </c>
      <c r="AD101" s="2">
        <f t="shared" si="33"/>
        <v>0</v>
      </c>
      <c r="AE101" s="2">
        <f t="shared" si="33"/>
        <v>1</v>
      </c>
      <c r="AF101" s="2">
        <f t="shared" si="33"/>
        <v>0.98</v>
      </c>
      <c r="AG101" s="2">
        <f t="shared" si="33"/>
        <v>0.96</v>
      </c>
      <c r="AH101" s="2">
        <f t="shared" si="33"/>
        <v>0.94</v>
      </c>
      <c r="AI101" s="2">
        <f t="shared" si="33"/>
        <v>0.92</v>
      </c>
      <c r="AJ101" s="2">
        <f t="shared" si="33"/>
        <v>0.9</v>
      </c>
      <c r="AK101" s="2">
        <f t="shared" si="33"/>
        <v>0.88</v>
      </c>
      <c r="AL101" s="2">
        <f t="shared" si="33"/>
        <v>0.86</v>
      </c>
      <c r="AM101" s="2">
        <f t="shared" si="33"/>
        <v>0.84</v>
      </c>
      <c r="AN101" s="2">
        <f t="shared" si="33"/>
        <v>0.82000000000000006</v>
      </c>
    </row>
    <row r="102" spans="9:40" x14ac:dyDescent="0.3">
      <c r="I102">
        <f t="shared" si="29"/>
        <v>2047</v>
      </c>
      <c r="J102" s="2">
        <f t="shared" si="33"/>
        <v>0</v>
      </c>
      <c r="K102" s="2">
        <f t="shared" si="33"/>
        <v>0</v>
      </c>
      <c r="L102" s="2">
        <f t="shared" si="33"/>
        <v>0</v>
      </c>
      <c r="M102" s="2">
        <f t="shared" si="33"/>
        <v>0</v>
      </c>
      <c r="N102" s="2">
        <f t="shared" si="33"/>
        <v>0</v>
      </c>
      <c r="O102" s="2">
        <f t="shared" si="33"/>
        <v>0</v>
      </c>
      <c r="P102" s="2">
        <f t="shared" si="33"/>
        <v>0</v>
      </c>
      <c r="Q102" s="2">
        <f t="shared" si="33"/>
        <v>0</v>
      </c>
      <c r="R102" s="2">
        <f t="shared" si="33"/>
        <v>0</v>
      </c>
      <c r="S102" s="2">
        <f t="shared" si="33"/>
        <v>0</v>
      </c>
      <c r="T102" s="2">
        <f t="shared" si="33"/>
        <v>0</v>
      </c>
      <c r="U102" s="2">
        <f t="shared" si="33"/>
        <v>0</v>
      </c>
      <c r="V102" s="2">
        <f t="shared" si="33"/>
        <v>0</v>
      </c>
      <c r="W102" s="2">
        <f t="shared" si="33"/>
        <v>0</v>
      </c>
      <c r="X102" s="2">
        <f t="shared" si="33"/>
        <v>0</v>
      </c>
      <c r="Y102" s="2">
        <f t="shared" si="33"/>
        <v>0</v>
      </c>
      <c r="Z102" s="2">
        <f t="shared" si="33"/>
        <v>0</v>
      </c>
      <c r="AA102" s="2">
        <f t="shared" si="33"/>
        <v>0</v>
      </c>
      <c r="AB102" s="2">
        <f t="shared" si="33"/>
        <v>0</v>
      </c>
      <c r="AC102" s="2">
        <f t="shared" si="33"/>
        <v>0</v>
      </c>
      <c r="AD102" s="2">
        <f t="shared" si="33"/>
        <v>0</v>
      </c>
      <c r="AE102" s="2">
        <f t="shared" si="33"/>
        <v>0</v>
      </c>
      <c r="AF102" s="2">
        <f t="shared" si="33"/>
        <v>1</v>
      </c>
      <c r="AG102" s="2">
        <f t="shared" si="33"/>
        <v>0.98</v>
      </c>
      <c r="AH102" s="2">
        <f t="shared" si="33"/>
        <v>0.96</v>
      </c>
      <c r="AI102" s="2">
        <f t="shared" si="33"/>
        <v>0.94</v>
      </c>
      <c r="AJ102" s="2">
        <f t="shared" si="33"/>
        <v>0.92</v>
      </c>
      <c r="AK102" s="2">
        <f t="shared" si="33"/>
        <v>0.9</v>
      </c>
      <c r="AL102" s="2">
        <f t="shared" si="33"/>
        <v>0.88</v>
      </c>
      <c r="AM102" s="2">
        <f t="shared" si="33"/>
        <v>0.86</v>
      </c>
      <c r="AN102" s="2">
        <f t="shared" si="33"/>
        <v>0.84</v>
      </c>
    </row>
    <row r="103" spans="9:40" x14ac:dyDescent="0.3">
      <c r="I103">
        <f t="shared" si="29"/>
        <v>2048</v>
      </c>
      <c r="J103" s="2">
        <f t="shared" si="33"/>
        <v>0</v>
      </c>
      <c r="K103" s="2">
        <f t="shared" si="33"/>
        <v>0</v>
      </c>
      <c r="L103" s="2">
        <f t="shared" si="33"/>
        <v>0</v>
      </c>
      <c r="M103" s="2">
        <f t="shared" si="33"/>
        <v>0</v>
      </c>
      <c r="N103" s="2">
        <f t="shared" si="33"/>
        <v>0</v>
      </c>
      <c r="O103" s="2">
        <f t="shared" si="33"/>
        <v>0</v>
      </c>
      <c r="P103" s="2">
        <f t="shared" si="33"/>
        <v>0</v>
      </c>
      <c r="Q103" s="2">
        <f t="shared" si="33"/>
        <v>0</v>
      </c>
      <c r="R103" s="2">
        <f t="shared" si="33"/>
        <v>0</v>
      </c>
      <c r="S103" s="2">
        <f t="shared" si="33"/>
        <v>0</v>
      </c>
      <c r="T103" s="2">
        <f t="shared" si="33"/>
        <v>0</v>
      </c>
      <c r="U103" s="2">
        <f t="shared" si="33"/>
        <v>0</v>
      </c>
      <c r="V103" s="2">
        <f t="shared" si="33"/>
        <v>0</v>
      </c>
      <c r="W103" s="2">
        <f t="shared" si="33"/>
        <v>0</v>
      </c>
      <c r="X103" s="2">
        <f t="shared" si="33"/>
        <v>0</v>
      </c>
      <c r="Y103" s="2">
        <f t="shared" si="33"/>
        <v>0</v>
      </c>
      <c r="Z103" s="2">
        <f t="shared" si="33"/>
        <v>0</v>
      </c>
      <c r="AA103" s="2">
        <f t="shared" si="33"/>
        <v>0</v>
      </c>
      <c r="AB103" s="2">
        <f t="shared" si="33"/>
        <v>0</v>
      </c>
      <c r="AC103" s="2">
        <f t="shared" si="33"/>
        <v>0</v>
      </c>
      <c r="AD103" s="2">
        <f t="shared" si="33"/>
        <v>0</v>
      </c>
      <c r="AE103" s="2">
        <f t="shared" si="33"/>
        <v>0</v>
      </c>
      <c r="AF103" s="2">
        <f t="shared" si="33"/>
        <v>0</v>
      </c>
      <c r="AG103" s="2">
        <f t="shared" si="33"/>
        <v>1</v>
      </c>
      <c r="AH103" s="2">
        <f t="shared" si="33"/>
        <v>0.98</v>
      </c>
      <c r="AI103" s="2">
        <f t="shared" si="33"/>
        <v>0.96</v>
      </c>
      <c r="AJ103" s="2">
        <f t="shared" si="33"/>
        <v>0.94</v>
      </c>
      <c r="AK103" s="2">
        <f t="shared" si="33"/>
        <v>0.92</v>
      </c>
      <c r="AL103" s="2">
        <f t="shared" si="33"/>
        <v>0.9</v>
      </c>
      <c r="AM103" s="2">
        <f t="shared" si="33"/>
        <v>0.88</v>
      </c>
      <c r="AN103" s="2">
        <f t="shared" si="33"/>
        <v>0.86</v>
      </c>
    </row>
    <row r="104" spans="9:40" x14ac:dyDescent="0.3">
      <c r="I104">
        <f t="shared" si="29"/>
        <v>2049</v>
      </c>
      <c r="J104" s="2">
        <f t="shared" si="33"/>
        <v>0</v>
      </c>
      <c r="K104" s="2">
        <f t="shared" si="33"/>
        <v>0</v>
      </c>
      <c r="L104" s="2">
        <f t="shared" si="33"/>
        <v>0</v>
      </c>
      <c r="M104" s="2">
        <f t="shared" si="33"/>
        <v>0</v>
      </c>
      <c r="N104" s="2">
        <f t="shared" si="33"/>
        <v>0</v>
      </c>
      <c r="O104" s="2">
        <f t="shared" si="33"/>
        <v>0</v>
      </c>
      <c r="P104" s="2">
        <f t="shared" si="33"/>
        <v>0</v>
      </c>
      <c r="Q104" s="2">
        <f t="shared" si="33"/>
        <v>0</v>
      </c>
      <c r="R104" s="2">
        <f t="shared" si="33"/>
        <v>0</v>
      </c>
      <c r="S104" s="2">
        <f t="shared" si="33"/>
        <v>0</v>
      </c>
      <c r="T104" s="2">
        <f t="shared" si="33"/>
        <v>0</v>
      </c>
      <c r="U104" s="2">
        <f t="shared" si="33"/>
        <v>0</v>
      </c>
      <c r="V104" s="2">
        <f t="shared" si="33"/>
        <v>0</v>
      </c>
      <c r="W104" s="2">
        <f t="shared" si="33"/>
        <v>0</v>
      </c>
      <c r="X104" s="2">
        <f t="shared" si="33"/>
        <v>0</v>
      </c>
      <c r="Y104" s="2">
        <f t="shared" si="33"/>
        <v>0</v>
      </c>
      <c r="Z104" s="2">
        <f t="shared" si="33"/>
        <v>0</v>
      </c>
      <c r="AA104" s="2">
        <f t="shared" si="33"/>
        <v>0</v>
      </c>
      <c r="AB104" s="2">
        <f t="shared" si="33"/>
        <v>0</v>
      </c>
      <c r="AC104" s="2">
        <f t="shared" si="33"/>
        <v>0</v>
      </c>
      <c r="AD104" s="2">
        <f t="shared" si="33"/>
        <v>0</v>
      </c>
      <c r="AE104" s="2">
        <f t="shared" si="33"/>
        <v>0</v>
      </c>
      <c r="AF104" s="2">
        <f t="shared" si="33"/>
        <v>0</v>
      </c>
      <c r="AG104" s="2">
        <f t="shared" si="33"/>
        <v>0</v>
      </c>
      <c r="AH104" s="2">
        <f t="shared" si="33"/>
        <v>1</v>
      </c>
      <c r="AI104" s="2">
        <f t="shared" si="33"/>
        <v>0.98</v>
      </c>
      <c r="AJ104" s="2">
        <f t="shared" si="33"/>
        <v>0.96</v>
      </c>
      <c r="AK104" s="2">
        <f t="shared" si="33"/>
        <v>0.94</v>
      </c>
      <c r="AL104" s="2">
        <f t="shared" si="33"/>
        <v>0.92</v>
      </c>
      <c r="AM104" s="2">
        <f t="shared" si="33"/>
        <v>0.9</v>
      </c>
      <c r="AN104" s="2">
        <f t="shared" si="33"/>
        <v>0.88</v>
      </c>
    </row>
    <row r="105" spans="9:40" x14ac:dyDescent="0.3">
      <c r="I105">
        <f t="shared" si="29"/>
        <v>2050</v>
      </c>
      <c r="J105" s="2">
        <f t="shared" si="33"/>
        <v>0</v>
      </c>
      <c r="K105" s="2">
        <f t="shared" si="33"/>
        <v>0</v>
      </c>
      <c r="L105" s="2">
        <f t="shared" si="33"/>
        <v>0</v>
      </c>
      <c r="M105" s="2">
        <f t="shared" si="33"/>
        <v>0</v>
      </c>
      <c r="N105" s="2">
        <f t="shared" si="33"/>
        <v>0</v>
      </c>
      <c r="O105" s="2">
        <f t="shared" si="33"/>
        <v>0</v>
      </c>
      <c r="P105" s="2">
        <f t="shared" si="33"/>
        <v>0</v>
      </c>
      <c r="Q105" s="2">
        <f t="shared" si="33"/>
        <v>0</v>
      </c>
      <c r="R105" s="2">
        <f t="shared" si="33"/>
        <v>0</v>
      </c>
      <c r="S105" s="2">
        <f t="shared" si="33"/>
        <v>0</v>
      </c>
      <c r="T105" s="2">
        <f t="shared" si="33"/>
        <v>0</v>
      </c>
      <c r="U105" s="2">
        <f t="shared" si="33"/>
        <v>0</v>
      </c>
      <c r="V105" s="2">
        <f t="shared" si="33"/>
        <v>0</v>
      </c>
      <c r="W105" s="2">
        <f t="shared" si="33"/>
        <v>0</v>
      </c>
      <c r="X105" s="2">
        <f t="shared" si="33"/>
        <v>0</v>
      </c>
      <c r="Y105" s="2">
        <f t="shared" si="33"/>
        <v>0</v>
      </c>
      <c r="Z105" s="2">
        <f t="shared" si="33"/>
        <v>0</v>
      </c>
      <c r="AA105" s="2">
        <f t="shared" si="33"/>
        <v>0</v>
      </c>
      <c r="AB105" s="2">
        <f t="shared" si="33"/>
        <v>0</v>
      </c>
      <c r="AC105" s="2">
        <f t="shared" si="33"/>
        <v>0</v>
      </c>
      <c r="AD105" s="2">
        <f t="shared" si="33"/>
        <v>0</v>
      </c>
      <c r="AE105" s="2">
        <f t="shared" si="33"/>
        <v>0</v>
      </c>
      <c r="AF105" s="2">
        <f t="shared" si="33"/>
        <v>0</v>
      </c>
      <c r="AG105" s="2">
        <f t="shared" si="33"/>
        <v>0</v>
      </c>
      <c r="AH105" s="2">
        <f t="shared" si="33"/>
        <v>0</v>
      </c>
      <c r="AI105" s="2">
        <f t="shared" si="33"/>
        <v>1</v>
      </c>
      <c r="AJ105" s="2">
        <f t="shared" si="33"/>
        <v>0.98</v>
      </c>
      <c r="AK105" s="2">
        <f t="shared" si="33"/>
        <v>0.96</v>
      </c>
      <c r="AL105" s="2">
        <f t="shared" si="33"/>
        <v>0.94</v>
      </c>
      <c r="AM105" s="2">
        <f t="shared" si="33"/>
        <v>0.92</v>
      </c>
      <c r="AN105" s="2">
        <f t="shared" si="33"/>
        <v>0.9</v>
      </c>
    </row>
    <row r="106" spans="9:40" x14ac:dyDescent="0.3">
      <c r="I106">
        <f t="shared" si="29"/>
        <v>2051</v>
      </c>
      <c r="J106" s="2">
        <f t="shared" si="33"/>
        <v>0</v>
      </c>
      <c r="K106" s="2">
        <f t="shared" si="33"/>
        <v>0</v>
      </c>
      <c r="L106" s="2">
        <f t="shared" si="33"/>
        <v>0</v>
      </c>
      <c r="M106" s="2">
        <f t="shared" si="33"/>
        <v>0</v>
      </c>
      <c r="N106" s="2">
        <f t="shared" si="33"/>
        <v>0</v>
      </c>
      <c r="O106" s="2">
        <f t="shared" si="33"/>
        <v>0</v>
      </c>
      <c r="P106" s="2">
        <f t="shared" si="33"/>
        <v>0</v>
      </c>
      <c r="Q106" s="2">
        <f t="shared" si="33"/>
        <v>0</v>
      </c>
      <c r="R106" s="2">
        <f t="shared" si="33"/>
        <v>0</v>
      </c>
      <c r="S106" s="2">
        <f t="shared" si="33"/>
        <v>0</v>
      </c>
      <c r="T106" s="2">
        <f t="shared" si="33"/>
        <v>0</v>
      </c>
      <c r="U106" s="2">
        <f t="shared" si="33"/>
        <v>0</v>
      </c>
      <c r="V106" s="2">
        <f t="shared" si="33"/>
        <v>0</v>
      </c>
      <c r="W106" s="2">
        <f t="shared" si="33"/>
        <v>0</v>
      </c>
      <c r="X106" s="2">
        <f t="shared" si="33"/>
        <v>0</v>
      </c>
      <c r="Y106" s="2">
        <f t="shared" si="33"/>
        <v>0</v>
      </c>
      <c r="Z106" s="2">
        <f t="shared" si="33"/>
        <v>0</v>
      </c>
      <c r="AA106" s="2">
        <f t="shared" si="33"/>
        <v>0</v>
      </c>
      <c r="AB106" s="2">
        <f t="shared" si="33"/>
        <v>0</v>
      </c>
      <c r="AC106" s="2">
        <f t="shared" si="33"/>
        <v>0</v>
      </c>
      <c r="AD106" s="2">
        <f t="shared" si="33"/>
        <v>0</v>
      </c>
      <c r="AE106" s="2">
        <f t="shared" si="33"/>
        <v>0</v>
      </c>
      <c r="AF106" s="2">
        <f t="shared" si="33"/>
        <v>0</v>
      </c>
      <c r="AG106" s="2">
        <f t="shared" si="33"/>
        <v>0</v>
      </c>
      <c r="AH106" s="2">
        <f t="shared" si="33"/>
        <v>0</v>
      </c>
      <c r="AI106" s="2">
        <f t="shared" si="33"/>
        <v>0</v>
      </c>
      <c r="AJ106" s="2">
        <f t="shared" si="33"/>
        <v>1</v>
      </c>
      <c r="AK106" s="2">
        <f t="shared" si="33"/>
        <v>0.98</v>
      </c>
      <c r="AL106" s="2">
        <f t="shared" si="33"/>
        <v>0.96</v>
      </c>
      <c r="AM106" s="2">
        <f t="shared" si="33"/>
        <v>0.94</v>
      </c>
      <c r="AN106" s="2">
        <f t="shared" si="33"/>
        <v>0.92</v>
      </c>
    </row>
    <row r="107" spans="9:40" x14ac:dyDescent="0.3">
      <c r="I107">
        <f t="shared" si="29"/>
        <v>2052</v>
      </c>
      <c r="J107" s="2">
        <f t="shared" si="33"/>
        <v>0</v>
      </c>
      <c r="K107" s="2">
        <f t="shared" si="33"/>
        <v>0</v>
      </c>
      <c r="L107" s="2">
        <f t="shared" si="33"/>
        <v>0</v>
      </c>
      <c r="M107" s="2">
        <f t="shared" si="33"/>
        <v>0</v>
      </c>
      <c r="N107" s="2">
        <f t="shared" si="33"/>
        <v>0</v>
      </c>
      <c r="O107" s="2">
        <f t="shared" si="33"/>
        <v>0</v>
      </c>
      <c r="P107" s="2">
        <f t="shared" si="33"/>
        <v>0</v>
      </c>
      <c r="Q107" s="2">
        <f t="shared" ref="Q107:AN107" si="34">IF(Q74&gt;-1,1-Q74/$I$44,0)</f>
        <v>0</v>
      </c>
      <c r="R107" s="2">
        <f t="shared" si="34"/>
        <v>0</v>
      </c>
      <c r="S107" s="2">
        <f t="shared" si="34"/>
        <v>0</v>
      </c>
      <c r="T107" s="2">
        <f t="shared" si="34"/>
        <v>0</v>
      </c>
      <c r="U107" s="2">
        <f t="shared" si="34"/>
        <v>0</v>
      </c>
      <c r="V107" s="2">
        <f t="shared" si="34"/>
        <v>0</v>
      </c>
      <c r="W107" s="2">
        <f t="shared" si="34"/>
        <v>0</v>
      </c>
      <c r="X107" s="2">
        <f t="shared" si="34"/>
        <v>0</v>
      </c>
      <c r="Y107" s="2">
        <f t="shared" si="34"/>
        <v>0</v>
      </c>
      <c r="Z107" s="2">
        <f t="shared" si="34"/>
        <v>0</v>
      </c>
      <c r="AA107" s="2">
        <f t="shared" si="34"/>
        <v>0</v>
      </c>
      <c r="AB107" s="2">
        <f t="shared" si="34"/>
        <v>0</v>
      </c>
      <c r="AC107" s="2">
        <f t="shared" si="34"/>
        <v>0</v>
      </c>
      <c r="AD107" s="2">
        <f t="shared" si="34"/>
        <v>0</v>
      </c>
      <c r="AE107" s="2">
        <f t="shared" si="34"/>
        <v>0</v>
      </c>
      <c r="AF107" s="2">
        <f t="shared" si="34"/>
        <v>0</v>
      </c>
      <c r="AG107" s="2">
        <f t="shared" si="34"/>
        <v>0</v>
      </c>
      <c r="AH107" s="2">
        <f t="shared" si="34"/>
        <v>0</v>
      </c>
      <c r="AI107" s="2">
        <f t="shared" si="34"/>
        <v>0</v>
      </c>
      <c r="AJ107" s="2">
        <f t="shared" si="34"/>
        <v>0</v>
      </c>
      <c r="AK107" s="2">
        <f t="shared" si="34"/>
        <v>1</v>
      </c>
      <c r="AL107" s="2">
        <f t="shared" si="34"/>
        <v>0.98</v>
      </c>
      <c r="AM107" s="2">
        <f t="shared" si="34"/>
        <v>0.96</v>
      </c>
      <c r="AN107" s="2">
        <f t="shared" si="34"/>
        <v>0.94</v>
      </c>
    </row>
    <row r="108" spans="9:40" x14ac:dyDescent="0.3">
      <c r="I108">
        <f t="shared" si="29"/>
        <v>2053</v>
      </c>
      <c r="J108" s="2">
        <f t="shared" ref="J108:AN110" si="35">IF(J75&gt;-1,1-J75/$I$44,0)</f>
        <v>0</v>
      </c>
      <c r="K108" s="2">
        <f t="shared" si="35"/>
        <v>0</v>
      </c>
      <c r="L108" s="2">
        <f t="shared" si="35"/>
        <v>0</v>
      </c>
      <c r="M108" s="2">
        <f t="shared" si="35"/>
        <v>0</v>
      </c>
      <c r="N108" s="2">
        <f t="shared" si="35"/>
        <v>0</v>
      </c>
      <c r="O108" s="2">
        <f t="shared" si="35"/>
        <v>0</v>
      </c>
      <c r="P108" s="2">
        <f t="shared" si="35"/>
        <v>0</v>
      </c>
      <c r="Q108" s="2">
        <f t="shared" si="35"/>
        <v>0</v>
      </c>
      <c r="R108" s="2">
        <f t="shared" si="35"/>
        <v>0</v>
      </c>
      <c r="S108" s="2">
        <f t="shared" si="35"/>
        <v>0</v>
      </c>
      <c r="T108" s="2">
        <f t="shared" si="35"/>
        <v>0</v>
      </c>
      <c r="U108" s="2">
        <f t="shared" si="35"/>
        <v>0</v>
      </c>
      <c r="V108" s="2">
        <f t="shared" si="35"/>
        <v>0</v>
      </c>
      <c r="W108" s="2">
        <f t="shared" si="35"/>
        <v>0</v>
      </c>
      <c r="X108" s="2">
        <f t="shared" si="35"/>
        <v>0</v>
      </c>
      <c r="Y108" s="2">
        <f t="shared" si="35"/>
        <v>0</v>
      </c>
      <c r="Z108" s="2">
        <f t="shared" si="35"/>
        <v>0</v>
      </c>
      <c r="AA108" s="2">
        <f t="shared" si="35"/>
        <v>0</v>
      </c>
      <c r="AB108" s="2">
        <f t="shared" si="35"/>
        <v>0</v>
      </c>
      <c r="AC108" s="2">
        <f t="shared" si="35"/>
        <v>0</v>
      </c>
      <c r="AD108" s="2">
        <f t="shared" si="35"/>
        <v>0</v>
      </c>
      <c r="AE108" s="2">
        <f t="shared" si="35"/>
        <v>0</v>
      </c>
      <c r="AF108" s="2">
        <f t="shared" si="35"/>
        <v>0</v>
      </c>
      <c r="AG108" s="2">
        <f t="shared" si="35"/>
        <v>0</v>
      </c>
      <c r="AH108" s="2">
        <f t="shared" si="35"/>
        <v>0</v>
      </c>
      <c r="AI108" s="2">
        <f t="shared" si="35"/>
        <v>0</v>
      </c>
      <c r="AJ108" s="2">
        <f t="shared" si="35"/>
        <v>0</v>
      </c>
      <c r="AK108" s="2">
        <f t="shared" si="35"/>
        <v>0</v>
      </c>
      <c r="AL108" s="2">
        <f t="shared" si="35"/>
        <v>1</v>
      </c>
      <c r="AM108" s="2">
        <f t="shared" si="35"/>
        <v>0.98</v>
      </c>
      <c r="AN108" s="2">
        <f t="shared" si="35"/>
        <v>0.96</v>
      </c>
    </row>
    <row r="109" spans="9:40" x14ac:dyDescent="0.3">
      <c r="I109">
        <f t="shared" si="29"/>
        <v>2054</v>
      </c>
      <c r="J109" s="2">
        <f t="shared" si="35"/>
        <v>0</v>
      </c>
      <c r="K109" s="2">
        <f t="shared" si="35"/>
        <v>0</v>
      </c>
      <c r="L109" s="2">
        <f t="shared" si="35"/>
        <v>0</v>
      </c>
      <c r="M109" s="2">
        <f t="shared" si="35"/>
        <v>0</v>
      </c>
      <c r="N109" s="2">
        <f t="shared" si="35"/>
        <v>0</v>
      </c>
      <c r="O109" s="2">
        <f t="shared" si="35"/>
        <v>0</v>
      </c>
      <c r="P109" s="2">
        <f t="shared" si="35"/>
        <v>0</v>
      </c>
      <c r="Q109" s="2">
        <f t="shared" si="35"/>
        <v>0</v>
      </c>
      <c r="R109" s="2">
        <f t="shared" si="35"/>
        <v>0</v>
      </c>
      <c r="S109" s="2">
        <f t="shared" si="35"/>
        <v>0</v>
      </c>
      <c r="T109" s="2">
        <f t="shared" si="35"/>
        <v>0</v>
      </c>
      <c r="U109" s="2">
        <f t="shared" si="35"/>
        <v>0</v>
      </c>
      <c r="V109" s="2">
        <f t="shared" si="35"/>
        <v>0</v>
      </c>
      <c r="W109" s="2">
        <f t="shared" si="35"/>
        <v>0</v>
      </c>
      <c r="X109" s="2">
        <f t="shared" si="35"/>
        <v>0</v>
      </c>
      <c r="Y109" s="2">
        <f t="shared" si="35"/>
        <v>0</v>
      </c>
      <c r="Z109" s="2">
        <f t="shared" si="35"/>
        <v>0</v>
      </c>
      <c r="AA109" s="2">
        <f t="shared" si="35"/>
        <v>0</v>
      </c>
      <c r="AB109" s="2">
        <f t="shared" si="35"/>
        <v>0</v>
      </c>
      <c r="AC109" s="2">
        <f t="shared" si="35"/>
        <v>0</v>
      </c>
      <c r="AD109" s="2">
        <f t="shared" si="35"/>
        <v>0</v>
      </c>
      <c r="AE109" s="2">
        <f t="shared" si="35"/>
        <v>0</v>
      </c>
      <c r="AF109" s="2">
        <f t="shared" si="35"/>
        <v>0</v>
      </c>
      <c r="AG109" s="2">
        <f t="shared" si="35"/>
        <v>0</v>
      </c>
      <c r="AH109" s="2">
        <f t="shared" si="35"/>
        <v>0</v>
      </c>
      <c r="AI109" s="2">
        <f t="shared" si="35"/>
        <v>0</v>
      </c>
      <c r="AJ109" s="2">
        <f t="shared" si="35"/>
        <v>0</v>
      </c>
      <c r="AK109" s="2">
        <f t="shared" si="35"/>
        <v>0</v>
      </c>
      <c r="AL109" s="2">
        <f t="shared" si="35"/>
        <v>0</v>
      </c>
      <c r="AM109" s="2">
        <f t="shared" si="35"/>
        <v>1</v>
      </c>
      <c r="AN109" s="2">
        <f t="shared" si="35"/>
        <v>0.98</v>
      </c>
    </row>
    <row r="110" spans="9:40" x14ac:dyDescent="0.3">
      <c r="I110">
        <f t="shared" si="29"/>
        <v>2055</v>
      </c>
      <c r="J110" s="2">
        <f t="shared" si="35"/>
        <v>0</v>
      </c>
      <c r="K110" s="2">
        <f t="shared" si="35"/>
        <v>0</v>
      </c>
      <c r="L110" s="2">
        <f t="shared" si="35"/>
        <v>0</v>
      </c>
      <c r="M110" s="2">
        <f t="shared" si="35"/>
        <v>0</v>
      </c>
      <c r="N110" s="2">
        <f t="shared" si="35"/>
        <v>0</v>
      </c>
      <c r="O110" s="2">
        <f t="shared" si="35"/>
        <v>0</v>
      </c>
      <c r="P110" s="2">
        <f t="shared" si="35"/>
        <v>0</v>
      </c>
      <c r="Q110" s="2">
        <f t="shared" si="35"/>
        <v>0</v>
      </c>
      <c r="R110" s="2">
        <f t="shared" si="35"/>
        <v>0</v>
      </c>
      <c r="S110" s="2">
        <f t="shared" si="35"/>
        <v>0</v>
      </c>
      <c r="T110" s="2">
        <f t="shared" si="35"/>
        <v>0</v>
      </c>
      <c r="U110" s="2">
        <f t="shared" si="35"/>
        <v>0</v>
      </c>
      <c r="V110" s="2">
        <f t="shared" si="35"/>
        <v>0</v>
      </c>
      <c r="W110" s="2">
        <f t="shared" si="35"/>
        <v>0</v>
      </c>
      <c r="X110" s="2">
        <f t="shared" si="35"/>
        <v>0</v>
      </c>
      <c r="Y110" s="2">
        <f t="shared" si="35"/>
        <v>0</v>
      </c>
      <c r="Z110" s="2">
        <f t="shared" si="35"/>
        <v>0</v>
      </c>
      <c r="AA110" s="2">
        <f t="shared" si="35"/>
        <v>0</v>
      </c>
      <c r="AB110" s="2">
        <f t="shared" si="35"/>
        <v>0</v>
      </c>
      <c r="AC110" s="2">
        <f t="shared" si="35"/>
        <v>0</v>
      </c>
      <c r="AD110" s="2">
        <f t="shared" si="35"/>
        <v>0</v>
      </c>
      <c r="AE110" s="2">
        <f t="shared" si="35"/>
        <v>0</v>
      </c>
      <c r="AF110" s="2">
        <f t="shared" si="35"/>
        <v>0</v>
      </c>
      <c r="AG110" s="2">
        <f t="shared" si="35"/>
        <v>0</v>
      </c>
      <c r="AH110" s="2">
        <f t="shared" si="35"/>
        <v>0</v>
      </c>
      <c r="AI110" s="2">
        <f t="shared" si="35"/>
        <v>0</v>
      </c>
      <c r="AJ110" s="2">
        <f t="shared" si="35"/>
        <v>0</v>
      </c>
      <c r="AK110" s="2">
        <f t="shared" si="35"/>
        <v>0</v>
      </c>
      <c r="AL110" s="2">
        <f t="shared" si="35"/>
        <v>0</v>
      </c>
      <c r="AM110" s="2">
        <f t="shared" si="35"/>
        <v>0</v>
      </c>
      <c r="AN110" s="2">
        <f t="shared" si="35"/>
        <v>1</v>
      </c>
    </row>
    <row r="112" spans="9:40" x14ac:dyDescent="0.3">
      <c r="I112" t="s">
        <v>32</v>
      </c>
      <c r="J112">
        <v>2025</v>
      </c>
      <c r="K112">
        <f>J112+1</f>
        <v>2026</v>
      </c>
      <c r="L112">
        <f t="shared" ref="L112:AN112" si="36">K112+1</f>
        <v>2027</v>
      </c>
      <c r="M112">
        <f t="shared" si="36"/>
        <v>2028</v>
      </c>
      <c r="N112">
        <f t="shared" si="36"/>
        <v>2029</v>
      </c>
      <c r="O112">
        <f t="shared" si="36"/>
        <v>2030</v>
      </c>
      <c r="P112">
        <f t="shared" si="36"/>
        <v>2031</v>
      </c>
      <c r="Q112">
        <f t="shared" si="36"/>
        <v>2032</v>
      </c>
      <c r="R112">
        <f t="shared" si="36"/>
        <v>2033</v>
      </c>
      <c r="S112">
        <f t="shared" si="36"/>
        <v>2034</v>
      </c>
      <c r="T112">
        <f t="shared" si="36"/>
        <v>2035</v>
      </c>
      <c r="U112">
        <f t="shared" si="36"/>
        <v>2036</v>
      </c>
      <c r="V112">
        <f t="shared" si="36"/>
        <v>2037</v>
      </c>
      <c r="W112">
        <f t="shared" si="36"/>
        <v>2038</v>
      </c>
      <c r="X112">
        <f t="shared" si="36"/>
        <v>2039</v>
      </c>
      <c r="Y112">
        <f t="shared" si="36"/>
        <v>2040</v>
      </c>
      <c r="Z112">
        <f t="shared" si="36"/>
        <v>2041</v>
      </c>
      <c r="AA112">
        <f t="shared" si="36"/>
        <v>2042</v>
      </c>
      <c r="AB112">
        <f t="shared" si="36"/>
        <v>2043</v>
      </c>
      <c r="AC112">
        <f t="shared" si="36"/>
        <v>2044</v>
      </c>
      <c r="AD112">
        <f t="shared" si="36"/>
        <v>2045</v>
      </c>
      <c r="AE112">
        <f t="shared" si="36"/>
        <v>2046</v>
      </c>
      <c r="AF112">
        <f t="shared" si="36"/>
        <v>2047</v>
      </c>
      <c r="AG112">
        <f t="shared" si="36"/>
        <v>2048</v>
      </c>
      <c r="AH112">
        <f t="shared" si="36"/>
        <v>2049</v>
      </c>
      <c r="AI112">
        <f t="shared" si="36"/>
        <v>2050</v>
      </c>
      <c r="AJ112">
        <f t="shared" si="36"/>
        <v>2051</v>
      </c>
      <c r="AK112">
        <f t="shared" si="36"/>
        <v>2052</v>
      </c>
      <c r="AL112">
        <f t="shared" si="36"/>
        <v>2053</v>
      </c>
      <c r="AM112">
        <f t="shared" si="36"/>
        <v>2054</v>
      </c>
      <c r="AN112">
        <f t="shared" si="36"/>
        <v>2055</v>
      </c>
    </row>
    <row r="113" spans="9:40" x14ac:dyDescent="0.3">
      <c r="I113">
        <v>2025</v>
      </c>
      <c r="J113" s="2">
        <f>IF(J47&gt;-1,1/$I$44,0)</f>
        <v>0.02</v>
      </c>
      <c r="K113" s="2">
        <f t="shared" ref="K113:AN113" si="37">IF(K47&gt;-1,1/$I$44,0)</f>
        <v>0.02</v>
      </c>
      <c r="L113" s="2">
        <f t="shared" si="37"/>
        <v>0.02</v>
      </c>
      <c r="M113" s="2">
        <f t="shared" si="37"/>
        <v>0.02</v>
      </c>
      <c r="N113" s="2">
        <f t="shared" si="37"/>
        <v>0.02</v>
      </c>
      <c r="O113" s="2">
        <f t="shared" si="37"/>
        <v>0.02</v>
      </c>
      <c r="P113" s="2">
        <f t="shared" si="37"/>
        <v>0.02</v>
      </c>
      <c r="Q113" s="2">
        <f t="shared" si="37"/>
        <v>0.02</v>
      </c>
      <c r="R113" s="2">
        <f t="shared" si="37"/>
        <v>0.02</v>
      </c>
      <c r="S113" s="2">
        <f t="shared" si="37"/>
        <v>0.02</v>
      </c>
      <c r="T113" s="2">
        <f t="shared" si="37"/>
        <v>0.02</v>
      </c>
      <c r="U113" s="2">
        <f t="shared" si="37"/>
        <v>0.02</v>
      </c>
      <c r="V113" s="2">
        <f t="shared" si="37"/>
        <v>0.02</v>
      </c>
      <c r="W113" s="2">
        <f t="shared" si="37"/>
        <v>0.02</v>
      </c>
      <c r="X113" s="2">
        <f t="shared" si="37"/>
        <v>0.02</v>
      </c>
      <c r="Y113" s="2">
        <f t="shared" si="37"/>
        <v>0.02</v>
      </c>
      <c r="Z113" s="2">
        <f t="shared" si="37"/>
        <v>0.02</v>
      </c>
      <c r="AA113" s="2">
        <f t="shared" si="37"/>
        <v>0.02</v>
      </c>
      <c r="AB113" s="2">
        <f t="shared" si="37"/>
        <v>0.02</v>
      </c>
      <c r="AC113" s="2">
        <f t="shared" si="37"/>
        <v>0.02</v>
      </c>
      <c r="AD113" s="2">
        <f t="shared" si="37"/>
        <v>0.02</v>
      </c>
      <c r="AE113" s="2">
        <f t="shared" si="37"/>
        <v>0.02</v>
      </c>
      <c r="AF113" s="2">
        <f t="shared" si="37"/>
        <v>0.02</v>
      </c>
      <c r="AG113" s="2">
        <f t="shared" si="37"/>
        <v>0.02</v>
      </c>
      <c r="AH113" s="2">
        <f t="shared" si="37"/>
        <v>0.02</v>
      </c>
      <c r="AI113" s="2">
        <f t="shared" si="37"/>
        <v>0.02</v>
      </c>
      <c r="AJ113" s="2">
        <f t="shared" si="37"/>
        <v>0.02</v>
      </c>
      <c r="AK113" s="2">
        <f t="shared" si="37"/>
        <v>0.02</v>
      </c>
      <c r="AL113" s="2">
        <f t="shared" si="37"/>
        <v>0.02</v>
      </c>
      <c r="AM113" s="2">
        <f t="shared" si="37"/>
        <v>0.02</v>
      </c>
      <c r="AN113" s="2">
        <f t="shared" si="37"/>
        <v>0.02</v>
      </c>
    </row>
    <row r="114" spans="9:40" x14ac:dyDescent="0.3">
      <c r="I114">
        <f>I113+1</f>
        <v>2026</v>
      </c>
      <c r="J114" s="2">
        <f t="shared" ref="J114:AN122" si="38">IF(J48&gt;-1,1/$I$44,0)</f>
        <v>0</v>
      </c>
      <c r="K114" s="2">
        <f t="shared" si="38"/>
        <v>0.02</v>
      </c>
      <c r="L114" s="2">
        <f t="shared" si="38"/>
        <v>0.02</v>
      </c>
      <c r="M114" s="2">
        <f t="shared" si="38"/>
        <v>0.02</v>
      </c>
      <c r="N114" s="2">
        <f t="shared" si="38"/>
        <v>0.02</v>
      </c>
      <c r="O114" s="2">
        <f t="shared" si="38"/>
        <v>0.02</v>
      </c>
      <c r="P114" s="2">
        <f t="shared" si="38"/>
        <v>0.02</v>
      </c>
      <c r="Q114" s="2">
        <f t="shared" si="38"/>
        <v>0.02</v>
      </c>
      <c r="R114" s="2">
        <f t="shared" si="38"/>
        <v>0.02</v>
      </c>
      <c r="S114" s="2">
        <f t="shared" si="38"/>
        <v>0.02</v>
      </c>
      <c r="T114" s="2">
        <f t="shared" si="38"/>
        <v>0.02</v>
      </c>
      <c r="U114" s="2">
        <f t="shared" si="38"/>
        <v>0.02</v>
      </c>
      <c r="V114" s="2">
        <f t="shared" si="38"/>
        <v>0.02</v>
      </c>
      <c r="W114" s="2">
        <f t="shared" si="38"/>
        <v>0.02</v>
      </c>
      <c r="X114" s="2">
        <f t="shared" si="38"/>
        <v>0.02</v>
      </c>
      <c r="Y114" s="2">
        <f t="shared" si="38"/>
        <v>0.02</v>
      </c>
      <c r="Z114" s="2">
        <f t="shared" si="38"/>
        <v>0.02</v>
      </c>
      <c r="AA114" s="2">
        <f t="shared" si="38"/>
        <v>0.02</v>
      </c>
      <c r="AB114" s="2">
        <f t="shared" si="38"/>
        <v>0.02</v>
      </c>
      <c r="AC114" s="2">
        <f t="shared" si="38"/>
        <v>0.02</v>
      </c>
      <c r="AD114" s="2">
        <f t="shared" si="38"/>
        <v>0.02</v>
      </c>
      <c r="AE114" s="2">
        <f t="shared" si="38"/>
        <v>0.02</v>
      </c>
      <c r="AF114" s="2">
        <f t="shared" si="38"/>
        <v>0.02</v>
      </c>
      <c r="AG114" s="2">
        <f t="shared" si="38"/>
        <v>0.02</v>
      </c>
      <c r="AH114" s="2">
        <f t="shared" si="38"/>
        <v>0.02</v>
      </c>
      <c r="AI114" s="2">
        <f t="shared" si="38"/>
        <v>0.02</v>
      </c>
      <c r="AJ114" s="2">
        <f t="shared" si="38"/>
        <v>0.02</v>
      </c>
      <c r="AK114" s="2">
        <f t="shared" si="38"/>
        <v>0.02</v>
      </c>
      <c r="AL114" s="2">
        <f t="shared" si="38"/>
        <v>0.02</v>
      </c>
      <c r="AM114" s="2">
        <f t="shared" si="38"/>
        <v>0.02</v>
      </c>
      <c r="AN114" s="2">
        <f t="shared" si="38"/>
        <v>0.02</v>
      </c>
    </row>
    <row r="115" spans="9:40" x14ac:dyDescent="0.3">
      <c r="I115">
        <f t="shared" ref="I115:I143" si="39">I114+1</f>
        <v>2027</v>
      </c>
      <c r="J115" s="2">
        <f t="shared" si="38"/>
        <v>0</v>
      </c>
      <c r="K115" s="2">
        <f t="shared" si="38"/>
        <v>0</v>
      </c>
      <c r="L115" s="2">
        <f t="shared" si="38"/>
        <v>0.02</v>
      </c>
      <c r="M115" s="2">
        <f t="shared" si="38"/>
        <v>0.02</v>
      </c>
      <c r="N115" s="2">
        <f t="shared" si="38"/>
        <v>0.02</v>
      </c>
      <c r="O115" s="2">
        <f t="shared" si="38"/>
        <v>0.02</v>
      </c>
      <c r="P115" s="2">
        <f t="shared" si="38"/>
        <v>0.02</v>
      </c>
      <c r="Q115" s="2">
        <f t="shared" si="38"/>
        <v>0.02</v>
      </c>
      <c r="R115" s="2">
        <f t="shared" si="38"/>
        <v>0.02</v>
      </c>
      <c r="S115" s="2">
        <f t="shared" si="38"/>
        <v>0.02</v>
      </c>
      <c r="T115" s="2">
        <f t="shared" si="38"/>
        <v>0.02</v>
      </c>
      <c r="U115" s="2">
        <f t="shared" si="38"/>
        <v>0.02</v>
      </c>
      <c r="V115" s="2">
        <f t="shared" si="38"/>
        <v>0.02</v>
      </c>
      <c r="W115" s="2">
        <f t="shared" si="38"/>
        <v>0.02</v>
      </c>
      <c r="X115" s="2">
        <f t="shared" si="38"/>
        <v>0.02</v>
      </c>
      <c r="Y115" s="2">
        <f t="shared" si="38"/>
        <v>0.02</v>
      </c>
      <c r="Z115" s="2">
        <f t="shared" si="38"/>
        <v>0.02</v>
      </c>
      <c r="AA115" s="2">
        <f t="shared" si="38"/>
        <v>0.02</v>
      </c>
      <c r="AB115" s="2">
        <f t="shared" si="38"/>
        <v>0.02</v>
      </c>
      <c r="AC115" s="2">
        <f t="shared" si="38"/>
        <v>0.02</v>
      </c>
      <c r="AD115" s="2">
        <f t="shared" si="38"/>
        <v>0.02</v>
      </c>
      <c r="AE115" s="2">
        <f t="shared" si="38"/>
        <v>0.02</v>
      </c>
      <c r="AF115" s="2">
        <f t="shared" si="38"/>
        <v>0.02</v>
      </c>
      <c r="AG115" s="2">
        <f t="shared" si="38"/>
        <v>0.02</v>
      </c>
      <c r="AH115" s="2">
        <f t="shared" si="38"/>
        <v>0.02</v>
      </c>
      <c r="AI115" s="2">
        <f t="shared" si="38"/>
        <v>0.02</v>
      </c>
      <c r="AJ115" s="2">
        <f t="shared" si="38"/>
        <v>0.02</v>
      </c>
      <c r="AK115" s="2">
        <f t="shared" si="38"/>
        <v>0.02</v>
      </c>
      <c r="AL115" s="2">
        <f t="shared" si="38"/>
        <v>0.02</v>
      </c>
      <c r="AM115" s="2">
        <f t="shared" si="38"/>
        <v>0.02</v>
      </c>
      <c r="AN115" s="2">
        <f t="shared" si="38"/>
        <v>0.02</v>
      </c>
    </row>
    <row r="116" spans="9:40" x14ac:dyDescent="0.3">
      <c r="I116">
        <f t="shared" si="39"/>
        <v>2028</v>
      </c>
      <c r="J116" s="2">
        <f t="shared" si="38"/>
        <v>0</v>
      </c>
      <c r="K116" s="2">
        <f t="shared" si="38"/>
        <v>0</v>
      </c>
      <c r="L116" s="2">
        <f t="shared" si="38"/>
        <v>0</v>
      </c>
      <c r="M116" s="2">
        <f t="shared" si="38"/>
        <v>0.02</v>
      </c>
      <c r="N116" s="2">
        <f t="shared" si="38"/>
        <v>0.02</v>
      </c>
      <c r="O116" s="2">
        <f t="shared" si="38"/>
        <v>0.02</v>
      </c>
      <c r="P116" s="2">
        <f t="shared" si="38"/>
        <v>0.02</v>
      </c>
      <c r="Q116" s="2">
        <f t="shared" si="38"/>
        <v>0.02</v>
      </c>
      <c r="R116" s="2">
        <f t="shared" si="38"/>
        <v>0.02</v>
      </c>
      <c r="S116" s="2">
        <f t="shared" si="38"/>
        <v>0.02</v>
      </c>
      <c r="T116" s="2">
        <f t="shared" si="38"/>
        <v>0.02</v>
      </c>
      <c r="U116" s="2">
        <f t="shared" si="38"/>
        <v>0.02</v>
      </c>
      <c r="V116" s="2">
        <f t="shared" si="38"/>
        <v>0.02</v>
      </c>
      <c r="W116" s="2">
        <f t="shared" si="38"/>
        <v>0.02</v>
      </c>
      <c r="X116" s="2">
        <f t="shared" si="38"/>
        <v>0.02</v>
      </c>
      <c r="Y116" s="2">
        <f t="shared" si="38"/>
        <v>0.02</v>
      </c>
      <c r="Z116" s="2">
        <f t="shared" si="38"/>
        <v>0.02</v>
      </c>
      <c r="AA116" s="2">
        <f t="shared" si="38"/>
        <v>0.02</v>
      </c>
      <c r="AB116" s="2">
        <f t="shared" si="38"/>
        <v>0.02</v>
      </c>
      <c r="AC116" s="2">
        <f t="shared" si="38"/>
        <v>0.02</v>
      </c>
      <c r="AD116" s="2">
        <f t="shared" si="38"/>
        <v>0.02</v>
      </c>
      <c r="AE116" s="2">
        <f t="shared" si="38"/>
        <v>0.02</v>
      </c>
      <c r="AF116" s="2">
        <f t="shared" si="38"/>
        <v>0.02</v>
      </c>
      <c r="AG116" s="2">
        <f t="shared" si="38"/>
        <v>0.02</v>
      </c>
      <c r="AH116" s="2">
        <f t="shared" si="38"/>
        <v>0.02</v>
      </c>
      <c r="AI116" s="2">
        <f t="shared" si="38"/>
        <v>0.02</v>
      </c>
      <c r="AJ116" s="2">
        <f t="shared" si="38"/>
        <v>0.02</v>
      </c>
      <c r="AK116" s="2">
        <f t="shared" si="38"/>
        <v>0.02</v>
      </c>
      <c r="AL116" s="2">
        <f t="shared" si="38"/>
        <v>0.02</v>
      </c>
      <c r="AM116" s="2">
        <f t="shared" si="38"/>
        <v>0.02</v>
      </c>
      <c r="AN116" s="2">
        <f t="shared" si="38"/>
        <v>0.02</v>
      </c>
    </row>
    <row r="117" spans="9:40" x14ac:dyDescent="0.3">
      <c r="I117">
        <f t="shared" si="39"/>
        <v>2029</v>
      </c>
      <c r="J117" s="2">
        <f t="shared" si="38"/>
        <v>0</v>
      </c>
      <c r="K117" s="2">
        <f t="shared" si="38"/>
        <v>0</v>
      </c>
      <c r="L117" s="2">
        <f t="shared" si="38"/>
        <v>0</v>
      </c>
      <c r="M117" s="2">
        <f t="shared" si="38"/>
        <v>0</v>
      </c>
      <c r="N117" s="2">
        <f t="shared" si="38"/>
        <v>0.02</v>
      </c>
      <c r="O117" s="2">
        <f t="shared" si="38"/>
        <v>0.02</v>
      </c>
      <c r="P117" s="2">
        <f t="shared" si="38"/>
        <v>0.02</v>
      </c>
      <c r="Q117" s="2">
        <f t="shared" si="38"/>
        <v>0.02</v>
      </c>
      <c r="R117" s="2">
        <f t="shared" si="38"/>
        <v>0.02</v>
      </c>
      <c r="S117" s="2">
        <f t="shared" si="38"/>
        <v>0.02</v>
      </c>
      <c r="T117" s="2">
        <f t="shared" si="38"/>
        <v>0.02</v>
      </c>
      <c r="U117" s="2">
        <f t="shared" si="38"/>
        <v>0.02</v>
      </c>
      <c r="V117" s="2">
        <f t="shared" si="38"/>
        <v>0.02</v>
      </c>
      <c r="W117" s="2">
        <f t="shared" si="38"/>
        <v>0.02</v>
      </c>
      <c r="X117" s="2">
        <f t="shared" si="38"/>
        <v>0.02</v>
      </c>
      <c r="Y117" s="2">
        <f t="shared" si="38"/>
        <v>0.02</v>
      </c>
      <c r="Z117" s="2">
        <f t="shared" si="38"/>
        <v>0.02</v>
      </c>
      <c r="AA117" s="2">
        <f t="shared" si="38"/>
        <v>0.02</v>
      </c>
      <c r="AB117" s="2">
        <f t="shared" si="38"/>
        <v>0.02</v>
      </c>
      <c r="AC117" s="2">
        <f t="shared" si="38"/>
        <v>0.02</v>
      </c>
      <c r="AD117" s="2">
        <f t="shared" si="38"/>
        <v>0.02</v>
      </c>
      <c r="AE117" s="2">
        <f t="shared" si="38"/>
        <v>0.02</v>
      </c>
      <c r="AF117" s="2">
        <f t="shared" si="38"/>
        <v>0.02</v>
      </c>
      <c r="AG117" s="2">
        <f t="shared" si="38"/>
        <v>0.02</v>
      </c>
      <c r="AH117" s="2">
        <f t="shared" si="38"/>
        <v>0.02</v>
      </c>
      <c r="AI117" s="2">
        <f t="shared" si="38"/>
        <v>0.02</v>
      </c>
      <c r="AJ117" s="2">
        <f t="shared" si="38"/>
        <v>0.02</v>
      </c>
      <c r="AK117" s="2">
        <f t="shared" si="38"/>
        <v>0.02</v>
      </c>
      <c r="AL117" s="2">
        <f t="shared" si="38"/>
        <v>0.02</v>
      </c>
      <c r="AM117" s="2">
        <f t="shared" si="38"/>
        <v>0.02</v>
      </c>
      <c r="AN117" s="2">
        <f t="shared" si="38"/>
        <v>0.02</v>
      </c>
    </row>
    <row r="118" spans="9:40" x14ac:dyDescent="0.3">
      <c r="I118">
        <f t="shared" si="39"/>
        <v>2030</v>
      </c>
      <c r="J118" s="2">
        <f t="shared" si="38"/>
        <v>0</v>
      </c>
      <c r="K118" s="2">
        <f t="shared" si="38"/>
        <v>0</v>
      </c>
      <c r="L118" s="2">
        <f t="shared" si="38"/>
        <v>0</v>
      </c>
      <c r="M118" s="2">
        <f t="shared" si="38"/>
        <v>0</v>
      </c>
      <c r="N118" s="2">
        <f t="shared" si="38"/>
        <v>0</v>
      </c>
      <c r="O118" s="2">
        <f t="shared" si="38"/>
        <v>0.02</v>
      </c>
      <c r="P118" s="2">
        <f t="shared" si="38"/>
        <v>0.02</v>
      </c>
      <c r="Q118" s="2">
        <f t="shared" si="38"/>
        <v>0.02</v>
      </c>
      <c r="R118" s="2">
        <f t="shared" si="38"/>
        <v>0.02</v>
      </c>
      <c r="S118" s="2">
        <f t="shared" si="38"/>
        <v>0.02</v>
      </c>
      <c r="T118" s="2">
        <f t="shared" si="38"/>
        <v>0.02</v>
      </c>
      <c r="U118" s="2">
        <f t="shared" si="38"/>
        <v>0.02</v>
      </c>
      <c r="V118" s="2">
        <f t="shared" si="38"/>
        <v>0.02</v>
      </c>
      <c r="W118" s="2">
        <f t="shared" si="38"/>
        <v>0.02</v>
      </c>
      <c r="X118" s="2">
        <f t="shared" si="38"/>
        <v>0.02</v>
      </c>
      <c r="Y118" s="2">
        <f t="shared" si="38"/>
        <v>0.02</v>
      </c>
      <c r="Z118" s="2">
        <f t="shared" si="38"/>
        <v>0.02</v>
      </c>
      <c r="AA118" s="2">
        <f t="shared" si="38"/>
        <v>0.02</v>
      </c>
      <c r="AB118" s="2">
        <f t="shared" si="38"/>
        <v>0.02</v>
      </c>
      <c r="AC118" s="2">
        <f t="shared" si="38"/>
        <v>0.02</v>
      </c>
      <c r="AD118" s="2">
        <f t="shared" si="38"/>
        <v>0.02</v>
      </c>
      <c r="AE118" s="2">
        <f t="shared" si="38"/>
        <v>0.02</v>
      </c>
      <c r="AF118" s="2">
        <f t="shared" si="38"/>
        <v>0.02</v>
      </c>
      <c r="AG118" s="2">
        <f t="shared" si="38"/>
        <v>0.02</v>
      </c>
      <c r="AH118" s="2">
        <f t="shared" si="38"/>
        <v>0.02</v>
      </c>
      <c r="AI118" s="2">
        <f t="shared" si="38"/>
        <v>0.02</v>
      </c>
      <c r="AJ118" s="2">
        <f t="shared" si="38"/>
        <v>0.02</v>
      </c>
      <c r="AK118" s="2">
        <f t="shared" si="38"/>
        <v>0.02</v>
      </c>
      <c r="AL118" s="2">
        <f t="shared" si="38"/>
        <v>0.02</v>
      </c>
      <c r="AM118" s="2">
        <f t="shared" si="38"/>
        <v>0.02</v>
      </c>
      <c r="AN118" s="2">
        <f t="shared" si="38"/>
        <v>0.02</v>
      </c>
    </row>
    <row r="119" spans="9:40" x14ac:dyDescent="0.3">
      <c r="I119">
        <f t="shared" si="39"/>
        <v>2031</v>
      </c>
      <c r="J119" s="2">
        <f t="shared" si="38"/>
        <v>0</v>
      </c>
      <c r="K119" s="2">
        <f t="shared" si="38"/>
        <v>0</v>
      </c>
      <c r="L119" s="2">
        <f t="shared" si="38"/>
        <v>0</v>
      </c>
      <c r="M119" s="2">
        <f t="shared" si="38"/>
        <v>0</v>
      </c>
      <c r="N119" s="2">
        <f t="shared" si="38"/>
        <v>0</v>
      </c>
      <c r="O119" s="2">
        <f t="shared" si="38"/>
        <v>0</v>
      </c>
      <c r="P119" s="2">
        <f t="shared" si="38"/>
        <v>0.02</v>
      </c>
      <c r="Q119" s="2">
        <f t="shared" si="38"/>
        <v>0.02</v>
      </c>
      <c r="R119" s="2">
        <f t="shared" si="38"/>
        <v>0.02</v>
      </c>
      <c r="S119" s="2">
        <f t="shared" si="38"/>
        <v>0.02</v>
      </c>
      <c r="T119" s="2">
        <f t="shared" si="38"/>
        <v>0.02</v>
      </c>
      <c r="U119" s="2">
        <f t="shared" si="38"/>
        <v>0.02</v>
      </c>
      <c r="V119" s="2">
        <f t="shared" si="38"/>
        <v>0.02</v>
      </c>
      <c r="W119" s="2">
        <f t="shared" si="38"/>
        <v>0.02</v>
      </c>
      <c r="X119" s="2">
        <f t="shared" si="38"/>
        <v>0.02</v>
      </c>
      <c r="Y119" s="2">
        <f t="shared" si="38"/>
        <v>0.02</v>
      </c>
      <c r="Z119" s="2">
        <f t="shared" si="38"/>
        <v>0.02</v>
      </c>
      <c r="AA119" s="2">
        <f t="shared" si="38"/>
        <v>0.02</v>
      </c>
      <c r="AB119" s="2">
        <f t="shared" si="38"/>
        <v>0.02</v>
      </c>
      <c r="AC119" s="2">
        <f t="shared" si="38"/>
        <v>0.02</v>
      </c>
      <c r="AD119" s="2">
        <f t="shared" si="38"/>
        <v>0.02</v>
      </c>
      <c r="AE119" s="2">
        <f t="shared" si="38"/>
        <v>0.02</v>
      </c>
      <c r="AF119" s="2">
        <f t="shared" si="38"/>
        <v>0.02</v>
      </c>
      <c r="AG119" s="2">
        <f t="shared" si="38"/>
        <v>0.02</v>
      </c>
      <c r="AH119" s="2">
        <f t="shared" si="38"/>
        <v>0.02</v>
      </c>
      <c r="AI119" s="2">
        <f t="shared" si="38"/>
        <v>0.02</v>
      </c>
      <c r="AJ119" s="2">
        <f t="shared" si="38"/>
        <v>0.02</v>
      </c>
      <c r="AK119" s="2">
        <f t="shared" si="38"/>
        <v>0.02</v>
      </c>
      <c r="AL119" s="2">
        <f t="shared" si="38"/>
        <v>0.02</v>
      </c>
      <c r="AM119" s="2">
        <f t="shared" si="38"/>
        <v>0.02</v>
      </c>
      <c r="AN119" s="2">
        <f t="shared" si="38"/>
        <v>0.02</v>
      </c>
    </row>
    <row r="120" spans="9:40" x14ac:dyDescent="0.3">
      <c r="I120">
        <f t="shared" si="39"/>
        <v>2032</v>
      </c>
      <c r="J120" s="2">
        <f t="shared" si="38"/>
        <v>0</v>
      </c>
      <c r="K120" s="2">
        <f t="shared" si="38"/>
        <v>0</v>
      </c>
      <c r="L120" s="2">
        <f t="shared" si="38"/>
        <v>0</v>
      </c>
      <c r="M120" s="2">
        <f t="shared" si="38"/>
        <v>0</v>
      </c>
      <c r="N120" s="2">
        <f t="shared" si="38"/>
        <v>0</v>
      </c>
      <c r="O120" s="2">
        <f t="shared" si="38"/>
        <v>0</v>
      </c>
      <c r="P120" s="2">
        <f t="shared" si="38"/>
        <v>0</v>
      </c>
      <c r="Q120" s="2">
        <f t="shared" si="38"/>
        <v>0.02</v>
      </c>
      <c r="R120" s="2">
        <f t="shared" si="38"/>
        <v>0.02</v>
      </c>
      <c r="S120" s="2">
        <f t="shared" si="38"/>
        <v>0.02</v>
      </c>
      <c r="T120" s="2">
        <f t="shared" si="38"/>
        <v>0.02</v>
      </c>
      <c r="U120" s="2">
        <f t="shared" si="38"/>
        <v>0.02</v>
      </c>
      <c r="V120" s="2">
        <f t="shared" si="38"/>
        <v>0.02</v>
      </c>
      <c r="W120" s="2">
        <f t="shared" si="38"/>
        <v>0.02</v>
      </c>
      <c r="X120" s="2">
        <f t="shared" si="38"/>
        <v>0.02</v>
      </c>
      <c r="Y120" s="2">
        <f t="shared" si="38"/>
        <v>0.02</v>
      </c>
      <c r="Z120" s="2">
        <f t="shared" si="38"/>
        <v>0.02</v>
      </c>
      <c r="AA120" s="2">
        <f t="shared" si="38"/>
        <v>0.02</v>
      </c>
      <c r="AB120" s="2">
        <f t="shared" si="38"/>
        <v>0.02</v>
      </c>
      <c r="AC120" s="2">
        <f t="shared" si="38"/>
        <v>0.02</v>
      </c>
      <c r="AD120" s="2">
        <f t="shared" si="38"/>
        <v>0.02</v>
      </c>
      <c r="AE120" s="2">
        <f t="shared" si="38"/>
        <v>0.02</v>
      </c>
      <c r="AF120" s="2">
        <f t="shared" si="38"/>
        <v>0.02</v>
      </c>
      <c r="AG120" s="2">
        <f t="shared" si="38"/>
        <v>0.02</v>
      </c>
      <c r="AH120" s="2">
        <f t="shared" si="38"/>
        <v>0.02</v>
      </c>
      <c r="AI120" s="2">
        <f t="shared" si="38"/>
        <v>0.02</v>
      </c>
      <c r="AJ120" s="2">
        <f t="shared" si="38"/>
        <v>0.02</v>
      </c>
      <c r="AK120" s="2">
        <f t="shared" si="38"/>
        <v>0.02</v>
      </c>
      <c r="AL120" s="2">
        <f t="shared" si="38"/>
        <v>0.02</v>
      </c>
      <c r="AM120" s="2">
        <f t="shared" si="38"/>
        <v>0.02</v>
      </c>
      <c r="AN120" s="2">
        <f t="shared" si="38"/>
        <v>0.02</v>
      </c>
    </row>
    <row r="121" spans="9:40" x14ac:dyDescent="0.3">
      <c r="I121">
        <f t="shared" si="39"/>
        <v>2033</v>
      </c>
      <c r="J121" s="2">
        <f t="shared" si="38"/>
        <v>0</v>
      </c>
      <c r="K121" s="2">
        <f t="shared" si="38"/>
        <v>0</v>
      </c>
      <c r="L121" s="2">
        <f t="shared" si="38"/>
        <v>0</v>
      </c>
      <c r="M121" s="2">
        <f t="shared" si="38"/>
        <v>0</v>
      </c>
      <c r="N121" s="2">
        <f t="shared" si="38"/>
        <v>0</v>
      </c>
      <c r="O121" s="2">
        <f t="shared" si="38"/>
        <v>0</v>
      </c>
      <c r="P121" s="2">
        <f t="shared" si="38"/>
        <v>0</v>
      </c>
      <c r="Q121" s="2">
        <f t="shared" si="38"/>
        <v>0</v>
      </c>
      <c r="R121" s="2">
        <f t="shared" si="38"/>
        <v>0.02</v>
      </c>
      <c r="S121" s="2">
        <f t="shared" si="38"/>
        <v>0.02</v>
      </c>
      <c r="T121" s="2">
        <f t="shared" si="38"/>
        <v>0.02</v>
      </c>
      <c r="U121" s="2">
        <f t="shared" si="38"/>
        <v>0.02</v>
      </c>
      <c r="V121" s="2">
        <f t="shared" si="38"/>
        <v>0.02</v>
      </c>
      <c r="W121" s="2">
        <f t="shared" si="38"/>
        <v>0.02</v>
      </c>
      <c r="X121" s="2">
        <f t="shared" si="38"/>
        <v>0.02</v>
      </c>
      <c r="Y121" s="2">
        <f t="shared" si="38"/>
        <v>0.02</v>
      </c>
      <c r="Z121" s="2">
        <f t="shared" si="38"/>
        <v>0.02</v>
      </c>
      <c r="AA121" s="2">
        <f t="shared" si="38"/>
        <v>0.02</v>
      </c>
      <c r="AB121" s="2">
        <f t="shared" si="38"/>
        <v>0.02</v>
      </c>
      <c r="AC121" s="2">
        <f t="shared" si="38"/>
        <v>0.02</v>
      </c>
      <c r="AD121" s="2">
        <f t="shared" si="38"/>
        <v>0.02</v>
      </c>
      <c r="AE121" s="2">
        <f t="shared" si="38"/>
        <v>0.02</v>
      </c>
      <c r="AF121" s="2">
        <f t="shared" si="38"/>
        <v>0.02</v>
      </c>
      <c r="AG121" s="2">
        <f t="shared" si="38"/>
        <v>0.02</v>
      </c>
      <c r="AH121" s="2">
        <f t="shared" si="38"/>
        <v>0.02</v>
      </c>
      <c r="AI121" s="2">
        <f t="shared" si="38"/>
        <v>0.02</v>
      </c>
      <c r="AJ121" s="2">
        <f t="shared" si="38"/>
        <v>0.02</v>
      </c>
      <c r="AK121" s="2">
        <f t="shared" si="38"/>
        <v>0.02</v>
      </c>
      <c r="AL121" s="2">
        <f t="shared" si="38"/>
        <v>0.02</v>
      </c>
      <c r="AM121" s="2">
        <f t="shared" si="38"/>
        <v>0.02</v>
      </c>
      <c r="AN121" s="2">
        <f t="shared" si="38"/>
        <v>0.02</v>
      </c>
    </row>
    <row r="122" spans="9:40" x14ac:dyDescent="0.3">
      <c r="I122">
        <f t="shared" si="39"/>
        <v>2034</v>
      </c>
      <c r="J122" s="2">
        <f t="shared" si="38"/>
        <v>0</v>
      </c>
      <c r="K122" s="2">
        <f t="shared" si="38"/>
        <v>0</v>
      </c>
      <c r="L122" s="2">
        <f t="shared" si="38"/>
        <v>0</v>
      </c>
      <c r="M122" s="2">
        <f t="shared" si="38"/>
        <v>0</v>
      </c>
      <c r="N122" s="2">
        <f t="shared" si="38"/>
        <v>0</v>
      </c>
      <c r="O122" s="2">
        <f t="shared" si="38"/>
        <v>0</v>
      </c>
      <c r="P122" s="2">
        <f t="shared" si="38"/>
        <v>0</v>
      </c>
      <c r="Q122" s="2">
        <f t="shared" ref="Q122:AN122" si="40">IF(Q56&gt;-1,1/$I$44,0)</f>
        <v>0</v>
      </c>
      <c r="R122" s="2">
        <f t="shared" si="40"/>
        <v>0</v>
      </c>
      <c r="S122" s="2">
        <f t="shared" si="40"/>
        <v>0.02</v>
      </c>
      <c r="T122" s="2">
        <f t="shared" si="40"/>
        <v>0.02</v>
      </c>
      <c r="U122" s="2">
        <f t="shared" si="40"/>
        <v>0.02</v>
      </c>
      <c r="V122" s="2">
        <f t="shared" si="40"/>
        <v>0.02</v>
      </c>
      <c r="W122" s="2">
        <f t="shared" si="40"/>
        <v>0.02</v>
      </c>
      <c r="X122" s="2">
        <f t="shared" si="40"/>
        <v>0.02</v>
      </c>
      <c r="Y122" s="2">
        <f t="shared" si="40"/>
        <v>0.02</v>
      </c>
      <c r="Z122" s="2">
        <f t="shared" si="40"/>
        <v>0.02</v>
      </c>
      <c r="AA122" s="2">
        <f t="shared" si="40"/>
        <v>0.02</v>
      </c>
      <c r="AB122" s="2">
        <f t="shared" si="40"/>
        <v>0.02</v>
      </c>
      <c r="AC122" s="2">
        <f t="shared" si="40"/>
        <v>0.02</v>
      </c>
      <c r="AD122" s="2">
        <f t="shared" si="40"/>
        <v>0.02</v>
      </c>
      <c r="AE122" s="2">
        <f t="shared" si="40"/>
        <v>0.02</v>
      </c>
      <c r="AF122" s="2">
        <f t="shared" si="40"/>
        <v>0.02</v>
      </c>
      <c r="AG122" s="2">
        <f t="shared" si="40"/>
        <v>0.02</v>
      </c>
      <c r="AH122" s="2">
        <f t="shared" si="40"/>
        <v>0.02</v>
      </c>
      <c r="AI122" s="2">
        <f t="shared" si="40"/>
        <v>0.02</v>
      </c>
      <c r="AJ122" s="2">
        <f t="shared" si="40"/>
        <v>0.02</v>
      </c>
      <c r="AK122" s="2">
        <f t="shared" si="40"/>
        <v>0.02</v>
      </c>
      <c r="AL122" s="2">
        <f t="shared" si="40"/>
        <v>0.02</v>
      </c>
      <c r="AM122" s="2">
        <f t="shared" si="40"/>
        <v>0.02</v>
      </c>
      <c r="AN122" s="2">
        <f t="shared" si="40"/>
        <v>0.02</v>
      </c>
    </row>
    <row r="123" spans="9:40" x14ac:dyDescent="0.3">
      <c r="I123">
        <f t="shared" si="39"/>
        <v>2035</v>
      </c>
      <c r="J123" s="2">
        <f t="shared" ref="J123:AN131" si="41">IF(J57&gt;-1,1/$I$44,0)</f>
        <v>0</v>
      </c>
      <c r="K123" s="2">
        <f t="shared" si="41"/>
        <v>0</v>
      </c>
      <c r="L123" s="2">
        <f t="shared" si="41"/>
        <v>0</v>
      </c>
      <c r="M123" s="2">
        <f t="shared" si="41"/>
        <v>0</v>
      </c>
      <c r="N123" s="2">
        <f t="shared" si="41"/>
        <v>0</v>
      </c>
      <c r="O123" s="2">
        <f t="shared" si="41"/>
        <v>0</v>
      </c>
      <c r="P123" s="2">
        <f t="shared" si="41"/>
        <v>0</v>
      </c>
      <c r="Q123" s="2">
        <f t="shared" si="41"/>
        <v>0</v>
      </c>
      <c r="R123" s="2">
        <f t="shared" si="41"/>
        <v>0</v>
      </c>
      <c r="S123" s="2">
        <f t="shared" si="41"/>
        <v>0</v>
      </c>
      <c r="T123" s="2">
        <f t="shared" si="41"/>
        <v>0.02</v>
      </c>
      <c r="U123" s="2">
        <f t="shared" si="41"/>
        <v>0.02</v>
      </c>
      <c r="V123" s="2">
        <f t="shared" si="41"/>
        <v>0.02</v>
      </c>
      <c r="W123" s="2">
        <f t="shared" si="41"/>
        <v>0.02</v>
      </c>
      <c r="X123" s="2">
        <f t="shared" si="41"/>
        <v>0.02</v>
      </c>
      <c r="Y123" s="2">
        <f t="shared" si="41"/>
        <v>0.02</v>
      </c>
      <c r="Z123" s="2">
        <f t="shared" si="41"/>
        <v>0.02</v>
      </c>
      <c r="AA123" s="2">
        <f t="shared" si="41"/>
        <v>0.02</v>
      </c>
      <c r="AB123" s="2">
        <f t="shared" si="41"/>
        <v>0.02</v>
      </c>
      <c r="AC123" s="2">
        <f t="shared" si="41"/>
        <v>0.02</v>
      </c>
      <c r="AD123" s="2">
        <f t="shared" si="41"/>
        <v>0.02</v>
      </c>
      <c r="AE123" s="2">
        <f t="shared" si="41"/>
        <v>0.02</v>
      </c>
      <c r="AF123" s="2">
        <f t="shared" si="41"/>
        <v>0.02</v>
      </c>
      <c r="AG123" s="2">
        <f t="shared" si="41"/>
        <v>0.02</v>
      </c>
      <c r="AH123" s="2">
        <f t="shared" si="41"/>
        <v>0.02</v>
      </c>
      <c r="AI123" s="2">
        <f t="shared" si="41"/>
        <v>0.02</v>
      </c>
      <c r="AJ123" s="2">
        <f t="shared" si="41"/>
        <v>0.02</v>
      </c>
      <c r="AK123" s="2">
        <f t="shared" si="41"/>
        <v>0.02</v>
      </c>
      <c r="AL123" s="2">
        <f t="shared" si="41"/>
        <v>0.02</v>
      </c>
      <c r="AM123" s="2">
        <f t="shared" si="41"/>
        <v>0.02</v>
      </c>
      <c r="AN123" s="2">
        <f t="shared" si="41"/>
        <v>0.02</v>
      </c>
    </row>
    <row r="124" spans="9:40" x14ac:dyDescent="0.3">
      <c r="I124">
        <f t="shared" si="39"/>
        <v>2036</v>
      </c>
      <c r="J124" s="2">
        <f t="shared" si="41"/>
        <v>0</v>
      </c>
      <c r="K124" s="2">
        <f t="shared" si="41"/>
        <v>0</v>
      </c>
      <c r="L124" s="2">
        <f t="shared" si="41"/>
        <v>0</v>
      </c>
      <c r="M124" s="2">
        <f t="shared" si="41"/>
        <v>0</v>
      </c>
      <c r="N124" s="2">
        <f t="shared" si="41"/>
        <v>0</v>
      </c>
      <c r="O124" s="2">
        <f t="shared" si="41"/>
        <v>0</v>
      </c>
      <c r="P124" s="2">
        <f t="shared" si="41"/>
        <v>0</v>
      </c>
      <c r="Q124" s="2">
        <f t="shared" si="41"/>
        <v>0</v>
      </c>
      <c r="R124" s="2">
        <f t="shared" si="41"/>
        <v>0</v>
      </c>
      <c r="S124" s="2">
        <f t="shared" si="41"/>
        <v>0</v>
      </c>
      <c r="T124" s="2">
        <f t="shared" si="41"/>
        <v>0</v>
      </c>
      <c r="U124" s="2">
        <f t="shared" si="41"/>
        <v>0.02</v>
      </c>
      <c r="V124" s="2">
        <f t="shared" si="41"/>
        <v>0.02</v>
      </c>
      <c r="W124" s="2">
        <f t="shared" si="41"/>
        <v>0.02</v>
      </c>
      <c r="X124" s="2">
        <f t="shared" si="41"/>
        <v>0.02</v>
      </c>
      <c r="Y124" s="2">
        <f t="shared" si="41"/>
        <v>0.02</v>
      </c>
      <c r="Z124" s="2">
        <f t="shared" si="41"/>
        <v>0.02</v>
      </c>
      <c r="AA124" s="2">
        <f t="shared" si="41"/>
        <v>0.02</v>
      </c>
      <c r="AB124" s="2">
        <f t="shared" si="41"/>
        <v>0.02</v>
      </c>
      <c r="AC124" s="2">
        <f t="shared" si="41"/>
        <v>0.02</v>
      </c>
      <c r="AD124" s="2">
        <f t="shared" si="41"/>
        <v>0.02</v>
      </c>
      <c r="AE124" s="2">
        <f t="shared" si="41"/>
        <v>0.02</v>
      </c>
      <c r="AF124" s="2">
        <f t="shared" si="41"/>
        <v>0.02</v>
      </c>
      <c r="AG124" s="2">
        <f t="shared" si="41"/>
        <v>0.02</v>
      </c>
      <c r="AH124" s="2">
        <f t="shared" si="41"/>
        <v>0.02</v>
      </c>
      <c r="AI124" s="2">
        <f t="shared" si="41"/>
        <v>0.02</v>
      </c>
      <c r="AJ124" s="2">
        <f t="shared" si="41"/>
        <v>0.02</v>
      </c>
      <c r="AK124" s="2">
        <f t="shared" si="41"/>
        <v>0.02</v>
      </c>
      <c r="AL124" s="2">
        <f t="shared" si="41"/>
        <v>0.02</v>
      </c>
      <c r="AM124" s="2">
        <f t="shared" si="41"/>
        <v>0.02</v>
      </c>
      <c r="AN124" s="2">
        <f t="shared" si="41"/>
        <v>0.02</v>
      </c>
    </row>
    <row r="125" spans="9:40" x14ac:dyDescent="0.3">
      <c r="I125">
        <f t="shared" si="39"/>
        <v>2037</v>
      </c>
      <c r="J125" s="2">
        <f t="shared" si="41"/>
        <v>0</v>
      </c>
      <c r="K125" s="2">
        <f t="shared" si="41"/>
        <v>0</v>
      </c>
      <c r="L125" s="2">
        <f t="shared" si="41"/>
        <v>0</v>
      </c>
      <c r="M125" s="2">
        <f t="shared" si="41"/>
        <v>0</v>
      </c>
      <c r="N125" s="2">
        <f t="shared" si="41"/>
        <v>0</v>
      </c>
      <c r="O125" s="2">
        <f t="shared" si="41"/>
        <v>0</v>
      </c>
      <c r="P125" s="2">
        <f t="shared" si="41"/>
        <v>0</v>
      </c>
      <c r="Q125" s="2">
        <f t="shared" si="41"/>
        <v>0</v>
      </c>
      <c r="R125" s="2">
        <f t="shared" si="41"/>
        <v>0</v>
      </c>
      <c r="S125" s="2">
        <f t="shared" si="41"/>
        <v>0</v>
      </c>
      <c r="T125" s="2">
        <f t="shared" si="41"/>
        <v>0</v>
      </c>
      <c r="U125" s="2">
        <f t="shared" si="41"/>
        <v>0</v>
      </c>
      <c r="V125" s="2">
        <f t="shared" si="41"/>
        <v>0.02</v>
      </c>
      <c r="W125" s="2">
        <f t="shared" si="41"/>
        <v>0.02</v>
      </c>
      <c r="X125" s="2">
        <f t="shared" si="41"/>
        <v>0.02</v>
      </c>
      <c r="Y125" s="2">
        <f t="shared" si="41"/>
        <v>0.02</v>
      </c>
      <c r="Z125" s="2">
        <f t="shared" si="41"/>
        <v>0.02</v>
      </c>
      <c r="AA125" s="2">
        <f t="shared" si="41"/>
        <v>0.02</v>
      </c>
      <c r="AB125" s="2">
        <f t="shared" si="41"/>
        <v>0.02</v>
      </c>
      <c r="AC125" s="2">
        <f t="shared" si="41"/>
        <v>0.02</v>
      </c>
      <c r="AD125" s="2">
        <f t="shared" si="41"/>
        <v>0.02</v>
      </c>
      <c r="AE125" s="2">
        <f t="shared" si="41"/>
        <v>0.02</v>
      </c>
      <c r="AF125" s="2">
        <f t="shared" si="41"/>
        <v>0.02</v>
      </c>
      <c r="AG125" s="2">
        <f t="shared" si="41"/>
        <v>0.02</v>
      </c>
      <c r="AH125" s="2">
        <f t="shared" si="41"/>
        <v>0.02</v>
      </c>
      <c r="AI125" s="2">
        <f t="shared" si="41"/>
        <v>0.02</v>
      </c>
      <c r="AJ125" s="2">
        <f t="shared" si="41"/>
        <v>0.02</v>
      </c>
      <c r="AK125" s="2">
        <f t="shared" si="41"/>
        <v>0.02</v>
      </c>
      <c r="AL125" s="2">
        <f t="shared" si="41"/>
        <v>0.02</v>
      </c>
      <c r="AM125" s="2">
        <f t="shared" si="41"/>
        <v>0.02</v>
      </c>
      <c r="AN125" s="2">
        <f t="shared" si="41"/>
        <v>0.02</v>
      </c>
    </row>
    <row r="126" spans="9:40" x14ac:dyDescent="0.3">
      <c r="I126">
        <f t="shared" si="39"/>
        <v>2038</v>
      </c>
      <c r="J126" s="2">
        <f t="shared" si="41"/>
        <v>0</v>
      </c>
      <c r="K126" s="2">
        <f t="shared" si="41"/>
        <v>0</v>
      </c>
      <c r="L126" s="2">
        <f t="shared" si="41"/>
        <v>0</v>
      </c>
      <c r="M126" s="2">
        <f t="shared" si="41"/>
        <v>0</v>
      </c>
      <c r="N126" s="2">
        <f t="shared" si="41"/>
        <v>0</v>
      </c>
      <c r="O126" s="2">
        <f t="shared" si="41"/>
        <v>0</v>
      </c>
      <c r="P126" s="2">
        <f t="shared" si="41"/>
        <v>0</v>
      </c>
      <c r="Q126" s="2">
        <f t="shared" si="41"/>
        <v>0</v>
      </c>
      <c r="R126" s="2">
        <f t="shared" si="41"/>
        <v>0</v>
      </c>
      <c r="S126" s="2">
        <f t="shared" si="41"/>
        <v>0</v>
      </c>
      <c r="T126" s="2">
        <f t="shared" si="41"/>
        <v>0</v>
      </c>
      <c r="U126" s="2">
        <f t="shared" si="41"/>
        <v>0</v>
      </c>
      <c r="V126" s="2">
        <f t="shared" si="41"/>
        <v>0</v>
      </c>
      <c r="W126" s="2">
        <f t="shared" si="41"/>
        <v>0.02</v>
      </c>
      <c r="X126" s="2">
        <f t="shared" si="41"/>
        <v>0.02</v>
      </c>
      <c r="Y126" s="2">
        <f t="shared" si="41"/>
        <v>0.02</v>
      </c>
      <c r="Z126" s="2">
        <f t="shared" si="41"/>
        <v>0.02</v>
      </c>
      <c r="AA126" s="2">
        <f t="shared" si="41"/>
        <v>0.02</v>
      </c>
      <c r="AB126" s="2">
        <f t="shared" si="41"/>
        <v>0.02</v>
      </c>
      <c r="AC126" s="2">
        <f t="shared" si="41"/>
        <v>0.02</v>
      </c>
      <c r="AD126" s="2">
        <f t="shared" si="41"/>
        <v>0.02</v>
      </c>
      <c r="AE126" s="2">
        <f t="shared" si="41"/>
        <v>0.02</v>
      </c>
      <c r="AF126" s="2">
        <f t="shared" si="41"/>
        <v>0.02</v>
      </c>
      <c r="AG126" s="2">
        <f t="shared" si="41"/>
        <v>0.02</v>
      </c>
      <c r="AH126" s="2">
        <f t="shared" si="41"/>
        <v>0.02</v>
      </c>
      <c r="AI126" s="2">
        <f t="shared" si="41"/>
        <v>0.02</v>
      </c>
      <c r="AJ126" s="2">
        <f t="shared" si="41"/>
        <v>0.02</v>
      </c>
      <c r="AK126" s="2">
        <f t="shared" si="41"/>
        <v>0.02</v>
      </c>
      <c r="AL126" s="2">
        <f t="shared" si="41"/>
        <v>0.02</v>
      </c>
      <c r="AM126" s="2">
        <f t="shared" si="41"/>
        <v>0.02</v>
      </c>
      <c r="AN126" s="2">
        <f t="shared" si="41"/>
        <v>0.02</v>
      </c>
    </row>
    <row r="127" spans="9:40" x14ac:dyDescent="0.3">
      <c r="I127">
        <f t="shared" si="39"/>
        <v>2039</v>
      </c>
      <c r="J127" s="2">
        <f t="shared" si="41"/>
        <v>0</v>
      </c>
      <c r="K127" s="2">
        <f t="shared" si="41"/>
        <v>0</v>
      </c>
      <c r="L127" s="2">
        <f t="shared" si="41"/>
        <v>0</v>
      </c>
      <c r="M127" s="2">
        <f t="shared" si="41"/>
        <v>0</v>
      </c>
      <c r="N127" s="2">
        <f t="shared" si="41"/>
        <v>0</v>
      </c>
      <c r="O127" s="2">
        <f t="shared" si="41"/>
        <v>0</v>
      </c>
      <c r="P127" s="2">
        <f t="shared" si="41"/>
        <v>0</v>
      </c>
      <c r="Q127" s="2">
        <f t="shared" si="41"/>
        <v>0</v>
      </c>
      <c r="R127" s="2">
        <f t="shared" si="41"/>
        <v>0</v>
      </c>
      <c r="S127" s="2">
        <f t="shared" si="41"/>
        <v>0</v>
      </c>
      <c r="T127" s="2">
        <f t="shared" si="41"/>
        <v>0</v>
      </c>
      <c r="U127" s="2">
        <f t="shared" si="41"/>
        <v>0</v>
      </c>
      <c r="V127" s="2">
        <f t="shared" si="41"/>
        <v>0</v>
      </c>
      <c r="W127" s="2">
        <f t="shared" si="41"/>
        <v>0</v>
      </c>
      <c r="X127" s="2">
        <f t="shared" si="41"/>
        <v>0.02</v>
      </c>
      <c r="Y127" s="2">
        <f t="shared" si="41"/>
        <v>0.02</v>
      </c>
      <c r="Z127" s="2">
        <f t="shared" si="41"/>
        <v>0.02</v>
      </c>
      <c r="AA127" s="2">
        <f t="shared" si="41"/>
        <v>0.02</v>
      </c>
      <c r="AB127" s="2">
        <f t="shared" si="41"/>
        <v>0.02</v>
      </c>
      <c r="AC127" s="2">
        <f t="shared" si="41"/>
        <v>0.02</v>
      </c>
      <c r="AD127" s="2">
        <f t="shared" si="41"/>
        <v>0.02</v>
      </c>
      <c r="AE127" s="2">
        <f t="shared" si="41"/>
        <v>0.02</v>
      </c>
      <c r="AF127" s="2">
        <f t="shared" si="41"/>
        <v>0.02</v>
      </c>
      <c r="AG127" s="2">
        <f t="shared" si="41"/>
        <v>0.02</v>
      </c>
      <c r="AH127" s="2">
        <f t="shared" si="41"/>
        <v>0.02</v>
      </c>
      <c r="AI127" s="2">
        <f t="shared" si="41"/>
        <v>0.02</v>
      </c>
      <c r="AJ127" s="2">
        <f t="shared" si="41"/>
        <v>0.02</v>
      </c>
      <c r="AK127" s="2">
        <f t="shared" si="41"/>
        <v>0.02</v>
      </c>
      <c r="AL127" s="2">
        <f t="shared" si="41"/>
        <v>0.02</v>
      </c>
      <c r="AM127" s="2">
        <f t="shared" si="41"/>
        <v>0.02</v>
      </c>
      <c r="AN127" s="2">
        <f t="shared" si="41"/>
        <v>0.02</v>
      </c>
    </row>
    <row r="128" spans="9:40" x14ac:dyDescent="0.3">
      <c r="I128">
        <f t="shared" si="39"/>
        <v>2040</v>
      </c>
      <c r="J128" s="2">
        <f t="shared" si="41"/>
        <v>0</v>
      </c>
      <c r="K128" s="2">
        <f t="shared" si="41"/>
        <v>0</v>
      </c>
      <c r="L128" s="2">
        <f t="shared" si="41"/>
        <v>0</v>
      </c>
      <c r="M128" s="2">
        <f t="shared" si="41"/>
        <v>0</v>
      </c>
      <c r="N128" s="2">
        <f t="shared" si="41"/>
        <v>0</v>
      </c>
      <c r="O128" s="2">
        <f t="shared" si="41"/>
        <v>0</v>
      </c>
      <c r="P128" s="2">
        <f t="shared" si="41"/>
        <v>0</v>
      </c>
      <c r="Q128" s="2">
        <f t="shared" si="41"/>
        <v>0</v>
      </c>
      <c r="R128" s="2">
        <f t="shared" si="41"/>
        <v>0</v>
      </c>
      <c r="S128" s="2">
        <f t="shared" si="41"/>
        <v>0</v>
      </c>
      <c r="T128" s="2">
        <f t="shared" si="41"/>
        <v>0</v>
      </c>
      <c r="U128" s="2">
        <f t="shared" si="41"/>
        <v>0</v>
      </c>
      <c r="V128" s="2">
        <f t="shared" si="41"/>
        <v>0</v>
      </c>
      <c r="W128" s="2">
        <f t="shared" si="41"/>
        <v>0</v>
      </c>
      <c r="X128" s="2">
        <f t="shared" si="41"/>
        <v>0</v>
      </c>
      <c r="Y128" s="2">
        <f t="shared" si="41"/>
        <v>0.02</v>
      </c>
      <c r="Z128" s="2">
        <f t="shared" si="41"/>
        <v>0.02</v>
      </c>
      <c r="AA128" s="2">
        <f t="shared" si="41"/>
        <v>0.02</v>
      </c>
      <c r="AB128" s="2">
        <f t="shared" si="41"/>
        <v>0.02</v>
      </c>
      <c r="AC128" s="2">
        <f t="shared" si="41"/>
        <v>0.02</v>
      </c>
      <c r="AD128" s="2">
        <f t="shared" si="41"/>
        <v>0.02</v>
      </c>
      <c r="AE128" s="2">
        <f t="shared" si="41"/>
        <v>0.02</v>
      </c>
      <c r="AF128" s="2">
        <f t="shared" si="41"/>
        <v>0.02</v>
      </c>
      <c r="AG128" s="2">
        <f t="shared" si="41"/>
        <v>0.02</v>
      </c>
      <c r="AH128" s="2">
        <f t="shared" si="41"/>
        <v>0.02</v>
      </c>
      <c r="AI128" s="2">
        <f t="shared" si="41"/>
        <v>0.02</v>
      </c>
      <c r="AJ128" s="2">
        <f t="shared" si="41"/>
        <v>0.02</v>
      </c>
      <c r="AK128" s="2">
        <f t="shared" si="41"/>
        <v>0.02</v>
      </c>
      <c r="AL128" s="2">
        <f t="shared" si="41"/>
        <v>0.02</v>
      </c>
      <c r="AM128" s="2">
        <f t="shared" si="41"/>
        <v>0.02</v>
      </c>
      <c r="AN128" s="2">
        <f t="shared" si="41"/>
        <v>0.02</v>
      </c>
    </row>
    <row r="129" spans="9:40" x14ac:dyDescent="0.3">
      <c r="I129">
        <f t="shared" si="39"/>
        <v>2041</v>
      </c>
      <c r="J129" s="2">
        <f t="shared" si="41"/>
        <v>0</v>
      </c>
      <c r="K129" s="2">
        <f t="shared" si="41"/>
        <v>0</v>
      </c>
      <c r="L129" s="2">
        <f t="shared" si="41"/>
        <v>0</v>
      </c>
      <c r="M129" s="2">
        <f t="shared" si="41"/>
        <v>0</v>
      </c>
      <c r="N129" s="2">
        <f t="shared" si="41"/>
        <v>0</v>
      </c>
      <c r="O129" s="2">
        <f t="shared" si="41"/>
        <v>0</v>
      </c>
      <c r="P129" s="2">
        <f t="shared" si="41"/>
        <v>0</v>
      </c>
      <c r="Q129" s="2">
        <f t="shared" si="41"/>
        <v>0</v>
      </c>
      <c r="R129" s="2">
        <f t="shared" si="41"/>
        <v>0</v>
      </c>
      <c r="S129" s="2">
        <f t="shared" si="41"/>
        <v>0</v>
      </c>
      <c r="T129" s="2">
        <f t="shared" si="41"/>
        <v>0</v>
      </c>
      <c r="U129" s="2">
        <f t="shared" si="41"/>
        <v>0</v>
      </c>
      <c r="V129" s="2">
        <f t="shared" si="41"/>
        <v>0</v>
      </c>
      <c r="W129" s="2">
        <f t="shared" si="41"/>
        <v>0</v>
      </c>
      <c r="X129" s="2">
        <f t="shared" si="41"/>
        <v>0</v>
      </c>
      <c r="Y129" s="2">
        <f t="shared" si="41"/>
        <v>0</v>
      </c>
      <c r="Z129" s="2">
        <f t="shared" si="41"/>
        <v>0.02</v>
      </c>
      <c r="AA129" s="2">
        <f t="shared" si="41"/>
        <v>0.02</v>
      </c>
      <c r="AB129" s="2">
        <f t="shared" si="41"/>
        <v>0.02</v>
      </c>
      <c r="AC129" s="2">
        <f t="shared" si="41"/>
        <v>0.02</v>
      </c>
      <c r="AD129" s="2">
        <f t="shared" si="41"/>
        <v>0.02</v>
      </c>
      <c r="AE129" s="2">
        <f t="shared" si="41"/>
        <v>0.02</v>
      </c>
      <c r="AF129" s="2">
        <f t="shared" si="41"/>
        <v>0.02</v>
      </c>
      <c r="AG129" s="2">
        <f t="shared" si="41"/>
        <v>0.02</v>
      </c>
      <c r="AH129" s="2">
        <f t="shared" si="41"/>
        <v>0.02</v>
      </c>
      <c r="AI129" s="2">
        <f t="shared" si="41"/>
        <v>0.02</v>
      </c>
      <c r="AJ129" s="2">
        <f t="shared" si="41"/>
        <v>0.02</v>
      </c>
      <c r="AK129" s="2">
        <f t="shared" si="41"/>
        <v>0.02</v>
      </c>
      <c r="AL129" s="2">
        <f t="shared" si="41"/>
        <v>0.02</v>
      </c>
      <c r="AM129" s="2">
        <f t="shared" si="41"/>
        <v>0.02</v>
      </c>
      <c r="AN129" s="2">
        <f t="shared" si="41"/>
        <v>0.02</v>
      </c>
    </row>
    <row r="130" spans="9:40" x14ac:dyDescent="0.3">
      <c r="I130">
        <f t="shared" si="39"/>
        <v>2042</v>
      </c>
      <c r="J130" s="2">
        <f t="shared" si="41"/>
        <v>0</v>
      </c>
      <c r="K130" s="2">
        <f t="shared" si="41"/>
        <v>0</v>
      </c>
      <c r="L130" s="2">
        <f t="shared" si="41"/>
        <v>0</v>
      </c>
      <c r="M130" s="2">
        <f t="shared" si="41"/>
        <v>0</v>
      </c>
      <c r="N130" s="2">
        <f t="shared" si="41"/>
        <v>0</v>
      </c>
      <c r="O130" s="2">
        <f t="shared" si="41"/>
        <v>0</v>
      </c>
      <c r="P130" s="2">
        <f t="shared" si="41"/>
        <v>0</v>
      </c>
      <c r="Q130" s="2">
        <f t="shared" si="41"/>
        <v>0</v>
      </c>
      <c r="R130" s="2">
        <f t="shared" si="41"/>
        <v>0</v>
      </c>
      <c r="S130" s="2">
        <f t="shared" si="41"/>
        <v>0</v>
      </c>
      <c r="T130" s="2">
        <f t="shared" si="41"/>
        <v>0</v>
      </c>
      <c r="U130" s="2">
        <f t="shared" si="41"/>
        <v>0</v>
      </c>
      <c r="V130" s="2">
        <f t="shared" si="41"/>
        <v>0</v>
      </c>
      <c r="W130" s="2">
        <f t="shared" si="41"/>
        <v>0</v>
      </c>
      <c r="X130" s="2">
        <f t="shared" si="41"/>
        <v>0</v>
      </c>
      <c r="Y130" s="2">
        <f t="shared" si="41"/>
        <v>0</v>
      </c>
      <c r="Z130" s="2">
        <f t="shared" si="41"/>
        <v>0</v>
      </c>
      <c r="AA130" s="2">
        <f t="shared" si="41"/>
        <v>0.02</v>
      </c>
      <c r="AB130" s="2">
        <f t="shared" si="41"/>
        <v>0.02</v>
      </c>
      <c r="AC130" s="2">
        <f t="shared" si="41"/>
        <v>0.02</v>
      </c>
      <c r="AD130" s="2">
        <f t="shared" si="41"/>
        <v>0.02</v>
      </c>
      <c r="AE130" s="2">
        <f t="shared" si="41"/>
        <v>0.02</v>
      </c>
      <c r="AF130" s="2">
        <f t="shared" si="41"/>
        <v>0.02</v>
      </c>
      <c r="AG130" s="2">
        <f t="shared" si="41"/>
        <v>0.02</v>
      </c>
      <c r="AH130" s="2">
        <f t="shared" si="41"/>
        <v>0.02</v>
      </c>
      <c r="AI130" s="2">
        <f t="shared" si="41"/>
        <v>0.02</v>
      </c>
      <c r="AJ130" s="2">
        <f t="shared" si="41"/>
        <v>0.02</v>
      </c>
      <c r="AK130" s="2">
        <f t="shared" si="41"/>
        <v>0.02</v>
      </c>
      <c r="AL130" s="2">
        <f t="shared" si="41"/>
        <v>0.02</v>
      </c>
      <c r="AM130" s="2">
        <f t="shared" si="41"/>
        <v>0.02</v>
      </c>
      <c r="AN130" s="2">
        <f t="shared" si="41"/>
        <v>0.02</v>
      </c>
    </row>
    <row r="131" spans="9:40" x14ac:dyDescent="0.3">
      <c r="I131">
        <f t="shared" si="39"/>
        <v>2043</v>
      </c>
      <c r="J131" s="2">
        <f t="shared" si="41"/>
        <v>0</v>
      </c>
      <c r="K131" s="2">
        <f t="shared" si="41"/>
        <v>0</v>
      </c>
      <c r="L131" s="2">
        <f t="shared" si="41"/>
        <v>0</v>
      </c>
      <c r="M131" s="2">
        <f t="shared" si="41"/>
        <v>0</v>
      </c>
      <c r="N131" s="2">
        <f t="shared" si="41"/>
        <v>0</v>
      </c>
      <c r="O131" s="2">
        <f t="shared" si="41"/>
        <v>0</v>
      </c>
      <c r="P131" s="2">
        <f t="shared" si="41"/>
        <v>0</v>
      </c>
      <c r="Q131" s="2">
        <f t="shared" ref="Q131:AN131" si="42">IF(Q65&gt;-1,1/$I$44,0)</f>
        <v>0</v>
      </c>
      <c r="R131" s="2">
        <f t="shared" si="42"/>
        <v>0</v>
      </c>
      <c r="S131" s="2">
        <f t="shared" si="42"/>
        <v>0</v>
      </c>
      <c r="T131" s="2">
        <f t="shared" si="42"/>
        <v>0</v>
      </c>
      <c r="U131" s="2">
        <f t="shared" si="42"/>
        <v>0</v>
      </c>
      <c r="V131" s="2">
        <f t="shared" si="42"/>
        <v>0</v>
      </c>
      <c r="W131" s="2">
        <f t="shared" si="42"/>
        <v>0</v>
      </c>
      <c r="X131" s="2">
        <f t="shared" si="42"/>
        <v>0</v>
      </c>
      <c r="Y131" s="2">
        <f t="shared" si="42"/>
        <v>0</v>
      </c>
      <c r="Z131" s="2">
        <f t="shared" si="42"/>
        <v>0</v>
      </c>
      <c r="AA131" s="2">
        <f t="shared" si="42"/>
        <v>0</v>
      </c>
      <c r="AB131" s="2">
        <f t="shared" si="42"/>
        <v>0.02</v>
      </c>
      <c r="AC131" s="2">
        <f t="shared" si="42"/>
        <v>0.02</v>
      </c>
      <c r="AD131" s="2">
        <f t="shared" si="42"/>
        <v>0.02</v>
      </c>
      <c r="AE131" s="2">
        <f t="shared" si="42"/>
        <v>0.02</v>
      </c>
      <c r="AF131" s="2">
        <f t="shared" si="42"/>
        <v>0.02</v>
      </c>
      <c r="AG131" s="2">
        <f t="shared" si="42"/>
        <v>0.02</v>
      </c>
      <c r="AH131" s="2">
        <f t="shared" si="42"/>
        <v>0.02</v>
      </c>
      <c r="AI131" s="2">
        <f t="shared" si="42"/>
        <v>0.02</v>
      </c>
      <c r="AJ131" s="2">
        <f t="shared" si="42"/>
        <v>0.02</v>
      </c>
      <c r="AK131" s="2">
        <f t="shared" si="42"/>
        <v>0.02</v>
      </c>
      <c r="AL131" s="2">
        <f t="shared" si="42"/>
        <v>0.02</v>
      </c>
      <c r="AM131" s="2">
        <f t="shared" si="42"/>
        <v>0.02</v>
      </c>
      <c r="AN131" s="2">
        <f t="shared" si="42"/>
        <v>0.02</v>
      </c>
    </row>
    <row r="132" spans="9:40" x14ac:dyDescent="0.3">
      <c r="I132">
        <f t="shared" si="39"/>
        <v>2044</v>
      </c>
      <c r="J132" s="2">
        <f t="shared" ref="J132:AN140" si="43">IF(J66&gt;-1,1/$I$44,0)</f>
        <v>0</v>
      </c>
      <c r="K132" s="2">
        <f t="shared" si="43"/>
        <v>0</v>
      </c>
      <c r="L132" s="2">
        <f t="shared" si="43"/>
        <v>0</v>
      </c>
      <c r="M132" s="2">
        <f t="shared" si="43"/>
        <v>0</v>
      </c>
      <c r="N132" s="2">
        <f t="shared" si="43"/>
        <v>0</v>
      </c>
      <c r="O132" s="2">
        <f t="shared" si="43"/>
        <v>0</v>
      </c>
      <c r="P132" s="2">
        <f t="shared" si="43"/>
        <v>0</v>
      </c>
      <c r="Q132" s="2">
        <f t="shared" si="43"/>
        <v>0</v>
      </c>
      <c r="R132" s="2">
        <f t="shared" si="43"/>
        <v>0</v>
      </c>
      <c r="S132" s="2">
        <f t="shared" si="43"/>
        <v>0</v>
      </c>
      <c r="T132" s="2">
        <f t="shared" si="43"/>
        <v>0</v>
      </c>
      <c r="U132" s="2">
        <f t="shared" si="43"/>
        <v>0</v>
      </c>
      <c r="V132" s="2">
        <f t="shared" si="43"/>
        <v>0</v>
      </c>
      <c r="W132" s="2">
        <f t="shared" si="43"/>
        <v>0</v>
      </c>
      <c r="X132" s="2">
        <f t="shared" si="43"/>
        <v>0</v>
      </c>
      <c r="Y132" s="2">
        <f t="shared" si="43"/>
        <v>0</v>
      </c>
      <c r="Z132" s="2">
        <f t="shared" si="43"/>
        <v>0</v>
      </c>
      <c r="AA132" s="2">
        <f t="shared" si="43"/>
        <v>0</v>
      </c>
      <c r="AB132" s="2">
        <f t="shared" si="43"/>
        <v>0</v>
      </c>
      <c r="AC132" s="2">
        <f t="shared" si="43"/>
        <v>0.02</v>
      </c>
      <c r="AD132" s="2">
        <f t="shared" si="43"/>
        <v>0.02</v>
      </c>
      <c r="AE132" s="2">
        <f t="shared" si="43"/>
        <v>0.02</v>
      </c>
      <c r="AF132" s="2">
        <f t="shared" si="43"/>
        <v>0.02</v>
      </c>
      <c r="AG132" s="2">
        <f t="shared" si="43"/>
        <v>0.02</v>
      </c>
      <c r="AH132" s="2">
        <f t="shared" si="43"/>
        <v>0.02</v>
      </c>
      <c r="AI132" s="2">
        <f t="shared" si="43"/>
        <v>0.02</v>
      </c>
      <c r="AJ132" s="2">
        <f t="shared" si="43"/>
        <v>0.02</v>
      </c>
      <c r="AK132" s="2">
        <f t="shared" si="43"/>
        <v>0.02</v>
      </c>
      <c r="AL132" s="2">
        <f t="shared" si="43"/>
        <v>0.02</v>
      </c>
      <c r="AM132" s="2">
        <f t="shared" si="43"/>
        <v>0.02</v>
      </c>
      <c r="AN132" s="2">
        <f t="shared" si="43"/>
        <v>0.02</v>
      </c>
    </row>
    <row r="133" spans="9:40" x14ac:dyDescent="0.3">
      <c r="I133">
        <f t="shared" si="39"/>
        <v>2045</v>
      </c>
      <c r="J133" s="2">
        <f t="shared" si="43"/>
        <v>0</v>
      </c>
      <c r="K133" s="2">
        <f t="shared" si="43"/>
        <v>0</v>
      </c>
      <c r="L133" s="2">
        <f t="shared" si="43"/>
        <v>0</v>
      </c>
      <c r="M133" s="2">
        <f t="shared" si="43"/>
        <v>0</v>
      </c>
      <c r="N133" s="2">
        <f t="shared" si="43"/>
        <v>0</v>
      </c>
      <c r="O133" s="2">
        <f t="shared" si="43"/>
        <v>0</v>
      </c>
      <c r="P133" s="2">
        <f t="shared" si="43"/>
        <v>0</v>
      </c>
      <c r="Q133" s="2">
        <f t="shared" si="43"/>
        <v>0</v>
      </c>
      <c r="R133" s="2">
        <f t="shared" si="43"/>
        <v>0</v>
      </c>
      <c r="S133" s="2">
        <f t="shared" si="43"/>
        <v>0</v>
      </c>
      <c r="T133" s="2">
        <f t="shared" si="43"/>
        <v>0</v>
      </c>
      <c r="U133" s="2">
        <f t="shared" si="43"/>
        <v>0</v>
      </c>
      <c r="V133" s="2">
        <f t="shared" si="43"/>
        <v>0</v>
      </c>
      <c r="W133" s="2">
        <f t="shared" si="43"/>
        <v>0</v>
      </c>
      <c r="X133" s="2">
        <f t="shared" si="43"/>
        <v>0</v>
      </c>
      <c r="Y133" s="2">
        <f t="shared" si="43"/>
        <v>0</v>
      </c>
      <c r="Z133" s="2">
        <f t="shared" si="43"/>
        <v>0</v>
      </c>
      <c r="AA133" s="2">
        <f t="shared" si="43"/>
        <v>0</v>
      </c>
      <c r="AB133" s="2">
        <f t="shared" si="43"/>
        <v>0</v>
      </c>
      <c r="AC133" s="2">
        <f t="shared" si="43"/>
        <v>0</v>
      </c>
      <c r="AD133" s="2">
        <f t="shared" si="43"/>
        <v>0.02</v>
      </c>
      <c r="AE133" s="2">
        <f t="shared" si="43"/>
        <v>0.02</v>
      </c>
      <c r="AF133" s="2">
        <f t="shared" si="43"/>
        <v>0.02</v>
      </c>
      <c r="AG133" s="2">
        <f t="shared" si="43"/>
        <v>0.02</v>
      </c>
      <c r="AH133" s="2">
        <f t="shared" si="43"/>
        <v>0.02</v>
      </c>
      <c r="AI133" s="2">
        <f t="shared" si="43"/>
        <v>0.02</v>
      </c>
      <c r="AJ133" s="2">
        <f t="shared" si="43"/>
        <v>0.02</v>
      </c>
      <c r="AK133" s="2">
        <f t="shared" si="43"/>
        <v>0.02</v>
      </c>
      <c r="AL133" s="2">
        <f t="shared" si="43"/>
        <v>0.02</v>
      </c>
      <c r="AM133" s="2">
        <f t="shared" si="43"/>
        <v>0.02</v>
      </c>
      <c r="AN133" s="2">
        <f t="shared" si="43"/>
        <v>0.02</v>
      </c>
    </row>
    <row r="134" spans="9:40" x14ac:dyDescent="0.3">
      <c r="I134">
        <f t="shared" si="39"/>
        <v>2046</v>
      </c>
      <c r="J134" s="2">
        <f t="shared" si="43"/>
        <v>0</v>
      </c>
      <c r="K134" s="2">
        <f t="shared" si="43"/>
        <v>0</v>
      </c>
      <c r="L134" s="2">
        <f t="shared" si="43"/>
        <v>0</v>
      </c>
      <c r="M134" s="2">
        <f t="shared" si="43"/>
        <v>0</v>
      </c>
      <c r="N134" s="2">
        <f t="shared" si="43"/>
        <v>0</v>
      </c>
      <c r="O134" s="2">
        <f t="shared" si="43"/>
        <v>0</v>
      </c>
      <c r="P134" s="2">
        <f t="shared" si="43"/>
        <v>0</v>
      </c>
      <c r="Q134" s="2">
        <f t="shared" si="43"/>
        <v>0</v>
      </c>
      <c r="R134" s="2">
        <f t="shared" si="43"/>
        <v>0</v>
      </c>
      <c r="S134" s="2">
        <f t="shared" si="43"/>
        <v>0</v>
      </c>
      <c r="T134" s="2">
        <f t="shared" si="43"/>
        <v>0</v>
      </c>
      <c r="U134" s="2">
        <f t="shared" si="43"/>
        <v>0</v>
      </c>
      <c r="V134" s="2">
        <f t="shared" si="43"/>
        <v>0</v>
      </c>
      <c r="W134" s="2">
        <f t="shared" si="43"/>
        <v>0</v>
      </c>
      <c r="X134" s="2">
        <f t="shared" si="43"/>
        <v>0</v>
      </c>
      <c r="Y134" s="2">
        <f t="shared" si="43"/>
        <v>0</v>
      </c>
      <c r="Z134" s="2">
        <f t="shared" si="43"/>
        <v>0</v>
      </c>
      <c r="AA134" s="2">
        <f t="shared" si="43"/>
        <v>0</v>
      </c>
      <c r="AB134" s="2">
        <f t="shared" si="43"/>
        <v>0</v>
      </c>
      <c r="AC134" s="2">
        <f t="shared" si="43"/>
        <v>0</v>
      </c>
      <c r="AD134" s="2">
        <f t="shared" si="43"/>
        <v>0</v>
      </c>
      <c r="AE134" s="2">
        <f t="shared" si="43"/>
        <v>0.02</v>
      </c>
      <c r="AF134" s="2">
        <f t="shared" si="43"/>
        <v>0.02</v>
      </c>
      <c r="AG134" s="2">
        <f t="shared" si="43"/>
        <v>0.02</v>
      </c>
      <c r="AH134" s="2">
        <f t="shared" si="43"/>
        <v>0.02</v>
      </c>
      <c r="AI134" s="2">
        <f t="shared" si="43"/>
        <v>0.02</v>
      </c>
      <c r="AJ134" s="2">
        <f t="shared" si="43"/>
        <v>0.02</v>
      </c>
      <c r="AK134" s="2">
        <f t="shared" si="43"/>
        <v>0.02</v>
      </c>
      <c r="AL134" s="2">
        <f t="shared" si="43"/>
        <v>0.02</v>
      </c>
      <c r="AM134" s="2">
        <f t="shared" si="43"/>
        <v>0.02</v>
      </c>
      <c r="AN134" s="2">
        <f t="shared" si="43"/>
        <v>0.02</v>
      </c>
    </row>
    <row r="135" spans="9:40" x14ac:dyDescent="0.3">
      <c r="I135">
        <f t="shared" si="39"/>
        <v>2047</v>
      </c>
      <c r="J135" s="2">
        <f t="shared" si="43"/>
        <v>0</v>
      </c>
      <c r="K135" s="2">
        <f t="shared" si="43"/>
        <v>0</v>
      </c>
      <c r="L135" s="2">
        <f t="shared" si="43"/>
        <v>0</v>
      </c>
      <c r="M135" s="2">
        <f t="shared" si="43"/>
        <v>0</v>
      </c>
      <c r="N135" s="2">
        <f t="shared" si="43"/>
        <v>0</v>
      </c>
      <c r="O135" s="2">
        <f t="shared" si="43"/>
        <v>0</v>
      </c>
      <c r="P135" s="2">
        <f t="shared" si="43"/>
        <v>0</v>
      </c>
      <c r="Q135" s="2">
        <f t="shared" si="43"/>
        <v>0</v>
      </c>
      <c r="R135" s="2">
        <f t="shared" si="43"/>
        <v>0</v>
      </c>
      <c r="S135" s="2">
        <f t="shared" si="43"/>
        <v>0</v>
      </c>
      <c r="T135" s="2">
        <f t="shared" si="43"/>
        <v>0</v>
      </c>
      <c r="U135" s="2">
        <f t="shared" si="43"/>
        <v>0</v>
      </c>
      <c r="V135" s="2">
        <f t="shared" si="43"/>
        <v>0</v>
      </c>
      <c r="W135" s="2">
        <f t="shared" si="43"/>
        <v>0</v>
      </c>
      <c r="X135" s="2">
        <f t="shared" si="43"/>
        <v>0</v>
      </c>
      <c r="Y135" s="2">
        <f t="shared" si="43"/>
        <v>0</v>
      </c>
      <c r="Z135" s="2">
        <f t="shared" si="43"/>
        <v>0</v>
      </c>
      <c r="AA135" s="2">
        <f t="shared" si="43"/>
        <v>0</v>
      </c>
      <c r="AB135" s="2">
        <f t="shared" si="43"/>
        <v>0</v>
      </c>
      <c r="AC135" s="2">
        <f t="shared" si="43"/>
        <v>0</v>
      </c>
      <c r="AD135" s="2">
        <f t="shared" si="43"/>
        <v>0</v>
      </c>
      <c r="AE135" s="2">
        <f t="shared" si="43"/>
        <v>0</v>
      </c>
      <c r="AF135" s="2">
        <f t="shared" si="43"/>
        <v>0.02</v>
      </c>
      <c r="AG135" s="2">
        <f t="shared" si="43"/>
        <v>0.02</v>
      </c>
      <c r="AH135" s="2">
        <f t="shared" si="43"/>
        <v>0.02</v>
      </c>
      <c r="AI135" s="2">
        <f t="shared" si="43"/>
        <v>0.02</v>
      </c>
      <c r="AJ135" s="2">
        <f t="shared" si="43"/>
        <v>0.02</v>
      </c>
      <c r="AK135" s="2">
        <f t="shared" si="43"/>
        <v>0.02</v>
      </c>
      <c r="AL135" s="2">
        <f t="shared" si="43"/>
        <v>0.02</v>
      </c>
      <c r="AM135" s="2">
        <f t="shared" si="43"/>
        <v>0.02</v>
      </c>
      <c r="AN135" s="2">
        <f t="shared" si="43"/>
        <v>0.02</v>
      </c>
    </row>
    <row r="136" spans="9:40" x14ac:dyDescent="0.3">
      <c r="I136">
        <f t="shared" si="39"/>
        <v>2048</v>
      </c>
      <c r="J136" s="2">
        <f t="shared" si="43"/>
        <v>0</v>
      </c>
      <c r="K136" s="2">
        <f t="shared" si="43"/>
        <v>0</v>
      </c>
      <c r="L136" s="2">
        <f t="shared" si="43"/>
        <v>0</v>
      </c>
      <c r="M136" s="2">
        <f t="shared" si="43"/>
        <v>0</v>
      </c>
      <c r="N136" s="2">
        <f t="shared" si="43"/>
        <v>0</v>
      </c>
      <c r="O136" s="2">
        <f t="shared" si="43"/>
        <v>0</v>
      </c>
      <c r="P136" s="2">
        <f t="shared" si="43"/>
        <v>0</v>
      </c>
      <c r="Q136" s="2">
        <f t="shared" si="43"/>
        <v>0</v>
      </c>
      <c r="R136" s="2">
        <f t="shared" si="43"/>
        <v>0</v>
      </c>
      <c r="S136" s="2">
        <f t="shared" si="43"/>
        <v>0</v>
      </c>
      <c r="T136" s="2">
        <f t="shared" si="43"/>
        <v>0</v>
      </c>
      <c r="U136" s="2">
        <f t="shared" si="43"/>
        <v>0</v>
      </c>
      <c r="V136" s="2">
        <f t="shared" si="43"/>
        <v>0</v>
      </c>
      <c r="W136" s="2">
        <f t="shared" si="43"/>
        <v>0</v>
      </c>
      <c r="X136" s="2">
        <f t="shared" si="43"/>
        <v>0</v>
      </c>
      <c r="Y136" s="2">
        <f t="shared" si="43"/>
        <v>0</v>
      </c>
      <c r="Z136" s="2">
        <f t="shared" si="43"/>
        <v>0</v>
      </c>
      <c r="AA136" s="2">
        <f t="shared" si="43"/>
        <v>0</v>
      </c>
      <c r="AB136" s="2">
        <f t="shared" si="43"/>
        <v>0</v>
      </c>
      <c r="AC136" s="2">
        <f t="shared" si="43"/>
        <v>0</v>
      </c>
      <c r="AD136" s="2">
        <f t="shared" si="43"/>
        <v>0</v>
      </c>
      <c r="AE136" s="2">
        <f t="shared" si="43"/>
        <v>0</v>
      </c>
      <c r="AF136" s="2">
        <f t="shared" si="43"/>
        <v>0</v>
      </c>
      <c r="AG136" s="2">
        <f t="shared" si="43"/>
        <v>0.02</v>
      </c>
      <c r="AH136" s="2">
        <f t="shared" si="43"/>
        <v>0.02</v>
      </c>
      <c r="AI136" s="2">
        <f t="shared" si="43"/>
        <v>0.02</v>
      </c>
      <c r="AJ136" s="2">
        <f t="shared" si="43"/>
        <v>0.02</v>
      </c>
      <c r="AK136" s="2">
        <f t="shared" si="43"/>
        <v>0.02</v>
      </c>
      <c r="AL136" s="2">
        <f t="shared" si="43"/>
        <v>0.02</v>
      </c>
      <c r="AM136" s="2">
        <f t="shared" si="43"/>
        <v>0.02</v>
      </c>
      <c r="AN136" s="2">
        <f t="shared" si="43"/>
        <v>0.02</v>
      </c>
    </row>
    <row r="137" spans="9:40" x14ac:dyDescent="0.3">
      <c r="I137">
        <f t="shared" si="39"/>
        <v>2049</v>
      </c>
      <c r="J137" s="2">
        <f t="shared" si="43"/>
        <v>0</v>
      </c>
      <c r="K137" s="2">
        <f t="shared" si="43"/>
        <v>0</v>
      </c>
      <c r="L137" s="2">
        <f t="shared" si="43"/>
        <v>0</v>
      </c>
      <c r="M137" s="2">
        <f t="shared" si="43"/>
        <v>0</v>
      </c>
      <c r="N137" s="2">
        <f t="shared" si="43"/>
        <v>0</v>
      </c>
      <c r="O137" s="2">
        <f t="shared" si="43"/>
        <v>0</v>
      </c>
      <c r="P137" s="2">
        <f t="shared" si="43"/>
        <v>0</v>
      </c>
      <c r="Q137" s="2">
        <f t="shared" si="43"/>
        <v>0</v>
      </c>
      <c r="R137" s="2">
        <f t="shared" si="43"/>
        <v>0</v>
      </c>
      <c r="S137" s="2">
        <f t="shared" si="43"/>
        <v>0</v>
      </c>
      <c r="T137" s="2">
        <f t="shared" si="43"/>
        <v>0</v>
      </c>
      <c r="U137" s="2">
        <f t="shared" si="43"/>
        <v>0</v>
      </c>
      <c r="V137" s="2">
        <f t="shared" si="43"/>
        <v>0</v>
      </c>
      <c r="W137" s="2">
        <f t="shared" si="43"/>
        <v>0</v>
      </c>
      <c r="X137" s="2">
        <f t="shared" si="43"/>
        <v>0</v>
      </c>
      <c r="Y137" s="2">
        <f t="shared" si="43"/>
        <v>0</v>
      </c>
      <c r="Z137" s="2">
        <f t="shared" si="43"/>
        <v>0</v>
      </c>
      <c r="AA137" s="2">
        <f t="shared" si="43"/>
        <v>0</v>
      </c>
      <c r="AB137" s="2">
        <f t="shared" si="43"/>
        <v>0</v>
      </c>
      <c r="AC137" s="2">
        <f t="shared" si="43"/>
        <v>0</v>
      </c>
      <c r="AD137" s="2">
        <f t="shared" si="43"/>
        <v>0</v>
      </c>
      <c r="AE137" s="2">
        <f t="shared" si="43"/>
        <v>0</v>
      </c>
      <c r="AF137" s="2">
        <f t="shared" si="43"/>
        <v>0</v>
      </c>
      <c r="AG137" s="2">
        <f t="shared" si="43"/>
        <v>0</v>
      </c>
      <c r="AH137" s="2">
        <f t="shared" si="43"/>
        <v>0.02</v>
      </c>
      <c r="AI137" s="2">
        <f t="shared" si="43"/>
        <v>0.02</v>
      </c>
      <c r="AJ137" s="2">
        <f t="shared" si="43"/>
        <v>0.02</v>
      </c>
      <c r="AK137" s="2">
        <f t="shared" si="43"/>
        <v>0.02</v>
      </c>
      <c r="AL137" s="2">
        <f t="shared" si="43"/>
        <v>0.02</v>
      </c>
      <c r="AM137" s="2">
        <f t="shared" si="43"/>
        <v>0.02</v>
      </c>
      <c r="AN137" s="2">
        <f t="shared" si="43"/>
        <v>0.02</v>
      </c>
    </row>
    <row r="138" spans="9:40" x14ac:dyDescent="0.3">
      <c r="I138">
        <f t="shared" si="39"/>
        <v>2050</v>
      </c>
      <c r="J138" s="2">
        <f t="shared" si="43"/>
        <v>0</v>
      </c>
      <c r="K138" s="2">
        <f t="shared" si="43"/>
        <v>0</v>
      </c>
      <c r="L138" s="2">
        <f t="shared" si="43"/>
        <v>0</v>
      </c>
      <c r="M138" s="2">
        <f t="shared" si="43"/>
        <v>0</v>
      </c>
      <c r="N138" s="2">
        <f t="shared" si="43"/>
        <v>0</v>
      </c>
      <c r="O138" s="2">
        <f t="shared" si="43"/>
        <v>0</v>
      </c>
      <c r="P138" s="2">
        <f t="shared" si="43"/>
        <v>0</v>
      </c>
      <c r="Q138" s="2">
        <f t="shared" si="43"/>
        <v>0</v>
      </c>
      <c r="R138" s="2">
        <f t="shared" si="43"/>
        <v>0</v>
      </c>
      <c r="S138" s="2">
        <f t="shared" si="43"/>
        <v>0</v>
      </c>
      <c r="T138" s="2">
        <f t="shared" si="43"/>
        <v>0</v>
      </c>
      <c r="U138" s="2">
        <f t="shared" si="43"/>
        <v>0</v>
      </c>
      <c r="V138" s="2">
        <f t="shared" si="43"/>
        <v>0</v>
      </c>
      <c r="W138" s="2">
        <f t="shared" si="43"/>
        <v>0</v>
      </c>
      <c r="X138" s="2">
        <f t="shared" si="43"/>
        <v>0</v>
      </c>
      <c r="Y138" s="2">
        <f t="shared" si="43"/>
        <v>0</v>
      </c>
      <c r="Z138" s="2">
        <f t="shared" si="43"/>
        <v>0</v>
      </c>
      <c r="AA138" s="2">
        <f t="shared" si="43"/>
        <v>0</v>
      </c>
      <c r="AB138" s="2">
        <f t="shared" si="43"/>
        <v>0</v>
      </c>
      <c r="AC138" s="2">
        <f t="shared" si="43"/>
        <v>0</v>
      </c>
      <c r="AD138" s="2">
        <f t="shared" si="43"/>
        <v>0</v>
      </c>
      <c r="AE138" s="2">
        <f t="shared" si="43"/>
        <v>0</v>
      </c>
      <c r="AF138" s="2">
        <f t="shared" si="43"/>
        <v>0</v>
      </c>
      <c r="AG138" s="2">
        <f t="shared" si="43"/>
        <v>0</v>
      </c>
      <c r="AH138" s="2">
        <f t="shared" si="43"/>
        <v>0</v>
      </c>
      <c r="AI138" s="2">
        <f t="shared" si="43"/>
        <v>0.02</v>
      </c>
      <c r="AJ138" s="2">
        <f t="shared" si="43"/>
        <v>0.02</v>
      </c>
      <c r="AK138" s="2">
        <f t="shared" si="43"/>
        <v>0.02</v>
      </c>
      <c r="AL138" s="2">
        <f t="shared" si="43"/>
        <v>0.02</v>
      </c>
      <c r="AM138" s="2">
        <f t="shared" si="43"/>
        <v>0.02</v>
      </c>
      <c r="AN138" s="2">
        <f t="shared" si="43"/>
        <v>0.02</v>
      </c>
    </row>
    <row r="139" spans="9:40" x14ac:dyDescent="0.3">
      <c r="I139">
        <f t="shared" si="39"/>
        <v>2051</v>
      </c>
      <c r="J139" s="2">
        <f t="shared" si="43"/>
        <v>0</v>
      </c>
      <c r="K139" s="2">
        <f t="shared" si="43"/>
        <v>0</v>
      </c>
      <c r="L139" s="2">
        <f t="shared" si="43"/>
        <v>0</v>
      </c>
      <c r="M139" s="2">
        <f t="shared" si="43"/>
        <v>0</v>
      </c>
      <c r="N139" s="2">
        <f t="shared" si="43"/>
        <v>0</v>
      </c>
      <c r="O139" s="2">
        <f t="shared" si="43"/>
        <v>0</v>
      </c>
      <c r="P139" s="2">
        <f t="shared" si="43"/>
        <v>0</v>
      </c>
      <c r="Q139" s="2">
        <f t="shared" si="43"/>
        <v>0</v>
      </c>
      <c r="R139" s="2">
        <f t="shared" si="43"/>
        <v>0</v>
      </c>
      <c r="S139" s="2">
        <f t="shared" si="43"/>
        <v>0</v>
      </c>
      <c r="T139" s="2">
        <f t="shared" si="43"/>
        <v>0</v>
      </c>
      <c r="U139" s="2">
        <f t="shared" si="43"/>
        <v>0</v>
      </c>
      <c r="V139" s="2">
        <f t="shared" si="43"/>
        <v>0</v>
      </c>
      <c r="W139" s="2">
        <f t="shared" si="43"/>
        <v>0</v>
      </c>
      <c r="X139" s="2">
        <f t="shared" si="43"/>
        <v>0</v>
      </c>
      <c r="Y139" s="2">
        <f t="shared" si="43"/>
        <v>0</v>
      </c>
      <c r="Z139" s="2">
        <f t="shared" si="43"/>
        <v>0</v>
      </c>
      <c r="AA139" s="2">
        <f t="shared" si="43"/>
        <v>0</v>
      </c>
      <c r="AB139" s="2">
        <f t="shared" si="43"/>
        <v>0</v>
      </c>
      <c r="AC139" s="2">
        <f t="shared" si="43"/>
        <v>0</v>
      </c>
      <c r="AD139" s="2">
        <f t="shared" si="43"/>
        <v>0</v>
      </c>
      <c r="AE139" s="2">
        <f t="shared" si="43"/>
        <v>0</v>
      </c>
      <c r="AF139" s="2">
        <f t="shared" si="43"/>
        <v>0</v>
      </c>
      <c r="AG139" s="2">
        <f t="shared" si="43"/>
        <v>0</v>
      </c>
      <c r="AH139" s="2">
        <f t="shared" si="43"/>
        <v>0</v>
      </c>
      <c r="AI139" s="2">
        <f t="shared" si="43"/>
        <v>0</v>
      </c>
      <c r="AJ139" s="2">
        <f t="shared" si="43"/>
        <v>0.02</v>
      </c>
      <c r="AK139" s="2">
        <f t="shared" si="43"/>
        <v>0.02</v>
      </c>
      <c r="AL139" s="2">
        <f t="shared" si="43"/>
        <v>0.02</v>
      </c>
      <c r="AM139" s="2">
        <f t="shared" si="43"/>
        <v>0.02</v>
      </c>
      <c r="AN139" s="2">
        <f t="shared" si="43"/>
        <v>0.02</v>
      </c>
    </row>
    <row r="140" spans="9:40" x14ac:dyDescent="0.3">
      <c r="I140">
        <f t="shared" si="39"/>
        <v>2052</v>
      </c>
      <c r="J140" s="2">
        <f t="shared" si="43"/>
        <v>0</v>
      </c>
      <c r="K140" s="2">
        <f t="shared" si="43"/>
        <v>0</v>
      </c>
      <c r="L140" s="2">
        <f t="shared" si="43"/>
        <v>0</v>
      </c>
      <c r="M140" s="2">
        <f t="shared" si="43"/>
        <v>0</v>
      </c>
      <c r="N140" s="2">
        <f t="shared" si="43"/>
        <v>0</v>
      </c>
      <c r="O140" s="2">
        <f t="shared" si="43"/>
        <v>0</v>
      </c>
      <c r="P140" s="2">
        <f t="shared" si="43"/>
        <v>0</v>
      </c>
      <c r="Q140" s="2">
        <f t="shared" ref="Q140:AN140" si="44">IF(Q74&gt;-1,1/$I$44,0)</f>
        <v>0</v>
      </c>
      <c r="R140" s="2">
        <f t="shared" si="44"/>
        <v>0</v>
      </c>
      <c r="S140" s="2">
        <f t="shared" si="44"/>
        <v>0</v>
      </c>
      <c r="T140" s="2">
        <f t="shared" si="44"/>
        <v>0</v>
      </c>
      <c r="U140" s="2">
        <f t="shared" si="44"/>
        <v>0</v>
      </c>
      <c r="V140" s="2">
        <f t="shared" si="44"/>
        <v>0</v>
      </c>
      <c r="W140" s="2">
        <f t="shared" si="44"/>
        <v>0</v>
      </c>
      <c r="X140" s="2">
        <f t="shared" si="44"/>
        <v>0</v>
      </c>
      <c r="Y140" s="2">
        <f t="shared" si="44"/>
        <v>0</v>
      </c>
      <c r="Z140" s="2">
        <f t="shared" si="44"/>
        <v>0</v>
      </c>
      <c r="AA140" s="2">
        <f t="shared" si="44"/>
        <v>0</v>
      </c>
      <c r="AB140" s="2">
        <f t="shared" si="44"/>
        <v>0</v>
      </c>
      <c r="AC140" s="2">
        <f t="shared" si="44"/>
        <v>0</v>
      </c>
      <c r="AD140" s="2">
        <f t="shared" si="44"/>
        <v>0</v>
      </c>
      <c r="AE140" s="2">
        <f t="shared" si="44"/>
        <v>0</v>
      </c>
      <c r="AF140" s="2">
        <f t="shared" si="44"/>
        <v>0</v>
      </c>
      <c r="AG140" s="2">
        <f t="shared" si="44"/>
        <v>0</v>
      </c>
      <c r="AH140" s="2">
        <f t="shared" si="44"/>
        <v>0</v>
      </c>
      <c r="AI140" s="2">
        <f t="shared" si="44"/>
        <v>0</v>
      </c>
      <c r="AJ140" s="2">
        <f t="shared" si="44"/>
        <v>0</v>
      </c>
      <c r="AK140" s="2">
        <f t="shared" si="44"/>
        <v>0.02</v>
      </c>
      <c r="AL140" s="2">
        <f t="shared" si="44"/>
        <v>0.02</v>
      </c>
      <c r="AM140" s="2">
        <f t="shared" si="44"/>
        <v>0.02</v>
      </c>
      <c r="AN140" s="2">
        <f t="shared" si="44"/>
        <v>0.02</v>
      </c>
    </row>
    <row r="141" spans="9:40" x14ac:dyDescent="0.3">
      <c r="I141">
        <f t="shared" si="39"/>
        <v>2053</v>
      </c>
      <c r="J141" s="2">
        <f t="shared" ref="J141:AN143" si="45">IF(J75&gt;-1,1/$I$44,0)</f>
        <v>0</v>
      </c>
      <c r="K141" s="2">
        <f t="shared" si="45"/>
        <v>0</v>
      </c>
      <c r="L141" s="2">
        <f t="shared" si="45"/>
        <v>0</v>
      </c>
      <c r="M141" s="2">
        <f t="shared" si="45"/>
        <v>0</v>
      </c>
      <c r="N141" s="2">
        <f t="shared" si="45"/>
        <v>0</v>
      </c>
      <c r="O141" s="2">
        <f t="shared" si="45"/>
        <v>0</v>
      </c>
      <c r="P141" s="2">
        <f t="shared" si="45"/>
        <v>0</v>
      </c>
      <c r="Q141" s="2">
        <f t="shared" si="45"/>
        <v>0</v>
      </c>
      <c r="R141" s="2">
        <f t="shared" si="45"/>
        <v>0</v>
      </c>
      <c r="S141" s="2">
        <f t="shared" si="45"/>
        <v>0</v>
      </c>
      <c r="T141" s="2">
        <f t="shared" si="45"/>
        <v>0</v>
      </c>
      <c r="U141" s="2">
        <f t="shared" si="45"/>
        <v>0</v>
      </c>
      <c r="V141" s="2">
        <f t="shared" si="45"/>
        <v>0</v>
      </c>
      <c r="W141" s="2">
        <f t="shared" si="45"/>
        <v>0</v>
      </c>
      <c r="X141" s="2">
        <f t="shared" si="45"/>
        <v>0</v>
      </c>
      <c r="Y141" s="2">
        <f t="shared" si="45"/>
        <v>0</v>
      </c>
      <c r="Z141" s="2">
        <f t="shared" si="45"/>
        <v>0</v>
      </c>
      <c r="AA141" s="2">
        <f t="shared" si="45"/>
        <v>0</v>
      </c>
      <c r="AB141" s="2">
        <f t="shared" si="45"/>
        <v>0</v>
      </c>
      <c r="AC141" s="2">
        <f t="shared" si="45"/>
        <v>0</v>
      </c>
      <c r="AD141" s="2">
        <f t="shared" si="45"/>
        <v>0</v>
      </c>
      <c r="AE141" s="2">
        <f t="shared" si="45"/>
        <v>0</v>
      </c>
      <c r="AF141" s="2">
        <f t="shared" si="45"/>
        <v>0</v>
      </c>
      <c r="AG141" s="2">
        <f t="shared" si="45"/>
        <v>0</v>
      </c>
      <c r="AH141" s="2">
        <f t="shared" si="45"/>
        <v>0</v>
      </c>
      <c r="AI141" s="2">
        <f t="shared" si="45"/>
        <v>0</v>
      </c>
      <c r="AJ141" s="2">
        <f t="shared" si="45"/>
        <v>0</v>
      </c>
      <c r="AK141" s="2">
        <f t="shared" si="45"/>
        <v>0</v>
      </c>
      <c r="AL141" s="2">
        <f t="shared" si="45"/>
        <v>0.02</v>
      </c>
      <c r="AM141" s="2">
        <f t="shared" si="45"/>
        <v>0.02</v>
      </c>
      <c r="AN141" s="2">
        <f t="shared" si="45"/>
        <v>0.02</v>
      </c>
    </row>
    <row r="142" spans="9:40" x14ac:dyDescent="0.3">
      <c r="I142">
        <f t="shared" si="39"/>
        <v>2054</v>
      </c>
      <c r="J142" s="2">
        <f t="shared" si="45"/>
        <v>0</v>
      </c>
      <c r="K142" s="2">
        <f t="shared" si="45"/>
        <v>0</v>
      </c>
      <c r="L142" s="2">
        <f t="shared" si="45"/>
        <v>0</v>
      </c>
      <c r="M142" s="2">
        <f t="shared" si="45"/>
        <v>0</v>
      </c>
      <c r="N142" s="2">
        <f t="shared" si="45"/>
        <v>0</v>
      </c>
      <c r="O142" s="2">
        <f t="shared" si="45"/>
        <v>0</v>
      </c>
      <c r="P142" s="2">
        <f t="shared" si="45"/>
        <v>0</v>
      </c>
      <c r="Q142" s="2">
        <f t="shared" si="45"/>
        <v>0</v>
      </c>
      <c r="R142" s="2">
        <f t="shared" si="45"/>
        <v>0</v>
      </c>
      <c r="S142" s="2">
        <f t="shared" si="45"/>
        <v>0</v>
      </c>
      <c r="T142" s="2">
        <f t="shared" si="45"/>
        <v>0</v>
      </c>
      <c r="U142" s="2">
        <f t="shared" si="45"/>
        <v>0</v>
      </c>
      <c r="V142" s="2">
        <f t="shared" si="45"/>
        <v>0</v>
      </c>
      <c r="W142" s="2">
        <f t="shared" si="45"/>
        <v>0</v>
      </c>
      <c r="X142" s="2">
        <f t="shared" si="45"/>
        <v>0</v>
      </c>
      <c r="Y142" s="2">
        <f t="shared" si="45"/>
        <v>0</v>
      </c>
      <c r="Z142" s="2">
        <f t="shared" si="45"/>
        <v>0</v>
      </c>
      <c r="AA142" s="2">
        <f t="shared" si="45"/>
        <v>0</v>
      </c>
      <c r="AB142" s="2">
        <f t="shared" si="45"/>
        <v>0</v>
      </c>
      <c r="AC142" s="2">
        <f t="shared" si="45"/>
        <v>0</v>
      </c>
      <c r="AD142" s="2">
        <f t="shared" si="45"/>
        <v>0</v>
      </c>
      <c r="AE142" s="2">
        <f t="shared" si="45"/>
        <v>0</v>
      </c>
      <c r="AF142" s="2">
        <f t="shared" si="45"/>
        <v>0</v>
      </c>
      <c r="AG142" s="2">
        <f t="shared" si="45"/>
        <v>0</v>
      </c>
      <c r="AH142" s="2">
        <f t="shared" si="45"/>
        <v>0</v>
      </c>
      <c r="AI142" s="2">
        <f t="shared" si="45"/>
        <v>0</v>
      </c>
      <c r="AJ142" s="2">
        <f t="shared" si="45"/>
        <v>0</v>
      </c>
      <c r="AK142" s="2">
        <f t="shared" si="45"/>
        <v>0</v>
      </c>
      <c r="AL142" s="2">
        <f t="shared" si="45"/>
        <v>0</v>
      </c>
      <c r="AM142" s="2">
        <f t="shared" si="45"/>
        <v>0.02</v>
      </c>
      <c r="AN142" s="2">
        <f t="shared" si="45"/>
        <v>0.02</v>
      </c>
    </row>
    <row r="143" spans="9:40" x14ac:dyDescent="0.3">
      <c r="I143">
        <f t="shared" si="39"/>
        <v>2055</v>
      </c>
      <c r="J143" s="2">
        <f t="shared" si="45"/>
        <v>0</v>
      </c>
      <c r="K143" s="2">
        <f t="shared" si="45"/>
        <v>0</v>
      </c>
      <c r="L143" s="2">
        <f t="shared" si="45"/>
        <v>0</v>
      </c>
      <c r="M143" s="2">
        <f t="shared" si="45"/>
        <v>0</v>
      </c>
      <c r="N143" s="2">
        <f t="shared" si="45"/>
        <v>0</v>
      </c>
      <c r="O143" s="2">
        <f t="shared" si="45"/>
        <v>0</v>
      </c>
      <c r="P143" s="2">
        <f t="shared" si="45"/>
        <v>0</v>
      </c>
      <c r="Q143" s="2">
        <f t="shared" si="45"/>
        <v>0</v>
      </c>
      <c r="R143" s="2">
        <f t="shared" si="45"/>
        <v>0</v>
      </c>
      <c r="S143" s="2">
        <f t="shared" si="45"/>
        <v>0</v>
      </c>
      <c r="T143" s="2">
        <f t="shared" si="45"/>
        <v>0</v>
      </c>
      <c r="U143" s="2">
        <f t="shared" si="45"/>
        <v>0</v>
      </c>
      <c r="V143" s="2">
        <f t="shared" si="45"/>
        <v>0</v>
      </c>
      <c r="W143" s="2">
        <f t="shared" si="45"/>
        <v>0</v>
      </c>
      <c r="X143" s="2">
        <f t="shared" si="45"/>
        <v>0</v>
      </c>
      <c r="Y143" s="2">
        <f t="shared" si="45"/>
        <v>0</v>
      </c>
      <c r="Z143" s="2">
        <f t="shared" si="45"/>
        <v>0</v>
      </c>
      <c r="AA143" s="2">
        <f t="shared" si="45"/>
        <v>0</v>
      </c>
      <c r="AB143" s="2">
        <f t="shared" si="45"/>
        <v>0</v>
      </c>
      <c r="AC143" s="2">
        <f t="shared" si="45"/>
        <v>0</v>
      </c>
      <c r="AD143" s="2">
        <f t="shared" si="45"/>
        <v>0</v>
      </c>
      <c r="AE143" s="2">
        <f t="shared" si="45"/>
        <v>0</v>
      </c>
      <c r="AF143" s="2">
        <f t="shared" si="45"/>
        <v>0</v>
      </c>
      <c r="AG143" s="2">
        <f t="shared" si="45"/>
        <v>0</v>
      </c>
      <c r="AH143" s="2">
        <f t="shared" si="45"/>
        <v>0</v>
      </c>
      <c r="AI143" s="2">
        <f t="shared" si="45"/>
        <v>0</v>
      </c>
      <c r="AJ143" s="2">
        <f t="shared" si="45"/>
        <v>0</v>
      </c>
      <c r="AK143" s="2">
        <f t="shared" si="45"/>
        <v>0</v>
      </c>
      <c r="AL143" s="2">
        <f t="shared" si="45"/>
        <v>0</v>
      </c>
      <c r="AM143" s="2">
        <f t="shared" si="45"/>
        <v>0</v>
      </c>
      <c r="AN143" s="2">
        <f t="shared" si="45"/>
        <v>0.02</v>
      </c>
    </row>
    <row r="145" spans="8:40" x14ac:dyDescent="0.3">
      <c r="H145" t="s">
        <v>40</v>
      </c>
      <c r="I145" t="s">
        <v>33</v>
      </c>
      <c r="J145">
        <v>2025</v>
      </c>
      <c r="K145">
        <f>J145+1</f>
        <v>2026</v>
      </c>
      <c r="L145">
        <f t="shared" ref="L145:AN145" si="46">K145+1</f>
        <v>2027</v>
      </c>
      <c r="M145">
        <f t="shared" si="46"/>
        <v>2028</v>
      </c>
      <c r="N145">
        <f t="shared" si="46"/>
        <v>2029</v>
      </c>
      <c r="O145">
        <f t="shared" si="46"/>
        <v>2030</v>
      </c>
      <c r="P145">
        <f t="shared" si="46"/>
        <v>2031</v>
      </c>
      <c r="Q145">
        <f t="shared" si="46"/>
        <v>2032</v>
      </c>
      <c r="R145">
        <f t="shared" si="46"/>
        <v>2033</v>
      </c>
      <c r="S145">
        <f t="shared" si="46"/>
        <v>2034</v>
      </c>
      <c r="T145">
        <f t="shared" si="46"/>
        <v>2035</v>
      </c>
      <c r="U145">
        <f t="shared" si="46"/>
        <v>2036</v>
      </c>
      <c r="V145">
        <f t="shared" si="46"/>
        <v>2037</v>
      </c>
      <c r="W145">
        <f t="shared" si="46"/>
        <v>2038</v>
      </c>
      <c r="X145">
        <f t="shared" si="46"/>
        <v>2039</v>
      </c>
      <c r="Y145">
        <f t="shared" si="46"/>
        <v>2040</v>
      </c>
      <c r="Z145">
        <f t="shared" si="46"/>
        <v>2041</v>
      </c>
      <c r="AA145">
        <f t="shared" si="46"/>
        <v>2042</v>
      </c>
      <c r="AB145">
        <f t="shared" si="46"/>
        <v>2043</v>
      </c>
      <c r="AC145">
        <f t="shared" si="46"/>
        <v>2044</v>
      </c>
      <c r="AD145">
        <f t="shared" si="46"/>
        <v>2045</v>
      </c>
      <c r="AE145">
        <f t="shared" si="46"/>
        <v>2046</v>
      </c>
      <c r="AF145">
        <f t="shared" si="46"/>
        <v>2047</v>
      </c>
      <c r="AG145">
        <f t="shared" si="46"/>
        <v>2048</v>
      </c>
      <c r="AH145">
        <f t="shared" si="46"/>
        <v>2049</v>
      </c>
      <c r="AI145">
        <f t="shared" si="46"/>
        <v>2050</v>
      </c>
      <c r="AJ145">
        <f t="shared" si="46"/>
        <v>2051</v>
      </c>
      <c r="AK145">
        <f t="shared" si="46"/>
        <v>2052</v>
      </c>
      <c r="AL145">
        <f t="shared" si="46"/>
        <v>2053</v>
      </c>
      <c r="AM145">
        <f t="shared" si="46"/>
        <v>2054</v>
      </c>
      <c r="AN145">
        <f t="shared" si="46"/>
        <v>2055</v>
      </c>
    </row>
    <row r="146" spans="8:40" x14ac:dyDescent="0.3">
      <c r="H146" s="2">
        <f>1000*HLOOKUP(I146,$J$3:$AE$6,3,FALSE)</f>
        <v>250</v>
      </c>
      <c r="I146">
        <v>2025</v>
      </c>
      <c r="J146" s="2">
        <f>$H146*J80</f>
        <v>250</v>
      </c>
      <c r="K146" s="2">
        <f t="shared" ref="K146:AN146" si="47">$H146*K80</f>
        <v>245</v>
      </c>
      <c r="L146" s="2">
        <f t="shared" si="47"/>
        <v>240</v>
      </c>
      <c r="M146" s="2">
        <f t="shared" si="47"/>
        <v>235</v>
      </c>
      <c r="N146" s="2">
        <f t="shared" si="47"/>
        <v>230</v>
      </c>
      <c r="O146" s="2">
        <f t="shared" si="47"/>
        <v>225</v>
      </c>
      <c r="P146" s="2">
        <f t="shared" si="47"/>
        <v>220</v>
      </c>
      <c r="Q146" s="2">
        <f t="shared" si="47"/>
        <v>215</v>
      </c>
      <c r="R146" s="2">
        <f t="shared" si="47"/>
        <v>210</v>
      </c>
      <c r="S146" s="2">
        <f t="shared" si="47"/>
        <v>205.00000000000003</v>
      </c>
      <c r="T146" s="2">
        <f t="shared" si="47"/>
        <v>200</v>
      </c>
      <c r="U146" s="2">
        <f t="shared" si="47"/>
        <v>195</v>
      </c>
      <c r="V146" s="2">
        <f t="shared" si="47"/>
        <v>190</v>
      </c>
      <c r="W146" s="2">
        <f t="shared" si="47"/>
        <v>185</v>
      </c>
      <c r="X146" s="2">
        <f t="shared" si="47"/>
        <v>180</v>
      </c>
      <c r="Y146" s="2">
        <f t="shared" si="47"/>
        <v>175</v>
      </c>
      <c r="Z146" s="2">
        <f t="shared" si="47"/>
        <v>169.99999999999997</v>
      </c>
      <c r="AA146" s="2">
        <f t="shared" si="47"/>
        <v>164.99999999999997</v>
      </c>
      <c r="AB146" s="2">
        <f t="shared" si="47"/>
        <v>160</v>
      </c>
      <c r="AC146" s="2">
        <f t="shared" si="47"/>
        <v>155</v>
      </c>
      <c r="AD146" s="2">
        <f t="shared" si="47"/>
        <v>150</v>
      </c>
      <c r="AE146" s="2">
        <f t="shared" si="47"/>
        <v>145.00000000000003</v>
      </c>
      <c r="AF146" s="2">
        <f t="shared" si="47"/>
        <v>140</v>
      </c>
      <c r="AG146" s="2">
        <f t="shared" si="47"/>
        <v>135</v>
      </c>
      <c r="AH146" s="2">
        <f t="shared" si="47"/>
        <v>130</v>
      </c>
      <c r="AI146" s="2">
        <f t="shared" si="47"/>
        <v>125</v>
      </c>
      <c r="AJ146" s="2">
        <f t="shared" si="47"/>
        <v>120</v>
      </c>
      <c r="AK146" s="2">
        <f t="shared" si="47"/>
        <v>114.99999999999999</v>
      </c>
      <c r="AL146" s="2">
        <f t="shared" si="47"/>
        <v>109.99999999999999</v>
      </c>
      <c r="AM146" s="2">
        <f t="shared" si="47"/>
        <v>105.00000000000001</v>
      </c>
      <c r="AN146" s="2">
        <f t="shared" si="47"/>
        <v>100</v>
      </c>
    </row>
    <row r="147" spans="8:40" x14ac:dyDescent="0.3">
      <c r="H147" s="2">
        <f t="shared" ref="H147:H167" si="48">1000*HLOOKUP(I147,$J$3:$AE$6,3,FALSE)</f>
        <v>250</v>
      </c>
      <c r="I147">
        <f>I146+1</f>
        <v>2026</v>
      </c>
      <c r="J147" s="2">
        <f t="shared" ref="J147:AN155" si="49">$H147*J81</f>
        <v>0</v>
      </c>
      <c r="K147" s="2">
        <f t="shared" si="49"/>
        <v>250</v>
      </c>
      <c r="L147" s="2">
        <f t="shared" si="49"/>
        <v>245</v>
      </c>
      <c r="M147" s="2">
        <f t="shared" si="49"/>
        <v>240</v>
      </c>
      <c r="N147" s="2">
        <f t="shared" si="49"/>
        <v>235</v>
      </c>
      <c r="O147" s="2">
        <f t="shared" si="49"/>
        <v>230</v>
      </c>
      <c r="P147" s="2">
        <f t="shared" si="49"/>
        <v>225</v>
      </c>
      <c r="Q147" s="2">
        <f t="shared" si="49"/>
        <v>220</v>
      </c>
      <c r="R147" s="2">
        <f t="shared" si="49"/>
        <v>215</v>
      </c>
      <c r="S147" s="2">
        <f t="shared" si="49"/>
        <v>210</v>
      </c>
      <c r="T147" s="2">
        <f t="shared" si="49"/>
        <v>205.00000000000003</v>
      </c>
      <c r="U147" s="2">
        <f t="shared" si="49"/>
        <v>200</v>
      </c>
      <c r="V147" s="2">
        <f t="shared" si="49"/>
        <v>195</v>
      </c>
      <c r="W147" s="2">
        <f t="shared" si="49"/>
        <v>190</v>
      </c>
      <c r="X147" s="2">
        <f t="shared" si="49"/>
        <v>185</v>
      </c>
      <c r="Y147" s="2">
        <f t="shared" si="49"/>
        <v>180</v>
      </c>
      <c r="Z147" s="2">
        <f t="shared" si="49"/>
        <v>175</v>
      </c>
      <c r="AA147" s="2">
        <f t="shared" si="49"/>
        <v>169.99999999999997</v>
      </c>
      <c r="AB147" s="2">
        <f t="shared" si="49"/>
        <v>164.99999999999997</v>
      </c>
      <c r="AC147" s="2">
        <f t="shared" si="49"/>
        <v>160</v>
      </c>
      <c r="AD147" s="2">
        <f t="shared" si="49"/>
        <v>155</v>
      </c>
      <c r="AE147" s="2">
        <f t="shared" si="49"/>
        <v>150</v>
      </c>
      <c r="AF147" s="2">
        <f t="shared" si="49"/>
        <v>145.00000000000003</v>
      </c>
      <c r="AG147" s="2">
        <f t="shared" si="49"/>
        <v>140</v>
      </c>
      <c r="AH147" s="2">
        <f t="shared" si="49"/>
        <v>135</v>
      </c>
      <c r="AI147" s="2">
        <f t="shared" si="49"/>
        <v>130</v>
      </c>
      <c r="AJ147" s="2">
        <f t="shared" si="49"/>
        <v>125</v>
      </c>
      <c r="AK147" s="2">
        <f t="shared" si="49"/>
        <v>120</v>
      </c>
      <c r="AL147" s="2">
        <f t="shared" si="49"/>
        <v>114.99999999999999</v>
      </c>
      <c r="AM147" s="2">
        <f t="shared" si="49"/>
        <v>109.99999999999999</v>
      </c>
      <c r="AN147" s="2">
        <f t="shared" si="49"/>
        <v>105.00000000000001</v>
      </c>
    </row>
    <row r="148" spans="8:40" x14ac:dyDescent="0.3">
      <c r="H148" s="2">
        <f t="shared" si="48"/>
        <v>250</v>
      </c>
      <c r="I148">
        <f t="shared" ref="I148:I176" si="50">I147+1</f>
        <v>2027</v>
      </c>
      <c r="J148" s="2">
        <f t="shared" si="49"/>
        <v>0</v>
      </c>
      <c r="K148" s="2">
        <f t="shared" si="49"/>
        <v>0</v>
      </c>
      <c r="L148" s="2">
        <f t="shared" si="49"/>
        <v>250</v>
      </c>
      <c r="M148" s="2">
        <f t="shared" si="49"/>
        <v>245</v>
      </c>
      <c r="N148" s="2">
        <f t="shared" si="49"/>
        <v>240</v>
      </c>
      <c r="O148" s="2">
        <f t="shared" si="49"/>
        <v>235</v>
      </c>
      <c r="P148" s="2">
        <f t="shared" si="49"/>
        <v>230</v>
      </c>
      <c r="Q148" s="2">
        <f t="shared" si="49"/>
        <v>225</v>
      </c>
      <c r="R148" s="2">
        <f t="shared" si="49"/>
        <v>220</v>
      </c>
      <c r="S148" s="2">
        <f t="shared" si="49"/>
        <v>215</v>
      </c>
      <c r="T148" s="2">
        <f t="shared" si="49"/>
        <v>210</v>
      </c>
      <c r="U148" s="2">
        <f t="shared" si="49"/>
        <v>205.00000000000003</v>
      </c>
      <c r="V148" s="2">
        <f t="shared" si="49"/>
        <v>200</v>
      </c>
      <c r="W148" s="2">
        <f t="shared" si="49"/>
        <v>195</v>
      </c>
      <c r="X148" s="2">
        <f t="shared" si="49"/>
        <v>190</v>
      </c>
      <c r="Y148" s="2">
        <f t="shared" si="49"/>
        <v>185</v>
      </c>
      <c r="Z148" s="2">
        <f t="shared" si="49"/>
        <v>180</v>
      </c>
      <c r="AA148" s="2">
        <f t="shared" si="49"/>
        <v>175</v>
      </c>
      <c r="AB148" s="2">
        <f t="shared" si="49"/>
        <v>169.99999999999997</v>
      </c>
      <c r="AC148" s="2">
        <f t="shared" si="49"/>
        <v>164.99999999999997</v>
      </c>
      <c r="AD148" s="2">
        <f t="shared" si="49"/>
        <v>160</v>
      </c>
      <c r="AE148" s="2">
        <f t="shared" si="49"/>
        <v>155</v>
      </c>
      <c r="AF148" s="2">
        <f t="shared" si="49"/>
        <v>150</v>
      </c>
      <c r="AG148" s="2">
        <f t="shared" si="49"/>
        <v>145.00000000000003</v>
      </c>
      <c r="AH148" s="2">
        <f t="shared" si="49"/>
        <v>140</v>
      </c>
      <c r="AI148" s="2">
        <f t="shared" si="49"/>
        <v>135</v>
      </c>
      <c r="AJ148" s="2">
        <f t="shared" si="49"/>
        <v>130</v>
      </c>
      <c r="AK148" s="2">
        <f t="shared" si="49"/>
        <v>125</v>
      </c>
      <c r="AL148" s="2">
        <f t="shared" si="49"/>
        <v>120</v>
      </c>
      <c r="AM148" s="2">
        <f t="shared" si="49"/>
        <v>114.99999999999999</v>
      </c>
      <c r="AN148" s="2">
        <f t="shared" si="49"/>
        <v>109.99999999999999</v>
      </c>
    </row>
    <row r="149" spans="8:40" x14ac:dyDescent="0.3">
      <c r="H149" s="2">
        <f t="shared" si="48"/>
        <v>250</v>
      </c>
      <c r="I149">
        <f t="shared" si="50"/>
        <v>2028</v>
      </c>
      <c r="J149" s="2">
        <f t="shared" si="49"/>
        <v>0</v>
      </c>
      <c r="K149" s="2">
        <f t="shared" si="49"/>
        <v>0</v>
      </c>
      <c r="L149" s="2">
        <f t="shared" si="49"/>
        <v>0</v>
      </c>
      <c r="M149" s="2">
        <f t="shared" si="49"/>
        <v>250</v>
      </c>
      <c r="N149" s="2">
        <f t="shared" si="49"/>
        <v>245</v>
      </c>
      <c r="O149" s="2">
        <f t="shared" si="49"/>
        <v>240</v>
      </c>
      <c r="P149" s="2">
        <f t="shared" si="49"/>
        <v>235</v>
      </c>
      <c r="Q149" s="2">
        <f t="shared" si="49"/>
        <v>230</v>
      </c>
      <c r="R149" s="2">
        <f t="shared" si="49"/>
        <v>225</v>
      </c>
      <c r="S149" s="2">
        <f t="shared" si="49"/>
        <v>220</v>
      </c>
      <c r="T149" s="2">
        <f t="shared" si="49"/>
        <v>215</v>
      </c>
      <c r="U149" s="2">
        <f t="shared" si="49"/>
        <v>210</v>
      </c>
      <c r="V149" s="2">
        <f t="shared" si="49"/>
        <v>205.00000000000003</v>
      </c>
      <c r="W149" s="2">
        <f t="shared" si="49"/>
        <v>200</v>
      </c>
      <c r="X149" s="2">
        <f t="shared" si="49"/>
        <v>195</v>
      </c>
      <c r="Y149" s="2">
        <f t="shared" si="49"/>
        <v>190</v>
      </c>
      <c r="Z149" s="2">
        <f t="shared" si="49"/>
        <v>185</v>
      </c>
      <c r="AA149" s="2">
        <f t="shared" si="49"/>
        <v>180</v>
      </c>
      <c r="AB149" s="2">
        <f t="shared" si="49"/>
        <v>175</v>
      </c>
      <c r="AC149" s="2">
        <f t="shared" si="49"/>
        <v>169.99999999999997</v>
      </c>
      <c r="AD149" s="2">
        <f t="shared" si="49"/>
        <v>164.99999999999997</v>
      </c>
      <c r="AE149" s="2">
        <f t="shared" si="49"/>
        <v>160</v>
      </c>
      <c r="AF149" s="2">
        <f t="shared" si="49"/>
        <v>155</v>
      </c>
      <c r="AG149" s="2">
        <f t="shared" si="49"/>
        <v>150</v>
      </c>
      <c r="AH149" s="2">
        <f t="shared" si="49"/>
        <v>145.00000000000003</v>
      </c>
      <c r="AI149" s="2">
        <f t="shared" si="49"/>
        <v>140</v>
      </c>
      <c r="AJ149" s="2">
        <f t="shared" si="49"/>
        <v>135</v>
      </c>
      <c r="AK149" s="2">
        <f t="shared" si="49"/>
        <v>130</v>
      </c>
      <c r="AL149" s="2">
        <f t="shared" si="49"/>
        <v>125</v>
      </c>
      <c r="AM149" s="2">
        <f t="shared" si="49"/>
        <v>120</v>
      </c>
      <c r="AN149" s="2">
        <f t="shared" si="49"/>
        <v>114.99999999999999</v>
      </c>
    </row>
    <row r="150" spans="8:40" x14ac:dyDescent="0.3">
      <c r="H150" s="2">
        <f t="shared" si="48"/>
        <v>250</v>
      </c>
      <c r="I150">
        <f t="shared" si="50"/>
        <v>2029</v>
      </c>
      <c r="J150" s="2">
        <f t="shared" si="49"/>
        <v>0</v>
      </c>
      <c r="K150" s="2">
        <f t="shared" si="49"/>
        <v>0</v>
      </c>
      <c r="L150" s="2">
        <f t="shared" si="49"/>
        <v>0</v>
      </c>
      <c r="M150" s="2">
        <f t="shared" si="49"/>
        <v>0</v>
      </c>
      <c r="N150" s="2">
        <f t="shared" si="49"/>
        <v>250</v>
      </c>
      <c r="O150" s="2">
        <f t="shared" si="49"/>
        <v>245</v>
      </c>
      <c r="P150" s="2">
        <f t="shared" si="49"/>
        <v>240</v>
      </c>
      <c r="Q150" s="2">
        <f t="shared" si="49"/>
        <v>235</v>
      </c>
      <c r="R150" s="2">
        <f t="shared" si="49"/>
        <v>230</v>
      </c>
      <c r="S150" s="2">
        <f t="shared" si="49"/>
        <v>225</v>
      </c>
      <c r="T150" s="2">
        <f t="shared" si="49"/>
        <v>220</v>
      </c>
      <c r="U150" s="2">
        <f t="shared" si="49"/>
        <v>215</v>
      </c>
      <c r="V150" s="2">
        <f t="shared" si="49"/>
        <v>210</v>
      </c>
      <c r="W150" s="2">
        <f t="shared" si="49"/>
        <v>205.00000000000003</v>
      </c>
      <c r="X150" s="2">
        <f t="shared" si="49"/>
        <v>200</v>
      </c>
      <c r="Y150" s="2">
        <f t="shared" si="49"/>
        <v>195</v>
      </c>
      <c r="Z150" s="2">
        <f t="shared" si="49"/>
        <v>190</v>
      </c>
      <c r="AA150" s="2">
        <f t="shared" si="49"/>
        <v>185</v>
      </c>
      <c r="AB150" s="2">
        <f t="shared" si="49"/>
        <v>180</v>
      </c>
      <c r="AC150" s="2">
        <f t="shared" si="49"/>
        <v>175</v>
      </c>
      <c r="AD150" s="2">
        <f t="shared" si="49"/>
        <v>169.99999999999997</v>
      </c>
      <c r="AE150" s="2">
        <f t="shared" si="49"/>
        <v>164.99999999999997</v>
      </c>
      <c r="AF150" s="2">
        <f t="shared" si="49"/>
        <v>160</v>
      </c>
      <c r="AG150" s="2">
        <f t="shared" si="49"/>
        <v>155</v>
      </c>
      <c r="AH150" s="2">
        <f t="shared" si="49"/>
        <v>150</v>
      </c>
      <c r="AI150" s="2">
        <f t="shared" si="49"/>
        <v>145.00000000000003</v>
      </c>
      <c r="AJ150" s="2">
        <f t="shared" si="49"/>
        <v>140</v>
      </c>
      <c r="AK150" s="2">
        <f t="shared" si="49"/>
        <v>135</v>
      </c>
      <c r="AL150" s="2">
        <f t="shared" si="49"/>
        <v>130</v>
      </c>
      <c r="AM150" s="2">
        <f t="shared" si="49"/>
        <v>125</v>
      </c>
      <c r="AN150" s="2">
        <f t="shared" si="49"/>
        <v>120</v>
      </c>
    </row>
    <row r="151" spans="8:40" x14ac:dyDescent="0.3">
      <c r="H151" s="2">
        <f t="shared" si="48"/>
        <v>250</v>
      </c>
      <c r="I151">
        <f t="shared" si="50"/>
        <v>2030</v>
      </c>
      <c r="J151" s="2">
        <f t="shared" si="49"/>
        <v>0</v>
      </c>
      <c r="K151" s="2">
        <f t="shared" si="49"/>
        <v>0</v>
      </c>
      <c r="L151" s="2">
        <f t="shared" si="49"/>
        <v>0</v>
      </c>
      <c r="M151" s="2">
        <f t="shared" si="49"/>
        <v>0</v>
      </c>
      <c r="N151" s="2">
        <f t="shared" si="49"/>
        <v>0</v>
      </c>
      <c r="O151" s="2">
        <f t="shared" si="49"/>
        <v>250</v>
      </c>
      <c r="P151" s="2">
        <f t="shared" si="49"/>
        <v>245</v>
      </c>
      <c r="Q151" s="2">
        <f t="shared" si="49"/>
        <v>240</v>
      </c>
      <c r="R151" s="2">
        <f t="shared" si="49"/>
        <v>235</v>
      </c>
      <c r="S151" s="2">
        <f t="shared" si="49"/>
        <v>230</v>
      </c>
      <c r="T151" s="2">
        <f t="shared" si="49"/>
        <v>225</v>
      </c>
      <c r="U151" s="2">
        <f t="shared" si="49"/>
        <v>220</v>
      </c>
      <c r="V151" s="2">
        <f t="shared" si="49"/>
        <v>215</v>
      </c>
      <c r="W151" s="2">
        <f t="shared" si="49"/>
        <v>210</v>
      </c>
      <c r="X151" s="2">
        <f t="shared" si="49"/>
        <v>205.00000000000003</v>
      </c>
      <c r="Y151" s="2">
        <f t="shared" si="49"/>
        <v>200</v>
      </c>
      <c r="Z151" s="2">
        <f t="shared" si="49"/>
        <v>195</v>
      </c>
      <c r="AA151" s="2">
        <f t="shared" si="49"/>
        <v>190</v>
      </c>
      <c r="AB151" s="2">
        <f t="shared" si="49"/>
        <v>185</v>
      </c>
      <c r="AC151" s="2">
        <f t="shared" si="49"/>
        <v>180</v>
      </c>
      <c r="AD151" s="2">
        <f t="shared" si="49"/>
        <v>175</v>
      </c>
      <c r="AE151" s="2">
        <f t="shared" si="49"/>
        <v>169.99999999999997</v>
      </c>
      <c r="AF151" s="2">
        <f t="shared" si="49"/>
        <v>164.99999999999997</v>
      </c>
      <c r="AG151" s="2">
        <f t="shared" si="49"/>
        <v>160</v>
      </c>
      <c r="AH151" s="2">
        <f t="shared" si="49"/>
        <v>155</v>
      </c>
      <c r="AI151" s="2">
        <f t="shared" si="49"/>
        <v>150</v>
      </c>
      <c r="AJ151" s="2">
        <f t="shared" si="49"/>
        <v>145.00000000000003</v>
      </c>
      <c r="AK151" s="2">
        <f t="shared" si="49"/>
        <v>140</v>
      </c>
      <c r="AL151" s="2">
        <f t="shared" si="49"/>
        <v>135</v>
      </c>
      <c r="AM151" s="2">
        <f t="shared" si="49"/>
        <v>130</v>
      </c>
      <c r="AN151" s="2">
        <f t="shared" si="49"/>
        <v>125</v>
      </c>
    </row>
    <row r="152" spans="8:40" x14ac:dyDescent="0.3">
      <c r="H152" s="2">
        <f t="shared" si="48"/>
        <v>250</v>
      </c>
      <c r="I152">
        <f t="shared" si="50"/>
        <v>2031</v>
      </c>
      <c r="J152" s="2">
        <f t="shared" si="49"/>
        <v>0</v>
      </c>
      <c r="K152" s="2">
        <f t="shared" si="49"/>
        <v>0</v>
      </c>
      <c r="L152" s="2">
        <f t="shared" si="49"/>
        <v>0</v>
      </c>
      <c r="M152" s="2">
        <f t="shared" si="49"/>
        <v>0</v>
      </c>
      <c r="N152" s="2">
        <f t="shared" si="49"/>
        <v>0</v>
      </c>
      <c r="O152" s="2">
        <f t="shared" si="49"/>
        <v>0</v>
      </c>
      <c r="P152" s="2">
        <f t="shared" si="49"/>
        <v>250</v>
      </c>
      <c r="Q152" s="2">
        <f t="shared" si="49"/>
        <v>245</v>
      </c>
      <c r="R152" s="2">
        <f t="shared" si="49"/>
        <v>240</v>
      </c>
      <c r="S152" s="2">
        <f t="shared" si="49"/>
        <v>235</v>
      </c>
      <c r="T152" s="2">
        <f t="shared" si="49"/>
        <v>230</v>
      </c>
      <c r="U152" s="2">
        <f t="shared" si="49"/>
        <v>225</v>
      </c>
      <c r="V152" s="2">
        <f t="shared" si="49"/>
        <v>220</v>
      </c>
      <c r="W152" s="2">
        <f t="shared" si="49"/>
        <v>215</v>
      </c>
      <c r="X152" s="2">
        <f t="shared" si="49"/>
        <v>210</v>
      </c>
      <c r="Y152" s="2">
        <f t="shared" si="49"/>
        <v>205.00000000000003</v>
      </c>
      <c r="Z152" s="2">
        <f t="shared" si="49"/>
        <v>200</v>
      </c>
      <c r="AA152" s="2">
        <f t="shared" si="49"/>
        <v>195</v>
      </c>
      <c r="AB152" s="2">
        <f t="shared" si="49"/>
        <v>190</v>
      </c>
      <c r="AC152" s="2">
        <f t="shared" si="49"/>
        <v>185</v>
      </c>
      <c r="AD152" s="2">
        <f t="shared" si="49"/>
        <v>180</v>
      </c>
      <c r="AE152" s="2">
        <f t="shared" si="49"/>
        <v>175</v>
      </c>
      <c r="AF152" s="2">
        <f t="shared" si="49"/>
        <v>169.99999999999997</v>
      </c>
      <c r="AG152" s="2">
        <f t="shared" si="49"/>
        <v>164.99999999999997</v>
      </c>
      <c r="AH152" s="2">
        <f t="shared" si="49"/>
        <v>160</v>
      </c>
      <c r="AI152" s="2">
        <f t="shared" si="49"/>
        <v>155</v>
      </c>
      <c r="AJ152" s="2">
        <f t="shared" si="49"/>
        <v>150</v>
      </c>
      <c r="AK152" s="2">
        <f t="shared" si="49"/>
        <v>145.00000000000003</v>
      </c>
      <c r="AL152" s="2">
        <f t="shared" si="49"/>
        <v>140</v>
      </c>
      <c r="AM152" s="2">
        <f t="shared" si="49"/>
        <v>135</v>
      </c>
      <c r="AN152" s="2">
        <f t="shared" si="49"/>
        <v>130</v>
      </c>
    </row>
    <row r="153" spans="8:40" x14ac:dyDescent="0.3">
      <c r="H153" s="2">
        <f t="shared" si="48"/>
        <v>250</v>
      </c>
      <c r="I153">
        <f t="shared" si="50"/>
        <v>2032</v>
      </c>
      <c r="J153" s="2">
        <f t="shared" si="49"/>
        <v>0</v>
      </c>
      <c r="K153" s="2">
        <f t="shared" si="49"/>
        <v>0</v>
      </c>
      <c r="L153" s="2">
        <f t="shared" si="49"/>
        <v>0</v>
      </c>
      <c r="M153" s="2">
        <f t="shared" si="49"/>
        <v>0</v>
      </c>
      <c r="N153" s="2">
        <f t="shared" si="49"/>
        <v>0</v>
      </c>
      <c r="O153" s="2">
        <f t="shared" si="49"/>
        <v>0</v>
      </c>
      <c r="P153" s="2">
        <f t="shared" si="49"/>
        <v>0</v>
      </c>
      <c r="Q153" s="2">
        <f t="shared" si="49"/>
        <v>250</v>
      </c>
      <c r="R153" s="2">
        <f t="shared" si="49"/>
        <v>245</v>
      </c>
      <c r="S153" s="2">
        <f t="shared" si="49"/>
        <v>240</v>
      </c>
      <c r="T153" s="2">
        <f t="shared" si="49"/>
        <v>235</v>
      </c>
      <c r="U153" s="2">
        <f t="shared" si="49"/>
        <v>230</v>
      </c>
      <c r="V153" s="2">
        <f t="shared" si="49"/>
        <v>225</v>
      </c>
      <c r="W153" s="2">
        <f t="shared" si="49"/>
        <v>220</v>
      </c>
      <c r="X153" s="2">
        <f t="shared" si="49"/>
        <v>215</v>
      </c>
      <c r="Y153" s="2">
        <f t="shared" si="49"/>
        <v>210</v>
      </c>
      <c r="Z153" s="2">
        <f t="shared" si="49"/>
        <v>205.00000000000003</v>
      </c>
      <c r="AA153" s="2">
        <f t="shared" si="49"/>
        <v>200</v>
      </c>
      <c r="AB153" s="2">
        <f t="shared" si="49"/>
        <v>195</v>
      </c>
      <c r="AC153" s="2">
        <f t="shared" si="49"/>
        <v>190</v>
      </c>
      <c r="AD153" s="2">
        <f t="shared" si="49"/>
        <v>185</v>
      </c>
      <c r="AE153" s="2">
        <f t="shared" si="49"/>
        <v>180</v>
      </c>
      <c r="AF153" s="2">
        <f t="shared" si="49"/>
        <v>175</v>
      </c>
      <c r="AG153" s="2">
        <f t="shared" si="49"/>
        <v>169.99999999999997</v>
      </c>
      <c r="AH153" s="2">
        <f t="shared" si="49"/>
        <v>164.99999999999997</v>
      </c>
      <c r="AI153" s="2">
        <f t="shared" si="49"/>
        <v>160</v>
      </c>
      <c r="AJ153" s="2">
        <f t="shared" si="49"/>
        <v>155</v>
      </c>
      <c r="AK153" s="2">
        <f t="shared" si="49"/>
        <v>150</v>
      </c>
      <c r="AL153" s="2">
        <f t="shared" si="49"/>
        <v>145.00000000000003</v>
      </c>
      <c r="AM153" s="2">
        <f t="shared" si="49"/>
        <v>140</v>
      </c>
      <c r="AN153" s="2">
        <f t="shared" si="49"/>
        <v>135</v>
      </c>
    </row>
    <row r="154" spans="8:40" x14ac:dyDescent="0.3">
      <c r="H154" s="2">
        <f t="shared" si="48"/>
        <v>250</v>
      </c>
      <c r="I154">
        <f t="shared" si="50"/>
        <v>2033</v>
      </c>
      <c r="J154" s="2">
        <f t="shared" si="49"/>
        <v>0</v>
      </c>
      <c r="K154" s="2">
        <f t="shared" si="49"/>
        <v>0</v>
      </c>
      <c r="L154" s="2">
        <f t="shared" si="49"/>
        <v>0</v>
      </c>
      <c r="M154" s="2">
        <f t="shared" si="49"/>
        <v>0</v>
      </c>
      <c r="N154" s="2">
        <f t="shared" si="49"/>
        <v>0</v>
      </c>
      <c r="O154" s="2">
        <f t="shared" si="49"/>
        <v>0</v>
      </c>
      <c r="P154" s="2">
        <f t="shared" si="49"/>
        <v>0</v>
      </c>
      <c r="Q154" s="2">
        <f t="shared" si="49"/>
        <v>0</v>
      </c>
      <c r="R154" s="2">
        <f t="shared" si="49"/>
        <v>250</v>
      </c>
      <c r="S154" s="2">
        <f t="shared" si="49"/>
        <v>245</v>
      </c>
      <c r="T154" s="2">
        <f t="shared" si="49"/>
        <v>240</v>
      </c>
      <c r="U154" s="2">
        <f t="shared" si="49"/>
        <v>235</v>
      </c>
      <c r="V154" s="2">
        <f t="shared" si="49"/>
        <v>230</v>
      </c>
      <c r="W154" s="2">
        <f t="shared" si="49"/>
        <v>225</v>
      </c>
      <c r="X154" s="2">
        <f t="shared" si="49"/>
        <v>220</v>
      </c>
      <c r="Y154" s="2">
        <f t="shared" si="49"/>
        <v>215</v>
      </c>
      <c r="Z154" s="2">
        <f t="shared" si="49"/>
        <v>210</v>
      </c>
      <c r="AA154" s="2">
        <f t="shared" si="49"/>
        <v>205.00000000000003</v>
      </c>
      <c r="AB154" s="2">
        <f t="shared" si="49"/>
        <v>200</v>
      </c>
      <c r="AC154" s="2">
        <f t="shared" si="49"/>
        <v>195</v>
      </c>
      <c r="AD154" s="2">
        <f t="shared" si="49"/>
        <v>190</v>
      </c>
      <c r="AE154" s="2">
        <f t="shared" si="49"/>
        <v>185</v>
      </c>
      <c r="AF154" s="2">
        <f t="shared" si="49"/>
        <v>180</v>
      </c>
      <c r="AG154" s="2">
        <f t="shared" si="49"/>
        <v>175</v>
      </c>
      <c r="AH154" s="2">
        <f t="shared" si="49"/>
        <v>169.99999999999997</v>
      </c>
      <c r="AI154" s="2">
        <f t="shared" si="49"/>
        <v>164.99999999999997</v>
      </c>
      <c r="AJ154" s="2">
        <f t="shared" si="49"/>
        <v>160</v>
      </c>
      <c r="AK154" s="2">
        <f t="shared" si="49"/>
        <v>155</v>
      </c>
      <c r="AL154" s="2">
        <f t="shared" si="49"/>
        <v>150</v>
      </c>
      <c r="AM154" s="2">
        <f t="shared" si="49"/>
        <v>145.00000000000003</v>
      </c>
      <c r="AN154" s="2">
        <f t="shared" si="49"/>
        <v>140</v>
      </c>
    </row>
    <row r="155" spans="8:40" x14ac:dyDescent="0.3">
      <c r="H155" s="2">
        <f t="shared" si="48"/>
        <v>250</v>
      </c>
      <c r="I155">
        <f t="shared" si="50"/>
        <v>2034</v>
      </c>
      <c r="J155" s="2">
        <f t="shared" si="49"/>
        <v>0</v>
      </c>
      <c r="K155" s="2">
        <f t="shared" si="49"/>
        <v>0</v>
      </c>
      <c r="L155" s="2">
        <f t="shared" si="49"/>
        <v>0</v>
      </c>
      <c r="M155" s="2">
        <f t="shared" si="49"/>
        <v>0</v>
      </c>
      <c r="N155" s="2">
        <f t="shared" si="49"/>
        <v>0</v>
      </c>
      <c r="O155" s="2">
        <f t="shared" si="49"/>
        <v>0</v>
      </c>
      <c r="P155" s="2">
        <f t="shared" si="49"/>
        <v>0</v>
      </c>
      <c r="Q155" s="2">
        <f t="shared" ref="Q155:AN155" si="51">$H155*Q89</f>
        <v>0</v>
      </c>
      <c r="R155" s="2">
        <f t="shared" si="51"/>
        <v>0</v>
      </c>
      <c r="S155" s="2">
        <f t="shared" si="51"/>
        <v>250</v>
      </c>
      <c r="T155" s="2">
        <f t="shared" si="51"/>
        <v>245</v>
      </c>
      <c r="U155" s="2">
        <f t="shared" si="51"/>
        <v>240</v>
      </c>
      <c r="V155" s="2">
        <f t="shared" si="51"/>
        <v>235</v>
      </c>
      <c r="W155" s="2">
        <f t="shared" si="51"/>
        <v>230</v>
      </c>
      <c r="X155" s="2">
        <f t="shared" si="51"/>
        <v>225</v>
      </c>
      <c r="Y155" s="2">
        <f t="shared" si="51"/>
        <v>220</v>
      </c>
      <c r="Z155" s="2">
        <f t="shared" si="51"/>
        <v>215</v>
      </c>
      <c r="AA155" s="2">
        <f t="shared" si="51"/>
        <v>210</v>
      </c>
      <c r="AB155" s="2">
        <f t="shared" si="51"/>
        <v>205.00000000000003</v>
      </c>
      <c r="AC155" s="2">
        <f t="shared" si="51"/>
        <v>200</v>
      </c>
      <c r="AD155" s="2">
        <f t="shared" si="51"/>
        <v>195</v>
      </c>
      <c r="AE155" s="2">
        <f t="shared" si="51"/>
        <v>190</v>
      </c>
      <c r="AF155" s="2">
        <f t="shared" si="51"/>
        <v>185</v>
      </c>
      <c r="AG155" s="2">
        <f t="shared" si="51"/>
        <v>180</v>
      </c>
      <c r="AH155" s="2">
        <f t="shared" si="51"/>
        <v>175</v>
      </c>
      <c r="AI155" s="2">
        <f t="shared" si="51"/>
        <v>169.99999999999997</v>
      </c>
      <c r="AJ155" s="2">
        <f t="shared" si="51"/>
        <v>164.99999999999997</v>
      </c>
      <c r="AK155" s="2">
        <f t="shared" si="51"/>
        <v>160</v>
      </c>
      <c r="AL155" s="2">
        <f t="shared" si="51"/>
        <v>155</v>
      </c>
      <c r="AM155" s="2">
        <f t="shared" si="51"/>
        <v>150</v>
      </c>
      <c r="AN155" s="2">
        <f t="shared" si="51"/>
        <v>145.00000000000003</v>
      </c>
    </row>
    <row r="156" spans="8:40" x14ac:dyDescent="0.3">
      <c r="H156" s="2">
        <f t="shared" si="48"/>
        <v>250</v>
      </c>
      <c r="I156">
        <f t="shared" si="50"/>
        <v>2035</v>
      </c>
      <c r="J156" s="2">
        <f t="shared" ref="J156:AN164" si="52">$H156*J90</f>
        <v>0</v>
      </c>
      <c r="K156" s="2">
        <f t="shared" si="52"/>
        <v>0</v>
      </c>
      <c r="L156" s="2">
        <f t="shared" si="52"/>
        <v>0</v>
      </c>
      <c r="M156" s="2">
        <f t="shared" si="52"/>
        <v>0</v>
      </c>
      <c r="N156" s="2">
        <f t="shared" si="52"/>
        <v>0</v>
      </c>
      <c r="O156" s="2">
        <f t="shared" si="52"/>
        <v>0</v>
      </c>
      <c r="P156" s="2">
        <f t="shared" si="52"/>
        <v>0</v>
      </c>
      <c r="Q156" s="2">
        <f t="shared" si="52"/>
        <v>0</v>
      </c>
      <c r="R156" s="2">
        <f t="shared" si="52"/>
        <v>0</v>
      </c>
      <c r="S156" s="2">
        <f t="shared" si="52"/>
        <v>0</v>
      </c>
      <c r="T156" s="2">
        <f t="shared" si="52"/>
        <v>250</v>
      </c>
      <c r="U156" s="2">
        <f t="shared" si="52"/>
        <v>245</v>
      </c>
      <c r="V156" s="2">
        <f t="shared" si="52"/>
        <v>240</v>
      </c>
      <c r="W156" s="2">
        <f t="shared" si="52"/>
        <v>235</v>
      </c>
      <c r="X156" s="2">
        <f t="shared" si="52"/>
        <v>230</v>
      </c>
      <c r="Y156" s="2">
        <f t="shared" si="52"/>
        <v>225</v>
      </c>
      <c r="Z156" s="2">
        <f t="shared" si="52"/>
        <v>220</v>
      </c>
      <c r="AA156" s="2">
        <f t="shared" si="52"/>
        <v>215</v>
      </c>
      <c r="AB156" s="2">
        <f t="shared" si="52"/>
        <v>210</v>
      </c>
      <c r="AC156" s="2">
        <f t="shared" si="52"/>
        <v>205.00000000000003</v>
      </c>
      <c r="AD156" s="2">
        <f t="shared" si="52"/>
        <v>200</v>
      </c>
      <c r="AE156" s="2">
        <f t="shared" si="52"/>
        <v>195</v>
      </c>
      <c r="AF156" s="2">
        <f t="shared" si="52"/>
        <v>190</v>
      </c>
      <c r="AG156" s="2">
        <f t="shared" si="52"/>
        <v>185</v>
      </c>
      <c r="AH156" s="2">
        <f t="shared" si="52"/>
        <v>180</v>
      </c>
      <c r="AI156" s="2">
        <f t="shared" si="52"/>
        <v>175</v>
      </c>
      <c r="AJ156" s="2">
        <f t="shared" si="52"/>
        <v>169.99999999999997</v>
      </c>
      <c r="AK156" s="2">
        <f t="shared" si="52"/>
        <v>164.99999999999997</v>
      </c>
      <c r="AL156" s="2">
        <f t="shared" si="52"/>
        <v>160</v>
      </c>
      <c r="AM156" s="2">
        <f t="shared" si="52"/>
        <v>155</v>
      </c>
      <c r="AN156" s="2">
        <f t="shared" si="52"/>
        <v>150</v>
      </c>
    </row>
    <row r="157" spans="8:40" x14ac:dyDescent="0.3">
      <c r="H157" s="2">
        <f t="shared" si="48"/>
        <v>250</v>
      </c>
      <c r="I157">
        <f t="shared" si="50"/>
        <v>2036</v>
      </c>
      <c r="J157" s="2">
        <f t="shared" si="52"/>
        <v>0</v>
      </c>
      <c r="K157" s="2">
        <f t="shared" si="52"/>
        <v>0</v>
      </c>
      <c r="L157" s="2">
        <f t="shared" si="52"/>
        <v>0</v>
      </c>
      <c r="M157" s="2">
        <f t="shared" si="52"/>
        <v>0</v>
      </c>
      <c r="N157" s="2">
        <f t="shared" si="52"/>
        <v>0</v>
      </c>
      <c r="O157" s="2">
        <f t="shared" si="52"/>
        <v>0</v>
      </c>
      <c r="P157" s="2">
        <f t="shared" si="52"/>
        <v>0</v>
      </c>
      <c r="Q157" s="2">
        <f t="shared" si="52"/>
        <v>0</v>
      </c>
      <c r="R157" s="2">
        <f t="shared" si="52"/>
        <v>0</v>
      </c>
      <c r="S157" s="2">
        <f t="shared" si="52"/>
        <v>0</v>
      </c>
      <c r="T157" s="2">
        <f t="shared" si="52"/>
        <v>0</v>
      </c>
      <c r="U157" s="2">
        <f t="shared" si="52"/>
        <v>250</v>
      </c>
      <c r="V157" s="2">
        <f t="shared" si="52"/>
        <v>245</v>
      </c>
      <c r="W157" s="2">
        <f t="shared" si="52"/>
        <v>240</v>
      </c>
      <c r="X157" s="2">
        <f t="shared" si="52"/>
        <v>235</v>
      </c>
      <c r="Y157" s="2">
        <f t="shared" si="52"/>
        <v>230</v>
      </c>
      <c r="Z157" s="2">
        <f t="shared" si="52"/>
        <v>225</v>
      </c>
      <c r="AA157" s="2">
        <f t="shared" si="52"/>
        <v>220</v>
      </c>
      <c r="AB157" s="2">
        <f t="shared" si="52"/>
        <v>215</v>
      </c>
      <c r="AC157" s="2">
        <f t="shared" si="52"/>
        <v>210</v>
      </c>
      <c r="AD157" s="2">
        <f t="shared" si="52"/>
        <v>205.00000000000003</v>
      </c>
      <c r="AE157" s="2">
        <f t="shared" si="52"/>
        <v>200</v>
      </c>
      <c r="AF157" s="2">
        <f t="shared" si="52"/>
        <v>195</v>
      </c>
      <c r="AG157" s="2">
        <f t="shared" si="52"/>
        <v>190</v>
      </c>
      <c r="AH157" s="2">
        <f t="shared" si="52"/>
        <v>185</v>
      </c>
      <c r="AI157" s="2">
        <f t="shared" si="52"/>
        <v>180</v>
      </c>
      <c r="AJ157" s="2">
        <f t="shared" si="52"/>
        <v>175</v>
      </c>
      <c r="AK157" s="2">
        <f t="shared" si="52"/>
        <v>169.99999999999997</v>
      </c>
      <c r="AL157" s="2">
        <f t="shared" si="52"/>
        <v>164.99999999999997</v>
      </c>
      <c r="AM157" s="2">
        <f t="shared" si="52"/>
        <v>160</v>
      </c>
      <c r="AN157" s="2">
        <f t="shared" si="52"/>
        <v>155</v>
      </c>
    </row>
    <row r="158" spans="8:40" x14ac:dyDescent="0.3">
      <c r="H158" s="2">
        <f t="shared" si="48"/>
        <v>250</v>
      </c>
      <c r="I158">
        <f t="shared" si="50"/>
        <v>2037</v>
      </c>
      <c r="J158" s="2">
        <f t="shared" si="52"/>
        <v>0</v>
      </c>
      <c r="K158" s="2">
        <f t="shared" si="52"/>
        <v>0</v>
      </c>
      <c r="L158" s="2">
        <f t="shared" si="52"/>
        <v>0</v>
      </c>
      <c r="M158" s="2">
        <f t="shared" si="52"/>
        <v>0</v>
      </c>
      <c r="N158" s="2">
        <f t="shared" si="52"/>
        <v>0</v>
      </c>
      <c r="O158" s="2">
        <f t="shared" si="52"/>
        <v>0</v>
      </c>
      <c r="P158" s="2">
        <f t="shared" si="52"/>
        <v>0</v>
      </c>
      <c r="Q158" s="2">
        <f t="shared" si="52"/>
        <v>0</v>
      </c>
      <c r="R158" s="2">
        <f t="shared" si="52"/>
        <v>0</v>
      </c>
      <c r="S158" s="2">
        <f t="shared" si="52"/>
        <v>0</v>
      </c>
      <c r="T158" s="2">
        <f t="shared" si="52"/>
        <v>0</v>
      </c>
      <c r="U158" s="2">
        <f t="shared" si="52"/>
        <v>0</v>
      </c>
      <c r="V158" s="2">
        <f t="shared" si="52"/>
        <v>250</v>
      </c>
      <c r="W158" s="2">
        <f t="shared" si="52"/>
        <v>245</v>
      </c>
      <c r="X158" s="2">
        <f t="shared" si="52"/>
        <v>240</v>
      </c>
      <c r="Y158" s="2">
        <f t="shared" si="52"/>
        <v>235</v>
      </c>
      <c r="Z158" s="2">
        <f t="shared" si="52"/>
        <v>230</v>
      </c>
      <c r="AA158" s="2">
        <f t="shared" si="52"/>
        <v>225</v>
      </c>
      <c r="AB158" s="2">
        <f t="shared" si="52"/>
        <v>220</v>
      </c>
      <c r="AC158" s="2">
        <f t="shared" si="52"/>
        <v>215</v>
      </c>
      <c r="AD158" s="2">
        <f t="shared" si="52"/>
        <v>210</v>
      </c>
      <c r="AE158" s="2">
        <f t="shared" si="52"/>
        <v>205.00000000000003</v>
      </c>
      <c r="AF158" s="2">
        <f t="shared" si="52"/>
        <v>200</v>
      </c>
      <c r="AG158" s="2">
        <f t="shared" si="52"/>
        <v>195</v>
      </c>
      <c r="AH158" s="2">
        <f t="shared" si="52"/>
        <v>190</v>
      </c>
      <c r="AI158" s="2">
        <f t="shared" si="52"/>
        <v>185</v>
      </c>
      <c r="AJ158" s="2">
        <f t="shared" si="52"/>
        <v>180</v>
      </c>
      <c r="AK158" s="2">
        <f t="shared" si="52"/>
        <v>175</v>
      </c>
      <c r="AL158" s="2">
        <f t="shared" si="52"/>
        <v>169.99999999999997</v>
      </c>
      <c r="AM158" s="2">
        <f t="shared" si="52"/>
        <v>164.99999999999997</v>
      </c>
      <c r="AN158" s="2">
        <f t="shared" si="52"/>
        <v>160</v>
      </c>
    </row>
    <row r="159" spans="8:40" x14ac:dyDescent="0.3">
      <c r="H159" s="2">
        <f t="shared" si="48"/>
        <v>250</v>
      </c>
      <c r="I159">
        <f t="shared" si="50"/>
        <v>2038</v>
      </c>
      <c r="J159" s="2">
        <f t="shared" si="52"/>
        <v>0</v>
      </c>
      <c r="K159" s="2">
        <f t="shared" si="52"/>
        <v>0</v>
      </c>
      <c r="L159" s="2">
        <f t="shared" si="52"/>
        <v>0</v>
      </c>
      <c r="M159" s="2">
        <f t="shared" si="52"/>
        <v>0</v>
      </c>
      <c r="N159" s="2">
        <f t="shared" si="52"/>
        <v>0</v>
      </c>
      <c r="O159" s="2">
        <f t="shared" si="52"/>
        <v>0</v>
      </c>
      <c r="P159" s="2">
        <f t="shared" si="52"/>
        <v>0</v>
      </c>
      <c r="Q159" s="2">
        <f t="shared" si="52"/>
        <v>0</v>
      </c>
      <c r="R159" s="2">
        <f t="shared" si="52"/>
        <v>0</v>
      </c>
      <c r="S159" s="2">
        <f t="shared" si="52"/>
        <v>0</v>
      </c>
      <c r="T159" s="2">
        <f t="shared" si="52"/>
        <v>0</v>
      </c>
      <c r="U159" s="2">
        <f t="shared" si="52"/>
        <v>0</v>
      </c>
      <c r="V159" s="2">
        <f t="shared" si="52"/>
        <v>0</v>
      </c>
      <c r="W159" s="2">
        <f t="shared" si="52"/>
        <v>250</v>
      </c>
      <c r="X159" s="2">
        <f t="shared" si="52"/>
        <v>245</v>
      </c>
      <c r="Y159" s="2">
        <f t="shared" si="52"/>
        <v>240</v>
      </c>
      <c r="Z159" s="2">
        <f t="shared" si="52"/>
        <v>235</v>
      </c>
      <c r="AA159" s="2">
        <f t="shared" si="52"/>
        <v>230</v>
      </c>
      <c r="AB159" s="2">
        <f t="shared" si="52"/>
        <v>225</v>
      </c>
      <c r="AC159" s="2">
        <f t="shared" si="52"/>
        <v>220</v>
      </c>
      <c r="AD159" s="2">
        <f t="shared" si="52"/>
        <v>215</v>
      </c>
      <c r="AE159" s="2">
        <f t="shared" si="52"/>
        <v>210</v>
      </c>
      <c r="AF159" s="2">
        <f t="shared" si="52"/>
        <v>205.00000000000003</v>
      </c>
      <c r="AG159" s="2">
        <f t="shared" si="52"/>
        <v>200</v>
      </c>
      <c r="AH159" s="2">
        <f t="shared" si="52"/>
        <v>195</v>
      </c>
      <c r="AI159" s="2">
        <f t="shared" si="52"/>
        <v>190</v>
      </c>
      <c r="AJ159" s="2">
        <f t="shared" si="52"/>
        <v>185</v>
      </c>
      <c r="AK159" s="2">
        <f t="shared" si="52"/>
        <v>180</v>
      </c>
      <c r="AL159" s="2">
        <f t="shared" si="52"/>
        <v>175</v>
      </c>
      <c r="AM159" s="2">
        <f t="shared" si="52"/>
        <v>169.99999999999997</v>
      </c>
      <c r="AN159" s="2">
        <f t="shared" si="52"/>
        <v>164.99999999999997</v>
      </c>
    </row>
    <row r="160" spans="8:40" x14ac:dyDescent="0.3">
      <c r="H160" s="2">
        <f t="shared" si="48"/>
        <v>250</v>
      </c>
      <c r="I160">
        <f t="shared" si="50"/>
        <v>2039</v>
      </c>
      <c r="J160" s="2">
        <f t="shared" si="52"/>
        <v>0</v>
      </c>
      <c r="K160" s="2">
        <f t="shared" si="52"/>
        <v>0</v>
      </c>
      <c r="L160" s="2">
        <f t="shared" si="52"/>
        <v>0</v>
      </c>
      <c r="M160" s="2">
        <f t="shared" si="52"/>
        <v>0</v>
      </c>
      <c r="N160" s="2">
        <f t="shared" si="52"/>
        <v>0</v>
      </c>
      <c r="O160" s="2">
        <f t="shared" si="52"/>
        <v>0</v>
      </c>
      <c r="P160" s="2">
        <f t="shared" si="52"/>
        <v>0</v>
      </c>
      <c r="Q160" s="2">
        <f t="shared" si="52"/>
        <v>0</v>
      </c>
      <c r="R160" s="2">
        <f t="shared" si="52"/>
        <v>0</v>
      </c>
      <c r="S160" s="2">
        <f t="shared" si="52"/>
        <v>0</v>
      </c>
      <c r="T160" s="2">
        <f t="shared" si="52"/>
        <v>0</v>
      </c>
      <c r="U160" s="2">
        <f t="shared" si="52"/>
        <v>0</v>
      </c>
      <c r="V160" s="2">
        <f t="shared" si="52"/>
        <v>0</v>
      </c>
      <c r="W160" s="2">
        <f t="shared" si="52"/>
        <v>0</v>
      </c>
      <c r="X160" s="2">
        <f t="shared" si="52"/>
        <v>250</v>
      </c>
      <c r="Y160" s="2">
        <f t="shared" si="52"/>
        <v>245</v>
      </c>
      <c r="Z160" s="2">
        <f t="shared" si="52"/>
        <v>240</v>
      </c>
      <c r="AA160" s="2">
        <f t="shared" si="52"/>
        <v>235</v>
      </c>
      <c r="AB160" s="2">
        <f t="shared" si="52"/>
        <v>230</v>
      </c>
      <c r="AC160" s="2">
        <f t="shared" si="52"/>
        <v>225</v>
      </c>
      <c r="AD160" s="2">
        <f t="shared" si="52"/>
        <v>220</v>
      </c>
      <c r="AE160" s="2">
        <f t="shared" si="52"/>
        <v>215</v>
      </c>
      <c r="AF160" s="2">
        <f t="shared" si="52"/>
        <v>210</v>
      </c>
      <c r="AG160" s="2">
        <f t="shared" si="52"/>
        <v>205.00000000000003</v>
      </c>
      <c r="AH160" s="2">
        <f t="shared" si="52"/>
        <v>200</v>
      </c>
      <c r="AI160" s="2">
        <f t="shared" si="52"/>
        <v>195</v>
      </c>
      <c r="AJ160" s="2">
        <f t="shared" si="52"/>
        <v>190</v>
      </c>
      <c r="AK160" s="2">
        <f t="shared" si="52"/>
        <v>185</v>
      </c>
      <c r="AL160" s="2">
        <f t="shared" si="52"/>
        <v>180</v>
      </c>
      <c r="AM160" s="2">
        <f t="shared" si="52"/>
        <v>175</v>
      </c>
      <c r="AN160" s="2">
        <f t="shared" si="52"/>
        <v>169.99999999999997</v>
      </c>
    </row>
    <row r="161" spans="8:40" x14ac:dyDescent="0.3">
      <c r="H161" s="2">
        <f t="shared" si="48"/>
        <v>250</v>
      </c>
      <c r="I161">
        <f t="shared" si="50"/>
        <v>2040</v>
      </c>
      <c r="J161" s="2">
        <f t="shared" si="52"/>
        <v>0</v>
      </c>
      <c r="K161" s="2">
        <f t="shared" si="52"/>
        <v>0</v>
      </c>
      <c r="L161" s="2">
        <f t="shared" si="52"/>
        <v>0</v>
      </c>
      <c r="M161" s="2">
        <f t="shared" si="52"/>
        <v>0</v>
      </c>
      <c r="N161" s="2">
        <f t="shared" si="52"/>
        <v>0</v>
      </c>
      <c r="O161" s="2">
        <f t="shared" si="52"/>
        <v>0</v>
      </c>
      <c r="P161" s="2">
        <f t="shared" si="52"/>
        <v>0</v>
      </c>
      <c r="Q161" s="2">
        <f t="shared" si="52"/>
        <v>0</v>
      </c>
      <c r="R161" s="2">
        <f t="shared" si="52"/>
        <v>0</v>
      </c>
      <c r="S161" s="2">
        <f t="shared" si="52"/>
        <v>0</v>
      </c>
      <c r="T161" s="2">
        <f t="shared" si="52"/>
        <v>0</v>
      </c>
      <c r="U161" s="2">
        <f t="shared" si="52"/>
        <v>0</v>
      </c>
      <c r="V161" s="2">
        <f t="shared" si="52"/>
        <v>0</v>
      </c>
      <c r="W161" s="2">
        <f t="shared" si="52"/>
        <v>0</v>
      </c>
      <c r="X161" s="2">
        <f t="shared" si="52"/>
        <v>0</v>
      </c>
      <c r="Y161" s="2">
        <f t="shared" si="52"/>
        <v>250</v>
      </c>
      <c r="Z161" s="2">
        <f t="shared" si="52"/>
        <v>245</v>
      </c>
      <c r="AA161" s="2">
        <f t="shared" si="52"/>
        <v>240</v>
      </c>
      <c r="AB161" s="2">
        <f t="shared" si="52"/>
        <v>235</v>
      </c>
      <c r="AC161" s="2">
        <f t="shared" si="52"/>
        <v>230</v>
      </c>
      <c r="AD161" s="2">
        <f t="shared" si="52"/>
        <v>225</v>
      </c>
      <c r="AE161" s="2">
        <f t="shared" si="52"/>
        <v>220</v>
      </c>
      <c r="AF161" s="2">
        <f t="shared" si="52"/>
        <v>215</v>
      </c>
      <c r="AG161" s="2">
        <f t="shared" si="52"/>
        <v>210</v>
      </c>
      <c r="AH161" s="2">
        <f t="shared" si="52"/>
        <v>205.00000000000003</v>
      </c>
      <c r="AI161" s="2">
        <f t="shared" si="52"/>
        <v>200</v>
      </c>
      <c r="AJ161" s="2">
        <f t="shared" si="52"/>
        <v>195</v>
      </c>
      <c r="AK161" s="2">
        <f t="shared" si="52"/>
        <v>190</v>
      </c>
      <c r="AL161" s="2">
        <f t="shared" si="52"/>
        <v>185</v>
      </c>
      <c r="AM161" s="2">
        <f t="shared" si="52"/>
        <v>180</v>
      </c>
      <c r="AN161" s="2">
        <f t="shared" si="52"/>
        <v>175</v>
      </c>
    </row>
    <row r="162" spans="8:40" x14ac:dyDescent="0.3">
      <c r="H162" s="2">
        <f t="shared" si="48"/>
        <v>0</v>
      </c>
      <c r="I162">
        <f t="shared" si="50"/>
        <v>2041</v>
      </c>
      <c r="J162" s="2">
        <f t="shared" si="52"/>
        <v>0</v>
      </c>
      <c r="K162" s="2">
        <f t="shared" si="52"/>
        <v>0</v>
      </c>
      <c r="L162" s="2">
        <f t="shared" si="52"/>
        <v>0</v>
      </c>
      <c r="M162" s="2">
        <f t="shared" si="52"/>
        <v>0</v>
      </c>
      <c r="N162" s="2">
        <f t="shared" si="52"/>
        <v>0</v>
      </c>
      <c r="O162" s="2">
        <f t="shared" si="52"/>
        <v>0</v>
      </c>
      <c r="P162" s="2">
        <f t="shared" si="52"/>
        <v>0</v>
      </c>
      <c r="Q162" s="2">
        <f t="shared" si="52"/>
        <v>0</v>
      </c>
      <c r="R162" s="2">
        <f t="shared" si="52"/>
        <v>0</v>
      </c>
      <c r="S162" s="2">
        <f t="shared" si="52"/>
        <v>0</v>
      </c>
      <c r="T162" s="2">
        <f t="shared" si="52"/>
        <v>0</v>
      </c>
      <c r="U162" s="2">
        <f t="shared" si="52"/>
        <v>0</v>
      </c>
      <c r="V162" s="2">
        <f t="shared" si="52"/>
        <v>0</v>
      </c>
      <c r="W162" s="2">
        <f t="shared" si="52"/>
        <v>0</v>
      </c>
      <c r="X162" s="2">
        <f t="shared" si="52"/>
        <v>0</v>
      </c>
      <c r="Y162" s="2">
        <f t="shared" si="52"/>
        <v>0</v>
      </c>
      <c r="Z162" s="2">
        <f t="shared" si="52"/>
        <v>0</v>
      </c>
      <c r="AA162" s="2">
        <f t="shared" si="52"/>
        <v>0</v>
      </c>
      <c r="AB162" s="2">
        <f t="shared" si="52"/>
        <v>0</v>
      </c>
      <c r="AC162" s="2">
        <f t="shared" si="52"/>
        <v>0</v>
      </c>
      <c r="AD162" s="2">
        <f t="shared" si="52"/>
        <v>0</v>
      </c>
      <c r="AE162" s="2">
        <f t="shared" si="52"/>
        <v>0</v>
      </c>
      <c r="AF162" s="2">
        <f t="shared" si="52"/>
        <v>0</v>
      </c>
      <c r="AG162" s="2">
        <f t="shared" si="52"/>
        <v>0</v>
      </c>
      <c r="AH162" s="2">
        <f t="shared" si="52"/>
        <v>0</v>
      </c>
      <c r="AI162" s="2">
        <f t="shared" si="52"/>
        <v>0</v>
      </c>
      <c r="AJ162" s="2">
        <f t="shared" si="52"/>
        <v>0</v>
      </c>
      <c r="AK162" s="2">
        <f t="shared" si="52"/>
        <v>0</v>
      </c>
      <c r="AL162" s="2">
        <f t="shared" si="52"/>
        <v>0</v>
      </c>
      <c r="AM162" s="2">
        <f t="shared" si="52"/>
        <v>0</v>
      </c>
      <c r="AN162" s="2">
        <f t="shared" si="52"/>
        <v>0</v>
      </c>
    </row>
    <row r="163" spans="8:40" x14ac:dyDescent="0.3">
      <c r="H163" s="2">
        <f t="shared" si="48"/>
        <v>0</v>
      </c>
      <c r="I163">
        <f t="shared" si="50"/>
        <v>2042</v>
      </c>
      <c r="J163" s="2">
        <f t="shared" si="52"/>
        <v>0</v>
      </c>
      <c r="K163" s="2">
        <f t="shared" si="52"/>
        <v>0</v>
      </c>
      <c r="L163" s="2">
        <f t="shared" si="52"/>
        <v>0</v>
      </c>
      <c r="M163" s="2">
        <f t="shared" si="52"/>
        <v>0</v>
      </c>
      <c r="N163" s="2">
        <f t="shared" si="52"/>
        <v>0</v>
      </c>
      <c r="O163" s="2">
        <f t="shared" si="52"/>
        <v>0</v>
      </c>
      <c r="P163" s="2">
        <f t="shared" si="52"/>
        <v>0</v>
      </c>
      <c r="Q163" s="2">
        <f t="shared" si="52"/>
        <v>0</v>
      </c>
      <c r="R163" s="2">
        <f t="shared" si="52"/>
        <v>0</v>
      </c>
      <c r="S163" s="2">
        <f t="shared" si="52"/>
        <v>0</v>
      </c>
      <c r="T163" s="2">
        <f t="shared" si="52"/>
        <v>0</v>
      </c>
      <c r="U163" s="2">
        <f t="shared" si="52"/>
        <v>0</v>
      </c>
      <c r="V163" s="2">
        <f t="shared" si="52"/>
        <v>0</v>
      </c>
      <c r="W163" s="2">
        <f t="shared" si="52"/>
        <v>0</v>
      </c>
      <c r="X163" s="2">
        <f t="shared" si="52"/>
        <v>0</v>
      </c>
      <c r="Y163" s="2">
        <f t="shared" si="52"/>
        <v>0</v>
      </c>
      <c r="Z163" s="2">
        <f t="shared" si="52"/>
        <v>0</v>
      </c>
      <c r="AA163" s="2">
        <f t="shared" si="52"/>
        <v>0</v>
      </c>
      <c r="AB163" s="2">
        <f t="shared" si="52"/>
        <v>0</v>
      </c>
      <c r="AC163" s="2">
        <f t="shared" si="52"/>
        <v>0</v>
      </c>
      <c r="AD163" s="2">
        <f t="shared" si="52"/>
        <v>0</v>
      </c>
      <c r="AE163" s="2">
        <f t="shared" si="52"/>
        <v>0</v>
      </c>
      <c r="AF163" s="2">
        <f t="shared" si="52"/>
        <v>0</v>
      </c>
      <c r="AG163" s="2">
        <f t="shared" si="52"/>
        <v>0</v>
      </c>
      <c r="AH163" s="2">
        <f t="shared" si="52"/>
        <v>0</v>
      </c>
      <c r="AI163" s="2">
        <f t="shared" si="52"/>
        <v>0</v>
      </c>
      <c r="AJ163" s="2">
        <f t="shared" si="52"/>
        <v>0</v>
      </c>
      <c r="AK163" s="2">
        <f t="shared" si="52"/>
        <v>0</v>
      </c>
      <c r="AL163" s="2">
        <f t="shared" si="52"/>
        <v>0</v>
      </c>
      <c r="AM163" s="2">
        <f t="shared" si="52"/>
        <v>0</v>
      </c>
      <c r="AN163" s="2">
        <f t="shared" si="52"/>
        <v>0</v>
      </c>
    </row>
    <row r="164" spans="8:40" x14ac:dyDescent="0.3">
      <c r="H164" s="2">
        <f t="shared" si="48"/>
        <v>0</v>
      </c>
      <c r="I164">
        <f t="shared" si="50"/>
        <v>2043</v>
      </c>
      <c r="J164" s="2">
        <f t="shared" si="52"/>
        <v>0</v>
      </c>
      <c r="K164" s="2">
        <f t="shared" si="52"/>
        <v>0</v>
      </c>
      <c r="L164" s="2">
        <f t="shared" si="52"/>
        <v>0</v>
      </c>
      <c r="M164" s="2">
        <f t="shared" si="52"/>
        <v>0</v>
      </c>
      <c r="N164" s="2">
        <f t="shared" si="52"/>
        <v>0</v>
      </c>
      <c r="O164" s="2">
        <f t="shared" si="52"/>
        <v>0</v>
      </c>
      <c r="P164" s="2">
        <f t="shared" si="52"/>
        <v>0</v>
      </c>
      <c r="Q164" s="2">
        <f t="shared" ref="Q164:AN164" si="53">$H164*Q98</f>
        <v>0</v>
      </c>
      <c r="R164" s="2">
        <f t="shared" si="53"/>
        <v>0</v>
      </c>
      <c r="S164" s="2">
        <f t="shared" si="53"/>
        <v>0</v>
      </c>
      <c r="T164" s="2">
        <f t="shared" si="53"/>
        <v>0</v>
      </c>
      <c r="U164" s="2">
        <f t="shared" si="53"/>
        <v>0</v>
      </c>
      <c r="V164" s="2">
        <f t="shared" si="53"/>
        <v>0</v>
      </c>
      <c r="W164" s="2">
        <f t="shared" si="53"/>
        <v>0</v>
      </c>
      <c r="X164" s="2">
        <f t="shared" si="53"/>
        <v>0</v>
      </c>
      <c r="Y164" s="2">
        <f t="shared" si="53"/>
        <v>0</v>
      </c>
      <c r="Z164" s="2">
        <f t="shared" si="53"/>
        <v>0</v>
      </c>
      <c r="AA164" s="2">
        <f t="shared" si="53"/>
        <v>0</v>
      </c>
      <c r="AB164" s="2">
        <f t="shared" si="53"/>
        <v>0</v>
      </c>
      <c r="AC164" s="2">
        <f t="shared" si="53"/>
        <v>0</v>
      </c>
      <c r="AD164" s="2">
        <f t="shared" si="53"/>
        <v>0</v>
      </c>
      <c r="AE164" s="2">
        <f t="shared" si="53"/>
        <v>0</v>
      </c>
      <c r="AF164" s="2">
        <f t="shared" si="53"/>
        <v>0</v>
      </c>
      <c r="AG164" s="2">
        <f t="shared" si="53"/>
        <v>0</v>
      </c>
      <c r="AH164" s="2">
        <f t="shared" si="53"/>
        <v>0</v>
      </c>
      <c r="AI164" s="2">
        <f t="shared" si="53"/>
        <v>0</v>
      </c>
      <c r="AJ164" s="2">
        <f t="shared" si="53"/>
        <v>0</v>
      </c>
      <c r="AK164" s="2">
        <f t="shared" si="53"/>
        <v>0</v>
      </c>
      <c r="AL164" s="2">
        <f t="shared" si="53"/>
        <v>0</v>
      </c>
      <c r="AM164" s="2">
        <f t="shared" si="53"/>
        <v>0</v>
      </c>
      <c r="AN164" s="2">
        <f t="shared" si="53"/>
        <v>0</v>
      </c>
    </row>
    <row r="165" spans="8:40" x14ac:dyDescent="0.3">
      <c r="H165" s="2">
        <f t="shared" si="48"/>
        <v>0</v>
      </c>
      <c r="I165">
        <f t="shared" si="50"/>
        <v>2044</v>
      </c>
      <c r="J165" s="2">
        <f t="shared" ref="J165:AN167" si="54">$H165*J99</f>
        <v>0</v>
      </c>
      <c r="K165" s="2">
        <f t="shared" si="54"/>
        <v>0</v>
      </c>
      <c r="L165" s="2">
        <f t="shared" si="54"/>
        <v>0</v>
      </c>
      <c r="M165" s="2">
        <f t="shared" si="54"/>
        <v>0</v>
      </c>
      <c r="N165" s="2">
        <f t="shared" si="54"/>
        <v>0</v>
      </c>
      <c r="O165" s="2">
        <f t="shared" si="54"/>
        <v>0</v>
      </c>
      <c r="P165" s="2">
        <f t="shared" si="54"/>
        <v>0</v>
      </c>
      <c r="Q165" s="2">
        <f t="shared" si="54"/>
        <v>0</v>
      </c>
      <c r="R165" s="2">
        <f t="shared" si="54"/>
        <v>0</v>
      </c>
      <c r="S165" s="2">
        <f t="shared" si="54"/>
        <v>0</v>
      </c>
      <c r="T165" s="2">
        <f t="shared" si="54"/>
        <v>0</v>
      </c>
      <c r="U165" s="2">
        <f t="shared" si="54"/>
        <v>0</v>
      </c>
      <c r="V165" s="2">
        <f t="shared" si="54"/>
        <v>0</v>
      </c>
      <c r="W165" s="2">
        <f t="shared" si="54"/>
        <v>0</v>
      </c>
      <c r="X165" s="2">
        <f t="shared" si="54"/>
        <v>0</v>
      </c>
      <c r="Y165" s="2">
        <f t="shared" si="54"/>
        <v>0</v>
      </c>
      <c r="Z165" s="2">
        <f t="shared" si="54"/>
        <v>0</v>
      </c>
      <c r="AA165" s="2">
        <f t="shared" si="54"/>
        <v>0</v>
      </c>
      <c r="AB165" s="2">
        <f t="shared" si="54"/>
        <v>0</v>
      </c>
      <c r="AC165" s="2">
        <f t="shared" si="54"/>
        <v>0</v>
      </c>
      <c r="AD165" s="2">
        <f t="shared" si="54"/>
        <v>0</v>
      </c>
      <c r="AE165" s="2">
        <f t="shared" si="54"/>
        <v>0</v>
      </c>
      <c r="AF165" s="2">
        <f t="shared" si="54"/>
        <v>0</v>
      </c>
      <c r="AG165" s="2">
        <f t="shared" si="54"/>
        <v>0</v>
      </c>
      <c r="AH165" s="2">
        <f t="shared" si="54"/>
        <v>0</v>
      </c>
      <c r="AI165" s="2">
        <f t="shared" si="54"/>
        <v>0</v>
      </c>
      <c r="AJ165" s="2">
        <f t="shared" si="54"/>
        <v>0</v>
      </c>
      <c r="AK165" s="2">
        <f t="shared" si="54"/>
        <v>0</v>
      </c>
      <c r="AL165" s="2">
        <f t="shared" si="54"/>
        <v>0</v>
      </c>
      <c r="AM165" s="2">
        <f t="shared" si="54"/>
        <v>0</v>
      </c>
      <c r="AN165" s="2">
        <f t="shared" si="54"/>
        <v>0</v>
      </c>
    </row>
    <row r="166" spans="8:40" x14ac:dyDescent="0.3">
      <c r="H166" s="2">
        <f t="shared" si="48"/>
        <v>0</v>
      </c>
      <c r="I166">
        <f t="shared" si="50"/>
        <v>2045</v>
      </c>
      <c r="J166" s="2">
        <f t="shared" si="54"/>
        <v>0</v>
      </c>
      <c r="K166" s="2">
        <f t="shared" si="54"/>
        <v>0</v>
      </c>
      <c r="L166" s="2">
        <f t="shared" si="54"/>
        <v>0</v>
      </c>
      <c r="M166" s="2">
        <f t="shared" si="54"/>
        <v>0</v>
      </c>
      <c r="N166" s="2">
        <f t="shared" si="54"/>
        <v>0</v>
      </c>
      <c r="O166" s="2">
        <f t="shared" si="54"/>
        <v>0</v>
      </c>
      <c r="P166" s="2">
        <f t="shared" si="54"/>
        <v>0</v>
      </c>
      <c r="Q166" s="2">
        <f t="shared" si="54"/>
        <v>0</v>
      </c>
      <c r="R166" s="2">
        <f t="shared" si="54"/>
        <v>0</v>
      </c>
      <c r="S166" s="2">
        <f t="shared" si="54"/>
        <v>0</v>
      </c>
      <c r="T166" s="2">
        <f t="shared" si="54"/>
        <v>0</v>
      </c>
      <c r="U166" s="2">
        <f t="shared" si="54"/>
        <v>0</v>
      </c>
      <c r="V166" s="2">
        <f t="shared" si="54"/>
        <v>0</v>
      </c>
      <c r="W166" s="2">
        <f t="shared" si="54"/>
        <v>0</v>
      </c>
      <c r="X166" s="2">
        <f t="shared" si="54"/>
        <v>0</v>
      </c>
      <c r="Y166" s="2">
        <f t="shared" si="54"/>
        <v>0</v>
      </c>
      <c r="Z166" s="2">
        <f t="shared" si="54"/>
        <v>0</v>
      </c>
      <c r="AA166" s="2">
        <f t="shared" si="54"/>
        <v>0</v>
      </c>
      <c r="AB166" s="2">
        <f t="shared" si="54"/>
        <v>0</v>
      </c>
      <c r="AC166" s="2">
        <f t="shared" si="54"/>
        <v>0</v>
      </c>
      <c r="AD166" s="2">
        <f t="shared" si="54"/>
        <v>0</v>
      </c>
      <c r="AE166" s="2">
        <f t="shared" si="54"/>
        <v>0</v>
      </c>
      <c r="AF166" s="2">
        <f t="shared" si="54"/>
        <v>0</v>
      </c>
      <c r="AG166" s="2">
        <f t="shared" si="54"/>
        <v>0</v>
      </c>
      <c r="AH166" s="2">
        <f t="shared" si="54"/>
        <v>0</v>
      </c>
      <c r="AI166" s="2">
        <f t="shared" si="54"/>
        <v>0</v>
      </c>
      <c r="AJ166" s="2">
        <f t="shared" si="54"/>
        <v>0</v>
      </c>
      <c r="AK166" s="2">
        <f t="shared" si="54"/>
        <v>0</v>
      </c>
      <c r="AL166" s="2">
        <f t="shared" si="54"/>
        <v>0</v>
      </c>
      <c r="AM166" s="2">
        <f t="shared" si="54"/>
        <v>0</v>
      </c>
      <c r="AN166" s="2">
        <f t="shared" si="54"/>
        <v>0</v>
      </c>
    </row>
    <row r="167" spans="8:40" x14ac:dyDescent="0.3">
      <c r="H167" s="2">
        <f t="shared" si="48"/>
        <v>0</v>
      </c>
      <c r="I167">
        <f t="shared" si="50"/>
        <v>2046</v>
      </c>
      <c r="J167" s="2">
        <f t="shared" si="54"/>
        <v>0</v>
      </c>
      <c r="K167" s="2">
        <f t="shared" si="54"/>
        <v>0</v>
      </c>
      <c r="L167" s="2">
        <f t="shared" si="54"/>
        <v>0</v>
      </c>
      <c r="M167" s="2">
        <f t="shared" si="54"/>
        <v>0</v>
      </c>
      <c r="N167" s="2">
        <f t="shared" si="54"/>
        <v>0</v>
      </c>
      <c r="O167" s="2">
        <f t="shared" si="54"/>
        <v>0</v>
      </c>
      <c r="P167" s="2">
        <f t="shared" si="54"/>
        <v>0</v>
      </c>
      <c r="Q167" s="2">
        <f t="shared" si="54"/>
        <v>0</v>
      </c>
      <c r="R167" s="2">
        <f t="shared" si="54"/>
        <v>0</v>
      </c>
      <c r="S167" s="2">
        <f t="shared" si="54"/>
        <v>0</v>
      </c>
      <c r="T167" s="2">
        <f t="shared" si="54"/>
        <v>0</v>
      </c>
      <c r="U167" s="2">
        <f t="shared" si="54"/>
        <v>0</v>
      </c>
      <c r="V167" s="2">
        <f t="shared" si="54"/>
        <v>0</v>
      </c>
      <c r="W167" s="2">
        <f t="shared" si="54"/>
        <v>0</v>
      </c>
      <c r="X167" s="2">
        <f t="shared" si="54"/>
        <v>0</v>
      </c>
      <c r="Y167" s="2">
        <f t="shared" si="54"/>
        <v>0</v>
      </c>
      <c r="Z167" s="2">
        <f t="shared" si="54"/>
        <v>0</v>
      </c>
      <c r="AA167" s="2">
        <f t="shared" si="54"/>
        <v>0</v>
      </c>
      <c r="AB167" s="2">
        <f t="shared" si="54"/>
        <v>0</v>
      </c>
      <c r="AC167" s="2">
        <f t="shared" si="54"/>
        <v>0</v>
      </c>
      <c r="AD167" s="2">
        <f t="shared" si="54"/>
        <v>0</v>
      </c>
      <c r="AE167" s="2">
        <f t="shared" si="54"/>
        <v>0</v>
      </c>
      <c r="AF167" s="2">
        <f t="shared" si="54"/>
        <v>0</v>
      </c>
      <c r="AG167" s="2">
        <f t="shared" si="54"/>
        <v>0</v>
      </c>
      <c r="AH167" s="2">
        <f t="shared" si="54"/>
        <v>0</v>
      </c>
      <c r="AI167" s="2">
        <f t="shared" si="54"/>
        <v>0</v>
      </c>
      <c r="AJ167" s="2">
        <f t="shared" si="54"/>
        <v>0</v>
      </c>
      <c r="AK167" s="2">
        <f t="shared" si="54"/>
        <v>0</v>
      </c>
      <c r="AL167" s="2">
        <f t="shared" si="54"/>
        <v>0</v>
      </c>
      <c r="AM167" s="2">
        <f t="shared" si="54"/>
        <v>0</v>
      </c>
      <c r="AN167" s="2">
        <f t="shared" si="54"/>
        <v>0</v>
      </c>
    </row>
    <row r="168" spans="8:40" x14ac:dyDescent="0.3">
      <c r="I168">
        <f t="shared" si="50"/>
        <v>2047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8:40" x14ac:dyDescent="0.3">
      <c r="I169">
        <f t="shared" si="50"/>
        <v>2048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8:40" x14ac:dyDescent="0.3">
      <c r="I170">
        <f t="shared" si="50"/>
        <v>2049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8:40" x14ac:dyDescent="0.3">
      <c r="I171">
        <f t="shared" si="50"/>
        <v>2050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8:40" x14ac:dyDescent="0.3">
      <c r="I172">
        <f t="shared" si="50"/>
        <v>2051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8:40" x14ac:dyDescent="0.3">
      <c r="I173">
        <f t="shared" si="50"/>
        <v>2052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8:40" x14ac:dyDescent="0.3">
      <c r="I174">
        <f t="shared" si="50"/>
        <v>2053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8:40" x14ac:dyDescent="0.3">
      <c r="I175">
        <f t="shared" si="50"/>
        <v>2054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8:40" x14ac:dyDescent="0.3">
      <c r="I176">
        <f t="shared" si="50"/>
        <v>2055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8" spans="8:40" x14ac:dyDescent="0.3">
      <c r="H178" t="s">
        <v>40</v>
      </c>
      <c r="I178" t="s">
        <v>34</v>
      </c>
      <c r="J178">
        <v>2025</v>
      </c>
      <c r="K178">
        <f>J178+1</f>
        <v>2026</v>
      </c>
      <c r="L178">
        <f t="shared" ref="L178:AN178" si="55">K178+1</f>
        <v>2027</v>
      </c>
      <c r="M178">
        <f t="shared" si="55"/>
        <v>2028</v>
      </c>
      <c r="N178">
        <f t="shared" si="55"/>
        <v>2029</v>
      </c>
      <c r="O178">
        <f t="shared" si="55"/>
        <v>2030</v>
      </c>
      <c r="P178">
        <f t="shared" si="55"/>
        <v>2031</v>
      </c>
      <c r="Q178">
        <f t="shared" si="55"/>
        <v>2032</v>
      </c>
      <c r="R178">
        <f t="shared" si="55"/>
        <v>2033</v>
      </c>
      <c r="S178">
        <f t="shared" si="55"/>
        <v>2034</v>
      </c>
      <c r="T178">
        <f t="shared" si="55"/>
        <v>2035</v>
      </c>
      <c r="U178">
        <f t="shared" si="55"/>
        <v>2036</v>
      </c>
      <c r="V178">
        <f t="shared" si="55"/>
        <v>2037</v>
      </c>
      <c r="W178">
        <f t="shared" si="55"/>
        <v>2038</v>
      </c>
      <c r="X178">
        <f t="shared" si="55"/>
        <v>2039</v>
      </c>
      <c r="Y178">
        <f t="shared" si="55"/>
        <v>2040</v>
      </c>
      <c r="Z178">
        <f t="shared" si="55"/>
        <v>2041</v>
      </c>
      <c r="AA178">
        <f t="shared" si="55"/>
        <v>2042</v>
      </c>
      <c r="AB178">
        <f t="shared" si="55"/>
        <v>2043</v>
      </c>
      <c r="AC178">
        <f t="shared" si="55"/>
        <v>2044</v>
      </c>
      <c r="AD178">
        <f t="shared" si="55"/>
        <v>2045</v>
      </c>
      <c r="AE178">
        <f t="shared" si="55"/>
        <v>2046</v>
      </c>
      <c r="AF178">
        <f t="shared" si="55"/>
        <v>2047</v>
      </c>
      <c r="AG178">
        <f t="shared" si="55"/>
        <v>2048</v>
      </c>
      <c r="AH178">
        <f t="shared" si="55"/>
        <v>2049</v>
      </c>
      <c r="AI178">
        <f t="shared" si="55"/>
        <v>2050</v>
      </c>
      <c r="AJ178">
        <f t="shared" si="55"/>
        <v>2051</v>
      </c>
      <c r="AK178">
        <f t="shared" si="55"/>
        <v>2052</v>
      </c>
      <c r="AL178">
        <f t="shared" si="55"/>
        <v>2053</v>
      </c>
      <c r="AM178">
        <f t="shared" si="55"/>
        <v>2054</v>
      </c>
      <c r="AN178">
        <f t="shared" si="55"/>
        <v>2055</v>
      </c>
    </row>
    <row r="179" spans="8:40" x14ac:dyDescent="0.3">
      <c r="H179">
        <f>H146</f>
        <v>250</v>
      </c>
      <c r="I179">
        <v>2025</v>
      </c>
      <c r="J179" s="2">
        <f>J113*J146</f>
        <v>5</v>
      </c>
      <c r="K179" s="2">
        <f t="shared" ref="K179:AN179" si="56">K113*K146</f>
        <v>4.9000000000000004</v>
      </c>
      <c r="L179" s="2">
        <f t="shared" si="56"/>
        <v>4.8</v>
      </c>
      <c r="M179" s="2">
        <f t="shared" si="56"/>
        <v>4.7</v>
      </c>
      <c r="N179" s="2">
        <f t="shared" si="56"/>
        <v>4.6000000000000005</v>
      </c>
      <c r="O179" s="2">
        <f t="shared" si="56"/>
        <v>4.5</v>
      </c>
      <c r="P179" s="2">
        <f t="shared" si="56"/>
        <v>4.4000000000000004</v>
      </c>
      <c r="Q179" s="2">
        <f t="shared" si="56"/>
        <v>4.3</v>
      </c>
      <c r="R179" s="2">
        <f t="shared" si="56"/>
        <v>4.2</v>
      </c>
      <c r="S179" s="2">
        <f t="shared" si="56"/>
        <v>4.1000000000000005</v>
      </c>
      <c r="T179" s="2">
        <f t="shared" si="56"/>
        <v>4</v>
      </c>
      <c r="U179" s="2">
        <f t="shared" si="56"/>
        <v>3.9</v>
      </c>
      <c r="V179" s="2">
        <f t="shared" si="56"/>
        <v>3.8000000000000003</v>
      </c>
      <c r="W179" s="2">
        <f t="shared" si="56"/>
        <v>3.7</v>
      </c>
      <c r="X179" s="2">
        <f t="shared" si="56"/>
        <v>3.6</v>
      </c>
      <c r="Y179" s="2">
        <f t="shared" si="56"/>
        <v>3.5</v>
      </c>
      <c r="Z179" s="2">
        <f t="shared" si="56"/>
        <v>3.3999999999999995</v>
      </c>
      <c r="AA179" s="2">
        <f t="shared" si="56"/>
        <v>3.2999999999999994</v>
      </c>
      <c r="AB179" s="2">
        <f t="shared" si="56"/>
        <v>3.2</v>
      </c>
      <c r="AC179" s="2">
        <f t="shared" si="56"/>
        <v>3.1</v>
      </c>
      <c r="AD179" s="2">
        <f t="shared" si="56"/>
        <v>3</v>
      </c>
      <c r="AE179" s="2">
        <f t="shared" si="56"/>
        <v>2.9000000000000008</v>
      </c>
      <c r="AF179" s="2">
        <f t="shared" si="56"/>
        <v>2.8000000000000003</v>
      </c>
      <c r="AG179" s="2">
        <f t="shared" si="56"/>
        <v>2.7</v>
      </c>
      <c r="AH179" s="2">
        <f t="shared" si="56"/>
        <v>2.6</v>
      </c>
      <c r="AI179" s="2">
        <f t="shared" si="56"/>
        <v>2.5</v>
      </c>
      <c r="AJ179" s="2">
        <f t="shared" si="56"/>
        <v>2.4</v>
      </c>
      <c r="AK179" s="2">
        <f t="shared" si="56"/>
        <v>2.2999999999999998</v>
      </c>
      <c r="AL179" s="2">
        <f t="shared" si="56"/>
        <v>2.1999999999999997</v>
      </c>
      <c r="AM179" s="2">
        <f t="shared" si="56"/>
        <v>2.1000000000000005</v>
      </c>
      <c r="AN179" s="2">
        <f t="shared" si="56"/>
        <v>2</v>
      </c>
    </row>
    <row r="180" spans="8:40" x14ac:dyDescent="0.3">
      <c r="H180">
        <f t="shared" ref="H180:H200" si="57">H147</f>
        <v>250</v>
      </c>
      <c r="I180">
        <f>I179+1</f>
        <v>2026</v>
      </c>
      <c r="J180" s="2">
        <f t="shared" ref="J180:AN188" si="58">J114*J147</f>
        <v>0</v>
      </c>
      <c r="K180" s="2">
        <f t="shared" si="58"/>
        <v>5</v>
      </c>
      <c r="L180" s="2">
        <f t="shared" si="58"/>
        <v>4.9000000000000004</v>
      </c>
      <c r="M180" s="2">
        <f t="shared" si="58"/>
        <v>4.8</v>
      </c>
      <c r="N180" s="2">
        <f t="shared" si="58"/>
        <v>4.7</v>
      </c>
      <c r="O180" s="2">
        <f t="shared" si="58"/>
        <v>4.6000000000000005</v>
      </c>
      <c r="P180" s="2">
        <f t="shared" si="58"/>
        <v>4.5</v>
      </c>
      <c r="Q180" s="2">
        <f t="shared" si="58"/>
        <v>4.4000000000000004</v>
      </c>
      <c r="R180" s="2">
        <f t="shared" si="58"/>
        <v>4.3</v>
      </c>
      <c r="S180" s="2">
        <f t="shared" si="58"/>
        <v>4.2</v>
      </c>
      <c r="T180" s="2">
        <f t="shared" si="58"/>
        <v>4.1000000000000005</v>
      </c>
      <c r="U180" s="2">
        <f t="shared" si="58"/>
        <v>4</v>
      </c>
      <c r="V180" s="2">
        <f t="shared" si="58"/>
        <v>3.9</v>
      </c>
      <c r="W180" s="2">
        <f t="shared" si="58"/>
        <v>3.8000000000000003</v>
      </c>
      <c r="X180" s="2">
        <f t="shared" si="58"/>
        <v>3.7</v>
      </c>
      <c r="Y180" s="2">
        <f t="shared" si="58"/>
        <v>3.6</v>
      </c>
      <c r="Z180" s="2">
        <f t="shared" si="58"/>
        <v>3.5</v>
      </c>
      <c r="AA180" s="2">
        <f t="shared" si="58"/>
        <v>3.3999999999999995</v>
      </c>
      <c r="AB180" s="2">
        <f t="shared" si="58"/>
        <v>3.2999999999999994</v>
      </c>
      <c r="AC180" s="2">
        <f t="shared" si="58"/>
        <v>3.2</v>
      </c>
      <c r="AD180" s="2">
        <f t="shared" si="58"/>
        <v>3.1</v>
      </c>
      <c r="AE180" s="2">
        <f t="shared" si="58"/>
        <v>3</v>
      </c>
      <c r="AF180" s="2">
        <f t="shared" si="58"/>
        <v>2.9000000000000008</v>
      </c>
      <c r="AG180" s="2">
        <f t="shared" si="58"/>
        <v>2.8000000000000003</v>
      </c>
      <c r="AH180" s="2">
        <f t="shared" si="58"/>
        <v>2.7</v>
      </c>
      <c r="AI180" s="2">
        <f t="shared" si="58"/>
        <v>2.6</v>
      </c>
      <c r="AJ180" s="2">
        <f t="shared" si="58"/>
        <v>2.5</v>
      </c>
      <c r="AK180" s="2">
        <f t="shared" si="58"/>
        <v>2.4</v>
      </c>
      <c r="AL180" s="2">
        <f t="shared" si="58"/>
        <v>2.2999999999999998</v>
      </c>
      <c r="AM180" s="2">
        <f t="shared" si="58"/>
        <v>2.1999999999999997</v>
      </c>
      <c r="AN180" s="2">
        <f t="shared" si="58"/>
        <v>2.1000000000000005</v>
      </c>
    </row>
    <row r="181" spans="8:40" x14ac:dyDescent="0.3">
      <c r="H181">
        <f t="shared" si="57"/>
        <v>250</v>
      </c>
      <c r="I181">
        <f t="shared" ref="I181:I209" si="59">I180+1</f>
        <v>2027</v>
      </c>
      <c r="J181" s="2">
        <f t="shared" si="58"/>
        <v>0</v>
      </c>
      <c r="K181" s="2">
        <f t="shared" si="58"/>
        <v>0</v>
      </c>
      <c r="L181" s="2">
        <f t="shared" si="58"/>
        <v>5</v>
      </c>
      <c r="M181" s="2">
        <f t="shared" si="58"/>
        <v>4.9000000000000004</v>
      </c>
      <c r="N181" s="2">
        <f t="shared" si="58"/>
        <v>4.8</v>
      </c>
      <c r="O181" s="2">
        <f t="shared" si="58"/>
        <v>4.7</v>
      </c>
      <c r="P181" s="2">
        <f t="shared" si="58"/>
        <v>4.6000000000000005</v>
      </c>
      <c r="Q181" s="2">
        <f t="shared" si="58"/>
        <v>4.5</v>
      </c>
      <c r="R181" s="2">
        <f t="shared" si="58"/>
        <v>4.4000000000000004</v>
      </c>
      <c r="S181" s="2">
        <f t="shared" si="58"/>
        <v>4.3</v>
      </c>
      <c r="T181" s="2">
        <f t="shared" si="58"/>
        <v>4.2</v>
      </c>
      <c r="U181" s="2">
        <f t="shared" si="58"/>
        <v>4.1000000000000005</v>
      </c>
      <c r="V181" s="2">
        <f t="shared" si="58"/>
        <v>4</v>
      </c>
      <c r="W181" s="2">
        <f t="shared" si="58"/>
        <v>3.9</v>
      </c>
      <c r="X181" s="2">
        <f t="shared" si="58"/>
        <v>3.8000000000000003</v>
      </c>
      <c r="Y181" s="2">
        <f t="shared" si="58"/>
        <v>3.7</v>
      </c>
      <c r="Z181" s="2">
        <f t="shared" si="58"/>
        <v>3.6</v>
      </c>
      <c r="AA181" s="2">
        <f t="shared" si="58"/>
        <v>3.5</v>
      </c>
      <c r="AB181" s="2">
        <f t="shared" si="58"/>
        <v>3.3999999999999995</v>
      </c>
      <c r="AC181" s="2">
        <f t="shared" si="58"/>
        <v>3.2999999999999994</v>
      </c>
      <c r="AD181" s="2">
        <f t="shared" si="58"/>
        <v>3.2</v>
      </c>
      <c r="AE181" s="2">
        <f t="shared" si="58"/>
        <v>3.1</v>
      </c>
      <c r="AF181" s="2">
        <f t="shared" si="58"/>
        <v>3</v>
      </c>
      <c r="AG181" s="2">
        <f t="shared" si="58"/>
        <v>2.9000000000000008</v>
      </c>
      <c r="AH181" s="2">
        <f t="shared" si="58"/>
        <v>2.8000000000000003</v>
      </c>
      <c r="AI181" s="2">
        <f t="shared" si="58"/>
        <v>2.7</v>
      </c>
      <c r="AJ181" s="2">
        <f t="shared" si="58"/>
        <v>2.6</v>
      </c>
      <c r="AK181" s="2">
        <f t="shared" si="58"/>
        <v>2.5</v>
      </c>
      <c r="AL181" s="2">
        <f t="shared" si="58"/>
        <v>2.4</v>
      </c>
      <c r="AM181" s="2">
        <f t="shared" si="58"/>
        <v>2.2999999999999998</v>
      </c>
      <c r="AN181" s="2">
        <f t="shared" si="58"/>
        <v>2.1999999999999997</v>
      </c>
    </row>
    <row r="182" spans="8:40" x14ac:dyDescent="0.3">
      <c r="H182">
        <f t="shared" si="57"/>
        <v>250</v>
      </c>
      <c r="I182">
        <f t="shared" si="59"/>
        <v>2028</v>
      </c>
      <c r="J182" s="2">
        <f t="shared" si="58"/>
        <v>0</v>
      </c>
      <c r="K182" s="2">
        <f t="shared" si="58"/>
        <v>0</v>
      </c>
      <c r="L182" s="2">
        <f t="shared" si="58"/>
        <v>0</v>
      </c>
      <c r="M182" s="2">
        <f t="shared" si="58"/>
        <v>5</v>
      </c>
      <c r="N182" s="2">
        <f t="shared" si="58"/>
        <v>4.9000000000000004</v>
      </c>
      <c r="O182" s="2">
        <f t="shared" si="58"/>
        <v>4.8</v>
      </c>
      <c r="P182" s="2">
        <f t="shared" si="58"/>
        <v>4.7</v>
      </c>
      <c r="Q182" s="2">
        <f t="shared" si="58"/>
        <v>4.6000000000000005</v>
      </c>
      <c r="R182" s="2">
        <f t="shared" si="58"/>
        <v>4.5</v>
      </c>
      <c r="S182" s="2">
        <f t="shared" si="58"/>
        <v>4.4000000000000004</v>
      </c>
      <c r="T182" s="2">
        <f t="shared" si="58"/>
        <v>4.3</v>
      </c>
      <c r="U182" s="2">
        <f t="shared" si="58"/>
        <v>4.2</v>
      </c>
      <c r="V182" s="2">
        <f t="shared" si="58"/>
        <v>4.1000000000000005</v>
      </c>
      <c r="W182" s="2">
        <f t="shared" si="58"/>
        <v>4</v>
      </c>
      <c r="X182" s="2">
        <f t="shared" si="58"/>
        <v>3.9</v>
      </c>
      <c r="Y182" s="2">
        <f t="shared" si="58"/>
        <v>3.8000000000000003</v>
      </c>
      <c r="Z182" s="2">
        <f t="shared" si="58"/>
        <v>3.7</v>
      </c>
      <c r="AA182" s="2">
        <f t="shared" si="58"/>
        <v>3.6</v>
      </c>
      <c r="AB182" s="2">
        <f t="shared" si="58"/>
        <v>3.5</v>
      </c>
      <c r="AC182" s="2">
        <f t="shared" si="58"/>
        <v>3.3999999999999995</v>
      </c>
      <c r="AD182" s="2">
        <f t="shared" si="58"/>
        <v>3.2999999999999994</v>
      </c>
      <c r="AE182" s="2">
        <f t="shared" si="58"/>
        <v>3.2</v>
      </c>
      <c r="AF182" s="2">
        <f t="shared" si="58"/>
        <v>3.1</v>
      </c>
      <c r="AG182" s="2">
        <f t="shared" si="58"/>
        <v>3</v>
      </c>
      <c r="AH182" s="2">
        <f t="shared" si="58"/>
        <v>2.9000000000000008</v>
      </c>
      <c r="AI182" s="2">
        <f t="shared" si="58"/>
        <v>2.8000000000000003</v>
      </c>
      <c r="AJ182" s="2">
        <f t="shared" si="58"/>
        <v>2.7</v>
      </c>
      <c r="AK182" s="2">
        <f t="shared" si="58"/>
        <v>2.6</v>
      </c>
      <c r="AL182" s="2">
        <f t="shared" si="58"/>
        <v>2.5</v>
      </c>
      <c r="AM182" s="2">
        <f t="shared" si="58"/>
        <v>2.4</v>
      </c>
      <c r="AN182" s="2">
        <f t="shared" si="58"/>
        <v>2.2999999999999998</v>
      </c>
    </row>
    <row r="183" spans="8:40" x14ac:dyDescent="0.3">
      <c r="H183">
        <f t="shared" si="57"/>
        <v>250</v>
      </c>
      <c r="I183">
        <f t="shared" si="59"/>
        <v>2029</v>
      </c>
      <c r="J183" s="2">
        <f t="shared" si="58"/>
        <v>0</v>
      </c>
      <c r="K183" s="2">
        <f t="shared" si="58"/>
        <v>0</v>
      </c>
      <c r="L183" s="2">
        <f t="shared" si="58"/>
        <v>0</v>
      </c>
      <c r="M183" s="2">
        <f t="shared" si="58"/>
        <v>0</v>
      </c>
      <c r="N183" s="2">
        <f t="shared" si="58"/>
        <v>5</v>
      </c>
      <c r="O183" s="2">
        <f t="shared" si="58"/>
        <v>4.9000000000000004</v>
      </c>
      <c r="P183" s="2">
        <f t="shared" si="58"/>
        <v>4.8</v>
      </c>
      <c r="Q183" s="2">
        <f t="shared" si="58"/>
        <v>4.7</v>
      </c>
      <c r="R183" s="2">
        <f t="shared" si="58"/>
        <v>4.6000000000000005</v>
      </c>
      <c r="S183" s="2">
        <f t="shared" si="58"/>
        <v>4.5</v>
      </c>
      <c r="T183" s="2">
        <f t="shared" si="58"/>
        <v>4.4000000000000004</v>
      </c>
      <c r="U183" s="2">
        <f t="shared" si="58"/>
        <v>4.3</v>
      </c>
      <c r="V183" s="2">
        <f t="shared" si="58"/>
        <v>4.2</v>
      </c>
      <c r="W183" s="2">
        <f t="shared" si="58"/>
        <v>4.1000000000000005</v>
      </c>
      <c r="X183" s="2">
        <f t="shared" si="58"/>
        <v>4</v>
      </c>
      <c r="Y183" s="2">
        <f t="shared" si="58"/>
        <v>3.9</v>
      </c>
      <c r="Z183" s="2">
        <f t="shared" si="58"/>
        <v>3.8000000000000003</v>
      </c>
      <c r="AA183" s="2">
        <f t="shared" si="58"/>
        <v>3.7</v>
      </c>
      <c r="AB183" s="2">
        <f t="shared" si="58"/>
        <v>3.6</v>
      </c>
      <c r="AC183" s="2">
        <f t="shared" si="58"/>
        <v>3.5</v>
      </c>
      <c r="AD183" s="2">
        <f t="shared" si="58"/>
        <v>3.3999999999999995</v>
      </c>
      <c r="AE183" s="2">
        <f t="shared" si="58"/>
        <v>3.2999999999999994</v>
      </c>
      <c r="AF183" s="2">
        <f t="shared" si="58"/>
        <v>3.2</v>
      </c>
      <c r="AG183" s="2">
        <f t="shared" si="58"/>
        <v>3.1</v>
      </c>
      <c r="AH183" s="2">
        <f t="shared" si="58"/>
        <v>3</v>
      </c>
      <c r="AI183" s="2">
        <f t="shared" si="58"/>
        <v>2.9000000000000008</v>
      </c>
      <c r="AJ183" s="2">
        <f t="shared" si="58"/>
        <v>2.8000000000000003</v>
      </c>
      <c r="AK183" s="2">
        <f t="shared" si="58"/>
        <v>2.7</v>
      </c>
      <c r="AL183" s="2">
        <f t="shared" si="58"/>
        <v>2.6</v>
      </c>
      <c r="AM183" s="2">
        <f t="shared" si="58"/>
        <v>2.5</v>
      </c>
      <c r="AN183" s="2">
        <f t="shared" si="58"/>
        <v>2.4</v>
      </c>
    </row>
    <row r="184" spans="8:40" x14ac:dyDescent="0.3">
      <c r="H184">
        <f t="shared" si="57"/>
        <v>250</v>
      </c>
      <c r="I184">
        <f t="shared" si="59"/>
        <v>2030</v>
      </c>
      <c r="J184" s="2">
        <f t="shared" si="58"/>
        <v>0</v>
      </c>
      <c r="K184" s="2">
        <f t="shared" si="58"/>
        <v>0</v>
      </c>
      <c r="L184" s="2">
        <f t="shared" si="58"/>
        <v>0</v>
      </c>
      <c r="M184" s="2">
        <f t="shared" si="58"/>
        <v>0</v>
      </c>
      <c r="N184" s="2">
        <f t="shared" si="58"/>
        <v>0</v>
      </c>
      <c r="O184" s="2">
        <f t="shared" si="58"/>
        <v>5</v>
      </c>
      <c r="P184" s="2">
        <f t="shared" si="58"/>
        <v>4.9000000000000004</v>
      </c>
      <c r="Q184" s="2">
        <f t="shared" si="58"/>
        <v>4.8</v>
      </c>
      <c r="R184" s="2">
        <f t="shared" si="58"/>
        <v>4.7</v>
      </c>
      <c r="S184" s="2">
        <f t="shared" si="58"/>
        <v>4.6000000000000005</v>
      </c>
      <c r="T184" s="2">
        <f t="shared" si="58"/>
        <v>4.5</v>
      </c>
      <c r="U184" s="2">
        <f t="shared" si="58"/>
        <v>4.4000000000000004</v>
      </c>
      <c r="V184" s="2">
        <f t="shared" si="58"/>
        <v>4.3</v>
      </c>
      <c r="W184" s="2">
        <f t="shared" si="58"/>
        <v>4.2</v>
      </c>
      <c r="X184" s="2">
        <f t="shared" si="58"/>
        <v>4.1000000000000005</v>
      </c>
      <c r="Y184" s="2">
        <f t="shared" si="58"/>
        <v>4</v>
      </c>
      <c r="Z184" s="2">
        <f t="shared" si="58"/>
        <v>3.9</v>
      </c>
      <c r="AA184" s="2">
        <f t="shared" si="58"/>
        <v>3.8000000000000003</v>
      </c>
      <c r="AB184" s="2">
        <f t="shared" si="58"/>
        <v>3.7</v>
      </c>
      <c r="AC184" s="2">
        <f t="shared" si="58"/>
        <v>3.6</v>
      </c>
      <c r="AD184" s="2">
        <f t="shared" si="58"/>
        <v>3.5</v>
      </c>
      <c r="AE184" s="2">
        <f t="shared" si="58"/>
        <v>3.3999999999999995</v>
      </c>
      <c r="AF184" s="2">
        <f t="shared" si="58"/>
        <v>3.2999999999999994</v>
      </c>
      <c r="AG184" s="2">
        <f t="shared" si="58"/>
        <v>3.2</v>
      </c>
      <c r="AH184" s="2">
        <f t="shared" si="58"/>
        <v>3.1</v>
      </c>
      <c r="AI184" s="2">
        <f t="shared" si="58"/>
        <v>3</v>
      </c>
      <c r="AJ184" s="2">
        <f t="shared" si="58"/>
        <v>2.9000000000000008</v>
      </c>
      <c r="AK184" s="2">
        <f t="shared" si="58"/>
        <v>2.8000000000000003</v>
      </c>
      <c r="AL184" s="2">
        <f t="shared" si="58"/>
        <v>2.7</v>
      </c>
      <c r="AM184" s="2">
        <f t="shared" si="58"/>
        <v>2.6</v>
      </c>
      <c r="AN184" s="2">
        <f t="shared" si="58"/>
        <v>2.5</v>
      </c>
    </row>
    <row r="185" spans="8:40" x14ac:dyDescent="0.3">
      <c r="H185">
        <f t="shared" si="57"/>
        <v>250</v>
      </c>
      <c r="I185">
        <f t="shared" si="59"/>
        <v>2031</v>
      </c>
      <c r="J185" s="2">
        <f t="shared" si="58"/>
        <v>0</v>
      </c>
      <c r="K185" s="2">
        <f t="shared" si="58"/>
        <v>0</v>
      </c>
      <c r="L185" s="2">
        <f t="shared" si="58"/>
        <v>0</v>
      </c>
      <c r="M185" s="2">
        <f t="shared" si="58"/>
        <v>0</v>
      </c>
      <c r="N185" s="2">
        <f t="shared" si="58"/>
        <v>0</v>
      </c>
      <c r="O185" s="2">
        <f t="shared" si="58"/>
        <v>0</v>
      </c>
      <c r="P185" s="2">
        <f t="shared" si="58"/>
        <v>5</v>
      </c>
      <c r="Q185" s="2">
        <f t="shared" si="58"/>
        <v>4.9000000000000004</v>
      </c>
      <c r="R185" s="2">
        <f t="shared" si="58"/>
        <v>4.8</v>
      </c>
      <c r="S185" s="2">
        <f t="shared" si="58"/>
        <v>4.7</v>
      </c>
      <c r="T185" s="2">
        <f t="shared" si="58"/>
        <v>4.6000000000000005</v>
      </c>
      <c r="U185" s="2">
        <f t="shared" si="58"/>
        <v>4.5</v>
      </c>
      <c r="V185" s="2">
        <f t="shared" si="58"/>
        <v>4.4000000000000004</v>
      </c>
      <c r="W185" s="2">
        <f t="shared" si="58"/>
        <v>4.3</v>
      </c>
      <c r="X185" s="2">
        <f t="shared" si="58"/>
        <v>4.2</v>
      </c>
      <c r="Y185" s="2">
        <f t="shared" si="58"/>
        <v>4.1000000000000005</v>
      </c>
      <c r="Z185" s="2">
        <f t="shared" si="58"/>
        <v>4</v>
      </c>
      <c r="AA185" s="2">
        <f t="shared" si="58"/>
        <v>3.9</v>
      </c>
      <c r="AB185" s="2">
        <f t="shared" si="58"/>
        <v>3.8000000000000003</v>
      </c>
      <c r="AC185" s="2">
        <f t="shared" si="58"/>
        <v>3.7</v>
      </c>
      <c r="AD185" s="2">
        <f t="shared" si="58"/>
        <v>3.6</v>
      </c>
      <c r="AE185" s="2">
        <f t="shared" si="58"/>
        <v>3.5</v>
      </c>
      <c r="AF185" s="2">
        <f t="shared" si="58"/>
        <v>3.3999999999999995</v>
      </c>
      <c r="AG185" s="2">
        <f t="shared" si="58"/>
        <v>3.2999999999999994</v>
      </c>
      <c r="AH185" s="2">
        <f t="shared" si="58"/>
        <v>3.2</v>
      </c>
      <c r="AI185" s="2">
        <f t="shared" si="58"/>
        <v>3.1</v>
      </c>
      <c r="AJ185" s="2">
        <f t="shared" si="58"/>
        <v>3</v>
      </c>
      <c r="AK185" s="2">
        <f t="shared" si="58"/>
        <v>2.9000000000000008</v>
      </c>
      <c r="AL185" s="2">
        <f t="shared" si="58"/>
        <v>2.8000000000000003</v>
      </c>
      <c r="AM185" s="2">
        <f t="shared" si="58"/>
        <v>2.7</v>
      </c>
      <c r="AN185" s="2">
        <f t="shared" si="58"/>
        <v>2.6</v>
      </c>
    </row>
    <row r="186" spans="8:40" x14ac:dyDescent="0.3">
      <c r="H186">
        <f t="shared" si="57"/>
        <v>250</v>
      </c>
      <c r="I186">
        <f t="shared" si="59"/>
        <v>2032</v>
      </c>
      <c r="J186" s="2">
        <f t="shared" si="58"/>
        <v>0</v>
      </c>
      <c r="K186" s="2">
        <f t="shared" si="58"/>
        <v>0</v>
      </c>
      <c r="L186" s="2">
        <f t="shared" si="58"/>
        <v>0</v>
      </c>
      <c r="M186" s="2">
        <f t="shared" si="58"/>
        <v>0</v>
      </c>
      <c r="N186" s="2">
        <f t="shared" si="58"/>
        <v>0</v>
      </c>
      <c r="O186" s="2">
        <f t="shared" si="58"/>
        <v>0</v>
      </c>
      <c r="P186" s="2">
        <f t="shared" si="58"/>
        <v>0</v>
      </c>
      <c r="Q186" s="2">
        <f t="shared" si="58"/>
        <v>5</v>
      </c>
      <c r="R186" s="2">
        <f t="shared" si="58"/>
        <v>4.9000000000000004</v>
      </c>
      <c r="S186" s="2">
        <f t="shared" si="58"/>
        <v>4.8</v>
      </c>
      <c r="T186" s="2">
        <f t="shared" si="58"/>
        <v>4.7</v>
      </c>
      <c r="U186" s="2">
        <f t="shared" si="58"/>
        <v>4.6000000000000005</v>
      </c>
      <c r="V186" s="2">
        <f t="shared" si="58"/>
        <v>4.5</v>
      </c>
      <c r="W186" s="2">
        <f t="shared" si="58"/>
        <v>4.4000000000000004</v>
      </c>
      <c r="X186" s="2">
        <f t="shared" si="58"/>
        <v>4.3</v>
      </c>
      <c r="Y186" s="2">
        <f t="shared" si="58"/>
        <v>4.2</v>
      </c>
      <c r="Z186" s="2">
        <f t="shared" si="58"/>
        <v>4.1000000000000005</v>
      </c>
      <c r="AA186" s="2">
        <f t="shared" si="58"/>
        <v>4</v>
      </c>
      <c r="AB186" s="2">
        <f t="shared" si="58"/>
        <v>3.9</v>
      </c>
      <c r="AC186" s="2">
        <f t="shared" si="58"/>
        <v>3.8000000000000003</v>
      </c>
      <c r="AD186" s="2">
        <f t="shared" si="58"/>
        <v>3.7</v>
      </c>
      <c r="AE186" s="2">
        <f t="shared" si="58"/>
        <v>3.6</v>
      </c>
      <c r="AF186" s="2">
        <f t="shared" si="58"/>
        <v>3.5</v>
      </c>
      <c r="AG186" s="2">
        <f t="shared" si="58"/>
        <v>3.3999999999999995</v>
      </c>
      <c r="AH186" s="2">
        <f t="shared" si="58"/>
        <v>3.2999999999999994</v>
      </c>
      <c r="AI186" s="2">
        <f t="shared" si="58"/>
        <v>3.2</v>
      </c>
      <c r="AJ186" s="2">
        <f t="shared" si="58"/>
        <v>3.1</v>
      </c>
      <c r="AK186" s="2">
        <f t="shared" si="58"/>
        <v>3</v>
      </c>
      <c r="AL186" s="2">
        <f t="shared" si="58"/>
        <v>2.9000000000000008</v>
      </c>
      <c r="AM186" s="2">
        <f t="shared" si="58"/>
        <v>2.8000000000000003</v>
      </c>
      <c r="AN186" s="2">
        <f t="shared" si="58"/>
        <v>2.7</v>
      </c>
    </row>
    <row r="187" spans="8:40" x14ac:dyDescent="0.3">
      <c r="H187">
        <f t="shared" si="57"/>
        <v>250</v>
      </c>
      <c r="I187">
        <f t="shared" si="59"/>
        <v>2033</v>
      </c>
      <c r="J187" s="2">
        <f t="shared" si="58"/>
        <v>0</v>
      </c>
      <c r="K187" s="2">
        <f t="shared" si="58"/>
        <v>0</v>
      </c>
      <c r="L187" s="2">
        <f t="shared" si="58"/>
        <v>0</v>
      </c>
      <c r="M187" s="2">
        <f t="shared" si="58"/>
        <v>0</v>
      </c>
      <c r="N187" s="2">
        <f t="shared" si="58"/>
        <v>0</v>
      </c>
      <c r="O187" s="2">
        <f t="shared" si="58"/>
        <v>0</v>
      </c>
      <c r="P187" s="2">
        <f t="shared" si="58"/>
        <v>0</v>
      </c>
      <c r="Q187" s="2">
        <f t="shared" si="58"/>
        <v>0</v>
      </c>
      <c r="R187" s="2">
        <f t="shared" si="58"/>
        <v>5</v>
      </c>
      <c r="S187" s="2">
        <f t="shared" si="58"/>
        <v>4.9000000000000004</v>
      </c>
      <c r="T187" s="2">
        <f t="shared" si="58"/>
        <v>4.8</v>
      </c>
      <c r="U187" s="2">
        <f t="shared" si="58"/>
        <v>4.7</v>
      </c>
      <c r="V187" s="2">
        <f t="shared" si="58"/>
        <v>4.6000000000000005</v>
      </c>
      <c r="W187" s="2">
        <f t="shared" si="58"/>
        <v>4.5</v>
      </c>
      <c r="X187" s="2">
        <f t="shared" si="58"/>
        <v>4.4000000000000004</v>
      </c>
      <c r="Y187" s="2">
        <f t="shared" si="58"/>
        <v>4.3</v>
      </c>
      <c r="Z187" s="2">
        <f t="shared" si="58"/>
        <v>4.2</v>
      </c>
      <c r="AA187" s="2">
        <f t="shared" si="58"/>
        <v>4.1000000000000005</v>
      </c>
      <c r="AB187" s="2">
        <f t="shared" si="58"/>
        <v>4</v>
      </c>
      <c r="AC187" s="2">
        <f t="shared" si="58"/>
        <v>3.9</v>
      </c>
      <c r="AD187" s="2">
        <f t="shared" si="58"/>
        <v>3.8000000000000003</v>
      </c>
      <c r="AE187" s="2">
        <f t="shared" si="58"/>
        <v>3.7</v>
      </c>
      <c r="AF187" s="2">
        <f t="shared" si="58"/>
        <v>3.6</v>
      </c>
      <c r="AG187" s="2">
        <f t="shared" si="58"/>
        <v>3.5</v>
      </c>
      <c r="AH187" s="2">
        <f t="shared" si="58"/>
        <v>3.3999999999999995</v>
      </c>
      <c r="AI187" s="2">
        <f t="shared" si="58"/>
        <v>3.2999999999999994</v>
      </c>
      <c r="AJ187" s="2">
        <f t="shared" si="58"/>
        <v>3.2</v>
      </c>
      <c r="AK187" s="2">
        <f t="shared" si="58"/>
        <v>3.1</v>
      </c>
      <c r="AL187" s="2">
        <f t="shared" si="58"/>
        <v>3</v>
      </c>
      <c r="AM187" s="2">
        <f t="shared" si="58"/>
        <v>2.9000000000000008</v>
      </c>
      <c r="AN187" s="2">
        <f t="shared" si="58"/>
        <v>2.8000000000000003</v>
      </c>
    </row>
    <row r="188" spans="8:40" x14ac:dyDescent="0.3">
      <c r="H188">
        <f t="shared" si="57"/>
        <v>250</v>
      </c>
      <c r="I188">
        <f t="shared" si="59"/>
        <v>2034</v>
      </c>
      <c r="J188" s="2">
        <f t="shared" si="58"/>
        <v>0</v>
      </c>
      <c r="K188" s="2">
        <f t="shared" si="58"/>
        <v>0</v>
      </c>
      <c r="L188" s="2">
        <f t="shared" si="58"/>
        <v>0</v>
      </c>
      <c r="M188" s="2">
        <f t="shared" si="58"/>
        <v>0</v>
      </c>
      <c r="N188" s="2">
        <f t="shared" si="58"/>
        <v>0</v>
      </c>
      <c r="O188" s="2">
        <f t="shared" si="58"/>
        <v>0</v>
      </c>
      <c r="P188" s="2">
        <f t="shared" si="58"/>
        <v>0</v>
      </c>
      <c r="Q188" s="2">
        <f t="shared" ref="Q188:AN188" si="60">Q122*Q155</f>
        <v>0</v>
      </c>
      <c r="R188" s="2">
        <f t="shared" si="60"/>
        <v>0</v>
      </c>
      <c r="S188" s="2">
        <f t="shared" si="60"/>
        <v>5</v>
      </c>
      <c r="T188" s="2">
        <f t="shared" si="60"/>
        <v>4.9000000000000004</v>
      </c>
      <c r="U188" s="2">
        <f t="shared" si="60"/>
        <v>4.8</v>
      </c>
      <c r="V188" s="2">
        <f t="shared" si="60"/>
        <v>4.7</v>
      </c>
      <c r="W188" s="2">
        <f t="shared" si="60"/>
        <v>4.6000000000000005</v>
      </c>
      <c r="X188" s="2">
        <f t="shared" si="60"/>
        <v>4.5</v>
      </c>
      <c r="Y188" s="2">
        <f t="shared" si="60"/>
        <v>4.4000000000000004</v>
      </c>
      <c r="Z188" s="2">
        <f t="shared" si="60"/>
        <v>4.3</v>
      </c>
      <c r="AA188" s="2">
        <f t="shared" si="60"/>
        <v>4.2</v>
      </c>
      <c r="AB188" s="2">
        <f t="shared" si="60"/>
        <v>4.1000000000000005</v>
      </c>
      <c r="AC188" s="2">
        <f t="shared" si="60"/>
        <v>4</v>
      </c>
      <c r="AD188" s="2">
        <f t="shared" si="60"/>
        <v>3.9</v>
      </c>
      <c r="AE188" s="2">
        <f t="shared" si="60"/>
        <v>3.8000000000000003</v>
      </c>
      <c r="AF188" s="2">
        <f t="shared" si="60"/>
        <v>3.7</v>
      </c>
      <c r="AG188" s="2">
        <f t="shared" si="60"/>
        <v>3.6</v>
      </c>
      <c r="AH188" s="2">
        <f t="shared" si="60"/>
        <v>3.5</v>
      </c>
      <c r="AI188" s="2">
        <f t="shared" si="60"/>
        <v>3.3999999999999995</v>
      </c>
      <c r="AJ188" s="2">
        <f t="shared" si="60"/>
        <v>3.2999999999999994</v>
      </c>
      <c r="AK188" s="2">
        <f t="shared" si="60"/>
        <v>3.2</v>
      </c>
      <c r="AL188" s="2">
        <f t="shared" si="60"/>
        <v>3.1</v>
      </c>
      <c r="AM188" s="2">
        <f t="shared" si="60"/>
        <v>3</v>
      </c>
      <c r="AN188" s="2">
        <f t="shared" si="60"/>
        <v>2.9000000000000008</v>
      </c>
    </row>
    <row r="189" spans="8:40" x14ac:dyDescent="0.3">
      <c r="H189">
        <f t="shared" si="57"/>
        <v>250</v>
      </c>
      <c r="I189">
        <f t="shared" si="59"/>
        <v>2035</v>
      </c>
      <c r="J189" s="2">
        <f t="shared" ref="J189:AN197" si="61">J123*J156</f>
        <v>0</v>
      </c>
      <c r="K189" s="2">
        <f t="shared" si="61"/>
        <v>0</v>
      </c>
      <c r="L189" s="2">
        <f t="shared" si="61"/>
        <v>0</v>
      </c>
      <c r="M189" s="2">
        <f t="shared" si="61"/>
        <v>0</v>
      </c>
      <c r="N189" s="2">
        <f t="shared" si="61"/>
        <v>0</v>
      </c>
      <c r="O189" s="2">
        <f t="shared" si="61"/>
        <v>0</v>
      </c>
      <c r="P189" s="2">
        <f t="shared" si="61"/>
        <v>0</v>
      </c>
      <c r="Q189" s="2">
        <f t="shared" si="61"/>
        <v>0</v>
      </c>
      <c r="R189" s="2">
        <f t="shared" si="61"/>
        <v>0</v>
      </c>
      <c r="S189" s="2">
        <f t="shared" si="61"/>
        <v>0</v>
      </c>
      <c r="T189" s="2">
        <f t="shared" si="61"/>
        <v>5</v>
      </c>
      <c r="U189" s="2">
        <f t="shared" si="61"/>
        <v>4.9000000000000004</v>
      </c>
      <c r="V189" s="2">
        <f t="shared" si="61"/>
        <v>4.8</v>
      </c>
      <c r="W189" s="2">
        <f t="shared" si="61"/>
        <v>4.7</v>
      </c>
      <c r="X189" s="2">
        <f t="shared" si="61"/>
        <v>4.6000000000000005</v>
      </c>
      <c r="Y189" s="2">
        <f t="shared" si="61"/>
        <v>4.5</v>
      </c>
      <c r="Z189" s="2">
        <f t="shared" si="61"/>
        <v>4.4000000000000004</v>
      </c>
      <c r="AA189" s="2">
        <f t="shared" si="61"/>
        <v>4.3</v>
      </c>
      <c r="AB189" s="2">
        <f t="shared" si="61"/>
        <v>4.2</v>
      </c>
      <c r="AC189" s="2">
        <f t="shared" si="61"/>
        <v>4.1000000000000005</v>
      </c>
      <c r="AD189" s="2">
        <f t="shared" si="61"/>
        <v>4</v>
      </c>
      <c r="AE189" s="2">
        <f t="shared" si="61"/>
        <v>3.9</v>
      </c>
      <c r="AF189" s="2">
        <f t="shared" si="61"/>
        <v>3.8000000000000003</v>
      </c>
      <c r="AG189" s="2">
        <f t="shared" si="61"/>
        <v>3.7</v>
      </c>
      <c r="AH189" s="2">
        <f t="shared" si="61"/>
        <v>3.6</v>
      </c>
      <c r="AI189" s="2">
        <f t="shared" si="61"/>
        <v>3.5</v>
      </c>
      <c r="AJ189" s="2">
        <f t="shared" si="61"/>
        <v>3.3999999999999995</v>
      </c>
      <c r="AK189" s="2">
        <f t="shared" si="61"/>
        <v>3.2999999999999994</v>
      </c>
      <c r="AL189" s="2">
        <f t="shared" si="61"/>
        <v>3.2</v>
      </c>
      <c r="AM189" s="2">
        <f t="shared" si="61"/>
        <v>3.1</v>
      </c>
      <c r="AN189" s="2">
        <f t="shared" si="61"/>
        <v>3</v>
      </c>
    </row>
    <row r="190" spans="8:40" x14ac:dyDescent="0.3">
      <c r="H190">
        <f t="shared" si="57"/>
        <v>250</v>
      </c>
      <c r="I190">
        <f t="shared" si="59"/>
        <v>2036</v>
      </c>
      <c r="J190" s="2">
        <f t="shared" si="61"/>
        <v>0</v>
      </c>
      <c r="K190" s="2">
        <f t="shared" si="61"/>
        <v>0</v>
      </c>
      <c r="L190" s="2">
        <f t="shared" si="61"/>
        <v>0</v>
      </c>
      <c r="M190" s="2">
        <f t="shared" si="61"/>
        <v>0</v>
      </c>
      <c r="N190" s="2">
        <f t="shared" si="61"/>
        <v>0</v>
      </c>
      <c r="O190" s="2">
        <f t="shared" si="61"/>
        <v>0</v>
      </c>
      <c r="P190" s="2">
        <f t="shared" si="61"/>
        <v>0</v>
      </c>
      <c r="Q190" s="2">
        <f t="shared" si="61"/>
        <v>0</v>
      </c>
      <c r="R190" s="2">
        <f t="shared" si="61"/>
        <v>0</v>
      </c>
      <c r="S190" s="2">
        <f t="shared" si="61"/>
        <v>0</v>
      </c>
      <c r="T190" s="2">
        <f t="shared" si="61"/>
        <v>0</v>
      </c>
      <c r="U190" s="2">
        <f t="shared" si="61"/>
        <v>5</v>
      </c>
      <c r="V190" s="2">
        <f t="shared" si="61"/>
        <v>4.9000000000000004</v>
      </c>
      <c r="W190" s="2">
        <f t="shared" si="61"/>
        <v>4.8</v>
      </c>
      <c r="X190" s="2">
        <f t="shared" si="61"/>
        <v>4.7</v>
      </c>
      <c r="Y190" s="2">
        <f t="shared" si="61"/>
        <v>4.6000000000000005</v>
      </c>
      <c r="Z190" s="2">
        <f t="shared" si="61"/>
        <v>4.5</v>
      </c>
      <c r="AA190" s="2">
        <f t="shared" si="61"/>
        <v>4.4000000000000004</v>
      </c>
      <c r="AB190" s="2">
        <f t="shared" si="61"/>
        <v>4.3</v>
      </c>
      <c r="AC190" s="2">
        <f t="shared" si="61"/>
        <v>4.2</v>
      </c>
      <c r="AD190" s="2">
        <f t="shared" si="61"/>
        <v>4.1000000000000005</v>
      </c>
      <c r="AE190" s="2">
        <f t="shared" si="61"/>
        <v>4</v>
      </c>
      <c r="AF190" s="2">
        <f t="shared" si="61"/>
        <v>3.9</v>
      </c>
      <c r="AG190" s="2">
        <f t="shared" si="61"/>
        <v>3.8000000000000003</v>
      </c>
      <c r="AH190" s="2">
        <f t="shared" si="61"/>
        <v>3.7</v>
      </c>
      <c r="AI190" s="2">
        <f t="shared" si="61"/>
        <v>3.6</v>
      </c>
      <c r="AJ190" s="2">
        <f t="shared" si="61"/>
        <v>3.5</v>
      </c>
      <c r="AK190" s="2">
        <f t="shared" si="61"/>
        <v>3.3999999999999995</v>
      </c>
      <c r="AL190" s="2">
        <f t="shared" si="61"/>
        <v>3.2999999999999994</v>
      </c>
      <c r="AM190" s="2">
        <f t="shared" si="61"/>
        <v>3.2</v>
      </c>
      <c r="AN190" s="2">
        <f t="shared" si="61"/>
        <v>3.1</v>
      </c>
    </row>
    <row r="191" spans="8:40" x14ac:dyDescent="0.3">
      <c r="H191">
        <f t="shared" si="57"/>
        <v>250</v>
      </c>
      <c r="I191">
        <f t="shared" si="59"/>
        <v>2037</v>
      </c>
      <c r="J191" s="2">
        <f t="shared" si="61"/>
        <v>0</v>
      </c>
      <c r="K191" s="2">
        <f t="shared" si="61"/>
        <v>0</v>
      </c>
      <c r="L191" s="2">
        <f t="shared" si="61"/>
        <v>0</v>
      </c>
      <c r="M191" s="2">
        <f t="shared" si="61"/>
        <v>0</v>
      </c>
      <c r="N191" s="2">
        <f t="shared" si="61"/>
        <v>0</v>
      </c>
      <c r="O191" s="2">
        <f t="shared" si="61"/>
        <v>0</v>
      </c>
      <c r="P191" s="2">
        <f t="shared" si="61"/>
        <v>0</v>
      </c>
      <c r="Q191" s="2">
        <f t="shared" si="61"/>
        <v>0</v>
      </c>
      <c r="R191" s="2">
        <f t="shared" si="61"/>
        <v>0</v>
      </c>
      <c r="S191" s="2">
        <f t="shared" si="61"/>
        <v>0</v>
      </c>
      <c r="T191" s="2">
        <f t="shared" si="61"/>
        <v>0</v>
      </c>
      <c r="U191" s="2">
        <f t="shared" si="61"/>
        <v>0</v>
      </c>
      <c r="V191" s="2">
        <f t="shared" si="61"/>
        <v>5</v>
      </c>
      <c r="W191" s="2">
        <f t="shared" si="61"/>
        <v>4.9000000000000004</v>
      </c>
      <c r="X191" s="2">
        <f t="shared" si="61"/>
        <v>4.8</v>
      </c>
      <c r="Y191" s="2">
        <f t="shared" si="61"/>
        <v>4.7</v>
      </c>
      <c r="Z191" s="2">
        <f t="shared" si="61"/>
        <v>4.6000000000000005</v>
      </c>
      <c r="AA191" s="2">
        <f t="shared" si="61"/>
        <v>4.5</v>
      </c>
      <c r="AB191" s="2">
        <f t="shared" si="61"/>
        <v>4.4000000000000004</v>
      </c>
      <c r="AC191" s="2">
        <f t="shared" si="61"/>
        <v>4.3</v>
      </c>
      <c r="AD191" s="2">
        <f t="shared" si="61"/>
        <v>4.2</v>
      </c>
      <c r="AE191" s="2">
        <f t="shared" si="61"/>
        <v>4.1000000000000005</v>
      </c>
      <c r="AF191" s="2">
        <f t="shared" si="61"/>
        <v>4</v>
      </c>
      <c r="AG191" s="2">
        <f t="shared" si="61"/>
        <v>3.9</v>
      </c>
      <c r="AH191" s="2">
        <f t="shared" si="61"/>
        <v>3.8000000000000003</v>
      </c>
      <c r="AI191" s="2">
        <f t="shared" si="61"/>
        <v>3.7</v>
      </c>
      <c r="AJ191" s="2">
        <f t="shared" si="61"/>
        <v>3.6</v>
      </c>
      <c r="AK191" s="2">
        <f t="shared" si="61"/>
        <v>3.5</v>
      </c>
      <c r="AL191" s="2">
        <f t="shared" si="61"/>
        <v>3.3999999999999995</v>
      </c>
      <c r="AM191" s="2">
        <f t="shared" si="61"/>
        <v>3.2999999999999994</v>
      </c>
      <c r="AN191" s="2">
        <f t="shared" si="61"/>
        <v>3.2</v>
      </c>
    </row>
    <row r="192" spans="8:40" x14ac:dyDescent="0.3">
      <c r="H192">
        <f t="shared" si="57"/>
        <v>250</v>
      </c>
      <c r="I192">
        <f t="shared" si="59"/>
        <v>2038</v>
      </c>
      <c r="J192" s="2">
        <f t="shared" si="61"/>
        <v>0</v>
      </c>
      <c r="K192" s="2">
        <f t="shared" si="61"/>
        <v>0</v>
      </c>
      <c r="L192" s="2">
        <f t="shared" si="61"/>
        <v>0</v>
      </c>
      <c r="M192" s="2">
        <f t="shared" si="61"/>
        <v>0</v>
      </c>
      <c r="N192" s="2">
        <f t="shared" si="61"/>
        <v>0</v>
      </c>
      <c r="O192" s="2">
        <f t="shared" si="61"/>
        <v>0</v>
      </c>
      <c r="P192" s="2">
        <f t="shared" si="61"/>
        <v>0</v>
      </c>
      <c r="Q192" s="2">
        <f t="shared" si="61"/>
        <v>0</v>
      </c>
      <c r="R192" s="2">
        <f t="shared" si="61"/>
        <v>0</v>
      </c>
      <c r="S192" s="2">
        <f t="shared" si="61"/>
        <v>0</v>
      </c>
      <c r="T192" s="2">
        <f t="shared" si="61"/>
        <v>0</v>
      </c>
      <c r="U192" s="2">
        <f t="shared" si="61"/>
        <v>0</v>
      </c>
      <c r="V192" s="2">
        <f t="shared" si="61"/>
        <v>0</v>
      </c>
      <c r="W192" s="2">
        <f t="shared" si="61"/>
        <v>5</v>
      </c>
      <c r="X192" s="2">
        <f t="shared" si="61"/>
        <v>4.9000000000000004</v>
      </c>
      <c r="Y192" s="2">
        <f t="shared" si="61"/>
        <v>4.8</v>
      </c>
      <c r="Z192" s="2">
        <f t="shared" si="61"/>
        <v>4.7</v>
      </c>
      <c r="AA192" s="2">
        <f t="shared" si="61"/>
        <v>4.6000000000000005</v>
      </c>
      <c r="AB192" s="2">
        <f t="shared" si="61"/>
        <v>4.5</v>
      </c>
      <c r="AC192" s="2">
        <f t="shared" si="61"/>
        <v>4.4000000000000004</v>
      </c>
      <c r="AD192" s="2">
        <f t="shared" si="61"/>
        <v>4.3</v>
      </c>
      <c r="AE192" s="2">
        <f t="shared" si="61"/>
        <v>4.2</v>
      </c>
      <c r="AF192" s="2">
        <f t="shared" si="61"/>
        <v>4.1000000000000005</v>
      </c>
      <c r="AG192" s="2">
        <f t="shared" si="61"/>
        <v>4</v>
      </c>
      <c r="AH192" s="2">
        <f t="shared" si="61"/>
        <v>3.9</v>
      </c>
      <c r="AI192" s="2">
        <f t="shared" si="61"/>
        <v>3.8000000000000003</v>
      </c>
      <c r="AJ192" s="2">
        <f t="shared" si="61"/>
        <v>3.7</v>
      </c>
      <c r="AK192" s="2">
        <f t="shared" si="61"/>
        <v>3.6</v>
      </c>
      <c r="AL192" s="2">
        <f t="shared" si="61"/>
        <v>3.5</v>
      </c>
      <c r="AM192" s="2">
        <f t="shared" si="61"/>
        <v>3.3999999999999995</v>
      </c>
      <c r="AN192" s="2">
        <f t="shared" si="61"/>
        <v>3.2999999999999994</v>
      </c>
    </row>
    <row r="193" spans="8:40" x14ac:dyDescent="0.3">
      <c r="H193">
        <f t="shared" si="57"/>
        <v>250</v>
      </c>
      <c r="I193">
        <f t="shared" si="59"/>
        <v>2039</v>
      </c>
      <c r="J193" s="2">
        <f t="shared" si="61"/>
        <v>0</v>
      </c>
      <c r="K193" s="2">
        <f t="shared" si="61"/>
        <v>0</v>
      </c>
      <c r="L193" s="2">
        <f t="shared" si="61"/>
        <v>0</v>
      </c>
      <c r="M193" s="2">
        <f t="shared" si="61"/>
        <v>0</v>
      </c>
      <c r="N193" s="2">
        <f t="shared" si="61"/>
        <v>0</v>
      </c>
      <c r="O193" s="2">
        <f t="shared" si="61"/>
        <v>0</v>
      </c>
      <c r="P193" s="2">
        <f t="shared" si="61"/>
        <v>0</v>
      </c>
      <c r="Q193" s="2">
        <f t="shared" si="61"/>
        <v>0</v>
      </c>
      <c r="R193" s="2">
        <f t="shared" si="61"/>
        <v>0</v>
      </c>
      <c r="S193" s="2">
        <f t="shared" si="61"/>
        <v>0</v>
      </c>
      <c r="T193" s="2">
        <f t="shared" si="61"/>
        <v>0</v>
      </c>
      <c r="U193" s="2">
        <f t="shared" si="61"/>
        <v>0</v>
      </c>
      <c r="V193" s="2">
        <f t="shared" si="61"/>
        <v>0</v>
      </c>
      <c r="W193" s="2">
        <f t="shared" si="61"/>
        <v>0</v>
      </c>
      <c r="X193" s="2">
        <f t="shared" si="61"/>
        <v>5</v>
      </c>
      <c r="Y193" s="2">
        <f t="shared" si="61"/>
        <v>4.9000000000000004</v>
      </c>
      <c r="Z193" s="2">
        <f t="shared" si="61"/>
        <v>4.8</v>
      </c>
      <c r="AA193" s="2">
        <f t="shared" si="61"/>
        <v>4.7</v>
      </c>
      <c r="AB193" s="2">
        <f t="shared" si="61"/>
        <v>4.6000000000000005</v>
      </c>
      <c r="AC193" s="2">
        <f t="shared" si="61"/>
        <v>4.5</v>
      </c>
      <c r="AD193" s="2">
        <f t="shared" si="61"/>
        <v>4.4000000000000004</v>
      </c>
      <c r="AE193" s="2">
        <f t="shared" si="61"/>
        <v>4.3</v>
      </c>
      <c r="AF193" s="2">
        <f t="shared" si="61"/>
        <v>4.2</v>
      </c>
      <c r="AG193" s="2">
        <f t="shared" si="61"/>
        <v>4.1000000000000005</v>
      </c>
      <c r="AH193" s="2">
        <f t="shared" si="61"/>
        <v>4</v>
      </c>
      <c r="AI193" s="2">
        <f t="shared" si="61"/>
        <v>3.9</v>
      </c>
      <c r="AJ193" s="2">
        <f t="shared" si="61"/>
        <v>3.8000000000000003</v>
      </c>
      <c r="AK193" s="2">
        <f t="shared" si="61"/>
        <v>3.7</v>
      </c>
      <c r="AL193" s="2">
        <f t="shared" si="61"/>
        <v>3.6</v>
      </c>
      <c r="AM193" s="2">
        <f t="shared" si="61"/>
        <v>3.5</v>
      </c>
      <c r="AN193" s="2">
        <f t="shared" si="61"/>
        <v>3.3999999999999995</v>
      </c>
    </row>
    <row r="194" spans="8:40" x14ac:dyDescent="0.3">
      <c r="H194">
        <f t="shared" si="57"/>
        <v>250</v>
      </c>
      <c r="I194">
        <f t="shared" si="59"/>
        <v>2040</v>
      </c>
      <c r="J194" s="2">
        <f t="shared" si="61"/>
        <v>0</v>
      </c>
      <c r="K194" s="2">
        <f t="shared" si="61"/>
        <v>0</v>
      </c>
      <c r="L194" s="2">
        <f t="shared" si="61"/>
        <v>0</v>
      </c>
      <c r="M194" s="2">
        <f t="shared" si="61"/>
        <v>0</v>
      </c>
      <c r="N194" s="2">
        <f t="shared" si="61"/>
        <v>0</v>
      </c>
      <c r="O194" s="2">
        <f t="shared" si="61"/>
        <v>0</v>
      </c>
      <c r="P194" s="2">
        <f t="shared" si="61"/>
        <v>0</v>
      </c>
      <c r="Q194" s="2">
        <f t="shared" si="61"/>
        <v>0</v>
      </c>
      <c r="R194" s="2">
        <f t="shared" si="61"/>
        <v>0</v>
      </c>
      <c r="S194" s="2">
        <f t="shared" si="61"/>
        <v>0</v>
      </c>
      <c r="T194" s="2">
        <f t="shared" si="61"/>
        <v>0</v>
      </c>
      <c r="U194" s="2">
        <f t="shared" si="61"/>
        <v>0</v>
      </c>
      <c r="V194" s="2">
        <f t="shared" si="61"/>
        <v>0</v>
      </c>
      <c r="W194" s="2">
        <f t="shared" si="61"/>
        <v>0</v>
      </c>
      <c r="X194" s="2">
        <f t="shared" si="61"/>
        <v>0</v>
      </c>
      <c r="Y194" s="2">
        <f t="shared" si="61"/>
        <v>5</v>
      </c>
      <c r="Z194" s="2">
        <f t="shared" si="61"/>
        <v>4.9000000000000004</v>
      </c>
      <c r="AA194" s="2">
        <f t="shared" si="61"/>
        <v>4.8</v>
      </c>
      <c r="AB194" s="2">
        <f t="shared" si="61"/>
        <v>4.7</v>
      </c>
      <c r="AC194" s="2">
        <f t="shared" si="61"/>
        <v>4.6000000000000005</v>
      </c>
      <c r="AD194" s="2">
        <f t="shared" si="61"/>
        <v>4.5</v>
      </c>
      <c r="AE194" s="2">
        <f t="shared" si="61"/>
        <v>4.4000000000000004</v>
      </c>
      <c r="AF194" s="2">
        <f t="shared" si="61"/>
        <v>4.3</v>
      </c>
      <c r="AG194" s="2">
        <f t="shared" si="61"/>
        <v>4.2</v>
      </c>
      <c r="AH194" s="2">
        <f t="shared" si="61"/>
        <v>4.1000000000000005</v>
      </c>
      <c r="AI194" s="2">
        <f t="shared" si="61"/>
        <v>4</v>
      </c>
      <c r="AJ194" s="2">
        <f t="shared" si="61"/>
        <v>3.9</v>
      </c>
      <c r="AK194" s="2">
        <f t="shared" si="61"/>
        <v>3.8000000000000003</v>
      </c>
      <c r="AL194" s="2">
        <f t="shared" si="61"/>
        <v>3.7</v>
      </c>
      <c r="AM194" s="2">
        <f t="shared" si="61"/>
        <v>3.6</v>
      </c>
      <c r="AN194" s="2">
        <f t="shared" si="61"/>
        <v>3.5</v>
      </c>
    </row>
    <row r="195" spans="8:40" x14ac:dyDescent="0.3">
      <c r="H195">
        <f t="shared" si="57"/>
        <v>0</v>
      </c>
      <c r="I195">
        <f t="shared" si="59"/>
        <v>2041</v>
      </c>
      <c r="J195" s="2">
        <f t="shared" si="61"/>
        <v>0</v>
      </c>
      <c r="K195" s="2">
        <f t="shared" si="61"/>
        <v>0</v>
      </c>
      <c r="L195" s="2">
        <f t="shared" si="61"/>
        <v>0</v>
      </c>
      <c r="M195" s="2">
        <f t="shared" si="61"/>
        <v>0</v>
      </c>
      <c r="N195" s="2">
        <f t="shared" si="61"/>
        <v>0</v>
      </c>
      <c r="O195" s="2">
        <f t="shared" si="61"/>
        <v>0</v>
      </c>
      <c r="P195" s="2">
        <f t="shared" si="61"/>
        <v>0</v>
      </c>
      <c r="Q195" s="2">
        <f t="shared" si="61"/>
        <v>0</v>
      </c>
      <c r="R195" s="2">
        <f t="shared" si="61"/>
        <v>0</v>
      </c>
      <c r="S195" s="2">
        <f t="shared" si="61"/>
        <v>0</v>
      </c>
      <c r="T195" s="2">
        <f t="shared" si="61"/>
        <v>0</v>
      </c>
      <c r="U195" s="2">
        <f t="shared" si="61"/>
        <v>0</v>
      </c>
      <c r="V195" s="2">
        <f t="shared" si="61"/>
        <v>0</v>
      </c>
      <c r="W195" s="2">
        <f t="shared" si="61"/>
        <v>0</v>
      </c>
      <c r="X195" s="2">
        <f t="shared" si="61"/>
        <v>0</v>
      </c>
      <c r="Y195" s="2">
        <f t="shared" si="61"/>
        <v>0</v>
      </c>
      <c r="Z195" s="2">
        <f t="shared" si="61"/>
        <v>0</v>
      </c>
      <c r="AA195" s="2">
        <f t="shared" si="61"/>
        <v>0</v>
      </c>
      <c r="AB195" s="2">
        <f t="shared" si="61"/>
        <v>0</v>
      </c>
      <c r="AC195" s="2">
        <f t="shared" si="61"/>
        <v>0</v>
      </c>
      <c r="AD195" s="2">
        <f t="shared" si="61"/>
        <v>0</v>
      </c>
      <c r="AE195" s="2">
        <f t="shared" si="61"/>
        <v>0</v>
      </c>
      <c r="AF195" s="2">
        <f t="shared" si="61"/>
        <v>0</v>
      </c>
      <c r="AG195" s="2">
        <f t="shared" si="61"/>
        <v>0</v>
      </c>
      <c r="AH195" s="2">
        <f t="shared" si="61"/>
        <v>0</v>
      </c>
      <c r="AI195" s="2">
        <f t="shared" si="61"/>
        <v>0</v>
      </c>
      <c r="AJ195" s="2">
        <f t="shared" si="61"/>
        <v>0</v>
      </c>
      <c r="AK195" s="2">
        <f t="shared" si="61"/>
        <v>0</v>
      </c>
      <c r="AL195" s="2">
        <f t="shared" si="61"/>
        <v>0</v>
      </c>
      <c r="AM195" s="2">
        <f t="shared" si="61"/>
        <v>0</v>
      </c>
      <c r="AN195" s="2">
        <f t="shared" si="61"/>
        <v>0</v>
      </c>
    </row>
    <row r="196" spans="8:40" x14ac:dyDescent="0.3">
      <c r="H196">
        <f t="shared" si="57"/>
        <v>0</v>
      </c>
      <c r="I196">
        <f t="shared" si="59"/>
        <v>2042</v>
      </c>
      <c r="J196" s="2">
        <f t="shared" si="61"/>
        <v>0</v>
      </c>
      <c r="K196" s="2">
        <f t="shared" si="61"/>
        <v>0</v>
      </c>
      <c r="L196" s="2">
        <f t="shared" si="61"/>
        <v>0</v>
      </c>
      <c r="M196" s="2">
        <f t="shared" si="61"/>
        <v>0</v>
      </c>
      <c r="N196" s="2">
        <f t="shared" si="61"/>
        <v>0</v>
      </c>
      <c r="O196" s="2">
        <f t="shared" si="61"/>
        <v>0</v>
      </c>
      <c r="P196" s="2">
        <f t="shared" si="61"/>
        <v>0</v>
      </c>
      <c r="Q196" s="2">
        <f t="shared" si="61"/>
        <v>0</v>
      </c>
      <c r="R196" s="2">
        <f t="shared" si="61"/>
        <v>0</v>
      </c>
      <c r="S196" s="2">
        <f t="shared" si="61"/>
        <v>0</v>
      </c>
      <c r="T196" s="2">
        <f t="shared" si="61"/>
        <v>0</v>
      </c>
      <c r="U196" s="2">
        <f t="shared" si="61"/>
        <v>0</v>
      </c>
      <c r="V196" s="2">
        <f t="shared" si="61"/>
        <v>0</v>
      </c>
      <c r="W196" s="2">
        <f t="shared" si="61"/>
        <v>0</v>
      </c>
      <c r="X196" s="2">
        <f t="shared" si="61"/>
        <v>0</v>
      </c>
      <c r="Y196" s="2">
        <f t="shared" si="61"/>
        <v>0</v>
      </c>
      <c r="Z196" s="2">
        <f t="shared" si="61"/>
        <v>0</v>
      </c>
      <c r="AA196" s="2">
        <f t="shared" si="61"/>
        <v>0</v>
      </c>
      <c r="AB196" s="2">
        <f t="shared" si="61"/>
        <v>0</v>
      </c>
      <c r="AC196" s="2">
        <f t="shared" si="61"/>
        <v>0</v>
      </c>
      <c r="AD196" s="2">
        <f t="shared" si="61"/>
        <v>0</v>
      </c>
      <c r="AE196" s="2">
        <f t="shared" si="61"/>
        <v>0</v>
      </c>
      <c r="AF196" s="2">
        <f t="shared" si="61"/>
        <v>0</v>
      </c>
      <c r="AG196" s="2">
        <f t="shared" si="61"/>
        <v>0</v>
      </c>
      <c r="AH196" s="2">
        <f t="shared" si="61"/>
        <v>0</v>
      </c>
      <c r="AI196" s="2">
        <f t="shared" si="61"/>
        <v>0</v>
      </c>
      <c r="AJ196" s="2">
        <f t="shared" si="61"/>
        <v>0</v>
      </c>
      <c r="AK196" s="2">
        <f t="shared" si="61"/>
        <v>0</v>
      </c>
      <c r="AL196" s="2">
        <f t="shared" si="61"/>
        <v>0</v>
      </c>
      <c r="AM196" s="2">
        <f t="shared" si="61"/>
        <v>0</v>
      </c>
      <c r="AN196" s="2">
        <f t="shared" si="61"/>
        <v>0</v>
      </c>
    </row>
    <row r="197" spans="8:40" x14ac:dyDescent="0.3">
      <c r="H197">
        <f t="shared" si="57"/>
        <v>0</v>
      </c>
      <c r="I197">
        <f t="shared" si="59"/>
        <v>2043</v>
      </c>
      <c r="J197" s="2">
        <f t="shared" si="61"/>
        <v>0</v>
      </c>
      <c r="K197" s="2">
        <f t="shared" si="61"/>
        <v>0</v>
      </c>
      <c r="L197" s="2">
        <f t="shared" si="61"/>
        <v>0</v>
      </c>
      <c r="M197" s="2">
        <f t="shared" si="61"/>
        <v>0</v>
      </c>
      <c r="N197" s="2">
        <f t="shared" si="61"/>
        <v>0</v>
      </c>
      <c r="O197" s="2">
        <f t="shared" si="61"/>
        <v>0</v>
      </c>
      <c r="P197" s="2">
        <f t="shared" si="61"/>
        <v>0</v>
      </c>
      <c r="Q197" s="2">
        <f t="shared" ref="Q197:AN197" si="62">Q131*Q164</f>
        <v>0</v>
      </c>
      <c r="R197" s="2">
        <f t="shared" si="62"/>
        <v>0</v>
      </c>
      <c r="S197" s="2">
        <f t="shared" si="62"/>
        <v>0</v>
      </c>
      <c r="T197" s="2">
        <f t="shared" si="62"/>
        <v>0</v>
      </c>
      <c r="U197" s="2">
        <f t="shared" si="62"/>
        <v>0</v>
      </c>
      <c r="V197" s="2">
        <f t="shared" si="62"/>
        <v>0</v>
      </c>
      <c r="W197" s="2">
        <f t="shared" si="62"/>
        <v>0</v>
      </c>
      <c r="X197" s="2">
        <f t="shared" si="62"/>
        <v>0</v>
      </c>
      <c r="Y197" s="2">
        <f t="shared" si="62"/>
        <v>0</v>
      </c>
      <c r="Z197" s="2">
        <f t="shared" si="62"/>
        <v>0</v>
      </c>
      <c r="AA197" s="2">
        <f t="shared" si="62"/>
        <v>0</v>
      </c>
      <c r="AB197" s="2">
        <f t="shared" si="62"/>
        <v>0</v>
      </c>
      <c r="AC197" s="2">
        <f t="shared" si="62"/>
        <v>0</v>
      </c>
      <c r="AD197" s="2">
        <f t="shared" si="62"/>
        <v>0</v>
      </c>
      <c r="AE197" s="2">
        <f t="shared" si="62"/>
        <v>0</v>
      </c>
      <c r="AF197" s="2">
        <f t="shared" si="62"/>
        <v>0</v>
      </c>
      <c r="AG197" s="2">
        <f t="shared" si="62"/>
        <v>0</v>
      </c>
      <c r="AH197" s="2">
        <f t="shared" si="62"/>
        <v>0</v>
      </c>
      <c r="AI197" s="2">
        <f t="shared" si="62"/>
        <v>0</v>
      </c>
      <c r="AJ197" s="2">
        <f t="shared" si="62"/>
        <v>0</v>
      </c>
      <c r="AK197" s="2">
        <f t="shared" si="62"/>
        <v>0</v>
      </c>
      <c r="AL197" s="2">
        <f t="shared" si="62"/>
        <v>0</v>
      </c>
      <c r="AM197" s="2">
        <f t="shared" si="62"/>
        <v>0</v>
      </c>
      <c r="AN197" s="2">
        <f t="shared" si="62"/>
        <v>0</v>
      </c>
    </row>
    <row r="198" spans="8:40" x14ac:dyDescent="0.3">
      <c r="H198">
        <f t="shared" si="57"/>
        <v>0</v>
      </c>
      <c r="I198">
        <f t="shared" si="59"/>
        <v>2044</v>
      </c>
      <c r="J198" s="2">
        <f t="shared" ref="J198:AN200" si="63">J132*J165</f>
        <v>0</v>
      </c>
      <c r="K198" s="2">
        <f t="shared" si="63"/>
        <v>0</v>
      </c>
      <c r="L198" s="2">
        <f t="shared" si="63"/>
        <v>0</v>
      </c>
      <c r="M198" s="2">
        <f t="shared" si="63"/>
        <v>0</v>
      </c>
      <c r="N198" s="2">
        <f t="shared" si="63"/>
        <v>0</v>
      </c>
      <c r="O198" s="2">
        <f t="shared" si="63"/>
        <v>0</v>
      </c>
      <c r="P198" s="2">
        <f t="shared" si="63"/>
        <v>0</v>
      </c>
      <c r="Q198" s="2">
        <f t="shared" si="63"/>
        <v>0</v>
      </c>
      <c r="R198" s="2">
        <f t="shared" si="63"/>
        <v>0</v>
      </c>
      <c r="S198" s="2">
        <f t="shared" si="63"/>
        <v>0</v>
      </c>
      <c r="T198" s="2">
        <f t="shared" si="63"/>
        <v>0</v>
      </c>
      <c r="U198" s="2">
        <f t="shared" si="63"/>
        <v>0</v>
      </c>
      <c r="V198" s="2">
        <f t="shared" si="63"/>
        <v>0</v>
      </c>
      <c r="W198" s="2">
        <f t="shared" si="63"/>
        <v>0</v>
      </c>
      <c r="X198" s="2">
        <f t="shared" si="63"/>
        <v>0</v>
      </c>
      <c r="Y198" s="2">
        <f t="shared" si="63"/>
        <v>0</v>
      </c>
      <c r="Z198" s="2">
        <f t="shared" si="63"/>
        <v>0</v>
      </c>
      <c r="AA198" s="2">
        <f t="shared" si="63"/>
        <v>0</v>
      </c>
      <c r="AB198" s="2">
        <f t="shared" si="63"/>
        <v>0</v>
      </c>
      <c r="AC198" s="2">
        <f t="shared" si="63"/>
        <v>0</v>
      </c>
      <c r="AD198" s="2">
        <f t="shared" si="63"/>
        <v>0</v>
      </c>
      <c r="AE198" s="2">
        <f t="shared" si="63"/>
        <v>0</v>
      </c>
      <c r="AF198" s="2">
        <f t="shared" si="63"/>
        <v>0</v>
      </c>
      <c r="AG198" s="2">
        <f t="shared" si="63"/>
        <v>0</v>
      </c>
      <c r="AH198" s="2">
        <f t="shared" si="63"/>
        <v>0</v>
      </c>
      <c r="AI198" s="2">
        <f t="shared" si="63"/>
        <v>0</v>
      </c>
      <c r="AJ198" s="2">
        <f t="shared" si="63"/>
        <v>0</v>
      </c>
      <c r="AK198" s="2">
        <f t="shared" si="63"/>
        <v>0</v>
      </c>
      <c r="AL198" s="2">
        <f t="shared" si="63"/>
        <v>0</v>
      </c>
      <c r="AM198" s="2">
        <f t="shared" si="63"/>
        <v>0</v>
      </c>
      <c r="AN198" s="2">
        <f t="shared" si="63"/>
        <v>0</v>
      </c>
    </row>
    <row r="199" spans="8:40" x14ac:dyDescent="0.3">
      <c r="H199">
        <f t="shared" si="57"/>
        <v>0</v>
      </c>
      <c r="I199">
        <f t="shared" si="59"/>
        <v>2045</v>
      </c>
      <c r="J199" s="2">
        <f t="shared" si="63"/>
        <v>0</v>
      </c>
      <c r="K199" s="2">
        <f t="shared" si="63"/>
        <v>0</v>
      </c>
      <c r="L199" s="2">
        <f t="shared" si="63"/>
        <v>0</v>
      </c>
      <c r="M199" s="2">
        <f t="shared" si="63"/>
        <v>0</v>
      </c>
      <c r="N199" s="2">
        <f t="shared" si="63"/>
        <v>0</v>
      </c>
      <c r="O199" s="2">
        <f t="shared" si="63"/>
        <v>0</v>
      </c>
      <c r="P199" s="2">
        <f t="shared" si="63"/>
        <v>0</v>
      </c>
      <c r="Q199" s="2">
        <f t="shared" si="63"/>
        <v>0</v>
      </c>
      <c r="R199" s="2">
        <f t="shared" si="63"/>
        <v>0</v>
      </c>
      <c r="S199" s="2">
        <f t="shared" si="63"/>
        <v>0</v>
      </c>
      <c r="T199" s="2">
        <f t="shared" si="63"/>
        <v>0</v>
      </c>
      <c r="U199" s="2">
        <f t="shared" si="63"/>
        <v>0</v>
      </c>
      <c r="V199" s="2">
        <f t="shared" si="63"/>
        <v>0</v>
      </c>
      <c r="W199" s="2">
        <f t="shared" si="63"/>
        <v>0</v>
      </c>
      <c r="X199" s="2">
        <f t="shared" si="63"/>
        <v>0</v>
      </c>
      <c r="Y199" s="2">
        <f t="shared" si="63"/>
        <v>0</v>
      </c>
      <c r="Z199" s="2">
        <f t="shared" si="63"/>
        <v>0</v>
      </c>
      <c r="AA199" s="2">
        <f t="shared" si="63"/>
        <v>0</v>
      </c>
      <c r="AB199" s="2">
        <f t="shared" si="63"/>
        <v>0</v>
      </c>
      <c r="AC199" s="2">
        <f t="shared" si="63"/>
        <v>0</v>
      </c>
      <c r="AD199" s="2">
        <f t="shared" si="63"/>
        <v>0</v>
      </c>
      <c r="AE199" s="2">
        <f t="shared" si="63"/>
        <v>0</v>
      </c>
      <c r="AF199" s="2">
        <f t="shared" si="63"/>
        <v>0</v>
      </c>
      <c r="AG199" s="2">
        <f t="shared" si="63"/>
        <v>0</v>
      </c>
      <c r="AH199" s="2">
        <f t="shared" si="63"/>
        <v>0</v>
      </c>
      <c r="AI199" s="2">
        <f t="shared" si="63"/>
        <v>0</v>
      </c>
      <c r="AJ199" s="2">
        <f t="shared" si="63"/>
        <v>0</v>
      </c>
      <c r="AK199" s="2">
        <f t="shared" si="63"/>
        <v>0</v>
      </c>
      <c r="AL199" s="2">
        <f t="shared" si="63"/>
        <v>0</v>
      </c>
      <c r="AM199" s="2">
        <f t="shared" si="63"/>
        <v>0</v>
      </c>
      <c r="AN199" s="2">
        <f t="shared" si="63"/>
        <v>0</v>
      </c>
    </row>
    <row r="200" spans="8:40" x14ac:dyDescent="0.3">
      <c r="H200">
        <f t="shared" si="57"/>
        <v>0</v>
      </c>
      <c r="I200">
        <f t="shared" si="59"/>
        <v>2046</v>
      </c>
      <c r="J200" s="2">
        <f t="shared" si="63"/>
        <v>0</v>
      </c>
      <c r="K200" s="2">
        <f t="shared" si="63"/>
        <v>0</v>
      </c>
      <c r="L200" s="2">
        <f t="shared" si="63"/>
        <v>0</v>
      </c>
      <c r="M200" s="2">
        <f t="shared" si="63"/>
        <v>0</v>
      </c>
      <c r="N200" s="2">
        <f t="shared" si="63"/>
        <v>0</v>
      </c>
      <c r="O200" s="2">
        <f t="shared" si="63"/>
        <v>0</v>
      </c>
      <c r="P200" s="2">
        <f t="shared" si="63"/>
        <v>0</v>
      </c>
      <c r="Q200" s="2">
        <f t="shared" si="63"/>
        <v>0</v>
      </c>
      <c r="R200" s="2">
        <f t="shared" si="63"/>
        <v>0</v>
      </c>
      <c r="S200" s="2">
        <f t="shared" si="63"/>
        <v>0</v>
      </c>
      <c r="T200" s="2">
        <f t="shared" si="63"/>
        <v>0</v>
      </c>
      <c r="U200" s="2">
        <f t="shared" si="63"/>
        <v>0</v>
      </c>
      <c r="V200" s="2">
        <f t="shared" si="63"/>
        <v>0</v>
      </c>
      <c r="W200" s="2">
        <f t="shared" si="63"/>
        <v>0</v>
      </c>
      <c r="X200" s="2">
        <f t="shared" si="63"/>
        <v>0</v>
      </c>
      <c r="Y200" s="2">
        <f t="shared" si="63"/>
        <v>0</v>
      </c>
      <c r="Z200" s="2">
        <f t="shared" si="63"/>
        <v>0</v>
      </c>
      <c r="AA200" s="2">
        <f t="shared" si="63"/>
        <v>0</v>
      </c>
      <c r="AB200" s="2">
        <f t="shared" si="63"/>
        <v>0</v>
      </c>
      <c r="AC200" s="2">
        <f t="shared" si="63"/>
        <v>0</v>
      </c>
      <c r="AD200" s="2">
        <f t="shared" si="63"/>
        <v>0</v>
      </c>
      <c r="AE200" s="2">
        <f t="shared" si="63"/>
        <v>0</v>
      </c>
      <c r="AF200" s="2">
        <f t="shared" si="63"/>
        <v>0</v>
      </c>
      <c r="AG200" s="2">
        <f t="shared" si="63"/>
        <v>0</v>
      </c>
      <c r="AH200" s="2">
        <f t="shared" si="63"/>
        <v>0</v>
      </c>
      <c r="AI200" s="2">
        <f t="shared" si="63"/>
        <v>0</v>
      </c>
      <c r="AJ200" s="2">
        <f t="shared" si="63"/>
        <v>0</v>
      </c>
      <c r="AK200" s="2">
        <f t="shared" si="63"/>
        <v>0</v>
      </c>
      <c r="AL200" s="2">
        <f t="shared" si="63"/>
        <v>0</v>
      </c>
      <c r="AM200" s="2">
        <f t="shared" si="63"/>
        <v>0</v>
      </c>
      <c r="AN200" s="2">
        <f t="shared" si="63"/>
        <v>0</v>
      </c>
    </row>
    <row r="201" spans="8:40" x14ac:dyDescent="0.3">
      <c r="I201">
        <f t="shared" si="59"/>
        <v>2047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8:40" x14ac:dyDescent="0.3">
      <c r="I202">
        <f t="shared" si="59"/>
        <v>2048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8:40" x14ac:dyDescent="0.3">
      <c r="I203">
        <f t="shared" si="59"/>
        <v>2049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8:40" x14ac:dyDescent="0.3">
      <c r="I204">
        <f t="shared" si="59"/>
        <v>2050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8:40" x14ac:dyDescent="0.3">
      <c r="I205">
        <f t="shared" si="59"/>
        <v>2051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8:40" x14ac:dyDescent="0.3">
      <c r="I206">
        <f t="shared" si="59"/>
        <v>2052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8:40" x14ac:dyDescent="0.3">
      <c r="I207">
        <f t="shared" si="59"/>
        <v>2053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8:40" x14ac:dyDescent="0.3">
      <c r="I208">
        <f t="shared" si="59"/>
        <v>2054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8:40" x14ac:dyDescent="0.3">
      <c r="I209">
        <f t="shared" si="59"/>
        <v>2055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1" spans="8:40" x14ac:dyDescent="0.3">
      <c r="H211" t="s">
        <v>35</v>
      </c>
      <c r="I211" t="s">
        <v>34</v>
      </c>
      <c r="J211">
        <v>2025</v>
      </c>
      <c r="K211">
        <f>J211+1</f>
        <v>2026</v>
      </c>
      <c r="L211">
        <f t="shared" ref="L211:AN211" si="64">K211+1</f>
        <v>2027</v>
      </c>
      <c r="M211">
        <f t="shared" si="64"/>
        <v>2028</v>
      </c>
      <c r="N211">
        <f t="shared" si="64"/>
        <v>2029</v>
      </c>
      <c r="O211">
        <f t="shared" si="64"/>
        <v>2030</v>
      </c>
      <c r="P211">
        <f t="shared" si="64"/>
        <v>2031</v>
      </c>
      <c r="Q211">
        <f t="shared" si="64"/>
        <v>2032</v>
      </c>
      <c r="R211">
        <f t="shared" si="64"/>
        <v>2033</v>
      </c>
      <c r="S211">
        <f t="shared" si="64"/>
        <v>2034</v>
      </c>
      <c r="T211">
        <f t="shared" si="64"/>
        <v>2035</v>
      </c>
      <c r="U211">
        <f t="shared" si="64"/>
        <v>2036</v>
      </c>
      <c r="V211">
        <f t="shared" si="64"/>
        <v>2037</v>
      </c>
      <c r="W211">
        <f t="shared" si="64"/>
        <v>2038</v>
      </c>
      <c r="X211">
        <f t="shared" si="64"/>
        <v>2039</v>
      </c>
      <c r="Y211">
        <f t="shared" si="64"/>
        <v>2040</v>
      </c>
      <c r="Z211">
        <f t="shared" si="64"/>
        <v>2041</v>
      </c>
      <c r="AA211">
        <f t="shared" si="64"/>
        <v>2042</v>
      </c>
      <c r="AB211">
        <f t="shared" si="64"/>
        <v>2043</v>
      </c>
      <c r="AC211">
        <f t="shared" si="64"/>
        <v>2044</v>
      </c>
      <c r="AD211">
        <f t="shared" si="64"/>
        <v>2045</v>
      </c>
      <c r="AE211">
        <f t="shared" si="64"/>
        <v>2046</v>
      </c>
      <c r="AF211">
        <f t="shared" si="64"/>
        <v>2047</v>
      </c>
      <c r="AG211">
        <f t="shared" si="64"/>
        <v>2048</v>
      </c>
      <c r="AH211">
        <f t="shared" si="64"/>
        <v>2049</v>
      </c>
      <c r="AI211">
        <f t="shared" si="64"/>
        <v>2050</v>
      </c>
      <c r="AJ211">
        <f t="shared" si="64"/>
        <v>2051</v>
      </c>
      <c r="AK211">
        <f t="shared" si="64"/>
        <v>2052</v>
      </c>
      <c r="AL211">
        <f t="shared" si="64"/>
        <v>2053</v>
      </c>
      <c r="AM211">
        <f t="shared" si="64"/>
        <v>2054</v>
      </c>
      <c r="AN211">
        <f t="shared" si="64"/>
        <v>2055</v>
      </c>
    </row>
    <row r="212" spans="8:40" x14ac:dyDescent="0.3">
      <c r="I212">
        <v>2025</v>
      </c>
      <c r="J212" s="2">
        <f>J179+J146*$D$11</f>
        <v>17.5</v>
      </c>
      <c r="K212" s="2">
        <f t="shared" ref="K212:AN212" si="65">K179+K146*$D$11</f>
        <v>17.149999999999999</v>
      </c>
      <c r="L212" s="2">
        <f t="shared" si="65"/>
        <v>16.8</v>
      </c>
      <c r="M212" s="2">
        <f t="shared" si="65"/>
        <v>16.45</v>
      </c>
      <c r="N212" s="2">
        <f t="shared" si="65"/>
        <v>16.100000000000001</v>
      </c>
      <c r="O212" s="2">
        <f t="shared" si="65"/>
        <v>15.75</v>
      </c>
      <c r="P212" s="2">
        <f t="shared" si="65"/>
        <v>15.4</v>
      </c>
      <c r="Q212" s="2">
        <f t="shared" si="65"/>
        <v>15.05</v>
      </c>
      <c r="R212" s="2">
        <f t="shared" si="65"/>
        <v>14.7</v>
      </c>
      <c r="S212" s="2">
        <f t="shared" si="65"/>
        <v>14.350000000000001</v>
      </c>
      <c r="T212" s="2">
        <f t="shared" si="65"/>
        <v>14</v>
      </c>
      <c r="U212" s="2">
        <f t="shared" si="65"/>
        <v>13.65</v>
      </c>
      <c r="V212" s="2">
        <f t="shared" si="65"/>
        <v>13.3</v>
      </c>
      <c r="W212" s="2">
        <f t="shared" si="65"/>
        <v>12.95</v>
      </c>
      <c r="X212" s="2">
        <f t="shared" si="65"/>
        <v>12.6</v>
      </c>
      <c r="Y212" s="2">
        <f t="shared" si="65"/>
        <v>12.25</v>
      </c>
      <c r="Z212" s="2">
        <f t="shared" si="65"/>
        <v>11.899999999999999</v>
      </c>
      <c r="AA212" s="2">
        <f t="shared" si="65"/>
        <v>11.549999999999997</v>
      </c>
      <c r="AB212" s="2">
        <f t="shared" si="65"/>
        <v>11.2</v>
      </c>
      <c r="AC212" s="2">
        <f t="shared" si="65"/>
        <v>10.85</v>
      </c>
      <c r="AD212" s="2">
        <f t="shared" si="65"/>
        <v>10.5</v>
      </c>
      <c r="AE212" s="2">
        <f t="shared" si="65"/>
        <v>10.150000000000002</v>
      </c>
      <c r="AF212" s="2">
        <f t="shared" si="65"/>
        <v>9.8000000000000007</v>
      </c>
      <c r="AG212" s="2">
        <f t="shared" si="65"/>
        <v>9.4499999999999993</v>
      </c>
      <c r="AH212" s="2">
        <f t="shared" si="65"/>
        <v>9.1</v>
      </c>
      <c r="AI212" s="2">
        <f t="shared" si="65"/>
        <v>8.75</v>
      </c>
      <c r="AJ212" s="2">
        <f t="shared" si="65"/>
        <v>8.4</v>
      </c>
      <c r="AK212" s="2">
        <f t="shared" si="65"/>
        <v>8.0500000000000007</v>
      </c>
      <c r="AL212" s="2">
        <f t="shared" si="65"/>
        <v>7.6999999999999993</v>
      </c>
      <c r="AM212" s="2">
        <f t="shared" si="65"/>
        <v>7.3500000000000014</v>
      </c>
      <c r="AN212" s="2">
        <f t="shared" si="65"/>
        <v>7</v>
      </c>
    </row>
    <row r="213" spans="8:40" x14ac:dyDescent="0.3">
      <c r="I213">
        <f>I212+1</f>
        <v>2026</v>
      </c>
      <c r="J213" s="2">
        <f t="shared" ref="J213:AN221" si="66">J180+J147*$D$11</f>
        <v>0</v>
      </c>
      <c r="K213" s="2">
        <f t="shared" si="66"/>
        <v>17.5</v>
      </c>
      <c r="L213" s="2">
        <f t="shared" si="66"/>
        <v>17.149999999999999</v>
      </c>
      <c r="M213" s="2">
        <f t="shared" si="66"/>
        <v>16.8</v>
      </c>
      <c r="N213" s="2">
        <f t="shared" si="66"/>
        <v>16.45</v>
      </c>
      <c r="O213" s="2">
        <f t="shared" si="66"/>
        <v>16.100000000000001</v>
      </c>
      <c r="P213" s="2">
        <f t="shared" si="66"/>
        <v>15.75</v>
      </c>
      <c r="Q213" s="2">
        <f t="shared" si="66"/>
        <v>15.4</v>
      </c>
      <c r="R213" s="2">
        <f t="shared" si="66"/>
        <v>15.05</v>
      </c>
      <c r="S213" s="2">
        <f t="shared" si="66"/>
        <v>14.7</v>
      </c>
      <c r="T213" s="2">
        <f t="shared" si="66"/>
        <v>14.350000000000001</v>
      </c>
      <c r="U213" s="2">
        <f t="shared" si="66"/>
        <v>14</v>
      </c>
      <c r="V213" s="2">
        <f t="shared" si="66"/>
        <v>13.65</v>
      </c>
      <c r="W213" s="2">
        <f t="shared" si="66"/>
        <v>13.3</v>
      </c>
      <c r="X213" s="2">
        <f t="shared" si="66"/>
        <v>12.95</v>
      </c>
      <c r="Y213" s="2">
        <f t="shared" si="66"/>
        <v>12.6</v>
      </c>
      <c r="Z213" s="2">
        <f t="shared" si="66"/>
        <v>12.25</v>
      </c>
      <c r="AA213" s="2">
        <f t="shared" si="66"/>
        <v>11.899999999999999</v>
      </c>
      <c r="AB213" s="2">
        <f t="shared" si="66"/>
        <v>11.549999999999997</v>
      </c>
      <c r="AC213" s="2">
        <f t="shared" si="66"/>
        <v>11.2</v>
      </c>
      <c r="AD213" s="2">
        <f t="shared" si="66"/>
        <v>10.85</v>
      </c>
      <c r="AE213" s="2">
        <f t="shared" si="66"/>
        <v>10.5</v>
      </c>
      <c r="AF213" s="2">
        <f t="shared" si="66"/>
        <v>10.150000000000002</v>
      </c>
      <c r="AG213" s="2">
        <f t="shared" si="66"/>
        <v>9.8000000000000007</v>
      </c>
      <c r="AH213" s="2">
        <f t="shared" si="66"/>
        <v>9.4499999999999993</v>
      </c>
      <c r="AI213" s="2">
        <f t="shared" si="66"/>
        <v>9.1</v>
      </c>
      <c r="AJ213" s="2">
        <f t="shared" si="66"/>
        <v>8.75</v>
      </c>
      <c r="AK213" s="2">
        <f t="shared" si="66"/>
        <v>8.4</v>
      </c>
      <c r="AL213" s="2">
        <f t="shared" si="66"/>
        <v>8.0500000000000007</v>
      </c>
      <c r="AM213" s="2">
        <f t="shared" si="66"/>
        <v>7.6999999999999993</v>
      </c>
      <c r="AN213" s="2">
        <f t="shared" si="66"/>
        <v>7.3500000000000014</v>
      </c>
    </row>
    <row r="214" spans="8:40" x14ac:dyDescent="0.3">
      <c r="I214">
        <f t="shared" ref="I214:I233" si="67">I213+1</f>
        <v>2027</v>
      </c>
      <c r="J214" s="2">
        <f t="shared" si="66"/>
        <v>0</v>
      </c>
      <c r="K214" s="2">
        <f t="shared" si="66"/>
        <v>0</v>
      </c>
      <c r="L214" s="2">
        <f t="shared" si="66"/>
        <v>17.5</v>
      </c>
      <c r="M214" s="2">
        <f t="shared" si="66"/>
        <v>17.149999999999999</v>
      </c>
      <c r="N214" s="2">
        <f t="shared" si="66"/>
        <v>16.8</v>
      </c>
      <c r="O214" s="2">
        <f t="shared" si="66"/>
        <v>16.45</v>
      </c>
      <c r="P214" s="2">
        <f t="shared" si="66"/>
        <v>16.100000000000001</v>
      </c>
      <c r="Q214" s="2">
        <f t="shared" si="66"/>
        <v>15.75</v>
      </c>
      <c r="R214" s="2">
        <f t="shared" si="66"/>
        <v>15.4</v>
      </c>
      <c r="S214" s="2">
        <f t="shared" si="66"/>
        <v>15.05</v>
      </c>
      <c r="T214" s="2">
        <f t="shared" si="66"/>
        <v>14.7</v>
      </c>
      <c r="U214" s="2">
        <f t="shared" si="66"/>
        <v>14.350000000000001</v>
      </c>
      <c r="V214" s="2">
        <f t="shared" si="66"/>
        <v>14</v>
      </c>
      <c r="W214" s="2">
        <f t="shared" si="66"/>
        <v>13.65</v>
      </c>
      <c r="X214" s="2">
        <f t="shared" si="66"/>
        <v>13.3</v>
      </c>
      <c r="Y214" s="2">
        <f t="shared" si="66"/>
        <v>12.95</v>
      </c>
      <c r="Z214" s="2">
        <f t="shared" si="66"/>
        <v>12.6</v>
      </c>
      <c r="AA214" s="2">
        <f t="shared" si="66"/>
        <v>12.25</v>
      </c>
      <c r="AB214" s="2">
        <f t="shared" si="66"/>
        <v>11.899999999999999</v>
      </c>
      <c r="AC214" s="2">
        <f t="shared" si="66"/>
        <v>11.549999999999997</v>
      </c>
      <c r="AD214" s="2">
        <f t="shared" si="66"/>
        <v>11.2</v>
      </c>
      <c r="AE214" s="2">
        <f t="shared" si="66"/>
        <v>10.85</v>
      </c>
      <c r="AF214" s="2">
        <f t="shared" si="66"/>
        <v>10.5</v>
      </c>
      <c r="AG214" s="2">
        <f t="shared" si="66"/>
        <v>10.150000000000002</v>
      </c>
      <c r="AH214" s="2">
        <f t="shared" si="66"/>
        <v>9.8000000000000007</v>
      </c>
      <c r="AI214" s="2">
        <f t="shared" si="66"/>
        <v>9.4499999999999993</v>
      </c>
      <c r="AJ214" s="2">
        <f t="shared" si="66"/>
        <v>9.1</v>
      </c>
      <c r="AK214" s="2">
        <f t="shared" si="66"/>
        <v>8.75</v>
      </c>
      <c r="AL214" s="2">
        <f t="shared" si="66"/>
        <v>8.4</v>
      </c>
      <c r="AM214" s="2">
        <f t="shared" si="66"/>
        <v>8.0500000000000007</v>
      </c>
      <c r="AN214" s="2">
        <f t="shared" si="66"/>
        <v>7.6999999999999993</v>
      </c>
    </row>
    <row r="215" spans="8:40" x14ac:dyDescent="0.3">
      <c r="I215">
        <f t="shared" si="67"/>
        <v>2028</v>
      </c>
      <c r="J215" s="2">
        <f t="shared" si="66"/>
        <v>0</v>
      </c>
      <c r="K215" s="2">
        <f t="shared" si="66"/>
        <v>0</v>
      </c>
      <c r="L215" s="2">
        <f t="shared" si="66"/>
        <v>0</v>
      </c>
      <c r="M215" s="2">
        <f t="shared" si="66"/>
        <v>17.5</v>
      </c>
      <c r="N215" s="2">
        <f t="shared" si="66"/>
        <v>17.149999999999999</v>
      </c>
      <c r="O215" s="2">
        <f t="shared" si="66"/>
        <v>16.8</v>
      </c>
      <c r="P215" s="2">
        <f t="shared" si="66"/>
        <v>16.45</v>
      </c>
      <c r="Q215" s="2">
        <f t="shared" si="66"/>
        <v>16.100000000000001</v>
      </c>
      <c r="R215" s="2">
        <f t="shared" si="66"/>
        <v>15.75</v>
      </c>
      <c r="S215" s="2">
        <f t="shared" si="66"/>
        <v>15.4</v>
      </c>
      <c r="T215" s="2">
        <f t="shared" si="66"/>
        <v>15.05</v>
      </c>
      <c r="U215" s="2">
        <f t="shared" si="66"/>
        <v>14.7</v>
      </c>
      <c r="V215" s="2">
        <f t="shared" si="66"/>
        <v>14.350000000000001</v>
      </c>
      <c r="W215" s="2">
        <f t="shared" si="66"/>
        <v>14</v>
      </c>
      <c r="X215" s="2">
        <f t="shared" si="66"/>
        <v>13.65</v>
      </c>
      <c r="Y215" s="2">
        <f t="shared" si="66"/>
        <v>13.3</v>
      </c>
      <c r="Z215" s="2">
        <f t="shared" si="66"/>
        <v>12.95</v>
      </c>
      <c r="AA215" s="2">
        <f t="shared" si="66"/>
        <v>12.6</v>
      </c>
      <c r="AB215" s="2">
        <f t="shared" si="66"/>
        <v>12.25</v>
      </c>
      <c r="AC215" s="2">
        <f t="shared" si="66"/>
        <v>11.899999999999999</v>
      </c>
      <c r="AD215" s="2">
        <f t="shared" si="66"/>
        <v>11.549999999999997</v>
      </c>
      <c r="AE215" s="2">
        <f t="shared" si="66"/>
        <v>11.2</v>
      </c>
      <c r="AF215" s="2">
        <f t="shared" si="66"/>
        <v>10.85</v>
      </c>
      <c r="AG215" s="2">
        <f t="shared" si="66"/>
        <v>10.5</v>
      </c>
      <c r="AH215" s="2">
        <f t="shared" si="66"/>
        <v>10.150000000000002</v>
      </c>
      <c r="AI215" s="2">
        <f t="shared" si="66"/>
        <v>9.8000000000000007</v>
      </c>
      <c r="AJ215" s="2">
        <f t="shared" si="66"/>
        <v>9.4499999999999993</v>
      </c>
      <c r="AK215" s="2">
        <f t="shared" si="66"/>
        <v>9.1</v>
      </c>
      <c r="AL215" s="2">
        <f t="shared" si="66"/>
        <v>8.75</v>
      </c>
      <c r="AM215" s="2">
        <f t="shared" si="66"/>
        <v>8.4</v>
      </c>
      <c r="AN215" s="2">
        <f t="shared" si="66"/>
        <v>8.0500000000000007</v>
      </c>
    </row>
    <row r="216" spans="8:40" x14ac:dyDescent="0.3">
      <c r="I216">
        <f t="shared" si="67"/>
        <v>2029</v>
      </c>
      <c r="J216" s="2">
        <f t="shared" si="66"/>
        <v>0</v>
      </c>
      <c r="K216" s="2">
        <f t="shared" si="66"/>
        <v>0</v>
      </c>
      <c r="L216" s="2">
        <f t="shared" si="66"/>
        <v>0</v>
      </c>
      <c r="M216" s="2">
        <f t="shared" si="66"/>
        <v>0</v>
      </c>
      <c r="N216" s="2">
        <f t="shared" si="66"/>
        <v>17.5</v>
      </c>
      <c r="O216" s="2">
        <f t="shared" si="66"/>
        <v>17.149999999999999</v>
      </c>
      <c r="P216" s="2">
        <f t="shared" si="66"/>
        <v>16.8</v>
      </c>
      <c r="Q216" s="2">
        <f t="shared" si="66"/>
        <v>16.45</v>
      </c>
      <c r="R216" s="2">
        <f t="shared" si="66"/>
        <v>16.100000000000001</v>
      </c>
      <c r="S216" s="2">
        <f t="shared" si="66"/>
        <v>15.75</v>
      </c>
      <c r="T216" s="2">
        <f t="shared" si="66"/>
        <v>15.4</v>
      </c>
      <c r="U216" s="2">
        <f t="shared" si="66"/>
        <v>15.05</v>
      </c>
      <c r="V216" s="2">
        <f t="shared" si="66"/>
        <v>14.7</v>
      </c>
      <c r="W216" s="2">
        <f t="shared" si="66"/>
        <v>14.350000000000001</v>
      </c>
      <c r="X216" s="2">
        <f t="shared" si="66"/>
        <v>14</v>
      </c>
      <c r="Y216" s="2">
        <f t="shared" si="66"/>
        <v>13.65</v>
      </c>
      <c r="Z216" s="2">
        <f t="shared" si="66"/>
        <v>13.3</v>
      </c>
      <c r="AA216" s="2">
        <f t="shared" si="66"/>
        <v>12.95</v>
      </c>
      <c r="AB216" s="2">
        <f t="shared" si="66"/>
        <v>12.6</v>
      </c>
      <c r="AC216" s="2">
        <f t="shared" si="66"/>
        <v>12.25</v>
      </c>
      <c r="AD216" s="2">
        <f t="shared" si="66"/>
        <v>11.899999999999999</v>
      </c>
      <c r="AE216" s="2">
        <f t="shared" si="66"/>
        <v>11.549999999999997</v>
      </c>
      <c r="AF216" s="2">
        <f t="shared" si="66"/>
        <v>11.2</v>
      </c>
      <c r="AG216" s="2">
        <f t="shared" si="66"/>
        <v>10.85</v>
      </c>
      <c r="AH216" s="2">
        <f t="shared" si="66"/>
        <v>10.5</v>
      </c>
      <c r="AI216" s="2">
        <f t="shared" si="66"/>
        <v>10.150000000000002</v>
      </c>
      <c r="AJ216" s="2">
        <f t="shared" si="66"/>
        <v>9.8000000000000007</v>
      </c>
      <c r="AK216" s="2">
        <f t="shared" si="66"/>
        <v>9.4499999999999993</v>
      </c>
      <c r="AL216" s="2">
        <f t="shared" si="66"/>
        <v>9.1</v>
      </c>
      <c r="AM216" s="2">
        <f t="shared" si="66"/>
        <v>8.75</v>
      </c>
      <c r="AN216" s="2">
        <f t="shared" si="66"/>
        <v>8.4</v>
      </c>
    </row>
    <row r="217" spans="8:40" x14ac:dyDescent="0.3">
      <c r="I217">
        <f t="shared" si="67"/>
        <v>2030</v>
      </c>
      <c r="J217" s="2">
        <f t="shared" si="66"/>
        <v>0</v>
      </c>
      <c r="K217" s="2">
        <f t="shared" si="66"/>
        <v>0</v>
      </c>
      <c r="L217" s="2">
        <f t="shared" si="66"/>
        <v>0</v>
      </c>
      <c r="M217" s="2">
        <f t="shared" si="66"/>
        <v>0</v>
      </c>
      <c r="N217" s="2">
        <f t="shared" si="66"/>
        <v>0</v>
      </c>
      <c r="O217" s="2">
        <f t="shared" si="66"/>
        <v>17.5</v>
      </c>
      <c r="P217" s="2">
        <f t="shared" si="66"/>
        <v>17.149999999999999</v>
      </c>
      <c r="Q217" s="2">
        <f t="shared" si="66"/>
        <v>16.8</v>
      </c>
      <c r="R217" s="2">
        <f t="shared" si="66"/>
        <v>16.45</v>
      </c>
      <c r="S217" s="2">
        <f t="shared" si="66"/>
        <v>16.100000000000001</v>
      </c>
      <c r="T217" s="2">
        <f t="shared" si="66"/>
        <v>15.75</v>
      </c>
      <c r="U217" s="2">
        <f t="shared" si="66"/>
        <v>15.4</v>
      </c>
      <c r="V217" s="2">
        <f t="shared" si="66"/>
        <v>15.05</v>
      </c>
      <c r="W217" s="2">
        <f t="shared" si="66"/>
        <v>14.7</v>
      </c>
      <c r="X217" s="2">
        <f t="shared" si="66"/>
        <v>14.350000000000001</v>
      </c>
      <c r="Y217" s="2">
        <f t="shared" si="66"/>
        <v>14</v>
      </c>
      <c r="Z217" s="2">
        <f t="shared" si="66"/>
        <v>13.65</v>
      </c>
      <c r="AA217" s="2">
        <f t="shared" si="66"/>
        <v>13.3</v>
      </c>
      <c r="AB217" s="2">
        <f t="shared" si="66"/>
        <v>12.95</v>
      </c>
      <c r="AC217" s="2">
        <f t="shared" si="66"/>
        <v>12.6</v>
      </c>
      <c r="AD217" s="2">
        <f t="shared" si="66"/>
        <v>12.25</v>
      </c>
      <c r="AE217" s="2">
        <f t="shared" si="66"/>
        <v>11.899999999999999</v>
      </c>
      <c r="AF217" s="2">
        <f t="shared" si="66"/>
        <v>11.549999999999997</v>
      </c>
      <c r="AG217" s="2">
        <f t="shared" si="66"/>
        <v>11.2</v>
      </c>
      <c r="AH217" s="2">
        <f t="shared" si="66"/>
        <v>10.85</v>
      </c>
      <c r="AI217" s="2">
        <f t="shared" si="66"/>
        <v>10.5</v>
      </c>
      <c r="AJ217" s="2">
        <f t="shared" si="66"/>
        <v>10.150000000000002</v>
      </c>
      <c r="AK217" s="2">
        <f t="shared" si="66"/>
        <v>9.8000000000000007</v>
      </c>
      <c r="AL217" s="2">
        <f t="shared" si="66"/>
        <v>9.4499999999999993</v>
      </c>
      <c r="AM217" s="2">
        <f t="shared" si="66"/>
        <v>9.1</v>
      </c>
      <c r="AN217" s="2">
        <f t="shared" si="66"/>
        <v>8.75</v>
      </c>
    </row>
    <row r="218" spans="8:40" x14ac:dyDescent="0.3">
      <c r="I218">
        <f t="shared" si="67"/>
        <v>2031</v>
      </c>
      <c r="J218" s="2">
        <f t="shared" si="66"/>
        <v>0</v>
      </c>
      <c r="K218" s="2">
        <f t="shared" si="66"/>
        <v>0</v>
      </c>
      <c r="L218" s="2">
        <f t="shared" si="66"/>
        <v>0</v>
      </c>
      <c r="M218" s="2">
        <f t="shared" si="66"/>
        <v>0</v>
      </c>
      <c r="N218" s="2">
        <f t="shared" si="66"/>
        <v>0</v>
      </c>
      <c r="O218" s="2">
        <f t="shared" si="66"/>
        <v>0</v>
      </c>
      <c r="P218" s="2">
        <f t="shared" si="66"/>
        <v>17.5</v>
      </c>
      <c r="Q218" s="2">
        <f t="shared" si="66"/>
        <v>17.149999999999999</v>
      </c>
      <c r="R218" s="2">
        <f t="shared" si="66"/>
        <v>16.8</v>
      </c>
      <c r="S218" s="2">
        <f t="shared" si="66"/>
        <v>16.45</v>
      </c>
      <c r="T218" s="2">
        <f t="shared" si="66"/>
        <v>16.100000000000001</v>
      </c>
      <c r="U218" s="2">
        <f t="shared" si="66"/>
        <v>15.75</v>
      </c>
      <c r="V218" s="2">
        <f t="shared" si="66"/>
        <v>15.4</v>
      </c>
      <c r="W218" s="2">
        <f t="shared" si="66"/>
        <v>15.05</v>
      </c>
      <c r="X218" s="2">
        <f t="shared" si="66"/>
        <v>14.7</v>
      </c>
      <c r="Y218" s="2">
        <f t="shared" si="66"/>
        <v>14.350000000000001</v>
      </c>
      <c r="Z218" s="2">
        <f t="shared" si="66"/>
        <v>14</v>
      </c>
      <c r="AA218" s="2">
        <f t="shared" si="66"/>
        <v>13.65</v>
      </c>
      <c r="AB218" s="2">
        <f t="shared" si="66"/>
        <v>13.3</v>
      </c>
      <c r="AC218" s="2">
        <f t="shared" si="66"/>
        <v>12.95</v>
      </c>
      <c r="AD218" s="2">
        <f t="shared" si="66"/>
        <v>12.6</v>
      </c>
      <c r="AE218" s="2">
        <f t="shared" si="66"/>
        <v>12.25</v>
      </c>
      <c r="AF218" s="2">
        <f t="shared" si="66"/>
        <v>11.899999999999999</v>
      </c>
      <c r="AG218" s="2">
        <f t="shared" si="66"/>
        <v>11.549999999999997</v>
      </c>
      <c r="AH218" s="2">
        <f t="shared" si="66"/>
        <v>11.2</v>
      </c>
      <c r="AI218" s="2">
        <f t="shared" si="66"/>
        <v>10.85</v>
      </c>
      <c r="AJ218" s="2">
        <f t="shared" si="66"/>
        <v>10.5</v>
      </c>
      <c r="AK218" s="2">
        <f t="shared" si="66"/>
        <v>10.150000000000002</v>
      </c>
      <c r="AL218" s="2">
        <f t="shared" si="66"/>
        <v>9.8000000000000007</v>
      </c>
      <c r="AM218" s="2">
        <f t="shared" si="66"/>
        <v>9.4499999999999993</v>
      </c>
      <c r="AN218" s="2">
        <f t="shared" si="66"/>
        <v>9.1</v>
      </c>
    </row>
    <row r="219" spans="8:40" x14ac:dyDescent="0.3">
      <c r="I219">
        <f t="shared" si="67"/>
        <v>2032</v>
      </c>
      <c r="J219" s="2">
        <f t="shared" si="66"/>
        <v>0</v>
      </c>
      <c r="K219" s="2">
        <f t="shared" si="66"/>
        <v>0</v>
      </c>
      <c r="L219" s="2">
        <f t="shared" si="66"/>
        <v>0</v>
      </c>
      <c r="M219" s="2">
        <f t="shared" si="66"/>
        <v>0</v>
      </c>
      <c r="N219" s="2">
        <f t="shared" si="66"/>
        <v>0</v>
      </c>
      <c r="O219" s="2">
        <f t="shared" si="66"/>
        <v>0</v>
      </c>
      <c r="P219" s="2">
        <f t="shared" si="66"/>
        <v>0</v>
      </c>
      <c r="Q219" s="2">
        <f t="shared" si="66"/>
        <v>17.5</v>
      </c>
      <c r="R219" s="2">
        <f t="shared" si="66"/>
        <v>17.149999999999999</v>
      </c>
      <c r="S219" s="2">
        <f t="shared" si="66"/>
        <v>16.8</v>
      </c>
      <c r="T219" s="2">
        <f t="shared" si="66"/>
        <v>16.45</v>
      </c>
      <c r="U219" s="2">
        <f t="shared" si="66"/>
        <v>16.100000000000001</v>
      </c>
      <c r="V219" s="2">
        <f t="shared" si="66"/>
        <v>15.75</v>
      </c>
      <c r="W219" s="2">
        <f t="shared" si="66"/>
        <v>15.4</v>
      </c>
      <c r="X219" s="2">
        <f t="shared" si="66"/>
        <v>15.05</v>
      </c>
      <c r="Y219" s="2">
        <f t="shared" si="66"/>
        <v>14.7</v>
      </c>
      <c r="Z219" s="2">
        <f t="shared" si="66"/>
        <v>14.350000000000001</v>
      </c>
      <c r="AA219" s="2">
        <f t="shared" si="66"/>
        <v>14</v>
      </c>
      <c r="AB219" s="2">
        <f t="shared" si="66"/>
        <v>13.65</v>
      </c>
      <c r="AC219" s="2">
        <f t="shared" si="66"/>
        <v>13.3</v>
      </c>
      <c r="AD219" s="2">
        <f t="shared" si="66"/>
        <v>12.95</v>
      </c>
      <c r="AE219" s="2">
        <f t="shared" si="66"/>
        <v>12.6</v>
      </c>
      <c r="AF219" s="2">
        <f t="shared" si="66"/>
        <v>12.25</v>
      </c>
      <c r="AG219" s="2">
        <f t="shared" si="66"/>
        <v>11.899999999999999</v>
      </c>
      <c r="AH219" s="2">
        <f t="shared" si="66"/>
        <v>11.549999999999997</v>
      </c>
      <c r="AI219" s="2">
        <f t="shared" si="66"/>
        <v>11.2</v>
      </c>
      <c r="AJ219" s="2">
        <f t="shared" si="66"/>
        <v>10.85</v>
      </c>
      <c r="AK219" s="2">
        <f t="shared" si="66"/>
        <v>10.5</v>
      </c>
      <c r="AL219" s="2">
        <f t="shared" si="66"/>
        <v>10.150000000000002</v>
      </c>
      <c r="AM219" s="2">
        <f t="shared" si="66"/>
        <v>9.8000000000000007</v>
      </c>
      <c r="AN219" s="2">
        <f t="shared" si="66"/>
        <v>9.4499999999999993</v>
      </c>
    </row>
    <row r="220" spans="8:40" x14ac:dyDescent="0.3">
      <c r="I220">
        <f t="shared" si="67"/>
        <v>2033</v>
      </c>
      <c r="J220" s="2">
        <f t="shared" si="66"/>
        <v>0</v>
      </c>
      <c r="K220" s="2">
        <f t="shared" si="66"/>
        <v>0</v>
      </c>
      <c r="L220" s="2">
        <f t="shared" si="66"/>
        <v>0</v>
      </c>
      <c r="M220" s="2">
        <f t="shared" si="66"/>
        <v>0</v>
      </c>
      <c r="N220" s="2">
        <f t="shared" si="66"/>
        <v>0</v>
      </c>
      <c r="O220" s="2">
        <f t="shared" si="66"/>
        <v>0</v>
      </c>
      <c r="P220" s="2">
        <f t="shared" si="66"/>
        <v>0</v>
      </c>
      <c r="Q220" s="2">
        <f t="shared" si="66"/>
        <v>0</v>
      </c>
      <c r="R220" s="2">
        <f t="shared" si="66"/>
        <v>17.5</v>
      </c>
      <c r="S220" s="2">
        <f t="shared" si="66"/>
        <v>17.149999999999999</v>
      </c>
      <c r="T220" s="2">
        <f t="shared" si="66"/>
        <v>16.8</v>
      </c>
      <c r="U220" s="2">
        <f t="shared" si="66"/>
        <v>16.45</v>
      </c>
      <c r="V220" s="2">
        <f t="shared" si="66"/>
        <v>16.100000000000001</v>
      </c>
      <c r="W220" s="2">
        <f t="shared" si="66"/>
        <v>15.75</v>
      </c>
      <c r="X220" s="2">
        <f t="shared" si="66"/>
        <v>15.4</v>
      </c>
      <c r="Y220" s="2">
        <f t="shared" si="66"/>
        <v>15.05</v>
      </c>
      <c r="Z220" s="2">
        <f t="shared" si="66"/>
        <v>14.7</v>
      </c>
      <c r="AA220" s="2">
        <f t="shared" si="66"/>
        <v>14.350000000000001</v>
      </c>
      <c r="AB220" s="2">
        <f t="shared" si="66"/>
        <v>14</v>
      </c>
      <c r="AC220" s="2">
        <f t="shared" si="66"/>
        <v>13.65</v>
      </c>
      <c r="AD220" s="2">
        <f t="shared" si="66"/>
        <v>13.3</v>
      </c>
      <c r="AE220" s="2">
        <f t="shared" si="66"/>
        <v>12.95</v>
      </c>
      <c r="AF220" s="2">
        <f t="shared" si="66"/>
        <v>12.6</v>
      </c>
      <c r="AG220" s="2">
        <f t="shared" si="66"/>
        <v>12.25</v>
      </c>
      <c r="AH220" s="2">
        <f t="shared" si="66"/>
        <v>11.899999999999999</v>
      </c>
      <c r="AI220" s="2">
        <f t="shared" si="66"/>
        <v>11.549999999999997</v>
      </c>
      <c r="AJ220" s="2">
        <f t="shared" si="66"/>
        <v>11.2</v>
      </c>
      <c r="AK220" s="2">
        <f t="shared" si="66"/>
        <v>10.85</v>
      </c>
      <c r="AL220" s="2">
        <f t="shared" si="66"/>
        <v>10.5</v>
      </c>
      <c r="AM220" s="2">
        <f t="shared" si="66"/>
        <v>10.150000000000002</v>
      </c>
      <c r="AN220" s="2">
        <f t="shared" si="66"/>
        <v>9.8000000000000007</v>
      </c>
    </row>
    <row r="221" spans="8:40" x14ac:dyDescent="0.3">
      <c r="I221">
        <f t="shared" si="67"/>
        <v>2034</v>
      </c>
      <c r="J221" s="2">
        <f t="shared" si="66"/>
        <v>0</v>
      </c>
      <c r="K221" s="2">
        <f t="shared" si="66"/>
        <v>0</v>
      </c>
      <c r="L221" s="2">
        <f t="shared" si="66"/>
        <v>0</v>
      </c>
      <c r="M221" s="2">
        <f t="shared" si="66"/>
        <v>0</v>
      </c>
      <c r="N221" s="2">
        <f t="shared" si="66"/>
        <v>0</v>
      </c>
      <c r="O221" s="2">
        <f t="shared" si="66"/>
        <v>0</v>
      </c>
      <c r="P221" s="2">
        <f t="shared" si="66"/>
        <v>0</v>
      </c>
      <c r="Q221" s="2">
        <f t="shared" ref="Q221:AN221" si="68">Q188+Q155*$D$11</f>
        <v>0</v>
      </c>
      <c r="R221" s="2">
        <f t="shared" si="68"/>
        <v>0</v>
      </c>
      <c r="S221" s="2">
        <f t="shared" si="68"/>
        <v>17.5</v>
      </c>
      <c r="T221" s="2">
        <f t="shared" si="68"/>
        <v>17.149999999999999</v>
      </c>
      <c r="U221" s="2">
        <f t="shared" si="68"/>
        <v>16.8</v>
      </c>
      <c r="V221" s="2">
        <f t="shared" si="68"/>
        <v>16.45</v>
      </c>
      <c r="W221" s="2">
        <f t="shared" si="68"/>
        <v>16.100000000000001</v>
      </c>
      <c r="X221" s="2">
        <f t="shared" si="68"/>
        <v>15.75</v>
      </c>
      <c r="Y221" s="2">
        <f t="shared" si="68"/>
        <v>15.4</v>
      </c>
      <c r="Z221" s="2">
        <f t="shared" si="68"/>
        <v>15.05</v>
      </c>
      <c r="AA221" s="2">
        <f t="shared" si="68"/>
        <v>14.7</v>
      </c>
      <c r="AB221" s="2">
        <f t="shared" si="68"/>
        <v>14.350000000000001</v>
      </c>
      <c r="AC221" s="2">
        <f t="shared" si="68"/>
        <v>14</v>
      </c>
      <c r="AD221" s="2">
        <f t="shared" si="68"/>
        <v>13.65</v>
      </c>
      <c r="AE221" s="2">
        <f t="shared" si="68"/>
        <v>13.3</v>
      </c>
      <c r="AF221" s="2">
        <f t="shared" si="68"/>
        <v>12.95</v>
      </c>
      <c r="AG221" s="2">
        <f t="shared" si="68"/>
        <v>12.6</v>
      </c>
      <c r="AH221" s="2">
        <f t="shared" si="68"/>
        <v>12.25</v>
      </c>
      <c r="AI221" s="2">
        <f t="shared" si="68"/>
        <v>11.899999999999999</v>
      </c>
      <c r="AJ221" s="2">
        <f t="shared" si="68"/>
        <v>11.549999999999997</v>
      </c>
      <c r="AK221" s="2">
        <f t="shared" si="68"/>
        <v>11.2</v>
      </c>
      <c r="AL221" s="2">
        <f t="shared" si="68"/>
        <v>10.85</v>
      </c>
      <c r="AM221" s="2">
        <f t="shared" si="68"/>
        <v>10.5</v>
      </c>
      <c r="AN221" s="2">
        <f t="shared" si="68"/>
        <v>10.150000000000002</v>
      </c>
    </row>
    <row r="222" spans="8:40" x14ac:dyDescent="0.3">
      <c r="I222">
        <f t="shared" si="67"/>
        <v>2035</v>
      </c>
      <c r="J222" s="2">
        <f t="shared" ref="J222:AN230" si="69">J189+J156*$D$11</f>
        <v>0</v>
      </c>
      <c r="K222" s="2">
        <f t="shared" si="69"/>
        <v>0</v>
      </c>
      <c r="L222" s="2">
        <f t="shared" si="69"/>
        <v>0</v>
      </c>
      <c r="M222" s="2">
        <f t="shared" si="69"/>
        <v>0</v>
      </c>
      <c r="N222" s="2">
        <f t="shared" si="69"/>
        <v>0</v>
      </c>
      <c r="O222" s="2">
        <f t="shared" si="69"/>
        <v>0</v>
      </c>
      <c r="P222" s="2">
        <f t="shared" si="69"/>
        <v>0</v>
      </c>
      <c r="Q222" s="2">
        <f t="shared" si="69"/>
        <v>0</v>
      </c>
      <c r="R222" s="2">
        <f t="shared" si="69"/>
        <v>0</v>
      </c>
      <c r="S222" s="2">
        <f t="shared" si="69"/>
        <v>0</v>
      </c>
      <c r="T222" s="2">
        <f t="shared" si="69"/>
        <v>17.5</v>
      </c>
      <c r="U222" s="2">
        <f t="shared" si="69"/>
        <v>17.149999999999999</v>
      </c>
      <c r="V222" s="2">
        <f t="shared" si="69"/>
        <v>16.8</v>
      </c>
      <c r="W222" s="2">
        <f t="shared" si="69"/>
        <v>16.45</v>
      </c>
      <c r="X222" s="2">
        <f t="shared" si="69"/>
        <v>16.100000000000001</v>
      </c>
      <c r="Y222" s="2">
        <f t="shared" si="69"/>
        <v>15.75</v>
      </c>
      <c r="Z222" s="2">
        <f t="shared" si="69"/>
        <v>15.4</v>
      </c>
      <c r="AA222" s="2">
        <f t="shared" si="69"/>
        <v>15.05</v>
      </c>
      <c r="AB222" s="2">
        <f t="shared" si="69"/>
        <v>14.7</v>
      </c>
      <c r="AC222" s="2">
        <f t="shared" si="69"/>
        <v>14.350000000000001</v>
      </c>
      <c r="AD222" s="2">
        <f t="shared" si="69"/>
        <v>14</v>
      </c>
      <c r="AE222" s="2">
        <f t="shared" si="69"/>
        <v>13.65</v>
      </c>
      <c r="AF222" s="2">
        <f t="shared" si="69"/>
        <v>13.3</v>
      </c>
      <c r="AG222" s="2">
        <f t="shared" si="69"/>
        <v>12.95</v>
      </c>
      <c r="AH222" s="2">
        <f t="shared" si="69"/>
        <v>12.6</v>
      </c>
      <c r="AI222" s="2">
        <f t="shared" si="69"/>
        <v>12.25</v>
      </c>
      <c r="AJ222" s="2">
        <f t="shared" si="69"/>
        <v>11.899999999999999</v>
      </c>
      <c r="AK222" s="2">
        <f t="shared" si="69"/>
        <v>11.549999999999997</v>
      </c>
      <c r="AL222" s="2">
        <f t="shared" si="69"/>
        <v>11.2</v>
      </c>
      <c r="AM222" s="2">
        <f t="shared" si="69"/>
        <v>10.85</v>
      </c>
      <c r="AN222" s="2">
        <f t="shared" si="69"/>
        <v>10.5</v>
      </c>
    </row>
    <row r="223" spans="8:40" x14ac:dyDescent="0.3">
      <c r="I223">
        <f t="shared" si="67"/>
        <v>2036</v>
      </c>
      <c r="J223" s="2">
        <f t="shared" si="69"/>
        <v>0</v>
      </c>
      <c r="K223" s="2">
        <f t="shared" si="69"/>
        <v>0</v>
      </c>
      <c r="L223" s="2">
        <f t="shared" si="69"/>
        <v>0</v>
      </c>
      <c r="M223" s="2">
        <f t="shared" si="69"/>
        <v>0</v>
      </c>
      <c r="N223" s="2">
        <f t="shared" si="69"/>
        <v>0</v>
      </c>
      <c r="O223" s="2">
        <f t="shared" si="69"/>
        <v>0</v>
      </c>
      <c r="P223" s="2">
        <f t="shared" si="69"/>
        <v>0</v>
      </c>
      <c r="Q223" s="2">
        <f t="shared" si="69"/>
        <v>0</v>
      </c>
      <c r="R223" s="2">
        <f t="shared" si="69"/>
        <v>0</v>
      </c>
      <c r="S223" s="2">
        <f t="shared" si="69"/>
        <v>0</v>
      </c>
      <c r="T223" s="2">
        <f t="shared" si="69"/>
        <v>0</v>
      </c>
      <c r="U223" s="2">
        <f t="shared" si="69"/>
        <v>17.5</v>
      </c>
      <c r="V223" s="2">
        <f t="shared" si="69"/>
        <v>17.149999999999999</v>
      </c>
      <c r="W223" s="2">
        <f t="shared" si="69"/>
        <v>16.8</v>
      </c>
      <c r="X223" s="2">
        <f t="shared" si="69"/>
        <v>16.45</v>
      </c>
      <c r="Y223" s="2">
        <f t="shared" si="69"/>
        <v>16.100000000000001</v>
      </c>
      <c r="Z223" s="2">
        <f t="shared" si="69"/>
        <v>15.75</v>
      </c>
      <c r="AA223" s="2">
        <f t="shared" si="69"/>
        <v>15.4</v>
      </c>
      <c r="AB223" s="2">
        <f t="shared" si="69"/>
        <v>15.05</v>
      </c>
      <c r="AC223" s="2">
        <f t="shared" si="69"/>
        <v>14.7</v>
      </c>
      <c r="AD223" s="2">
        <f t="shared" si="69"/>
        <v>14.350000000000001</v>
      </c>
      <c r="AE223" s="2">
        <f t="shared" si="69"/>
        <v>14</v>
      </c>
      <c r="AF223" s="2">
        <f t="shared" si="69"/>
        <v>13.65</v>
      </c>
      <c r="AG223" s="2">
        <f t="shared" si="69"/>
        <v>13.3</v>
      </c>
      <c r="AH223" s="2">
        <f t="shared" si="69"/>
        <v>12.95</v>
      </c>
      <c r="AI223" s="2">
        <f t="shared" si="69"/>
        <v>12.6</v>
      </c>
      <c r="AJ223" s="2">
        <f t="shared" si="69"/>
        <v>12.25</v>
      </c>
      <c r="AK223" s="2">
        <f t="shared" si="69"/>
        <v>11.899999999999999</v>
      </c>
      <c r="AL223" s="2">
        <f t="shared" si="69"/>
        <v>11.549999999999997</v>
      </c>
      <c r="AM223" s="2">
        <f t="shared" si="69"/>
        <v>11.2</v>
      </c>
      <c r="AN223" s="2">
        <f t="shared" si="69"/>
        <v>10.85</v>
      </c>
    </row>
    <row r="224" spans="8:40" x14ac:dyDescent="0.3">
      <c r="I224">
        <f t="shared" si="67"/>
        <v>2037</v>
      </c>
      <c r="J224" s="2">
        <f t="shared" si="69"/>
        <v>0</v>
      </c>
      <c r="K224" s="2">
        <f t="shared" si="69"/>
        <v>0</v>
      </c>
      <c r="L224" s="2">
        <f t="shared" si="69"/>
        <v>0</v>
      </c>
      <c r="M224" s="2">
        <f t="shared" si="69"/>
        <v>0</v>
      </c>
      <c r="N224" s="2">
        <f t="shared" si="69"/>
        <v>0</v>
      </c>
      <c r="O224" s="2">
        <f t="shared" si="69"/>
        <v>0</v>
      </c>
      <c r="P224" s="2">
        <f t="shared" si="69"/>
        <v>0</v>
      </c>
      <c r="Q224" s="2">
        <f t="shared" si="69"/>
        <v>0</v>
      </c>
      <c r="R224" s="2">
        <f t="shared" si="69"/>
        <v>0</v>
      </c>
      <c r="S224" s="2">
        <f t="shared" si="69"/>
        <v>0</v>
      </c>
      <c r="T224" s="2">
        <f t="shared" si="69"/>
        <v>0</v>
      </c>
      <c r="U224" s="2">
        <f t="shared" si="69"/>
        <v>0</v>
      </c>
      <c r="V224" s="2">
        <f t="shared" si="69"/>
        <v>17.5</v>
      </c>
      <c r="W224" s="2">
        <f t="shared" si="69"/>
        <v>17.149999999999999</v>
      </c>
      <c r="X224" s="2">
        <f t="shared" si="69"/>
        <v>16.8</v>
      </c>
      <c r="Y224" s="2">
        <f t="shared" si="69"/>
        <v>16.45</v>
      </c>
      <c r="Z224" s="2">
        <f t="shared" si="69"/>
        <v>16.100000000000001</v>
      </c>
      <c r="AA224" s="2">
        <f t="shared" si="69"/>
        <v>15.75</v>
      </c>
      <c r="AB224" s="2">
        <f t="shared" si="69"/>
        <v>15.4</v>
      </c>
      <c r="AC224" s="2">
        <f t="shared" si="69"/>
        <v>15.05</v>
      </c>
      <c r="AD224" s="2">
        <f t="shared" si="69"/>
        <v>14.7</v>
      </c>
      <c r="AE224" s="2">
        <f t="shared" si="69"/>
        <v>14.350000000000001</v>
      </c>
      <c r="AF224" s="2">
        <f t="shared" si="69"/>
        <v>14</v>
      </c>
      <c r="AG224" s="2">
        <f t="shared" si="69"/>
        <v>13.65</v>
      </c>
      <c r="AH224" s="2">
        <f t="shared" si="69"/>
        <v>13.3</v>
      </c>
      <c r="AI224" s="2">
        <f t="shared" si="69"/>
        <v>12.95</v>
      </c>
      <c r="AJ224" s="2">
        <f t="shared" si="69"/>
        <v>12.6</v>
      </c>
      <c r="AK224" s="2">
        <f t="shared" si="69"/>
        <v>12.25</v>
      </c>
      <c r="AL224" s="2">
        <f t="shared" si="69"/>
        <v>11.899999999999999</v>
      </c>
      <c r="AM224" s="2">
        <f t="shared" si="69"/>
        <v>11.549999999999997</v>
      </c>
      <c r="AN224" s="2">
        <f t="shared" si="69"/>
        <v>11.2</v>
      </c>
    </row>
    <row r="225" spans="8:40" x14ac:dyDescent="0.3">
      <c r="I225">
        <f t="shared" si="67"/>
        <v>2038</v>
      </c>
      <c r="J225" s="2">
        <f t="shared" si="69"/>
        <v>0</v>
      </c>
      <c r="K225" s="2">
        <f t="shared" si="69"/>
        <v>0</v>
      </c>
      <c r="L225" s="2">
        <f t="shared" si="69"/>
        <v>0</v>
      </c>
      <c r="M225" s="2">
        <f t="shared" si="69"/>
        <v>0</v>
      </c>
      <c r="N225" s="2">
        <f t="shared" si="69"/>
        <v>0</v>
      </c>
      <c r="O225" s="2">
        <f t="shared" si="69"/>
        <v>0</v>
      </c>
      <c r="P225" s="2">
        <f t="shared" si="69"/>
        <v>0</v>
      </c>
      <c r="Q225" s="2">
        <f t="shared" si="69"/>
        <v>0</v>
      </c>
      <c r="R225" s="2">
        <f t="shared" si="69"/>
        <v>0</v>
      </c>
      <c r="S225" s="2">
        <f t="shared" si="69"/>
        <v>0</v>
      </c>
      <c r="T225" s="2">
        <f t="shared" si="69"/>
        <v>0</v>
      </c>
      <c r="U225" s="2">
        <f t="shared" si="69"/>
        <v>0</v>
      </c>
      <c r="V225" s="2">
        <f t="shared" si="69"/>
        <v>0</v>
      </c>
      <c r="W225" s="2">
        <f t="shared" si="69"/>
        <v>17.5</v>
      </c>
      <c r="X225" s="2">
        <f t="shared" si="69"/>
        <v>17.149999999999999</v>
      </c>
      <c r="Y225" s="2">
        <f t="shared" si="69"/>
        <v>16.8</v>
      </c>
      <c r="Z225" s="2">
        <f t="shared" si="69"/>
        <v>16.45</v>
      </c>
      <c r="AA225" s="2">
        <f t="shared" si="69"/>
        <v>16.100000000000001</v>
      </c>
      <c r="AB225" s="2">
        <f t="shared" si="69"/>
        <v>15.75</v>
      </c>
      <c r="AC225" s="2">
        <f t="shared" si="69"/>
        <v>15.4</v>
      </c>
      <c r="AD225" s="2">
        <f t="shared" si="69"/>
        <v>15.05</v>
      </c>
      <c r="AE225" s="2">
        <f t="shared" si="69"/>
        <v>14.7</v>
      </c>
      <c r="AF225" s="2">
        <f t="shared" si="69"/>
        <v>14.350000000000001</v>
      </c>
      <c r="AG225" s="2">
        <f t="shared" si="69"/>
        <v>14</v>
      </c>
      <c r="AH225" s="2">
        <f t="shared" si="69"/>
        <v>13.65</v>
      </c>
      <c r="AI225" s="2">
        <f t="shared" si="69"/>
        <v>13.3</v>
      </c>
      <c r="AJ225" s="2">
        <f t="shared" si="69"/>
        <v>12.95</v>
      </c>
      <c r="AK225" s="2">
        <f t="shared" si="69"/>
        <v>12.6</v>
      </c>
      <c r="AL225" s="2">
        <f t="shared" si="69"/>
        <v>12.25</v>
      </c>
      <c r="AM225" s="2">
        <f t="shared" si="69"/>
        <v>11.899999999999999</v>
      </c>
      <c r="AN225" s="2">
        <f t="shared" si="69"/>
        <v>11.549999999999997</v>
      </c>
    </row>
    <row r="226" spans="8:40" x14ac:dyDescent="0.3">
      <c r="I226">
        <f t="shared" si="67"/>
        <v>2039</v>
      </c>
      <c r="J226" s="2">
        <f t="shared" si="69"/>
        <v>0</v>
      </c>
      <c r="K226" s="2">
        <f t="shared" si="69"/>
        <v>0</v>
      </c>
      <c r="L226" s="2">
        <f t="shared" si="69"/>
        <v>0</v>
      </c>
      <c r="M226" s="2">
        <f t="shared" si="69"/>
        <v>0</v>
      </c>
      <c r="N226" s="2">
        <f t="shared" si="69"/>
        <v>0</v>
      </c>
      <c r="O226" s="2">
        <f t="shared" si="69"/>
        <v>0</v>
      </c>
      <c r="P226" s="2">
        <f t="shared" si="69"/>
        <v>0</v>
      </c>
      <c r="Q226" s="2">
        <f t="shared" si="69"/>
        <v>0</v>
      </c>
      <c r="R226" s="2">
        <f t="shared" si="69"/>
        <v>0</v>
      </c>
      <c r="S226" s="2">
        <f t="shared" si="69"/>
        <v>0</v>
      </c>
      <c r="T226" s="2">
        <f t="shared" si="69"/>
        <v>0</v>
      </c>
      <c r="U226" s="2">
        <f t="shared" si="69"/>
        <v>0</v>
      </c>
      <c r="V226" s="2">
        <f t="shared" si="69"/>
        <v>0</v>
      </c>
      <c r="W226" s="2">
        <f t="shared" si="69"/>
        <v>0</v>
      </c>
      <c r="X226" s="2">
        <f t="shared" si="69"/>
        <v>17.5</v>
      </c>
      <c r="Y226" s="2">
        <f t="shared" si="69"/>
        <v>17.149999999999999</v>
      </c>
      <c r="Z226" s="2">
        <f t="shared" si="69"/>
        <v>16.8</v>
      </c>
      <c r="AA226" s="2">
        <f t="shared" si="69"/>
        <v>16.45</v>
      </c>
      <c r="AB226" s="2">
        <f t="shared" si="69"/>
        <v>16.100000000000001</v>
      </c>
      <c r="AC226" s="2">
        <f t="shared" si="69"/>
        <v>15.75</v>
      </c>
      <c r="AD226" s="2">
        <f t="shared" si="69"/>
        <v>15.4</v>
      </c>
      <c r="AE226" s="2">
        <f t="shared" si="69"/>
        <v>15.05</v>
      </c>
      <c r="AF226" s="2">
        <f t="shared" si="69"/>
        <v>14.7</v>
      </c>
      <c r="AG226" s="2">
        <f t="shared" si="69"/>
        <v>14.350000000000001</v>
      </c>
      <c r="AH226" s="2">
        <f t="shared" si="69"/>
        <v>14</v>
      </c>
      <c r="AI226" s="2">
        <f t="shared" si="69"/>
        <v>13.65</v>
      </c>
      <c r="AJ226" s="2">
        <f t="shared" si="69"/>
        <v>13.3</v>
      </c>
      <c r="AK226" s="2">
        <f t="shared" si="69"/>
        <v>12.95</v>
      </c>
      <c r="AL226" s="2">
        <f t="shared" si="69"/>
        <v>12.6</v>
      </c>
      <c r="AM226" s="2">
        <f t="shared" si="69"/>
        <v>12.25</v>
      </c>
      <c r="AN226" s="2">
        <f t="shared" si="69"/>
        <v>11.899999999999999</v>
      </c>
    </row>
    <row r="227" spans="8:40" x14ac:dyDescent="0.3">
      <c r="I227">
        <f t="shared" si="67"/>
        <v>2040</v>
      </c>
      <c r="J227" s="2">
        <f t="shared" si="69"/>
        <v>0</v>
      </c>
      <c r="K227" s="2">
        <f t="shared" si="69"/>
        <v>0</v>
      </c>
      <c r="L227" s="2">
        <f t="shared" si="69"/>
        <v>0</v>
      </c>
      <c r="M227" s="2">
        <f t="shared" si="69"/>
        <v>0</v>
      </c>
      <c r="N227" s="2">
        <f t="shared" si="69"/>
        <v>0</v>
      </c>
      <c r="O227" s="2">
        <f t="shared" si="69"/>
        <v>0</v>
      </c>
      <c r="P227" s="2">
        <f t="shared" si="69"/>
        <v>0</v>
      </c>
      <c r="Q227" s="2">
        <f t="shared" si="69"/>
        <v>0</v>
      </c>
      <c r="R227" s="2">
        <f t="shared" si="69"/>
        <v>0</v>
      </c>
      <c r="S227" s="2">
        <f t="shared" si="69"/>
        <v>0</v>
      </c>
      <c r="T227" s="2">
        <f t="shared" si="69"/>
        <v>0</v>
      </c>
      <c r="U227" s="2">
        <f t="shared" si="69"/>
        <v>0</v>
      </c>
      <c r="V227" s="2">
        <f t="shared" si="69"/>
        <v>0</v>
      </c>
      <c r="W227" s="2">
        <f t="shared" si="69"/>
        <v>0</v>
      </c>
      <c r="X227" s="2">
        <f t="shared" si="69"/>
        <v>0</v>
      </c>
      <c r="Y227" s="2">
        <f t="shared" si="69"/>
        <v>17.5</v>
      </c>
      <c r="Z227" s="2">
        <f t="shared" si="69"/>
        <v>17.149999999999999</v>
      </c>
      <c r="AA227" s="2">
        <f t="shared" si="69"/>
        <v>16.8</v>
      </c>
      <c r="AB227" s="2">
        <f t="shared" si="69"/>
        <v>16.45</v>
      </c>
      <c r="AC227" s="2">
        <f t="shared" si="69"/>
        <v>16.100000000000001</v>
      </c>
      <c r="AD227" s="2">
        <f t="shared" si="69"/>
        <v>15.75</v>
      </c>
      <c r="AE227" s="2">
        <f t="shared" si="69"/>
        <v>15.4</v>
      </c>
      <c r="AF227" s="2">
        <f t="shared" si="69"/>
        <v>15.05</v>
      </c>
      <c r="AG227" s="2">
        <f t="shared" si="69"/>
        <v>14.7</v>
      </c>
      <c r="AH227" s="2">
        <f t="shared" si="69"/>
        <v>14.350000000000001</v>
      </c>
      <c r="AI227" s="2">
        <f t="shared" si="69"/>
        <v>14</v>
      </c>
      <c r="AJ227" s="2">
        <f t="shared" si="69"/>
        <v>13.65</v>
      </c>
      <c r="AK227" s="2">
        <f t="shared" si="69"/>
        <v>13.3</v>
      </c>
      <c r="AL227" s="2">
        <f t="shared" si="69"/>
        <v>12.95</v>
      </c>
      <c r="AM227" s="2">
        <f t="shared" si="69"/>
        <v>12.6</v>
      </c>
      <c r="AN227" s="2">
        <f t="shared" si="69"/>
        <v>12.25</v>
      </c>
    </row>
    <row r="228" spans="8:40" x14ac:dyDescent="0.3">
      <c r="I228">
        <f t="shared" si="67"/>
        <v>2041</v>
      </c>
      <c r="J228" s="2">
        <f t="shared" si="69"/>
        <v>0</v>
      </c>
      <c r="K228" s="2">
        <f t="shared" si="69"/>
        <v>0</v>
      </c>
      <c r="L228" s="2">
        <f t="shared" si="69"/>
        <v>0</v>
      </c>
      <c r="M228" s="2">
        <f t="shared" si="69"/>
        <v>0</v>
      </c>
      <c r="N228" s="2">
        <f t="shared" si="69"/>
        <v>0</v>
      </c>
      <c r="O228" s="2">
        <f t="shared" si="69"/>
        <v>0</v>
      </c>
      <c r="P228" s="2">
        <f t="shared" si="69"/>
        <v>0</v>
      </c>
      <c r="Q228" s="2">
        <f t="shared" si="69"/>
        <v>0</v>
      </c>
      <c r="R228" s="2">
        <f t="shared" si="69"/>
        <v>0</v>
      </c>
      <c r="S228" s="2">
        <f t="shared" si="69"/>
        <v>0</v>
      </c>
      <c r="T228" s="2">
        <f t="shared" si="69"/>
        <v>0</v>
      </c>
      <c r="U228" s="2">
        <f t="shared" si="69"/>
        <v>0</v>
      </c>
      <c r="V228" s="2">
        <f t="shared" si="69"/>
        <v>0</v>
      </c>
      <c r="W228" s="2">
        <f t="shared" si="69"/>
        <v>0</v>
      </c>
      <c r="X228" s="2">
        <f t="shared" si="69"/>
        <v>0</v>
      </c>
      <c r="Y228" s="2">
        <f t="shared" si="69"/>
        <v>0</v>
      </c>
      <c r="Z228" s="2">
        <f t="shared" si="69"/>
        <v>0</v>
      </c>
      <c r="AA228" s="2">
        <f t="shared" si="69"/>
        <v>0</v>
      </c>
      <c r="AB228" s="2">
        <f t="shared" si="69"/>
        <v>0</v>
      </c>
      <c r="AC228" s="2">
        <f t="shared" si="69"/>
        <v>0</v>
      </c>
      <c r="AD228" s="2">
        <f t="shared" si="69"/>
        <v>0</v>
      </c>
      <c r="AE228" s="2">
        <f t="shared" si="69"/>
        <v>0</v>
      </c>
      <c r="AF228" s="2">
        <f t="shared" si="69"/>
        <v>0</v>
      </c>
      <c r="AG228" s="2">
        <f t="shared" si="69"/>
        <v>0</v>
      </c>
      <c r="AH228" s="2">
        <f t="shared" si="69"/>
        <v>0</v>
      </c>
      <c r="AI228" s="2">
        <f t="shared" si="69"/>
        <v>0</v>
      </c>
      <c r="AJ228" s="2">
        <f t="shared" si="69"/>
        <v>0</v>
      </c>
      <c r="AK228" s="2">
        <f t="shared" si="69"/>
        <v>0</v>
      </c>
      <c r="AL228" s="2">
        <f t="shared" si="69"/>
        <v>0</v>
      </c>
      <c r="AM228" s="2">
        <f t="shared" si="69"/>
        <v>0</v>
      </c>
      <c r="AN228" s="2">
        <f t="shared" si="69"/>
        <v>0</v>
      </c>
    </row>
    <row r="229" spans="8:40" x14ac:dyDescent="0.3">
      <c r="I229">
        <f t="shared" si="67"/>
        <v>2042</v>
      </c>
      <c r="J229" s="2">
        <f t="shared" si="69"/>
        <v>0</v>
      </c>
      <c r="K229" s="2">
        <f t="shared" si="69"/>
        <v>0</v>
      </c>
      <c r="L229" s="2">
        <f t="shared" si="69"/>
        <v>0</v>
      </c>
      <c r="M229" s="2">
        <f t="shared" si="69"/>
        <v>0</v>
      </c>
      <c r="N229" s="2">
        <f t="shared" si="69"/>
        <v>0</v>
      </c>
      <c r="O229" s="2">
        <f t="shared" si="69"/>
        <v>0</v>
      </c>
      <c r="P229" s="2">
        <f t="shared" si="69"/>
        <v>0</v>
      </c>
      <c r="Q229" s="2">
        <f t="shared" si="69"/>
        <v>0</v>
      </c>
      <c r="R229" s="2">
        <f t="shared" si="69"/>
        <v>0</v>
      </c>
      <c r="S229" s="2">
        <f t="shared" si="69"/>
        <v>0</v>
      </c>
      <c r="T229" s="2">
        <f t="shared" si="69"/>
        <v>0</v>
      </c>
      <c r="U229" s="2">
        <f t="shared" si="69"/>
        <v>0</v>
      </c>
      <c r="V229" s="2">
        <f t="shared" si="69"/>
        <v>0</v>
      </c>
      <c r="W229" s="2">
        <f t="shared" si="69"/>
        <v>0</v>
      </c>
      <c r="X229" s="2">
        <f t="shared" si="69"/>
        <v>0</v>
      </c>
      <c r="Y229" s="2">
        <f t="shared" si="69"/>
        <v>0</v>
      </c>
      <c r="Z229" s="2">
        <f t="shared" si="69"/>
        <v>0</v>
      </c>
      <c r="AA229" s="2">
        <f t="shared" si="69"/>
        <v>0</v>
      </c>
      <c r="AB229" s="2">
        <f t="shared" si="69"/>
        <v>0</v>
      </c>
      <c r="AC229" s="2">
        <f t="shared" si="69"/>
        <v>0</v>
      </c>
      <c r="AD229" s="2">
        <f t="shared" si="69"/>
        <v>0</v>
      </c>
      <c r="AE229" s="2">
        <f t="shared" si="69"/>
        <v>0</v>
      </c>
      <c r="AF229" s="2">
        <f t="shared" si="69"/>
        <v>0</v>
      </c>
      <c r="AG229" s="2">
        <f t="shared" si="69"/>
        <v>0</v>
      </c>
      <c r="AH229" s="2">
        <f t="shared" si="69"/>
        <v>0</v>
      </c>
      <c r="AI229" s="2">
        <f t="shared" si="69"/>
        <v>0</v>
      </c>
      <c r="AJ229" s="2">
        <f t="shared" si="69"/>
        <v>0</v>
      </c>
      <c r="AK229" s="2">
        <f t="shared" si="69"/>
        <v>0</v>
      </c>
      <c r="AL229" s="2">
        <f t="shared" si="69"/>
        <v>0</v>
      </c>
      <c r="AM229" s="2">
        <f t="shared" si="69"/>
        <v>0</v>
      </c>
      <c r="AN229" s="2">
        <f t="shared" si="69"/>
        <v>0</v>
      </c>
    </row>
    <row r="230" spans="8:40" x14ac:dyDescent="0.3">
      <c r="I230">
        <f t="shared" si="67"/>
        <v>2043</v>
      </c>
      <c r="J230" s="2">
        <f t="shared" si="69"/>
        <v>0</v>
      </c>
      <c r="K230" s="2">
        <f t="shared" si="69"/>
        <v>0</v>
      </c>
      <c r="L230" s="2">
        <f t="shared" si="69"/>
        <v>0</v>
      </c>
      <c r="M230" s="2">
        <f t="shared" si="69"/>
        <v>0</v>
      </c>
      <c r="N230" s="2">
        <f t="shared" si="69"/>
        <v>0</v>
      </c>
      <c r="O230" s="2">
        <f t="shared" si="69"/>
        <v>0</v>
      </c>
      <c r="P230" s="2">
        <f t="shared" si="69"/>
        <v>0</v>
      </c>
      <c r="Q230" s="2">
        <f t="shared" ref="Q230:AN230" si="70">Q197+Q164*$D$11</f>
        <v>0</v>
      </c>
      <c r="R230" s="2">
        <f t="shared" si="70"/>
        <v>0</v>
      </c>
      <c r="S230" s="2">
        <f t="shared" si="70"/>
        <v>0</v>
      </c>
      <c r="T230" s="2">
        <f t="shared" si="70"/>
        <v>0</v>
      </c>
      <c r="U230" s="2">
        <f t="shared" si="70"/>
        <v>0</v>
      </c>
      <c r="V230" s="2">
        <f t="shared" si="70"/>
        <v>0</v>
      </c>
      <c r="W230" s="2">
        <f t="shared" si="70"/>
        <v>0</v>
      </c>
      <c r="X230" s="2">
        <f t="shared" si="70"/>
        <v>0</v>
      </c>
      <c r="Y230" s="2">
        <f t="shared" si="70"/>
        <v>0</v>
      </c>
      <c r="Z230" s="2">
        <f t="shared" si="70"/>
        <v>0</v>
      </c>
      <c r="AA230" s="2">
        <f t="shared" si="70"/>
        <v>0</v>
      </c>
      <c r="AB230" s="2">
        <f t="shared" si="70"/>
        <v>0</v>
      </c>
      <c r="AC230" s="2">
        <f t="shared" si="70"/>
        <v>0</v>
      </c>
      <c r="AD230" s="2">
        <f t="shared" si="70"/>
        <v>0</v>
      </c>
      <c r="AE230" s="2">
        <f t="shared" si="70"/>
        <v>0</v>
      </c>
      <c r="AF230" s="2">
        <f t="shared" si="70"/>
        <v>0</v>
      </c>
      <c r="AG230" s="2">
        <f t="shared" si="70"/>
        <v>0</v>
      </c>
      <c r="AH230" s="2">
        <f t="shared" si="70"/>
        <v>0</v>
      </c>
      <c r="AI230" s="2">
        <f t="shared" si="70"/>
        <v>0</v>
      </c>
      <c r="AJ230" s="2">
        <f t="shared" si="70"/>
        <v>0</v>
      </c>
      <c r="AK230" s="2">
        <f t="shared" si="70"/>
        <v>0</v>
      </c>
      <c r="AL230" s="2">
        <f t="shared" si="70"/>
        <v>0</v>
      </c>
      <c r="AM230" s="2">
        <f t="shared" si="70"/>
        <v>0</v>
      </c>
      <c r="AN230" s="2">
        <f t="shared" si="70"/>
        <v>0</v>
      </c>
    </row>
    <row r="231" spans="8:40" x14ac:dyDescent="0.3">
      <c r="I231">
        <f t="shared" si="67"/>
        <v>2044</v>
      </c>
      <c r="J231" s="2">
        <f t="shared" ref="J231:AN233" si="71">J198+J165*$D$11</f>
        <v>0</v>
      </c>
      <c r="K231" s="2">
        <f t="shared" si="71"/>
        <v>0</v>
      </c>
      <c r="L231" s="2">
        <f t="shared" si="71"/>
        <v>0</v>
      </c>
      <c r="M231" s="2">
        <f t="shared" si="71"/>
        <v>0</v>
      </c>
      <c r="N231" s="2">
        <f t="shared" si="71"/>
        <v>0</v>
      </c>
      <c r="O231" s="2">
        <f t="shared" si="71"/>
        <v>0</v>
      </c>
      <c r="P231" s="2">
        <f t="shared" si="71"/>
        <v>0</v>
      </c>
      <c r="Q231" s="2">
        <f t="shared" si="71"/>
        <v>0</v>
      </c>
      <c r="R231" s="2">
        <f t="shared" si="71"/>
        <v>0</v>
      </c>
      <c r="S231" s="2">
        <f t="shared" si="71"/>
        <v>0</v>
      </c>
      <c r="T231" s="2">
        <f t="shared" si="71"/>
        <v>0</v>
      </c>
      <c r="U231" s="2">
        <f t="shared" si="71"/>
        <v>0</v>
      </c>
      <c r="V231" s="2">
        <f t="shared" si="71"/>
        <v>0</v>
      </c>
      <c r="W231" s="2">
        <f t="shared" si="71"/>
        <v>0</v>
      </c>
      <c r="X231" s="2">
        <f t="shared" si="71"/>
        <v>0</v>
      </c>
      <c r="Y231" s="2">
        <f t="shared" si="71"/>
        <v>0</v>
      </c>
      <c r="Z231" s="2">
        <f t="shared" si="71"/>
        <v>0</v>
      </c>
      <c r="AA231" s="2">
        <f t="shared" si="71"/>
        <v>0</v>
      </c>
      <c r="AB231" s="2">
        <f t="shared" si="71"/>
        <v>0</v>
      </c>
      <c r="AC231" s="2">
        <f t="shared" si="71"/>
        <v>0</v>
      </c>
      <c r="AD231" s="2">
        <f t="shared" si="71"/>
        <v>0</v>
      </c>
      <c r="AE231" s="2">
        <f t="shared" si="71"/>
        <v>0</v>
      </c>
      <c r="AF231" s="2">
        <f t="shared" si="71"/>
        <v>0</v>
      </c>
      <c r="AG231" s="2">
        <f t="shared" si="71"/>
        <v>0</v>
      </c>
      <c r="AH231" s="2">
        <f t="shared" si="71"/>
        <v>0</v>
      </c>
      <c r="AI231" s="2">
        <f t="shared" si="71"/>
        <v>0</v>
      </c>
      <c r="AJ231" s="2">
        <f t="shared" si="71"/>
        <v>0</v>
      </c>
      <c r="AK231" s="2">
        <f t="shared" si="71"/>
        <v>0</v>
      </c>
      <c r="AL231" s="2">
        <f t="shared" si="71"/>
        <v>0</v>
      </c>
      <c r="AM231" s="2">
        <f t="shared" si="71"/>
        <v>0</v>
      </c>
      <c r="AN231" s="2">
        <f t="shared" si="71"/>
        <v>0</v>
      </c>
    </row>
    <row r="232" spans="8:40" x14ac:dyDescent="0.3">
      <c r="I232">
        <f t="shared" si="67"/>
        <v>2045</v>
      </c>
      <c r="J232" s="2">
        <f t="shared" si="71"/>
        <v>0</v>
      </c>
      <c r="K232" s="2">
        <f t="shared" si="71"/>
        <v>0</v>
      </c>
      <c r="L232" s="2">
        <f t="shared" si="71"/>
        <v>0</v>
      </c>
      <c r="M232" s="2">
        <f t="shared" si="71"/>
        <v>0</v>
      </c>
      <c r="N232" s="2">
        <f t="shared" si="71"/>
        <v>0</v>
      </c>
      <c r="O232" s="2">
        <f t="shared" si="71"/>
        <v>0</v>
      </c>
      <c r="P232" s="2">
        <f t="shared" si="71"/>
        <v>0</v>
      </c>
      <c r="Q232" s="2">
        <f t="shared" si="71"/>
        <v>0</v>
      </c>
      <c r="R232" s="2">
        <f t="shared" si="71"/>
        <v>0</v>
      </c>
      <c r="S232" s="2">
        <f t="shared" si="71"/>
        <v>0</v>
      </c>
      <c r="T232" s="2">
        <f t="shared" si="71"/>
        <v>0</v>
      </c>
      <c r="U232" s="2">
        <f t="shared" si="71"/>
        <v>0</v>
      </c>
      <c r="V232" s="2">
        <f t="shared" si="71"/>
        <v>0</v>
      </c>
      <c r="W232" s="2">
        <f t="shared" si="71"/>
        <v>0</v>
      </c>
      <c r="X232" s="2">
        <f t="shared" si="71"/>
        <v>0</v>
      </c>
      <c r="Y232" s="2">
        <f t="shared" si="71"/>
        <v>0</v>
      </c>
      <c r="Z232" s="2">
        <f t="shared" si="71"/>
        <v>0</v>
      </c>
      <c r="AA232" s="2">
        <f t="shared" si="71"/>
        <v>0</v>
      </c>
      <c r="AB232" s="2">
        <f t="shared" si="71"/>
        <v>0</v>
      </c>
      <c r="AC232" s="2">
        <f t="shared" si="71"/>
        <v>0</v>
      </c>
      <c r="AD232" s="2">
        <f t="shared" si="71"/>
        <v>0</v>
      </c>
      <c r="AE232" s="2">
        <f t="shared" si="71"/>
        <v>0</v>
      </c>
      <c r="AF232" s="2">
        <f t="shared" si="71"/>
        <v>0</v>
      </c>
      <c r="AG232" s="2">
        <f t="shared" si="71"/>
        <v>0</v>
      </c>
      <c r="AH232" s="2">
        <f t="shared" si="71"/>
        <v>0</v>
      </c>
      <c r="AI232" s="2">
        <f t="shared" si="71"/>
        <v>0</v>
      </c>
      <c r="AJ232" s="2">
        <f t="shared" si="71"/>
        <v>0</v>
      </c>
      <c r="AK232" s="2">
        <f t="shared" si="71"/>
        <v>0</v>
      </c>
      <c r="AL232" s="2">
        <f t="shared" si="71"/>
        <v>0</v>
      </c>
      <c r="AM232" s="2">
        <f t="shared" si="71"/>
        <v>0</v>
      </c>
      <c r="AN232" s="2">
        <f t="shared" si="71"/>
        <v>0</v>
      </c>
    </row>
    <row r="233" spans="8:40" x14ac:dyDescent="0.3">
      <c r="I233">
        <f t="shared" si="67"/>
        <v>2046</v>
      </c>
      <c r="J233" s="2">
        <f t="shared" si="71"/>
        <v>0</v>
      </c>
      <c r="K233" s="2">
        <f t="shared" si="71"/>
        <v>0</v>
      </c>
      <c r="L233" s="2">
        <f t="shared" si="71"/>
        <v>0</v>
      </c>
      <c r="M233" s="2">
        <f t="shared" si="71"/>
        <v>0</v>
      </c>
      <c r="N233" s="2">
        <f t="shared" si="71"/>
        <v>0</v>
      </c>
      <c r="O233" s="2">
        <f t="shared" si="71"/>
        <v>0</v>
      </c>
      <c r="P233" s="2">
        <f t="shared" si="71"/>
        <v>0</v>
      </c>
      <c r="Q233" s="2">
        <f t="shared" si="71"/>
        <v>0</v>
      </c>
      <c r="R233" s="2">
        <f t="shared" si="71"/>
        <v>0</v>
      </c>
      <c r="S233" s="2">
        <f t="shared" si="71"/>
        <v>0</v>
      </c>
      <c r="T233" s="2">
        <f t="shared" si="71"/>
        <v>0</v>
      </c>
      <c r="U233" s="2">
        <f t="shared" si="71"/>
        <v>0</v>
      </c>
      <c r="V233" s="2">
        <f t="shared" si="71"/>
        <v>0</v>
      </c>
      <c r="W233" s="2">
        <f t="shared" si="71"/>
        <v>0</v>
      </c>
      <c r="X233" s="2">
        <f t="shared" si="71"/>
        <v>0</v>
      </c>
      <c r="Y233" s="2">
        <f t="shared" si="71"/>
        <v>0</v>
      </c>
      <c r="Z233" s="2">
        <f t="shared" si="71"/>
        <v>0</v>
      </c>
      <c r="AA233" s="2">
        <f t="shared" si="71"/>
        <v>0</v>
      </c>
      <c r="AB233" s="2">
        <f t="shared" si="71"/>
        <v>0</v>
      </c>
      <c r="AC233" s="2">
        <f t="shared" si="71"/>
        <v>0</v>
      </c>
      <c r="AD233" s="2">
        <f t="shared" si="71"/>
        <v>0</v>
      </c>
      <c r="AE233" s="2">
        <f t="shared" si="71"/>
        <v>0</v>
      </c>
      <c r="AF233" s="2">
        <f t="shared" si="71"/>
        <v>0</v>
      </c>
      <c r="AG233" s="2">
        <f t="shared" si="71"/>
        <v>0</v>
      </c>
      <c r="AH233" s="2">
        <f t="shared" si="71"/>
        <v>0</v>
      </c>
      <c r="AI233" s="2">
        <f t="shared" si="71"/>
        <v>0</v>
      </c>
      <c r="AJ233" s="2">
        <f t="shared" si="71"/>
        <v>0</v>
      </c>
      <c r="AK233" s="2">
        <f t="shared" si="71"/>
        <v>0</v>
      </c>
      <c r="AL233" s="2">
        <f t="shared" si="71"/>
        <v>0</v>
      </c>
      <c r="AM233" s="2">
        <f t="shared" si="71"/>
        <v>0</v>
      </c>
      <c r="AN233" s="2">
        <f t="shared" si="71"/>
        <v>0</v>
      </c>
    </row>
    <row r="235" spans="8:40" x14ac:dyDescent="0.3">
      <c r="I235" t="s">
        <v>36</v>
      </c>
      <c r="J235" s="2">
        <f>SUM(J212:J233)</f>
        <v>17.5</v>
      </c>
      <c r="K235" s="2">
        <f t="shared" ref="K235:AN235" si="72">SUM(K212:K233)</f>
        <v>34.65</v>
      </c>
      <c r="L235" s="2">
        <f t="shared" si="72"/>
        <v>51.45</v>
      </c>
      <c r="M235" s="2">
        <f t="shared" si="72"/>
        <v>67.900000000000006</v>
      </c>
      <c r="N235" s="2">
        <f t="shared" si="72"/>
        <v>84</v>
      </c>
      <c r="O235" s="2">
        <f t="shared" si="72"/>
        <v>99.75</v>
      </c>
      <c r="P235" s="2">
        <f t="shared" si="72"/>
        <v>115.15</v>
      </c>
      <c r="Q235" s="2">
        <f t="shared" si="72"/>
        <v>130.19999999999999</v>
      </c>
      <c r="R235" s="2">
        <f t="shared" si="72"/>
        <v>144.9</v>
      </c>
      <c r="S235" s="2">
        <f t="shared" si="72"/>
        <v>159.25</v>
      </c>
      <c r="T235" s="2">
        <f t="shared" si="72"/>
        <v>173.25</v>
      </c>
      <c r="U235" s="2">
        <f t="shared" si="72"/>
        <v>186.9</v>
      </c>
      <c r="V235" s="2">
        <f t="shared" si="72"/>
        <v>200.20000000000002</v>
      </c>
      <c r="W235" s="2">
        <f t="shared" si="72"/>
        <v>213.15</v>
      </c>
      <c r="X235" s="2">
        <f t="shared" si="72"/>
        <v>225.75</v>
      </c>
      <c r="Y235" s="2">
        <f t="shared" si="72"/>
        <v>238</v>
      </c>
      <c r="Z235" s="2">
        <f t="shared" si="72"/>
        <v>232.4</v>
      </c>
      <c r="AA235" s="2">
        <f t="shared" si="72"/>
        <v>226.8</v>
      </c>
      <c r="AB235" s="2">
        <f t="shared" si="72"/>
        <v>221.2</v>
      </c>
      <c r="AC235" s="2">
        <f t="shared" si="72"/>
        <v>215.6</v>
      </c>
      <c r="AD235" s="2">
        <f t="shared" si="72"/>
        <v>210</v>
      </c>
      <c r="AE235" s="2">
        <f t="shared" si="72"/>
        <v>204.4</v>
      </c>
      <c r="AF235" s="2">
        <f t="shared" si="72"/>
        <v>198.79999999999998</v>
      </c>
      <c r="AG235" s="2">
        <f t="shared" si="72"/>
        <v>193.2</v>
      </c>
      <c r="AH235" s="2">
        <f t="shared" si="72"/>
        <v>187.6</v>
      </c>
      <c r="AI235" s="2">
        <f t="shared" si="72"/>
        <v>182</v>
      </c>
      <c r="AJ235" s="2">
        <f t="shared" si="72"/>
        <v>176.4</v>
      </c>
      <c r="AK235" s="2">
        <f t="shared" si="72"/>
        <v>170.79999999999998</v>
      </c>
      <c r="AL235" s="2">
        <f t="shared" si="72"/>
        <v>165.2</v>
      </c>
      <c r="AM235" s="2">
        <f t="shared" si="72"/>
        <v>159.6</v>
      </c>
      <c r="AN235" s="2">
        <f t="shared" si="72"/>
        <v>154</v>
      </c>
    </row>
    <row r="238" spans="8:40" x14ac:dyDescent="0.3">
      <c r="H238" t="s">
        <v>37</v>
      </c>
      <c r="I238" t="s">
        <v>33</v>
      </c>
      <c r="J238">
        <v>2025</v>
      </c>
      <c r="K238">
        <f>J238+1</f>
        <v>2026</v>
      </c>
      <c r="L238">
        <f t="shared" ref="L238:AN238" si="73">K238+1</f>
        <v>2027</v>
      </c>
      <c r="M238">
        <f t="shared" si="73"/>
        <v>2028</v>
      </c>
      <c r="N238">
        <f t="shared" si="73"/>
        <v>2029</v>
      </c>
      <c r="O238">
        <f t="shared" si="73"/>
        <v>2030</v>
      </c>
      <c r="P238">
        <f t="shared" si="73"/>
        <v>2031</v>
      </c>
      <c r="Q238">
        <f t="shared" si="73"/>
        <v>2032</v>
      </c>
      <c r="R238">
        <f t="shared" si="73"/>
        <v>2033</v>
      </c>
      <c r="S238">
        <f t="shared" si="73"/>
        <v>2034</v>
      </c>
      <c r="T238">
        <f t="shared" si="73"/>
        <v>2035</v>
      </c>
      <c r="U238">
        <f t="shared" si="73"/>
        <v>2036</v>
      </c>
      <c r="V238">
        <f t="shared" si="73"/>
        <v>2037</v>
      </c>
      <c r="W238">
        <f t="shared" si="73"/>
        <v>2038</v>
      </c>
      <c r="X238">
        <f t="shared" si="73"/>
        <v>2039</v>
      </c>
      <c r="Y238">
        <f t="shared" si="73"/>
        <v>2040</v>
      </c>
      <c r="Z238">
        <f t="shared" si="73"/>
        <v>2041</v>
      </c>
      <c r="AA238">
        <f t="shared" si="73"/>
        <v>2042</v>
      </c>
      <c r="AB238">
        <f t="shared" si="73"/>
        <v>2043</v>
      </c>
      <c r="AC238">
        <f t="shared" si="73"/>
        <v>2044</v>
      </c>
      <c r="AD238">
        <f t="shared" si="73"/>
        <v>2045</v>
      </c>
      <c r="AE238">
        <f t="shared" si="73"/>
        <v>2046</v>
      </c>
      <c r="AF238">
        <f t="shared" si="73"/>
        <v>2047</v>
      </c>
      <c r="AG238">
        <f t="shared" si="73"/>
        <v>2048</v>
      </c>
      <c r="AH238">
        <f t="shared" si="73"/>
        <v>2049</v>
      </c>
      <c r="AI238">
        <f t="shared" si="73"/>
        <v>2050</v>
      </c>
      <c r="AJ238">
        <f t="shared" si="73"/>
        <v>2051</v>
      </c>
      <c r="AK238">
        <f t="shared" si="73"/>
        <v>2052</v>
      </c>
      <c r="AL238">
        <f t="shared" si="73"/>
        <v>2053</v>
      </c>
      <c r="AM238">
        <f t="shared" si="73"/>
        <v>2054</v>
      </c>
      <c r="AN238">
        <f t="shared" si="73"/>
        <v>2055</v>
      </c>
    </row>
    <row r="239" spans="8:40" x14ac:dyDescent="0.3">
      <c r="H239">
        <f>1000*HLOOKUP(I239,$J$3:$AE$6,4,FALSE)</f>
        <v>212.5</v>
      </c>
      <c r="I239">
        <v>2025</v>
      </c>
      <c r="J239" s="2">
        <f>$H239*J80</f>
        <v>212.5</v>
      </c>
      <c r="K239" s="2">
        <f t="shared" ref="K239:AN239" si="74">$H239*K80</f>
        <v>208.25</v>
      </c>
      <c r="L239" s="2">
        <f t="shared" si="74"/>
        <v>204</v>
      </c>
      <c r="M239" s="2">
        <f t="shared" si="74"/>
        <v>199.75</v>
      </c>
      <c r="N239" s="2">
        <f t="shared" si="74"/>
        <v>195.5</v>
      </c>
      <c r="O239" s="2">
        <f t="shared" si="74"/>
        <v>191.25</v>
      </c>
      <c r="P239" s="2">
        <f t="shared" si="74"/>
        <v>187</v>
      </c>
      <c r="Q239" s="2">
        <f t="shared" si="74"/>
        <v>182.75</v>
      </c>
      <c r="R239" s="2">
        <f t="shared" si="74"/>
        <v>178.5</v>
      </c>
      <c r="S239" s="2">
        <f t="shared" si="74"/>
        <v>174.25</v>
      </c>
      <c r="T239" s="2">
        <f t="shared" si="74"/>
        <v>170</v>
      </c>
      <c r="U239" s="2">
        <f t="shared" si="74"/>
        <v>165.75</v>
      </c>
      <c r="V239" s="2">
        <f t="shared" si="74"/>
        <v>161.5</v>
      </c>
      <c r="W239" s="2">
        <f t="shared" si="74"/>
        <v>157.25</v>
      </c>
      <c r="X239" s="2">
        <f t="shared" si="74"/>
        <v>153</v>
      </c>
      <c r="Y239" s="2">
        <f t="shared" si="74"/>
        <v>148.75</v>
      </c>
      <c r="Z239" s="2">
        <f t="shared" si="74"/>
        <v>144.5</v>
      </c>
      <c r="AA239" s="2">
        <f t="shared" si="74"/>
        <v>140.24999999999997</v>
      </c>
      <c r="AB239" s="2">
        <f t="shared" si="74"/>
        <v>136</v>
      </c>
      <c r="AC239" s="2">
        <f t="shared" si="74"/>
        <v>131.75</v>
      </c>
      <c r="AD239" s="2">
        <f t="shared" si="74"/>
        <v>127.5</v>
      </c>
      <c r="AE239" s="2">
        <f t="shared" si="74"/>
        <v>123.25000000000001</v>
      </c>
      <c r="AF239" s="2">
        <f t="shared" si="74"/>
        <v>119.00000000000001</v>
      </c>
      <c r="AG239" s="2">
        <f t="shared" si="74"/>
        <v>114.75000000000001</v>
      </c>
      <c r="AH239" s="2">
        <f t="shared" si="74"/>
        <v>110.5</v>
      </c>
      <c r="AI239" s="2">
        <f t="shared" si="74"/>
        <v>106.25</v>
      </c>
      <c r="AJ239" s="2">
        <f t="shared" si="74"/>
        <v>102</v>
      </c>
      <c r="AK239" s="2">
        <f t="shared" si="74"/>
        <v>97.749999999999986</v>
      </c>
      <c r="AL239" s="2">
        <f t="shared" si="74"/>
        <v>93.499999999999986</v>
      </c>
      <c r="AM239" s="2">
        <f t="shared" si="74"/>
        <v>89.250000000000014</v>
      </c>
      <c r="AN239" s="2">
        <f t="shared" si="74"/>
        <v>85</v>
      </c>
    </row>
    <row r="240" spans="8:40" x14ac:dyDescent="0.3">
      <c r="H240">
        <f t="shared" ref="H240:H260" si="75">1000*HLOOKUP(I240,$J$3:$AE$6,4,FALSE)</f>
        <v>212.5</v>
      </c>
      <c r="I240">
        <f>I239+1</f>
        <v>2026</v>
      </c>
      <c r="J240" s="2">
        <f t="shared" ref="J240:AN248" si="76">$H240*J81</f>
        <v>0</v>
      </c>
      <c r="K240" s="2">
        <f t="shared" si="76"/>
        <v>212.5</v>
      </c>
      <c r="L240" s="2">
        <f t="shared" si="76"/>
        <v>208.25</v>
      </c>
      <c r="M240" s="2">
        <f t="shared" si="76"/>
        <v>204</v>
      </c>
      <c r="N240" s="2">
        <f t="shared" si="76"/>
        <v>199.75</v>
      </c>
      <c r="O240" s="2">
        <f t="shared" si="76"/>
        <v>195.5</v>
      </c>
      <c r="P240" s="2">
        <f t="shared" si="76"/>
        <v>191.25</v>
      </c>
      <c r="Q240" s="2">
        <f t="shared" si="76"/>
        <v>187</v>
      </c>
      <c r="R240" s="2">
        <f t="shared" si="76"/>
        <v>182.75</v>
      </c>
      <c r="S240" s="2">
        <f t="shared" si="76"/>
        <v>178.5</v>
      </c>
      <c r="T240" s="2">
        <f t="shared" si="76"/>
        <v>174.25</v>
      </c>
      <c r="U240" s="2">
        <f t="shared" si="76"/>
        <v>170</v>
      </c>
      <c r="V240" s="2">
        <f t="shared" si="76"/>
        <v>165.75</v>
      </c>
      <c r="W240" s="2">
        <f t="shared" si="76"/>
        <v>161.5</v>
      </c>
      <c r="X240" s="2">
        <f t="shared" si="76"/>
        <v>157.25</v>
      </c>
      <c r="Y240" s="2">
        <f t="shared" si="76"/>
        <v>153</v>
      </c>
      <c r="Z240" s="2">
        <f t="shared" si="76"/>
        <v>148.75</v>
      </c>
      <c r="AA240" s="2">
        <f t="shared" si="76"/>
        <v>144.5</v>
      </c>
      <c r="AB240" s="2">
        <f t="shared" si="76"/>
        <v>140.24999999999997</v>
      </c>
      <c r="AC240" s="2">
        <f t="shared" si="76"/>
        <v>136</v>
      </c>
      <c r="AD240" s="2">
        <f t="shared" si="76"/>
        <v>131.75</v>
      </c>
      <c r="AE240" s="2">
        <f t="shared" si="76"/>
        <v>127.5</v>
      </c>
      <c r="AF240" s="2">
        <f t="shared" si="76"/>
        <v>123.25000000000001</v>
      </c>
      <c r="AG240" s="2">
        <f t="shared" si="76"/>
        <v>119.00000000000001</v>
      </c>
      <c r="AH240" s="2">
        <f t="shared" si="76"/>
        <v>114.75000000000001</v>
      </c>
      <c r="AI240" s="2">
        <f t="shared" si="76"/>
        <v>110.5</v>
      </c>
      <c r="AJ240" s="2">
        <f t="shared" si="76"/>
        <v>106.25</v>
      </c>
      <c r="AK240" s="2">
        <f t="shared" si="76"/>
        <v>102</v>
      </c>
      <c r="AL240" s="2">
        <f t="shared" si="76"/>
        <v>97.749999999999986</v>
      </c>
      <c r="AM240" s="2">
        <f t="shared" si="76"/>
        <v>93.499999999999986</v>
      </c>
      <c r="AN240" s="2">
        <f t="shared" si="76"/>
        <v>89.250000000000014</v>
      </c>
    </row>
    <row r="241" spans="8:40" x14ac:dyDescent="0.3">
      <c r="H241">
        <f t="shared" si="75"/>
        <v>212.5</v>
      </c>
      <c r="I241">
        <f t="shared" ref="I241:I269" si="77">I240+1</f>
        <v>2027</v>
      </c>
      <c r="J241" s="2">
        <f t="shared" si="76"/>
        <v>0</v>
      </c>
      <c r="K241" s="2">
        <f t="shared" si="76"/>
        <v>0</v>
      </c>
      <c r="L241" s="2">
        <f t="shared" si="76"/>
        <v>212.5</v>
      </c>
      <c r="M241" s="2">
        <f t="shared" si="76"/>
        <v>208.25</v>
      </c>
      <c r="N241" s="2">
        <f t="shared" si="76"/>
        <v>204</v>
      </c>
      <c r="O241" s="2">
        <f t="shared" si="76"/>
        <v>199.75</v>
      </c>
      <c r="P241" s="2">
        <f t="shared" si="76"/>
        <v>195.5</v>
      </c>
      <c r="Q241" s="2">
        <f t="shared" si="76"/>
        <v>191.25</v>
      </c>
      <c r="R241" s="2">
        <f t="shared" si="76"/>
        <v>187</v>
      </c>
      <c r="S241" s="2">
        <f t="shared" si="76"/>
        <v>182.75</v>
      </c>
      <c r="T241" s="2">
        <f t="shared" si="76"/>
        <v>178.5</v>
      </c>
      <c r="U241" s="2">
        <f t="shared" si="76"/>
        <v>174.25</v>
      </c>
      <c r="V241" s="2">
        <f t="shared" si="76"/>
        <v>170</v>
      </c>
      <c r="W241" s="2">
        <f t="shared" si="76"/>
        <v>165.75</v>
      </c>
      <c r="X241" s="2">
        <f t="shared" si="76"/>
        <v>161.5</v>
      </c>
      <c r="Y241" s="2">
        <f t="shared" si="76"/>
        <v>157.25</v>
      </c>
      <c r="Z241" s="2">
        <f t="shared" si="76"/>
        <v>153</v>
      </c>
      <c r="AA241" s="2">
        <f t="shared" si="76"/>
        <v>148.75</v>
      </c>
      <c r="AB241" s="2">
        <f t="shared" si="76"/>
        <v>144.5</v>
      </c>
      <c r="AC241" s="2">
        <f t="shared" si="76"/>
        <v>140.24999999999997</v>
      </c>
      <c r="AD241" s="2">
        <f t="shared" si="76"/>
        <v>136</v>
      </c>
      <c r="AE241" s="2">
        <f t="shared" si="76"/>
        <v>131.75</v>
      </c>
      <c r="AF241" s="2">
        <f t="shared" si="76"/>
        <v>127.5</v>
      </c>
      <c r="AG241" s="2">
        <f t="shared" si="76"/>
        <v>123.25000000000001</v>
      </c>
      <c r="AH241" s="2">
        <f t="shared" si="76"/>
        <v>119.00000000000001</v>
      </c>
      <c r="AI241" s="2">
        <f t="shared" si="76"/>
        <v>114.75000000000001</v>
      </c>
      <c r="AJ241" s="2">
        <f t="shared" si="76"/>
        <v>110.5</v>
      </c>
      <c r="AK241" s="2">
        <f t="shared" si="76"/>
        <v>106.25</v>
      </c>
      <c r="AL241" s="2">
        <f t="shared" si="76"/>
        <v>102</v>
      </c>
      <c r="AM241" s="2">
        <f t="shared" si="76"/>
        <v>97.749999999999986</v>
      </c>
      <c r="AN241" s="2">
        <f t="shared" si="76"/>
        <v>93.499999999999986</v>
      </c>
    </row>
    <row r="242" spans="8:40" x14ac:dyDescent="0.3">
      <c r="H242">
        <f t="shared" si="75"/>
        <v>212.5</v>
      </c>
      <c r="I242">
        <f t="shared" si="77"/>
        <v>2028</v>
      </c>
      <c r="J242" s="2">
        <f t="shared" si="76"/>
        <v>0</v>
      </c>
      <c r="K242" s="2">
        <f t="shared" si="76"/>
        <v>0</v>
      </c>
      <c r="L242" s="2">
        <f t="shared" si="76"/>
        <v>0</v>
      </c>
      <c r="M242" s="2">
        <f t="shared" si="76"/>
        <v>212.5</v>
      </c>
      <c r="N242" s="2">
        <f t="shared" si="76"/>
        <v>208.25</v>
      </c>
      <c r="O242" s="2">
        <f t="shared" si="76"/>
        <v>204</v>
      </c>
      <c r="P242" s="2">
        <f t="shared" si="76"/>
        <v>199.75</v>
      </c>
      <c r="Q242" s="2">
        <f t="shared" si="76"/>
        <v>195.5</v>
      </c>
      <c r="R242" s="2">
        <f t="shared" si="76"/>
        <v>191.25</v>
      </c>
      <c r="S242" s="2">
        <f t="shared" si="76"/>
        <v>187</v>
      </c>
      <c r="T242" s="2">
        <f t="shared" si="76"/>
        <v>182.75</v>
      </c>
      <c r="U242" s="2">
        <f t="shared" si="76"/>
        <v>178.5</v>
      </c>
      <c r="V242" s="2">
        <f t="shared" si="76"/>
        <v>174.25</v>
      </c>
      <c r="W242" s="2">
        <f t="shared" si="76"/>
        <v>170</v>
      </c>
      <c r="X242" s="2">
        <f t="shared" si="76"/>
        <v>165.75</v>
      </c>
      <c r="Y242" s="2">
        <f t="shared" si="76"/>
        <v>161.5</v>
      </c>
      <c r="Z242" s="2">
        <f t="shared" si="76"/>
        <v>157.25</v>
      </c>
      <c r="AA242" s="2">
        <f t="shared" si="76"/>
        <v>153</v>
      </c>
      <c r="AB242" s="2">
        <f t="shared" si="76"/>
        <v>148.75</v>
      </c>
      <c r="AC242" s="2">
        <f t="shared" si="76"/>
        <v>144.5</v>
      </c>
      <c r="AD242" s="2">
        <f t="shared" si="76"/>
        <v>140.24999999999997</v>
      </c>
      <c r="AE242" s="2">
        <f t="shared" si="76"/>
        <v>136</v>
      </c>
      <c r="AF242" s="2">
        <f t="shared" si="76"/>
        <v>131.75</v>
      </c>
      <c r="AG242" s="2">
        <f t="shared" si="76"/>
        <v>127.5</v>
      </c>
      <c r="AH242" s="2">
        <f t="shared" si="76"/>
        <v>123.25000000000001</v>
      </c>
      <c r="AI242" s="2">
        <f t="shared" si="76"/>
        <v>119.00000000000001</v>
      </c>
      <c r="AJ242" s="2">
        <f t="shared" si="76"/>
        <v>114.75000000000001</v>
      </c>
      <c r="AK242" s="2">
        <f t="shared" si="76"/>
        <v>110.5</v>
      </c>
      <c r="AL242" s="2">
        <f t="shared" si="76"/>
        <v>106.25</v>
      </c>
      <c r="AM242" s="2">
        <f t="shared" si="76"/>
        <v>102</v>
      </c>
      <c r="AN242" s="2">
        <f t="shared" si="76"/>
        <v>97.749999999999986</v>
      </c>
    </row>
    <row r="243" spans="8:40" x14ac:dyDescent="0.3">
      <c r="H243">
        <f t="shared" si="75"/>
        <v>212.5</v>
      </c>
      <c r="I243">
        <f t="shared" si="77"/>
        <v>2029</v>
      </c>
      <c r="J243" s="2">
        <f t="shared" si="76"/>
        <v>0</v>
      </c>
      <c r="K243" s="2">
        <f t="shared" si="76"/>
        <v>0</v>
      </c>
      <c r="L243" s="2">
        <f t="shared" si="76"/>
        <v>0</v>
      </c>
      <c r="M243" s="2">
        <f t="shared" si="76"/>
        <v>0</v>
      </c>
      <c r="N243" s="2">
        <f t="shared" si="76"/>
        <v>212.5</v>
      </c>
      <c r="O243" s="2">
        <f t="shared" si="76"/>
        <v>208.25</v>
      </c>
      <c r="P243" s="2">
        <f t="shared" si="76"/>
        <v>204</v>
      </c>
      <c r="Q243" s="2">
        <f t="shared" si="76"/>
        <v>199.75</v>
      </c>
      <c r="R243" s="2">
        <f t="shared" si="76"/>
        <v>195.5</v>
      </c>
      <c r="S243" s="2">
        <f t="shared" si="76"/>
        <v>191.25</v>
      </c>
      <c r="T243" s="2">
        <f t="shared" si="76"/>
        <v>187</v>
      </c>
      <c r="U243" s="2">
        <f t="shared" si="76"/>
        <v>182.75</v>
      </c>
      <c r="V243" s="2">
        <f t="shared" si="76"/>
        <v>178.5</v>
      </c>
      <c r="W243" s="2">
        <f t="shared" si="76"/>
        <v>174.25</v>
      </c>
      <c r="X243" s="2">
        <f t="shared" si="76"/>
        <v>170</v>
      </c>
      <c r="Y243" s="2">
        <f t="shared" si="76"/>
        <v>165.75</v>
      </c>
      <c r="Z243" s="2">
        <f t="shared" si="76"/>
        <v>161.5</v>
      </c>
      <c r="AA243" s="2">
        <f t="shared" si="76"/>
        <v>157.25</v>
      </c>
      <c r="AB243" s="2">
        <f t="shared" si="76"/>
        <v>153</v>
      </c>
      <c r="AC243" s="2">
        <f t="shared" si="76"/>
        <v>148.75</v>
      </c>
      <c r="AD243" s="2">
        <f t="shared" si="76"/>
        <v>144.5</v>
      </c>
      <c r="AE243" s="2">
        <f t="shared" si="76"/>
        <v>140.24999999999997</v>
      </c>
      <c r="AF243" s="2">
        <f t="shared" si="76"/>
        <v>136</v>
      </c>
      <c r="AG243" s="2">
        <f t="shared" si="76"/>
        <v>131.75</v>
      </c>
      <c r="AH243" s="2">
        <f t="shared" si="76"/>
        <v>127.5</v>
      </c>
      <c r="AI243" s="2">
        <f t="shared" si="76"/>
        <v>123.25000000000001</v>
      </c>
      <c r="AJ243" s="2">
        <f t="shared" si="76"/>
        <v>119.00000000000001</v>
      </c>
      <c r="AK243" s="2">
        <f t="shared" si="76"/>
        <v>114.75000000000001</v>
      </c>
      <c r="AL243" s="2">
        <f t="shared" si="76"/>
        <v>110.5</v>
      </c>
      <c r="AM243" s="2">
        <f t="shared" si="76"/>
        <v>106.25</v>
      </c>
      <c r="AN243" s="2">
        <f t="shared" si="76"/>
        <v>102</v>
      </c>
    </row>
    <row r="244" spans="8:40" x14ac:dyDescent="0.3">
      <c r="H244">
        <f t="shared" si="75"/>
        <v>212.5</v>
      </c>
      <c r="I244">
        <f t="shared" si="77"/>
        <v>2030</v>
      </c>
      <c r="J244" s="2">
        <f t="shared" si="76"/>
        <v>0</v>
      </c>
      <c r="K244" s="2">
        <f t="shared" si="76"/>
        <v>0</v>
      </c>
      <c r="L244" s="2">
        <f t="shared" si="76"/>
        <v>0</v>
      </c>
      <c r="M244" s="2">
        <f t="shared" si="76"/>
        <v>0</v>
      </c>
      <c r="N244" s="2">
        <f t="shared" si="76"/>
        <v>0</v>
      </c>
      <c r="O244" s="2">
        <f t="shared" si="76"/>
        <v>212.5</v>
      </c>
      <c r="P244" s="2">
        <f t="shared" si="76"/>
        <v>208.25</v>
      </c>
      <c r="Q244" s="2">
        <f t="shared" si="76"/>
        <v>204</v>
      </c>
      <c r="R244" s="2">
        <f t="shared" si="76"/>
        <v>199.75</v>
      </c>
      <c r="S244" s="2">
        <f t="shared" si="76"/>
        <v>195.5</v>
      </c>
      <c r="T244" s="2">
        <f t="shared" si="76"/>
        <v>191.25</v>
      </c>
      <c r="U244" s="2">
        <f t="shared" si="76"/>
        <v>187</v>
      </c>
      <c r="V244" s="2">
        <f t="shared" si="76"/>
        <v>182.75</v>
      </c>
      <c r="W244" s="2">
        <f t="shared" si="76"/>
        <v>178.5</v>
      </c>
      <c r="X244" s="2">
        <f t="shared" si="76"/>
        <v>174.25</v>
      </c>
      <c r="Y244" s="2">
        <f t="shared" si="76"/>
        <v>170</v>
      </c>
      <c r="Z244" s="2">
        <f t="shared" si="76"/>
        <v>165.75</v>
      </c>
      <c r="AA244" s="2">
        <f t="shared" si="76"/>
        <v>161.5</v>
      </c>
      <c r="AB244" s="2">
        <f t="shared" si="76"/>
        <v>157.25</v>
      </c>
      <c r="AC244" s="2">
        <f t="shared" si="76"/>
        <v>153</v>
      </c>
      <c r="AD244" s="2">
        <f t="shared" si="76"/>
        <v>148.75</v>
      </c>
      <c r="AE244" s="2">
        <f t="shared" si="76"/>
        <v>144.5</v>
      </c>
      <c r="AF244" s="2">
        <f t="shared" si="76"/>
        <v>140.24999999999997</v>
      </c>
      <c r="AG244" s="2">
        <f t="shared" si="76"/>
        <v>136</v>
      </c>
      <c r="AH244" s="2">
        <f t="shared" si="76"/>
        <v>131.75</v>
      </c>
      <c r="AI244" s="2">
        <f t="shared" si="76"/>
        <v>127.5</v>
      </c>
      <c r="AJ244" s="2">
        <f t="shared" si="76"/>
        <v>123.25000000000001</v>
      </c>
      <c r="AK244" s="2">
        <f t="shared" si="76"/>
        <v>119.00000000000001</v>
      </c>
      <c r="AL244" s="2">
        <f t="shared" si="76"/>
        <v>114.75000000000001</v>
      </c>
      <c r="AM244" s="2">
        <f t="shared" si="76"/>
        <v>110.5</v>
      </c>
      <c r="AN244" s="2">
        <f t="shared" si="76"/>
        <v>106.25</v>
      </c>
    </row>
    <row r="245" spans="8:40" x14ac:dyDescent="0.3">
      <c r="H245">
        <f t="shared" si="75"/>
        <v>212.5</v>
      </c>
      <c r="I245">
        <f t="shared" si="77"/>
        <v>2031</v>
      </c>
      <c r="J245" s="2">
        <f t="shared" si="76"/>
        <v>0</v>
      </c>
      <c r="K245" s="2">
        <f t="shared" si="76"/>
        <v>0</v>
      </c>
      <c r="L245" s="2">
        <f t="shared" si="76"/>
        <v>0</v>
      </c>
      <c r="M245" s="2">
        <f t="shared" si="76"/>
        <v>0</v>
      </c>
      <c r="N245" s="2">
        <f t="shared" si="76"/>
        <v>0</v>
      </c>
      <c r="O245" s="2">
        <f t="shared" si="76"/>
        <v>0</v>
      </c>
      <c r="P245" s="2">
        <f t="shared" si="76"/>
        <v>212.5</v>
      </c>
      <c r="Q245" s="2">
        <f t="shared" si="76"/>
        <v>208.25</v>
      </c>
      <c r="R245" s="2">
        <f t="shared" si="76"/>
        <v>204</v>
      </c>
      <c r="S245" s="2">
        <f t="shared" si="76"/>
        <v>199.75</v>
      </c>
      <c r="T245" s="2">
        <f t="shared" si="76"/>
        <v>195.5</v>
      </c>
      <c r="U245" s="2">
        <f t="shared" si="76"/>
        <v>191.25</v>
      </c>
      <c r="V245" s="2">
        <f t="shared" si="76"/>
        <v>187</v>
      </c>
      <c r="W245" s="2">
        <f t="shared" si="76"/>
        <v>182.75</v>
      </c>
      <c r="X245" s="2">
        <f t="shared" si="76"/>
        <v>178.5</v>
      </c>
      <c r="Y245" s="2">
        <f t="shared" si="76"/>
        <v>174.25</v>
      </c>
      <c r="Z245" s="2">
        <f t="shared" si="76"/>
        <v>170</v>
      </c>
      <c r="AA245" s="2">
        <f t="shared" si="76"/>
        <v>165.75</v>
      </c>
      <c r="AB245" s="2">
        <f t="shared" si="76"/>
        <v>161.5</v>
      </c>
      <c r="AC245" s="2">
        <f t="shared" si="76"/>
        <v>157.25</v>
      </c>
      <c r="AD245" s="2">
        <f t="shared" si="76"/>
        <v>153</v>
      </c>
      <c r="AE245" s="2">
        <f t="shared" si="76"/>
        <v>148.75</v>
      </c>
      <c r="AF245" s="2">
        <f t="shared" si="76"/>
        <v>144.5</v>
      </c>
      <c r="AG245" s="2">
        <f t="shared" si="76"/>
        <v>140.24999999999997</v>
      </c>
      <c r="AH245" s="2">
        <f t="shared" si="76"/>
        <v>136</v>
      </c>
      <c r="AI245" s="2">
        <f t="shared" si="76"/>
        <v>131.75</v>
      </c>
      <c r="AJ245" s="2">
        <f t="shared" si="76"/>
        <v>127.5</v>
      </c>
      <c r="AK245" s="2">
        <f t="shared" si="76"/>
        <v>123.25000000000001</v>
      </c>
      <c r="AL245" s="2">
        <f t="shared" si="76"/>
        <v>119.00000000000001</v>
      </c>
      <c r="AM245" s="2">
        <f t="shared" si="76"/>
        <v>114.75000000000001</v>
      </c>
      <c r="AN245" s="2">
        <f t="shared" si="76"/>
        <v>110.5</v>
      </c>
    </row>
    <row r="246" spans="8:40" x14ac:dyDescent="0.3">
      <c r="H246">
        <f t="shared" si="75"/>
        <v>212.5</v>
      </c>
      <c r="I246">
        <f t="shared" si="77"/>
        <v>2032</v>
      </c>
      <c r="J246" s="2">
        <f t="shared" si="76"/>
        <v>0</v>
      </c>
      <c r="K246" s="2">
        <f t="shared" si="76"/>
        <v>0</v>
      </c>
      <c r="L246" s="2">
        <f t="shared" si="76"/>
        <v>0</v>
      </c>
      <c r="M246" s="2">
        <f t="shared" si="76"/>
        <v>0</v>
      </c>
      <c r="N246" s="2">
        <f t="shared" si="76"/>
        <v>0</v>
      </c>
      <c r="O246" s="2">
        <f t="shared" si="76"/>
        <v>0</v>
      </c>
      <c r="P246" s="2">
        <f t="shared" si="76"/>
        <v>0</v>
      </c>
      <c r="Q246" s="2">
        <f t="shared" si="76"/>
        <v>212.5</v>
      </c>
      <c r="R246" s="2">
        <f t="shared" si="76"/>
        <v>208.25</v>
      </c>
      <c r="S246" s="2">
        <f t="shared" si="76"/>
        <v>204</v>
      </c>
      <c r="T246" s="2">
        <f t="shared" si="76"/>
        <v>199.75</v>
      </c>
      <c r="U246" s="2">
        <f t="shared" si="76"/>
        <v>195.5</v>
      </c>
      <c r="V246" s="2">
        <f t="shared" si="76"/>
        <v>191.25</v>
      </c>
      <c r="W246" s="2">
        <f t="shared" si="76"/>
        <v>187</v>
      </c>
      <c r="X246" s="2">
        <f t="shared" si="76"/>
        <v>182.75</v>
      </c>
      <c r="Y246" s="2">
        <f t="shared" si="76"/>
        <v>178.5</v>
      </c>
      <c r="Z246" s="2">
        <f t="shared" si="76"/>
        <v>174.25</v>
      </c>
      <c r="AA246" s="2">
        <f t="shared" si="76"/>
        <v>170</v>
      </c>
      <c r="AB246" s="2">
        <f t="shared" si="76"/>
        <v>165.75</v>
      </c>
      <c r="AC246" s="2">
        <f t="shared" si="76"/>
        <v>161.5</v>
      </c>
      <c r="AD246" s="2">
        <f t="shared" si="76"/>
        <v>157.25</v>
      </c>
      <c r="AE246" s="2">
        <f t="shared" si="76"/>
        <v>153</v>
      </c>
      <c r="AF246" s="2">
        <f t="shared" si="76"/>
        <v>148.75</v>
      </c>
      <c r="AG246" s="2">
        <f t="shared" si="76"/>
        <v>144.5</v>
      </c>
      <c r="AH246" s="2">
        <f t="shared" si="76"/>
        <v>140.24999999999997</v>
      </c>
      <c r="AI246" s="2">
        <f t="shared" si="76"/>
        <v>136</v>
      </c>
      <c r="AJ246" s="2">
        <f t="shared" si="76"/>
        <v>131.75</v>
      </c>
      <c r="AK246" s="2">
        <f t="shared" si="76"/>
        <v>127.5</v>
      </c>
      <c r="AL246" s="2">
        <f t="shared" si="76"/>
        <v>123.25000000000001</v>
      </c>
      <c r="AM246" s="2">
        <f t="shared" si="76"/>
        <v>119.00000000000001</v>
      </c>
      <c r="AN246" s="2">
        <f t="shared" si="76"/>
        <v>114.75000000000001</v>
      </c>
    </row>
    <row r="247" spans="8:40" x14ac:dyDescent="0.3">
      <c r="H247">
        <f t="shared" si="75"/>
        <v>212.5</v>
      </c>
      <c r="I247">
        <f t="shared" si="77"/>
        <v>2033</v>
      </c>
      <c r="J247" s="2">
        <f t="shared" si="76"/>
        <v>0</v>
      </c>
      <c r="K247" s="2">
        <f t="shared" si="76"/>
        <v>0</v>
      </c>
      <c r="L247" s="2">
        <f t="shared" si="76"/>
        <v>0</v>
      </c>
      <c r="M247" s="2">
        <f t="shared" si="76"/>
        <v>0</v>
      </c>
      <c r="N247" s="2">
        <f t="shared" si="76"/>
        <v>0</v>
      </c>
      <c r="O247" s="2">
        <f t="shared" si="76"/>
        <v>0</v>
      </c>
      <c r="P247" s="2">
        <f t="shared" si="76"/>
        <v>0</v>
      </c>
      <c r="Q247" s="2">
        <f t="shared" si="76"/>
        <v>0</v>
      </c>
      <c r="R247" s="2">
        <f t="shared" si="76"/>
        <v>212.5</v>
      </c>
      <c r="S247" s="2">
        <f t="shared" si="76"/>
        <v>208.25</v>
      </c>
      <c r="T247" s="2">
        <f t="shared" si="76"/>
        <v>204</v>
      </c>
      <c r="U247" s="2">
        <f t="shared" si="76"/>
        <v>199.75</v>
      </c>
      <c r="V247" s="2">
        <f t="shared" si="76"/>
        <v>195.5</v>
      </c>
      <c r="W247" s="2">
        <f t="shared" si="76"/>
        <v>191.25</v>
      </c>
      <c r="X247" s="2">
        <f t="shared" si="76"/>
        <v>187</v>
      </c>
      <c r="Y247" s="2">
        <f t="shared" si="76"/>
        <v>182.75</v>
      </c>
      <c r="Z247" s="2">
        <f t="shared" si="76"/>
        <v>178.5</v>
      </c>
      <c r="AA247" s="2">
        <f t="shared" si="76"/>
        <v>174.25</v>
      </c>
      <c r="AB247" s="2">
        <f t="shared" si="76"/>
        <v>170</v>
      </c>
      <c r="AC247" s="2">
        <f t="shared" si="76"/>
        <v>165.75</v>
      </c>
      <c r="AD247" s="2">
        <f t="shared" si="76"/>
        <v>161.5</v>
      </c>
      <c r="AE247" s="2">
        <f t="shared" si="76"/>
        <v>157.25</v>
      </c>
      <c r="AF247" s="2">
        <f t="shared" si="76"/>
        <v>153</v>
      </c>
      <c r="AG247" s="2">
        <f t="shared" si="76"/>
        <v>148.75</v>
      </c>
      <c r="AH247" s="2">
        <f t="shared" si="76"/>
        <v>144.5</v>
      </c>
      <c r="AI247" s="2">
        <f t="shared" si="76"/>
        <v>140.24999999999997</v>
      </c>
      <c r="AJ247" s="2">
        <f t="shared" si="76"/>
        <v>136</v>
      </c>
      <c r="AK247" s="2">
        <f t="shared" si="76"/>
        <v>131.75</v>
      </c>
      <c r="AL247" s="2">
        <f t="shared" si="76"/>
        <v>127.5</v>
      </c>
      <c r="AM247" s="2">
        <f t="shared" si="76"/>
        <v>123.25000000000001</v>
      </c>
      <c r="AN247" s="2">
        <f t="shared" si="76"/>
        <v>119.00000000000001</v>
      </c>
    </row>
    <row r="248" spans="8:40" x14ac:dyDescent="0.3">
      <c r="H248">
        <f t="shared" si="75"/>
        <v>212.5</v>
      </c>
      <c r="I248">
        <f t="shared" si="77"/>
        <v>2034</v>
      </c>
      <c r="J248" s="2">
        <f t="shared" si="76"/>
        <v>0</v>
      </c>
      <c r="K248" s="2">
        <f t="shared" si="76"/>
        <v>0</v>
      </c>
      <c r="L248" s="2">
        <f t="shared" si="76"/>
        <v>0</v>
      </c>
      <c r="M248" s="2">
        <f t="shared" si="76"/>
        <v>0</v>
      </c>
      <c r="N248" s="2">
        <f t="shared" si="76"/>
        <v>0</v>
      </c>
      <c r="O248" s="2">
        <f t="shared" si="76"/>
        <v>0</v>
      </c>
      <c r="P248" s="2">
        <f t="shared" si="76"/>
        <v>0</v>
      </c>
      <c r="Q248" s="2">
        <f t="shared" ref="Q248:AN248" si="78">$H248*Q89</f>
        <v>0</v>
      </c>
      <c r="R248" s="2">
        <f t="shared" si="78"/>
        <v>0</v>
      </c>
      <c r="S248" s="2">
        <f t="shared" si="78"/>
        <v>212.5</v>
      </c>
      <c r="T248" s="2">
        <f t="shared" si="78"/>
        <v>208.25</v>
      </c>
      <c r="U248" s="2">
        <f t="shared" si="78"/>
        <v>204</v>
      </c>
      <c r="V248" s="2">
        <f t="shared" si="78"/>
        <v>199.75</v>
      </c>
      <c r="W248" s="2">
        <f t="shared" si="78"/>
        <v>195.5</v>
      </c>
      <c r="X248" s="2">
        <f t="shared" si="78"/>
        <v>191.25</v>
      </c>
      <c r="Y248" s="2">
        <f t="shared" si="78"/>
        <v>187</v>
      </c>
      <c r="Z248" s="2">
        <f t="shared" si="78"/>
        <v>182.75</v>
      </c>
      <c r="AA248" s="2">
        <f t="shared" si="78"/>
        <v>178.5</v>
      </c>
      <c r="AB248" s="2">
        <f t="shared" si="78"/>
        <v>174.25</v>
      </c>
      <c r="AC248" s="2">
        <f t="shared" si="78"/>
        <v>170</v>
      </c>
      <c r="AD248" s="2">
        <f t="shared" si="78"/>
        <v>165.75</v>
      </c>
      <c r="AE248" s="2">
        <f t="shared" si="78"/>
        <v>161.5</v>
      </c>
      <c r="AF248" s="2">
        <f t="shared" si="78"/>
        <v>157.25</v>
      </c>
      <c r="AG248" s="2">
        <f t="shared" si="78"/>
        <v>153</v>
      </c>
      <c r="AH248" s="2">
        <f t="shared" si="78"/>
        <v>148.75</v>
      </c>
      <c r="AI248" s="2">
        <f t="shared" si="78"/>
        <v>144.5</v>
      </c>
      <c r="AJ248" s="2">
        <f t="shared" si="78"/>
        <v>140.24999999999997</v>
      </c>
      <c r="AK248" s="2">
        <f t="shared" si="78"/>
        <v>136</v>
      </c>
      <c r="AL248" s="2">
        <f t="shared" si="78"/>
        <v>131.75</v>
      </c>
      <c r="AM248" s="2">
        <f t="shared" si="78"/>
        <v>127.5</v>
      </c>
      <c r="AN248" s="2">
        <f t="shared" si="78"/>
        <v>123.25000000000001</v>
      </c>
    </row>
    <row r="249" spans="8:40" x14ac:dyDescent="0.3">
      <c r="H249">
        <f t="shared" si="75"/>
        <v>212.5</v>
      </c>
      <c r="I249">
        <f t="shared" si="77"/>
        <v>2035</v>
      </c>
      <c r="J249" s="2">
        <f t="shared" ref="J249:AN257" si="79">$H249*J90</f>
        <v>0</v>
      </c>
      <c r="K249" s="2">
        <f t="shared" si="79"/>
        <v>0</v>
      </c>
      <c r="L249" s="2">
        <f t="shared" si="79"/>
        <v>0</v>
      </c>
      <c r="M249" s="2">
        <f t="shared" si="79"/>
        <v>0</v>
      </c>
      <c r="N249" s="2">
        <f t="shared" si="79"/>
        <v>0</v>
      </c>
      <c r="O249" s="2">
        <f t="shared" si="79"/>
        <v>0</v>
      </c>
      <c r="P249" s="2">
        <f t="shared" si="79"/>
        <v>0</v>
      </c>
      <c r="Q249" s="2">
        <f t="shared" si="79"/>
        <v>0</v>
      </c>
      <c r="R249" s="2">
        <f t="shared" si="79"/>
        <v>0</v>
      </c>
      <c r="S249" s="2">
        <f t="shared" si="79"/>
        <v>0</v>
      </c>
      <c r="T249" s="2">
        <f t="shared" si="79"/>
        <v>212.5</v>
      </c>
      <c r="U249" s="2">
        <f t="shared" si="79"/>
        <v>208.25</v>
      </c>
      <c r="V249" s="2">
        <f t="shared" si="79"/>
        <v>204</v>
      </c>
      <c r="W249" s="2">
        <f t="shared" si="79"/>
        <v>199.75</v>
      </c>
      <c r="X249" s="2">
        <f t="shared" si="79"/>
        <v>195.5</v>
      </c>
      <c r="Y249" s="2">
        <f t="shared" si="79"/>
        <v>191.25</v>
      </c>
      <c r="Z249" s="2">
        <f t="shared" si="79"/>
        <v>187</v>
      </c>
      <c r="AA249" s="2">
        <f t="shared" si="79"/>
        <v>182.75</v>
      </c>
      <c r="AB249" s="2">
        <f t="shared" si="79"/>
        <v>178.5</v>
      </c>
      <c r="AC249" s="2">
        <f t="shared" si="79"/>
        <v>174.25</v>
      </c>
      <c r="AD249" s="2">
        <f t="shared" si="79"/>
        <v>170</v>
      </c>
      <c r="AE249" s="2">
        <f t="shared" si="79"/>
        <v>165.75</v>
      </c>
      <c r="AF249" s="2">
        <f t="shared" si="79"/>
        <v>161.5</v>
      </c>
      <c r="AG249" s="2">
        <f t="shared" si="79"/>
        <v>157.25</v>
      </c>
      <c r="AH249" s="2">
        <f t="shared" si="79"/>
        <v>153</v>
      </c>
      <c r="AI249" s="2">
        <f t="shared" si="79"/>
        <v>148.75</v>
      </c>
      <c r="AJ249" s="2">
        <f t="shared" si="79"/>
        <v>144.5</v>
      </c>
      <c r="AK249" s="2">
        <f t="shared" si="79"/>
        <v>140.24999999999997</v>
      </c>
      <c r="AL249" s="2">
        <f t="shared" si="79"/>
        <v>136</v>
      </c>
      <c r="AM249" s="2">
        <f t="shared" si="79"/>
        <v>131.75</v>
      </c>
      <c r="AN249" s="2">
        <f t="shared" si="79"/>
        <v>127.5</v>
      </c>
    </row>
    <row r="250" spans="8:40" x14ac:dyDescent="0.3">
      <c r="H250">
        <f t="shared" si="75"/>
        <v>212.5</v>
      </c>
      <c r="I250">
        <f t="shared" si="77"/>
        <v>2036</v>
      </c>
      <c r="J250" s="2">
        <f t="shared" si="79"/>
        <v>0</v>
      </c>
      <c r="K250" s="2">
        <f t="shared" si="79"/>
        <v>0</v>
      </c>
      <c r="L250" s="2">
        <f t="shared" si="79"/>
        <v>0</v>
      </c>
      <c r="M250" s="2">
        <f t="shared" si="79"/>
        <v>0</v>
      </c>
      <c r="N250" s="2">
        <f t="shared" si="79"/>
        <v>0</v>
      </c>
      <c r="O250" s="2">
        <f t="shared" si="79"/>
        <v>0</v>
      </c>
      <c r="P250" s="2">
        <f t="shared" si="79"/>
        <v>0</v>
      </c>
      <c r="Q250" s="2">
        <f t="shared" si="79"/>
        <v>0</v>
      </c>
      <c r="R250" s="2">
        <f t="shared" si="79"/>
        <v>0</v>
      </c>
      <c r="S250" s="2">
        <f t="shared" si="79"/>
        <v>0</v>
      </c>
      <c r="T250" s="2">
        <f t="shared" si="79"/>
        <v>0</v>
      </c>
      <c r="U250" s="2">
        <f t="shared" si="79"/>
        <v>212.5</v>
      </c>
      <c r="V250" s="2">
        <f t="shared" si="79"/>
        <v>208.25</v>
      </c>
      <c r="W250" s="2">
        <f t="shared" si="79"/>
        <v>204</v>
      </c>
      <c r="X250" s="2">
        <f t="shared" si="79"/>
        <v>199.75</v>
      </c>
      <c r="Y250" s="2">
        <f t="shared" si="79"/>
        <v>195.5</v>
      </c>
      <c r="Z250" s="2">
        <f t="shared" si="79"/>
        <v>191.25</v>
      </c>
      <c r="AA250" s="2">
        <f t="shared" si="79"/>
        <v>187</v>
      </c>
      <c r="AB250" s="2">
        <f t="shared" si="79"/>
        <v>182.75</v>
      </c>
      <c r="AC250" s="2">
        <f t="shared" si="79"/>
        <v>178.5</v>
      </c>
      <c r="AD250" s="2">
        <f t="shared" si="79"/>
        <v>174.25</v>
      </c>
      <c r="AE250" s="2">
        <f t="shared" si="79"/>
        <v>170</v>
      </c>
      <c r="AF250" s="2">
        <f t="shared" si="79"/>
        <v>165.75</v>
      </c>
      <c r="AG250" s="2">
        <f t="shared" si="79"/>
        <v>161.5</v>
      </c>
      <c r="AH250" s="2">
        <f t="shared" si="79"/>
        <v>157.25</v>
      </c>
      <c r="AI250" s="2">
        <f t="shared" si="79"/>
        <v>153</v>
      </c>
      <c r="AJ250" s="2">
        <f t="shared" si="79"/>
        <v>148.75</v>
      </c>
      <c r="AK250" s="2">
        <f t="shared" si="79"/>
        <v>144.5</v>
      </c>
      <c r="AL250" s="2">
        <f t="shared" si="79"/>
        <v>140.24999999999997</v>
      </c>
      <c r="AM250" s="2">
        <f t="shared" si="79"/>
        <v>136</v>
      </c>
      <c r="AN250" s="2">
        <f t="shared" si="79"/>
        <v>131.75</v>
      </c>
    </row>
    <row r="251" spans="8:40" x14ac:dyDescent="0.3">
      <c r="H251">
        <f t="shared" si="75"/>
        <v>212.5</v>
      </c>
      <c r="I251">
        <f t="shared" si="77"/>
        <v>2037</v>
      </c>
      <c r="J251" s="2">
        <f t="shared" si="79"/>
        <v>0</v>
      </c>
      <c r="K251" s="2">
        <f t="shared" si="79"/>
        <v>0</v>
      </c>
      <c r="L251" s="2">
        <f t="shared" si="79"/>
        <v>0</v>
      </c>
      <c r="M251" s="2">
        <f t="shared" si="79"/>
        <v>0</v>
      </c>
      <c r="N251" s="2">
        <f t="shared" si="79"/>
        <v>0</v>
      </c>
      <c r="O251" s="2">
        <f t="shared" si="79"/>
        <v>0</v>
      </c>
      <c r="P251" s="2">
        <f t="shared" si="79"/>
        <v>0</v>
      </c>
      <c r="Q251" s="2">
        <f t="shared" si="79"/>
        <v>0</v>
      </c>
      <c r="R251" s="2">
        <f t="shared" si="79"/>
        <v>0</v>
      </c>
      <c r="S251" s="2">
        <f t="shared" si="79"/>
        <v>0</v>
      </c>
      <c r="T251" s="2">
        <f t="shared" si="79"/>
        <v>0</v>
      </c>
      <c r="U251" s="2">
        <f t="shared" si="79"/>
        <v>0</v>
      </c>
      <c r="V251" s="2">
        <f t="shared" si="79"/>
        <v>212.5</v>
      </c>
      <c r="W251" s="2">
        <f t="shared" si="79"/>
        <v>208.25</v>
      </c>
      <c r="X251" s="2">
        <f t="shared" si="79"/>
        <v>204</v>
      </c>
      <c r="Y251" s="2">
        <f t="shared" si="79"/>
        <v>199.75</v>
      </c>
      <c r="Z251" s="2">
        <f t="shared" si="79"/>
        <v>195.5</v>
      </c>
      <c r="AA251" s="2">
        <f t="shared" si="79"/>
        <v>191.25</v>
      </c>
      <c r="AB251" s="2">
        <f t="shared" si="79"/>
        <v>187</v>
      </c>
      <c r="AC251" s="2">
        <f t="shared" si="79"/>
        <v>182.75</v>
      </c>
      <c r="AD251" s="2">
        <f t="shared" si="79"/>
        <v>178.5</v>
      </c>
      <c r="AE251" s="2">
        <f t="shared" si="79"/>
        <v>174.25</v>
      </c>
      <c r="AF251" s="2">
        <f t="shared" si="79"/>
        <v>170</v>
      </c>
      <c r="AG251" s="2">
        <f t="shared" si="79"/>
        <v>165.75</v>
      </c>
      <c r="AH251" s="2">
        <f t="shared" si="79"/>
        <v>161.5</v>
      </c>
      <c r="AI251" s="2">
        <f t="shared" si="79"/>
        <v>157.25</v>
      </c>
      <c r="AJ251" s="2">
        <f t="shared" si="79"/>
        <v>153</v>
      </c>
      <c r="AK251" s="2">
        <f t="shared" si="79"/>
        <v>148.75</v>
      </c>
      <c r="AL251" s="2">
        <f t="shared" si="79"/>
        <v>144.5</v>
      </c>
      <c r="AM251" s="2">
        <f t="shared" si="79"/>
        <v>140.24999999999997</v>
      </c>
      <c r="AN251" s="2">
        <f t="shared" si="79"/>
        <v>136</v>
      </c>
    </row>
    <row r="252" spans="8:40" x14ac:dyDescent="0.3">
      <c r="H252">
        <f t="shared" si="75"/>
        <v>212.5</v>
      </c>
      <c r="I252">
        <f t="shared" si="77"/>
        <v>2038</v>
      </c>
      <c r="J252" s="2">
        <f t="shared" si="79"/>
        <v>0</v>
      </c>
      <c r="K252" s="2">
        <f t="shared" si="79"/>
        <v>0</v>
      </c>
      <c r="L252" s="2">
        <f t="shared" si="79"/>
        <v>0</v>
      </c>
      <c r="M252" s="2">
        <f t="shared" si="79"/>
        <v>0</v>
      </c>
      <c r="N252" s="2">
        <f t="shared" si="79"/>
        <v>0</v>
      </c>
      <c r="O252" s="2">
        <f t="shared" si="79"/>
        <v>0</v>
      </c>
      <c r="P252" s="2">
        <f t="shared" si="79"/>
        <v>0</v>
      </c>
      <c r="Q252" s="2">
        <f t="shared" si="79"/>
        <v>0</v>
      </c>
      <c r="R252" s="2">
        <f t="shared" si="79"/>
        <v>0</v>
      </c>
      <c r="S252" s="2">
        <f t="shared" si="79"/>
        <v>0</v>
      </c>
      <c r="T252" s="2">
        <f t="shared" si="79"/>
        <v>0</v>
      </c>
      <c r="U252" s="2">
        <f t="shared" si="79"/>
        <v>0</v>
      </c>
      <c r="V252" s="2">
        <f t="shared" si="79"/>
        <v>0</v>
      </c>
      <c r="W252" s="2">
        <f t="shared" si="79"/>
        <v>212.5</v>
      </c>
      <c r="X252" s="2">
        <f t="shared" si="79"/>
        <v>208.25</v>
      </c>
      <c r="Y252" s="2">
        <f t="shared" si="79"/>
        <v>204</v>
      </c>
      <c r="Z252" s="2">
        <f t="shared" si="79"/>
        <v>199.75</v>
      </c>
      <c r="AA252" s="2">
        <f t="shared" si="79"/>
        <v>195.5</v>
      </c>
      <c r="AB252" s="2">
        <f t="shared" si="79"/>
        <v>191.25</v>
      </c>
      <c r="AC252" s="2">
        <f t="shared" si="79"/>
        <v>187</v>
      </c>
      <c r="AD252" s="2">
        <f t="shared" si="79"/>
        <v>182.75</v>
      </c>
      <c r="AE252" s="2">
        <f t="shared" si="79"/>
        <v>178.5</v>
      </c>
      <c r="AF252" s="2">
        <f t="shared" si="79"/>
        <v>174.25</v>
      </c>
      <c r="AG252" s="2">
        <f t="shared" si="79"/>
        <v>170</v>
      </c>
      <c r="AH252" s="2">
        <f t="shared" si="79"/>
        <v>165.75</v>
      </c>
      <c r="AI252" s="2">
        <f t="shared" si="79"/>
        <v>161.5</v>
      </c>
      <c r="AJ252" s="2">
        <f t="shared" si="79"/>
        <v>157.25</v>
      </c>
      <c r="AK252" s="2">
        <f t="shared" si="79"/>
        <v>153</v>
      </c>
      <c r="AL252" s="2">
        <f t="shared" si="79"/>
        <v>148.75</v>
      </c>
      <c r="AM252" s="2">
        <f t="shared" si="79"/>
        <v>144.5</v>
      </c>
      <c r="AN252" s="2">
        <f t="shared" si="79"/>
        <v>140.24999999999997</v>
      </c>
    </row>
    <row r="253" spans="8:40" x14ac:dyDescent="0.3">
      <c r="H253">
        <f t="shared" si="75"/>
        <v>212.5</v>
      </c>
      <c r="I253">
        <f t="shared" si="77"/>
        <v>2039</v>
      </c>
      <c r="J253" s="2">
        <f t="shared" si="79"/>
        <v>0</v>
      </c>
      <c r="K253" s="2">
        <f t="shared" si="79"/>
        <v>0</v>
      </c>
      <c r="L253" s="2">
        <f t="shared" si="79"/>
        <v>0</v>
      </c>
      <c r="M253" s="2">
        <f t="shared" si="79"/>
        <v>0</v>
      </c>
      <c r="N253" s="2">
        <f t="shared" si="79"/>
        <v>0</v>
      </c>
      <c r="O253" s="2">
        <f t="shared" si="79"/>
        <v>0</v>
      </c>
      <c r="P253" s="2">
        <f t="shared" si="79"/>
        <v>0</v>
      </c>
      <c r="Q253" s="2">
        <f t="shared" si="79"/>
        <v>0</v>
      </c>
      <c r="R253" s="2">
        <f t="shared" si="79"/>
        <v>0</v>
      </c>
      <c r="S253" s="2">
        <f t="shared" si="79"/>
        <v>0</v>
      </c>
      <c r="T253" s="2">
        <f t="shared" si="79"/>
        <v>0</v>
      </c>
      <c r="U253" s="2">
        <f t="shared" si="79"/>
        <v>0</v>
      </c>
      <c r="V253" s="2">
        <f t="shared" si="79"/>
        <v>0</v>
      </c>
      <c r="W253" s="2">
        <f t="shared" si="79"/>
        <v>0</v>
      </c>
      <c r="X253" s="2">
        <f t="shared" si="79"/>
        <v>212.5</v>
      </c>
      <c r="Y253" s="2">
        <f t="shared" si="79"/>
        <v>208.25</v>
      </c>
      <c r="Z253" s="2">
        <f t="shared" si="79"/>
        <v>204</v>
      </c>
      <c r="AA253" s="2">
        <f t="shared" si="79"/>
        <v>199.75</v>
      </c>
      <c r="AB253" s="2">
        <f t="shared" si="79"/>
        <v>195.5</v>
      </c>
      <c r="AC253" s="2">
        <f t="shared" si="79"/>
        <v>191.25</v>
      </c>
      <c r="AD253" s="2">
        <f t="shared" si="79"/>
        <v>187</v>
      </c>
      <c r="AE253" s="2">
        <f t="shared" si="79"/>
        <v>182.75</v>
      </c>
      <c r="AF253" s="2">
        <f t="shared" si="79"/>
        <v>178.5</v>
      </c>
      <c r="AG253" s="2">
        <f t="shared" si="79"/>
        <v>174.25</v>
      </c>
      <c r="AH253" s="2">
        <f t="shared" si="79"/>
        <v>170</v>
      </c>
      <c r="AI253" s="2">
        <f t="shared" si="79"/>
        <v>165.75</v>
      </c>
      <c r="AJ253" s="2">
        <f t="shared" si="79"/>
        <v>161.5</v>
      </c>
      <c r="AK253" s="2">
        <f t="shared" si="79"/>
        <v>157.25</v>
      </c>
      <c r="AL253" s="2">
        <f t="shared" si="79"/>
        <v>153</v>
      </c>
      <c r="AM253" s="2">
        <f t="shared" si="79"/>
        <v>148.75</v>
      </c>
      <c r="AN253" s="2">
        <f t="shared" si="79"/>
        <v>144.5</v>
      </c>
    </row>
    <row r="254" spans="8:40" x14ac:dyDescent="0.3">
      <c r="H254">
        <f t="shared" si="75"/>
        <v>212.5</v>
      </c>
      <c r="I254">
        <f t="shared" si="77"/>
        <v>2040</v>
      </c>
      <c r="J254" s="2">
        <f t="shared" si="79"/>
        <v>0</v>
      </c>
      <c r="K254" s="2">
        <f t="shared" si="79"/>
        <v>0</v>
      </c>
      <c r="L254" s="2">
        <f t="shared" si="79"/>
        <v>0</v>
      </c>
      <c r="M254" s="2">
        <f t="shared" si="79"/>
        <v>0</v>
      </c>
      <c r="N254" s="2">
        <f t="shared" si="79"/>
        <v>0</v>
      </c>
      <c r="O254" s="2">
        <f t="shared" si="79"/>
        <v>0</v>
      </c>
      <c r="P254" s="2">
        <f t="shared" si="79"/>
        <v>0</v>
      </c>
      <c r="Q254" s="2">
        <f t="shared" si="79"/>
        <v>0</v>
      </c>
      <c r="R254" s="2">
        <f t="shared" si="79"/>
        <v>0</v>
      </c>
      <c r="S254" s="2">
        <f t="shared" si="79"/>
        <v>0</v>
      </c>
      <c r="T254" s="2">
        <f t="shared" si="79"/>
        <v>0</v>
      </c>
      <c r="U254" s="2">
        <f t="shared" si="79"/>
        <v>0</v>
      </c>
      <c r="V254" s="2">
        <f t="shared" si="79"/>
        <v>0</v>
      </c>
      <c r="W254" s="2">
        <f t="shared" si="79"/>
        <v>0</v>
      </c>
      <c r="X254" s="2">
        <f t="shared" si="79"/>
        <v>0</v>
      </c>
      <c r="Y254" s="2">
        <f t="shared" si="79"/>
        <v>212.5</v>
      </c>
      <c r="Z254" s="2">
        <f t="shared" si="79"/>
        <v>208.25</v>
      </c>
      <c r="AA254" s="2">
        <f t="shared" si="79"/>
        <v>204</v>
      </c>
      <c r="AB254" s="2">
        <f t="shared" si="79"/>
        <v>199.75</v>
      </c>
      <c r="AC254" s="2">
        <f t="shared" si="79"/>
        <v>195.5</v>
      </c>
      <c r="AD254" s="2">
        <f t="shared" si="79"/>
        <v>191.25</v>
      </c>
      <c r="AE254" s="2">
        <f t="shared" si="79"/>
        <v>187</v>
      </c>
      <c r="AF254" s="2">
        <f t="shared" si="79"/>
        <v>182.75</v>
      </c>
      <c r="AG254" s="2">
        <f t="shared" si="79"/>
        <v>178.5</v>
      </c>
      <c r="AH254" s="2">
        <f t="shared" si="79"/>
        <v>174.25</v>
      </c>
      <c r="AI254" s="2">
        <f t="shared" si="79"/>
        <v>170</v>
      </c>
      <c r="AJ254" s="2">
        <f t="shared" si="79"/>
        <v>165.75</v>
      </c>
      <c r="AK254" s="2">
        <f t="shared" si="79"/>
        <v>161.5</v>
      </c>
      <c r="AL254" s="2">
        <f t="shared" si="79"/>
        <v>157.25</v>
      </c>
      <c r="AM254" s="2">
        <f t="shared" si="79"/>
        <v>153</v>
      </c>
      <c r="AN254" s="2">
        <f t="shared" si="79"/>
        <v>148.75</v>
      </c>
    </row>
    <row r="255" spans="8:40" x14ac:dyDescent="0.3">
      <c r="H255">
        <f t="shared" si="75"/>
        <v>0</v>
      </c>
      <c r="I255">
        <f t="shared" si="77"/>
        <v>2041</v>
      </c>
      <c r="J255" s="2">
        <f t="shared" si="79"/>
        <v>0</v>
      </c>
      <c r="K255" s="2">
        <f t="shared" si="79"/>
        <v>0</v>
      </c>
      <c r="L255" s="2">
        <f t="shared" si="79"/>
        <v>0</v>
      </c>
      <c r="M255" s="2">
        <f t="shared" si="79"/>
        <v>0</v>
      </c>
      <c r="N255" s="2">
        <f t="shared" si="79"/>
        <v>0</v>
      </c>
      <c r="O255" s="2">
        <f t="shared" si="79"/>
        <v>0</v>
      </c>
      <c r="P255" s="2">
        <f t="shared" si="79"/>
        <v>0</v>
      </c>
      <c r="Q255" s="2">
        <f t="shared" si="79"/>
        <v>0</v>
      </c>
      <c r="R255" s="2">
        <f t="shared" si="79"/>
        <v>0</v>
      </c>
      <c r="S255" s="2">
        <f t="shared" si="79"/>
        <v>0</v>
      </c>
      <c r="T255" s="2">
        <f t="shared" si="79"/>
        <v>0</v>
      </c>
      <c r="U255" s="2">
        <f t="shared" si="79"/>
        <v>0</v>
      </c>
      <c r="V255" s="2">
        <f t="shared" si="79"/>
        <v>0</v>
      </c>
      <c r="W255" s="2">
        <f t="shared" si="79"/>
        <v>0</v>
      </c>
      <c r="X255" s="2">
        <f t="shared" si="79"/>
        <v>0</v>
      </c>
      <c r="Y255" s="2">
        <f t="shared" si="79"/>
        <v>0</v>
      </c>
      <c r="Z255" s="2">
        <f t="shared" si="79"/>
        <v>0</v>
      </c>
      <c r="AA255" s="2">
        <f t="shared" si="79"/>
        <v>0</v>
      </c>
      <c r="AB255" s="2">
        <f t="shared" si="79"/>
        <v>0</v>
      </c>
      <c r="AC255" s="2">
        <f t="shared" si="79"/>
        <v>0</v>
      </c>
      <c r="AD255" s="2">
        <f t="shared" si="79"/>
        <v>0</v>
      </c>
      <c r="AE255" s="2">
        <f t="shared" si="79"/>
        <v>0</v>
      </c>
      <c r="AF255" s="2">
        <f t="shared" si="79"/>
        <v>0</v>
      </c>
      <c r="AG255" s="2">
        <f t="shared" si="79"/>
        <v>0</v>
      </c>
      <c r="AH255" s="2">
        <f t="shared" si="79"/>
        <v>0</v>
      </c>
      <c r="AI255" s="2">
        <f t="shared" si="79"/>
        <v>0</v>
      </c>
      <c r="AJ255" s="2">
        <f t="shared" si="79"/>
        <v>0</v>
      </c>
      <c r="AK255" s="2">
        <f t="shared" si="79"/>
        <v>0</v>
      </c>
      <c r="AL255" s="2">
        <f t="shared" si="79"/>
        <v>0</v>
      </c>
      <c r="AM255" s="2">
        <f t="shared" si="79"/>
        <v>0</v>
      </c>
      <c r="AN255" s="2">
        <f t="shared" si="79"/>
        <v>0</v>
      </c>
    </row>
    <row r="256" spans="8:40" x14ac:dyDescent="0.3">
      <c r="H256">
        <f t="shared" si="75"/>
        <v>0</v>
      </c>
      <c r="I256">
        <f t="shared" si="77"/>
        <v>2042</v>
      </c>
      <c r="J256" s="2">
        <f t="shared" si="79"/>
        <v>0</v>
      </c>
      <c r="K256" s="2">
        <f t="shared" si="79"/>
        <v>0</v>
      </c>
      <c r="L256" s="2">
        <f t="shared" si="79"/>
        <v>0</v>
      </c>
      <c r="M256" s="2">
        <f t="shared" si="79"/>
        <v>0</v>
      </c>
      <c r="N256" s="2">
        <f t="shared" si="79"/>
        <v>0</v>
      </c>
      <c r="O256" s="2">
        <f t="shared" si="79"/>
        <v>0</v>
      </c>
      <c r="P256" s="2">
        <f t="shared" si="79"/>
        <v>0</v>
      </c>
      <c r="Q256" s="2">
        <f t="shared" si="79"/>
        <v>0</v>
      </c>
      <c r="R256" s="2">
        <f t="shared" si="79"/>
        <v>0</v>
      </c>
      <c r="S256" s="2">
        <f t="shared" si="79"/>
        <v>0</v>
      </c>
      <c r="T256" s="2">
        <f t="shared" si="79"/>
        <v>0</v>
      </c>
      <c r="U256" s="2">
        <f t="shared" si="79"/>
        <v>0</v>
      </c>
      <c r="V256" s="2">
        <f t="shared" si="79"/>
        <v>0</v>
      </c>
      <c r="W256" s="2">
        <f t="shared" si="79"/>
        <v>0</v>
      </c>
      <c r="X256" s="2">
        <f t="shared" si="79"/>
        <v>0</v>
      </c>
      <c r="Y256" s="2">
        <f t="shared" si="79"/>
        <v>0</v>
      </c>
      <c r="Z256" s="2">
        <f t="shared" si="79"/>
        <v>0</v>
      </c>
      <c r="AA256" s="2">
        <f t="shared" si="79"/>
        <v>0</v>
      </c>
      <c r="AB256" s="2">
        <f t="shared" si="79"/>
        <v>0</v>
      </c>
      <c r="AC256" s="2">
        <f t="shared" si="79"/>
        <v>0</v>
      </c>
      <c r="AD256" s="2">
        <f t="shared" si="79"/>
        <v>0</v>
      </c>
      <c r="AE256" s="2">
        <f t="shared" si="79"/>
        <v>0</v>
      </c>
      <c r="AF256" s="2">
        <f t="shared" si="79"/>
        <v>0</v>
      </c>
      <c r="AG256" s="2">
        <f t="shared" si="79"/>
        <v>0</v>
      </c>
      <c r="AH256" s="2">
        <f t="shared" si="79"/>
        <v>0</v>
      </c>
      <c r="AI256" s="2">
        <f t="shared" si="79"/>
        <v>0</v>
      </c>
      <c r="AJ256" s="2">
        <f t="shared" si="79"/>
        <v>0</v>
      </c>
      <c r="AK256" s="2">
        <f t="shared" si="79"/>
        <v>0</v>
      </c>
      <c r="AL256" s="2">
        <f t="shared" si="79"/>
        <v>0</v>
      </c>
      <c r="AM256" s="2">
        <f t="shared" si="79"/>
        <v>0</v>
      </c>
      <c r="AN256" s="2">
        <f t="shared" si="79"/>
        <v>0</v>
      </c>
    </row>
    <row r="257" spans="8:40" x14ac:dyDescent="0.3">
      <c r="H257">
        <f t="shared" si="75"/>
        <v>0</v>
      </c>
      <c r="I257">
        <f t="shared" si="77"/>
        <v>2043</v>
      </c>
      <c r="J257" s="2">
        <f t="shared" si="79"/>
        <v>0</v>
      </c>
      <c r="K257" s="2">
        <f t="shared" si="79"/>
        <v>0</v>
      </c>
      <c r="L257" s="2">
        <f t="shared" si="79"/>
        <v>0</v>
      </c>
      <c r="M257" s="2">
        <f t="shared" si="79"/>
        <v>0</v>
      </c>
      <c r="N257" s="2">
        <f t="shared" si="79"/>
        <v>0</v>
      </c>
      <c r="O257" s="2">
        <f t="shared" si="79"/>
        <v>0</v>
      </c>
      <c r="P257" s="2">
        <f t="shared" si="79"/>
        <v>0</v>
      </c>
      <c r="Q257" s="2">
        <f t="shared" ref="Q257:AN257" si="80">$H257*Q98</f>
        <v>0</v>
      </c>
      <c r="R257" s="2">
        <f t="shared" si="80"/>
        <v>0</v>
      </c>
      <c r="S257" s="2">
        <f t="shared" si="80"/>
        <v>0</v>
      </c>
      <c r="T257" s="2">
        <f t="shared" si="80"/>
        <v>0</v>
      </c>
      <c r="U257" s="2">
        <f t="shared" si="80"/>
        <v>0</v>
      </c>
      <c r="V257" s="2">
        <f t="shared" si="80"/>
        <v>0</v>
      </c>
      <c r="W257" s="2">
        <f t="shared" si="80"/>
        <v>0</v>
      </c>
      <c r="X257" s="2">
        <f t="shared" si="80"/>
        <v>0</v>
      </c>
      <c r="Y257" s="2">
        <f t="shared" si="80"/>
        <v>0</v>
      </c>
      <c r="Z257" s="2">
        <f t="shared" si="80"/>
        <v>0</v>
      </c>
      <c r="AA257" s="2">
        <f t="shared" si="80"/>
        <v>0</v>
      </c>
      <c r="AB257" s="2">
        <f t="shared" si="80"/>
        <v>0</v>
      </c>
      <c r="AC257" s="2">
        <f t="shared" si="80"/>
        <v>0</v>
      </c>
      <c r="AD257" s="2">
        <f t="shared" si="80"/>
        <v>0</v>
      </c>
      <c r="AE257" s="2">
        <f t="shared" si="80"/>
        <v>0</v>
      </c>
      <c r="AF257" s="2">
        <f t="shared" si="80"/>
        <v>0</v>
      </c>
      <c r="AG257" s="2">
        <f t="shared" si="80"/>
        <v>0</v>
      </c>
      <c r="AH257" s="2">
        <f t="shared" si="80"/>
        <v>0</v>
      </c>
      <c r="AI257" s="2">
        <f t="shared" si="80"/>
        <v>0</v>
      </c>
      <c r="AJ257" s="2">
        <f t="shared" si="80"/>
        <v>0</v>
      </c>
      <c r="AK257" s="2">
        <f t="shared" si="80"/>
        <v>0</v>
      </c>
      <c r="AL257" s="2">
        <f t="shared" si="80"/>
        <v>0</v>
      </c>
      <c r="AM257" s="2">
        <f t="shared" si="80"/>
        <v>0</v>
      </c>
      <c r="AN257" s="2">
        <f t="shared" si="80"/>
        <v>0</v>
      </c>
    </row>
    <row r="258" spans="8:40" x14ac:dyDescent="0.3">
      <c r="H258">
        <f t="shared" si="75"/>
        <v>0</v>
      </c>
      <c r="I258">
        <f t="shared" si="77"/>
        <v>2044</v>
      </c>
      <c r="J258" s="2">
        <f t="shared" ref="J258:AN260" si="81">$H258*J99</f>
        <v>0</v>
      </c>
      <c r="K258" s="2">
        <f t="shared" si="81"/>
        <v>0</v>
      </c>
      <c r="L258" s="2">
        <f t="shared" si="81"/>
        <v>0</v>
      </c>
      <c r="M258" s="2">
        <f t="shared" si="81"/>
        <v>0</v>
      </c>
      <c r="N258" s="2">
        <f t="shared" si="81"/>
        <v>0</v>
      </c>
      <c r="O258" s="2">
        <f t="shared" si="81"/>
        <v>0</v>
      </c>
      <c r="P258" s="2">
        <f t="shared" si="81"/>
        <v>0</v>
      </c>
      <c r="Q258" s="2">
        <f t="shared" si="81"/>
        <v>0</v>
      </c>
      <c r="R258" s="2">
        <f t="shared" si="81"/>
        <v>0</v>
      </c>
      <c r="S258" s="2">
        <f t="shared" si="81"/>
        <v>0</v>
      </c>
      <c r="T258" s="2">
        <f t="shared" si="81"/>
        <v>0</v>
      </c>
      <c r="U258" s="2">
        <f t="shared" si="81"/>
        <v>0</v>
      </c>
      <c r="V258" s="2">
        <f t="shared" si="81"/>
        <v>0</v>
      </c>
      <c r="W258" s="2">
        <f t="shared" si="81"/>
        <v>0</v>
      </c>
      <c r="X258" s="2">
        <f t="shared" si="81"/>
        <v>0</v>
      </c>
      <c r="Y258" s="2">
        <f t="shared" si="81"/>
        <v>0</v>
      </c>
      <c r="Z258" s="2">
        <f t="shared" si="81"/>
        <v>0</v>
      </c>
      <c r="AA258" s="2">
        <f t="shared" si="81"/>
        <v>0</v>
      </c>
      <c r="AB258" s="2">
        <f t="shared" si="81"/>
        <v>0</v>
      </c>
      <c r="AC258" s="2">
        <f t="shared" si="81"/>
        <v>0</v>
      </c>
      <c r="AD258" s="2">
        <f t="shared" si="81"/>
        <v>0</v>
      </c>
      <c r="AE258" s="2">
        <f t="shared" si="81"/>
        <v>0</v>
      </c>
      <c r="AF258" s="2">
        <f t="shared" si="81"/>
        <v>0</v>
      </c>
      <c r="AG258" s="2">
        <f t="shared" si="81"/>
        <v>0</v>
      </c>
      <c r="AH258" s="2">
        <f t="shared" si="81"/>
        <v>0</v>
      </c>
      <c r="AI258" s="2">
        <f t="shared" si="81"/>
        <v>0</v>
      </c>
      <c r="AJ258" s="2">
        <f t="shared" si="81"/>
        <v>0</v>
      </c>
      <c r="AK258" s="2">
        <f t="shared" si="81"/>
        <v>0</v>
      </c>
      <c r="AL258" s="2">
        <f t="shared" si="81"/>
        <v>0</v>
      </c>
      <c r="AM258" s="2">
        <f t="shared" si="81"/>
        <v>0</v>
      </c>
      <c r="AN258" s="2">
        <f t="shared" si="81"/>
        <v>0</v>
      </c>
    </row>
    <row r="259" spans="8:40" x14ac:dyDescent="0.3">
      <c r="H259">
        <f t="shared" si="75"/>
        <v>0</v>
      </c>
      <c r="I259">
        <f t="shared" si="77"/>
        <v>2045</v>
      </c>
      <c r="J259" s="2">
        <f t="shared" si="81"/>
        <v>0</v>
      </c>
      <c r="K259" s="2">
        <f t="shared" si="81"/>
        <v>0</v>
      </c>
      <c r="L259" s="2">
        <f t="shared" si="81"/>
        <v>0</v>
      </c>
      <c r="M259" s="2">
        <f t="shared" si="81"/>
        <v>0</v>
      </c>
      <c r="N259" s="2">
        <f t="shared" si="81"/>
        <v>0</v>
      </c>
      <c r="O259" s="2">
        <f t="shared" si="81"/>
        <v>0</v>
      </c>
      <c r="P259" s="2">
        <f t="shared" si="81"/>
        <v>0</v>
      </c>
      <c r="Q259" s="2">
        <f t="shared" si="81"/>
        <v>0</v>
      </c>
      <c r="R259" s="2">
        <f t="shared" si="81"/>
        <v>0</v>
      </c>
      <c r="S259" s="2">
        <f t="shared" si="81"/>
        <v>0</v>
      </c>
      <c r="T259" s="2">
        <f t="shared" si="81"/>
        <v>0</v>
      </c>
      <c r="U259" s="2">
        <f t="shared" si="81"/>
        <v>0</v>
      </c>
      <c r="V259" s="2">
        <f t="shared" si="81"/>
        <v>0</v>
      </c>
      <c r="W259" s="2">
        <f t="shared" si="81"/>
        <v>0</v>
      </c>
      <c r="X259" s="2">
        <f t="shared" si="81"/>
        <v>0</v>
      </c>
      <c r="Y259" s="2">
        <f t="shared" si="81"/>
        <v>0</v>
      </c>
      <c r="Z259" s="2">
        <f t="shared" si="81"/>
        <v>0</v>
      </c>
      <c r="AA259" s="2">
        <f t="shared" si="81"/>
        <v>0</v>
      </c>
      <c r="AB259" s="2">
        <f t="shared" si="81"/>
        <v>0</v>
      </c>
      <c r="AC259" s="2">
        <f t="shared" si="81"/>
        <v>0</v>
      </c>
      <c r="AD259" s="2">
        <f t="shared" si="81"/>
        <v>0</v>
      </c>
      <c r="AE259" s="2">
        <f t="shared" si="81"/>
        <v>0</v>
      </c>
      <c r="AF259" s="2">
        <f t="shared" si="81"/>
        <v>0</v>
      </c>
      <c r="AG259" s="2">
        <f t="shared" si="81"/>
        <v>0</v>
      </c>
      <c r="AH259" s="2">
        <f t="shared" si="81"/>
        <v>0</v>
      </c>
      <c r="AI259" s="2">
        <f t="shared" si="81"/>
        <v>0</v>
      </c>
      <c r="AJ259" s="2">
        <f t="shared" si="81"/>
        <v>0</v>
      </c>
      <c r="AK259" s="2">
        <f t="shared" si="81"/>
        <v>0</v>
      </c>
      <c r="AL259" s="2">
        <f t="shared" si="81"/>
        <v>0</v>
      </c>
      <c r="AM259" s="2">
        <f t="shared" si="81"/>
        <v>0</v>
      </c>
      <c r="AN259" s="2">
        <f t="shared" si="81"/>
        <v>0</v>
      </c>
    </row>
    <row r="260" spans="8:40" x14ac:dyDescent="0.3">
      <c r="H260">
        <f t="shared" si="75"/>
        <v>0</v>
      </c>
      <c r="I260">
        <f t="shared" si="77"/>
        <v>2046</v>
      </c>
      <c r="J260" s="2">
        <f t="shared" si="81"/>
        <v>0</v>
      </c>
      <c r="K260" s="2">
        <f t="shared" si="81"/>
        <v>0</v>
      </c>
      <c r="L260" s="2">
        <f t="shared" si="81"/>
        <v>0</v>
      </c>
      <c r="M260" s="2">
        <f t="shared" si="81"/>
        <v>0</v>
      </c>
      <c r="N260" s="2">
        <f t="shared" si="81"/>
        <v>0</v>
      </c>
      <c r="O260" s="2">
        <f t="shared" si="81"/>
        <v>0</v>
      </c>
      <c r="P260" s="2">
        <f t="shared" si="81"/>
        <v>0</v>
      </c>
      <c r="Q260" s="2">
        <f t="shared" si="81"/>
        <v>0</v>
      </c>
      <c r="R260" s="2">
        <f t="shared" si="81"/>
        <v>0</v>
      </c>
      <c r="S260" s="2">
        <f t="shared" si="81"/>
        <v>0</v>
      </c>
      <c r="T260" s="2">
        <f t="shared" si="81"/>
        <v>0</v>
      </c>
      <c r="U260" s="2">
        <f t="shared" si="81"/>
        <v>0</v>
      </c>
      <c r="V260" s="2">
        <f t="shared" si="81"/>
        <v>0</v>
      </c>
      <c r="W260" s="2">
        <f t="shared" si="81"/>
        <v>0</v>
      </c>
      <c r="X260" s="2">
        <f t="shared" si="81"/>
        <v>0</v>
      </c>
      <c r="Y260" s="2">
        <f t="shared" si="81"/>
        <v>0</v>
      </c>
      <c r="Z260" s="2">
        <f t="shared" si="81"/>
        <v>0</v>
      </c>
      <c r="AA260" s="2">
        <f t="shared" si="81"/>
        <v>0</v>
      </c>
      <c r="AB260" s="2">
        <f t="shared" si="81"/>
        <v>0</v>
      </c>
      <c r="AC260" s="2">
        <f t="shared" si="81"/>
        <v>0</v>
      </c>
      <c r="AD260" s="2">
        <f t="shared" si="81"/>
        <v>0</v>
      </c>
      <c r="AE260" s="2">
        <f t="shared" si="81"/>
        <v>0</v>
      </c>
      <c r="AF260" s="2">
        <f t="shared" si="81"/>
        <v>0</v>
      </c>
      <c r="AG260" s="2">
        <f t="shared" si="81"/>
        <v>0</v>
      </c>
      <c r="AH260" s="2">
        <f t="shared" si="81"/>
        <v>0</v>
      </c>
      <c r="AI260" s="2">
        <f t="shared" si="81"/>
        <v>0</v>
      </c>
      <c r="AJ260" s="2">
        <f t="shared" si="81"/>
        <v>0</v>
      </c>
      <c r="AK260" s="2">
        <f t="shared" si="81"/>
        <v>0</v>
      </c>
      <c r="AL260" s="2">
        <f t="shared" si="81"/>
        <v>0</v>
      </c>
      <c r="AM260" s="2">
        <f t="shared" si="81"/>
        <v>0</v>
      </c>
      <c r="AN260" s="2">
        <f t="shared" si="81"/>
        <v>0</v>
      </c>
    </row>
    <row r="261" spans="8:40" x14ac:dyDescent="0.3">
      <c r="I261">
        <f t="shared" si="77"/>
        <v>2047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8:40" x14ac:dyDescent="0.3">
      <c r="I262">
        <f t="shared" si="77"/>
        <v>2048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8:40" x14ac:dyDescent="0.3">
      <c r="I263">
        <f t="shared" si="77"/>
        <v>2049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8:40" x14ac:dyDescent="0.3">
      <c r="I264">
        <f t="shared" si="77"/>
        <v>2050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8:40" x14ac:dyDescent="0.3">
      <c r="I265">
        <f t="shared" si="77"/>
        <v>2051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8:40" x14ac:dyDescent="0.3">
      <c r="I266">
        <f t="shared" si="77"/>
        <v>2052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8:40" x14ac:dyDescent="0.3">
      <c r="I267">
        <f t="shared" si="77"/>
        <v>2053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8:40" x14ac:dyDescent="0.3">
      <c r="I268">
        <f t="shared" si="77"/>
        <v>2054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8:40" x14ac:dyDescent="0.3">
      <c r="I269">
        <f t="shared" si="77"/>
        <v>2055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1" spans="8:40" x14ac:dyDescent="0.3">
      <c r="H271" t="s">
        <v>40</v>
      </c>
      <c r="I271" t="s">
        <v>34</v>
      </c>
      <c r="J271">
        <v>2025</v>
      </c>
      <c r="K271">
        <f>J271+1</f>
        <v>2026</v>
      </c>
      <c r="L271">
        <f t="shared" ref="L271:AN271" si="82">K271+1</f>
        <v>2027</v>
      </c>
      <c r="M271">
        <f t="shared" si="82"/>
        <v>2028</v>
      </c>
      <c r="N271">
        <f t="shared" si="82"/>
        <v>2029</v>
      </c>
      <c r="O271">
        <f t="shared" si="82"/>
        <v>2030</v>
      </c>
      <c r="P271">
        <f t="shared" si="82"/>
        <v>2031</v>
      </c>
      <c r="Q271">
        <f t="shared" si="82"/>
        <v>2032</v>
      </c>
      <c r="R271">
        <f t="shared" si="82"/>
        <v>2033</v>
      </c>
      <c r="S271">
        <f t="shared" si="82"/>
        <v>2034</v>
      </c>
      <c r="T271">
        <f t="shared" si="82"/>
        <v>2035</v>
      </c>
      <c r="U271">
        <f t="shared" si="82"/>
        <v>2036</v>
      </c>
      <c r="V271">
        <f t="shared" si="82"/>
        <v>2037</v>
      </c>
      <c r="W271">
        <f t="shared" si="82"/>
        <v>2038</v>
      </c>
      <c r="X271">
        <f t="shared" si="82"/>
        <v>2039</v>
      </c>
      <c r="Y271">
        <f t="shared" si="82"/>
        <v>2040</v>
      </c>
      <c r="Z271">
        <f t="shared" si="82"/>
        <v>2041</v>
      </c>
      <c r="AA271">
        <f t="shared" si="82"/>
        <v>2042</v>
      </c>
      <c r="AB271">
        <f t="shared" si="82"/>
        <v>2043</v>
      </c>
      <c r="AC271">
        <f t="shared" si="82"/>
        <v>2044</v>
      </c>
      <c r="AD271">
        <f t="shared" si="82"/>
        <v>2045</v>
      </c>
      <c r="AE271">
        <f t="shared" si="82"/>
        <v>2046</v>
      </c>
      <c r="AF271">
        <f t="shared" si="82"/>
        <v>2047</v>
      </c>
      <c r="AG271">
        <f t="shared" si="82"/>
        <v>2048</v>
      </c>
      <c r="AH271">
        <f t="shared" si="82"/>
        <v>2049</v>
      </c>
      <c r="AI271">
        <f t="shared" si="82"/>
        <v>2050</v>
      </c>
      <c r="AJ271">
        <f t="shared" si="82"/>
        <v>2051</v>
      </c>
      <c r="AK271">
        <f t="shared" si="82"/>
        <v>2052</v>
      </c>
      <c r="AL271">
        <f t="shared" si="82"/>
        <v>2053</v>
      </c>
      <c r="AM271">
        <f t="shared" si="82"/>
        <v>2054</v>
      </c>
      <c r="AN271">
        <f t="shared" si="82"/>
        <v>2055</v>
      </c>
    </row>
    <row r="272" spans="8:40" x14ac:dyDescent="0.3">
      <c r="H272">
        <f>H239</f>
        <v>212.5</v>
      </c>
      <c r="I272">
        <v>2025</v>
      </c>
      <c r="J272" s="2">
        <f>$H272*J113</f>
        <v>4.25</v>
      </c>
      <c r="K272" s="2">
        <f t="shared" ref="K272:AN272" si="83">$H272*K113</f>
        <v>4.25</v>
      </c>
      <c r="L272" s="2">
        <f t="shared" si="83"/>
        <v>4.25</v>
      </c>
      <c r="M272" s="2">
        <f t="shared" si="83"/>
        <v>4.25</v>
      </c>
      <c r="N272" s="2">
        <f t="shared" si="83"/>
        <v>4.25</v>
      </c>
      <c r="O272" s="2">
        <f t="shared" si="83"/>
        <v>4.25</v>
      </c>
      <c r="P272" s="2">
        <f t="shared" si="83"/>
        <v>4.25</v>
      </c>
      <c r="Q272" s="2">
        <f t="shared" si="83"/>
        <v>4.25</v>
      </c>
      <c r="R272" s="2">
        <f t="shared" si="83"/>
        <v>4.25</v>
      </c>
      <c r="S272" s="2">
        <f t="shared" si="83"/>
        <v>4.25</v>
      </c>
      <c r="T272" s="2">
        <f t="shared" si="83"/>
        <v>4.25</v>
      </c>
      <c r="U272" s="2">
        <f t="shared" si="83"/>
        <v>4.25</v>
      </c>
      <c r="V272" s="2">
        <f t="shared" si="83"/>
        <v>4.25</v>
      </c>
      <c r="W272" s="2">
        <f t="shared" si="83"/>
        <v>4.25</v>
      </c>
      <c r="X272" s="2">
        <f t="shared" si="83"/>
        <v>4.25</v>
      </c>
      <c r="Y272" s="2">
        <f t="shared" si="83"/>
        <v>4.25</v>
      </c>
      <c r="Z272" s="2">
        <f t="shared" si="83"/>
        <v>4.25</v>
      </c>
      <c r="AA272" s="2">
        <f t="shared" si="83"/>
        <v>4.25</v>
      </c>
      <c r="AB272" s="2">
        <f t="shared" si="83"/>
        <v>4.25</v>
      </c>
      <c r="AC272" s="2">
        <f t="shared" si="83"/>
        <v>4.25</v>
      </c>
      <c r="AD272" s="2">
        <f t="shared" si="83"/>
        <v>4.25</v>
      </c>
      <c r="AE272" s="2">
        <f t="shared" si="83"/>
        <v>4.25</v>
      </c>
      <c r="AF272" s="2">
        <f t="shared" si="83"/>
        <v>4.25</v>
      </c>
      <c r="AG272" s="2">
        <f t="shared" si="83"/>
        <v>4.25</v>
      </c>
      <c r="AH272" s="2">
        <f t="shared" si="83"/>
        <v>4.25</v>
      </c>
      <c r="AI272" s="2">
        <f t="shared" si="83"/>
        <v>4.25</v>
      </c>
      <c r="AJ272" s="2">
        <f t="shared" si="83"/>
        <v>4.25</v>
      </c>
      <c r="AK272" s="2">
        <f t="shared" si="83"/>
        <v>4.25</v>
      </c>
      <c r="AL272" s="2">
        <f t="shared" si="83"/>
        <v>4.25</v>
      </c>
      <c r="AM272" s="2">
        <f t="shared" si="83"/>
        <v>4.25</v>
      </c>
      <c r="AN272" s="2">
        <f t="shared" si="83"/>
        <v>4.25</v>
      </c>
    </row>
    <row r="273" spans="8:40" x14ac:dyDescent="0.3">
      <c r="H273">
        <f t="shared" ref="H273:H293" si="84">H240</f>
        <v>212.5</v>
      </c>
      <c r="I273">
        <f>I272+1</f>
        <v>2026</v>
      </c>
      <c r="J273" s="2">
        <f t="shared" ref="J273:AN281" si="85">$H273*J114</f>
        <v>0</v>
      </c>
      <c r="K273" s="2">
        <f t="shared" si="85"/>
        <v>4.25</v>
      </c>
      <c r="L273" s="2">
        <f t="shared" si="85"/>
        <v>4.25</v>
      </c>
      <c r="M273" s="2">
        <f t="shared" si="85"/>
        <v>4.25</v>
      </c>
      <c r="N273" s="2">
        <f t="shared" si="85"/>
        <v>4.25</v>
      </c>
      <c r="O273" s="2">
        <f t="shared" si="85"/>
        <v>4.25</v>
      </c>
      <c r="P273" s="2">
        <f t="shared" si="85"/>
        <v>4.25</v>
      </c>
      <c r="Q273" s="2">
        <f t="shared" si="85"/>
        <v>4.25</v>
      </c>
      <c r="R273" s="2">
        <f t="shared" si="85"/>
        <v>4.25</v>
      </c>
      <c r="S273" s="2">
        <f t="shared" si="85"/>
        <v>4.25</v>
      </c>
      <c r="T273" s="2">
        <f t="shared" si="85"/>
        <v>4.25</v>
      </c>
      <c r="U273" s="2">
        <f t="shared" si="85"/>
        <v>4.25</v>
      </c>
      <c r="V273" s="2">
        <f t="shared" si="85"/>
        <v>4.25</v>
      </c>
      <c r="W273" s="2">
        <f t="shared" si="85"/>
        <v>4.25</v>
      </c>
      <c r="X273" s="2">
        <f t="shared" si="85"/>
        <v>4.25</v>
      </c>
      <c r="Y273" s="2">
        <f t="shared" si="85"/>
        <v>4.25</v>
      </c>
      <c r="Z273" s="2">
        <f t="shared" si="85"/>
        <v>4.25</v>
      </c>
      <c r="AA273" s="2">
        <f t="shared" si="85"/>
        <v>4.25</v>
      </c>
      <c r="AB273" s="2">
        <f t="shared" si="85"/>
        <v>4.25</v>
      </c>
      <c r="AC273" s="2">
        <f t="shared" si="85"/>
        <v>4.25</v>
      </c>
      <c r="AD273" s="2">
        <f t="shared" si="85"/>
        <v>4.25</v>
      </c>
      <c r="AE273" s="2">
        <f t="shared" si="85"/>
        <v>4.25</v>
      </c>
      <c r="AF273" s="2">
        <f t="shared" si="85"/>
        <v>4.25</v>
      </c>
      <c r="AG273" s="2">
        <f t="shared" si="85"/>
        <v>4.25</v>
      </c>
      <c r="AH273" s="2">
        <f t="shared" si="85"/>
        <v>4.25</v>
      </c>
      <c r="AI273" s="2">
        <f t="shared" si="85"/>
        <v>4.25</v>
      </c>
      <c r="AJ273" s="2">
        <f t="shared" si="85"/>
        <v>4.25</v>
      </c>
      <c r="AK273" s="2">
        <f t="shared" si="85"/>
        <v>4.25</v>
      </c>
      <c r="AL273" s="2">
        <f t="shared" si="85"/>
        <v>4.25</v>
      </c>
      <c r="AM273" s="2">
        <f t="shared" si="85"/>
        <v>4.25</v>
      </c>
      <c r="AN273" s="2">
        <f t="shared" si="85"/>
        <v>4.25</v>
      </c>
    </row>
    <row r="274" spans="8:40" x14ac:dyDescent="0.3">
      <c r="H274">
        <f t="shared" si="84"/>
        <v>212.5</v>
      </c>
      <c r="I274">
        <f t="shared" ref="I274:I302" si="86">I273+1</f>
        <v>2027</v>
      </c>
      <c r="J274" s="2">
        <f t="shared" si="85"/>
        <v>0</v>
      </c>
      <c r="K274" s="2">
        <f t="shared" si="85"/>
        <v>0</v>
      </c>
      <c r="L274" s="2">
        <f t="shared" si="85"/>
        <v>4.25</v>
      </c>
      <c r="M274" s="2">
        <f t="shared" si="85"/>
        <v>4.25</v>
      </c>
      <c r="N274" s="2">
        <f t="shared" si="85"/>
        <v>4.25</v>
      </c>
      <c r="O274" s="2">
        <f t="shared" si="85"/>
        <v>4.25</v>
      </c>
      <c r="P274" s="2">
        <f t="shared" si="85"/>
        <v>4.25</v>
      </c>
      <c r="Q274" s="2">
        <f t="shared" si="85"/>
        <v>4.25</v>
      </c>
      <c r="R274" s="2">
        <f t="shared" si="85"/>
        <v>4.25</v>
      </c>
      <c r="S274" s="2">
        <f t="shared" si="85"/>
        <v>4.25</v>
      </c>
      <c r="T274" s="2">
        <f t="shared" si="85"/>
        <v>4.25</v>
      </c>
      <c r="U274" s="2">
        <f t="shared" si="85"/>
        <v>4.25</v>
      </c>
      <c r="V274" s="2">
        <f t="shared" si="85"/>
        <v>4.25</v>
      </c>
      <c r="W274" s="2">
        <f t="shared" si="85"/>
        <v>4.25</v>
      </c>
      <c r="X274" s="2">
        <f t="shared" si="85"/>
        <v>4.25</v>
      </c>
      <c r="Y274" s="2">
        <f t="shared" si="85"/>
        <v>4.25</v>
      </c>
      <c r="Z274" s="2">
        <f t="shared" si="85"/>
        <v>4.25</v>
      </c>
      <c r="AA274" s="2">
        <f t="shared" si="85"/>
        <v>4.25</v>
      </c>
      <c r="AB274" s="2">
        <f t="shared" si="85"/>
        <v>4.25</v>
      </c>
      <c r="AC274" s="2">
        <f t="shared" si="85"/>
        <v>4.25</v>
      </c>
      <c r="AD274" s="2">
        <f t="shared" si="85"/>
        <v>4.25</v>
      </c>
      <c r="AE274" s="2">
        <f t="shared" si="85"/>
        <v>4.25</v>
      </c>
      <c r="AF274" s="2">
        <f t="shared" si="85"/>
        <v>4.25</v>
      </c>
      <c r="AG274" s="2">
        <f t="shared" si="85"/>
        <v>4.25</v>
      </c>
      <c r="AH274" s="2">
        <f t="shared" si="85"/>
        <v>4.25</v>
      </c>
      <c r="AI274" s="2">
        <f t="shared" si="85"/>
        <v>4.25</v>
      </c>
      <c r="AJ274" s="2">
        <f t="shared" si="85"/>
        <v>4.25</v>
      </c>
      <c r="AK274" s="2">
        <f t="shared" si="85"/>
        <v>4.25</v>
      </c>
      <c r="AL274" s="2">
        <f t="shared" si="85"/>
        <v>4.25</v>
      </c>
      <c r="AM274" s="2">
        <f t="shared" si="85"/>
        <v>4.25</v>
      </c>
      <c r="AN274" s="2">
        <f t="shared" si="85"/>
        <v>4.25</v>
      </c>
    </row>
    <row r="275" spans="8:40" x14ac:dyDescent="0.3">
      <c r="H275">
        <f t="shared" si="84"/>
        <v>212.5</v>
      </c>
      <c r="I275">
        <f t="shared" si="86"/>
        <v>2028</v>
      </c>
      <c r="J275" s="2">
        <f t="shared" si="85"/>
        <v>0</v>
      </c>
      <c r="K275" s="2">
        <f t="shared" si="85"/>
        <v>0</v>
      </c>
      <c r="L275" s="2">
        <f t="shared" si="85"/>
        <v>0</v>
      </c>
      <c r="M275" s="2">
        <f t="shared" si="85"/>
        <v>4.25</v>
      </c>
      <c r="N275" s="2">
        <f t="shared" si="85"/>
        <v>4.25</v>
      </c>
      <c r="O275" s="2">
        <f t="shared" si="85"/>
        <v>4.25</v>
      </c>
      <c r="P275" s="2">
        <f t="shared" si="85"/>
        <v>4.25</v>
      </c>
      <c r="Q275" s="2">
        <f t="shared" si="85"/>
        <v>4.25</v>
      </c>
      <c r="R275" s="2">
        <f t="shared" si="85"/>
        <v>4.25</v>
      </c>
      <c r="S275" s="2">
        <f t="shared" si="85"/>
        <v>4.25</v>
      </c>
      <c r="T275" s="2">
        <f t="shared" si="85"/>
        <v>4.25</v>
      </c>
      <c r="U275" s="2">
        <f t="shared" si="85"/>
        <v>4.25</v>
      </c>
      <c r="V275" s="2">
        <f t="shared" si="85"/>
        <v>4.25</v>
      </c>
      <c r="W275" s="2">
        <f t="shared" si="85"/>
        <v>4.25</v>
      </c>
      <c r="X275" s="2">
        <f t="shared" si="85"/>
        <v>4.25</v>
      </c>
      <c r="Y275" s="2">
        <f t="shared" si="85"/>
        <v>4.25</v>
      </c>
      <c r="Z275" s="2">
        <f t="shared" si="85"/>
        <v>4.25</v>
      </c>
      <c r="AA275" s="2">
        <f t="shared" si="85"/>
        <v>4.25</v>
      </c>
      <c r="AB275" s="2">
        <f t="shared" si="85"/>
        <v>4.25</v>
      </c>
      <c r="AC275" s="2">
        <f t="shared" si="85"/>
        <v>4.25</v>
      </c>
      <c r="AD275" s="2">
        <f t="shared" si="85"/>
        <v>4.25</v>
      </c>
      <c r="AE275" s="2">
        <f t="shared" si="85"/>
        <v>4.25</v>
      </c>
      <c r="AF275" s="2">
        <f t="shared" si="85"/>
        <v>4.25</v>
      </c>
      <c r="AG275" s="2">
        <f t="shared" si="85"/>
        <v>4.25</v>
      </c>
      <c r="AH275" s="2">
        <f t="shared" si="85"/>
        <v>4.25</v>
      </c>
      <c r="AI275" s="2">
        <f t="shared" si="85"/>
        <v>4.25</v>
      </c>
      <c r="AJ275" s="2">
        <f t="shared" si="85"/>
        <v>4.25</v>
      </c>
      <c r="AK275" s="2">
        <f t="shared" si="85"/>
        <v>4.25</v>
      </c>
      <c r="AL275" s="2">
        <f t="shared" si="85"/>
        <v>4.25</v>
      </c>
      <c r="AM275" s="2">
        <f t="shared" si="85"/>
        <v>4.25</v>
      </c>
      <c r="AN275" s="2">
        <f t="shared" si="85"/>
        <v>4.25</v>
      </c>
    </row>
    <row r="276" spans="8:40" x14ac:dyDescent="0.3">
      <c r="H276">
        <f t="shared" si="84"/>
        <v>212.5</v>
      </c>
      <c r="I276">
        <f t="shared" si="86"/>
        <v>2029</v>
      </c>
      <c r="J276" s="2">
        <f t="shared" si="85"/>
        <v>0</v>
      </c>
      <c r="K276" s="2">
        <f t="shared" si="85"/>
        <v>0</v>
      </c>
      <c r="L276" s="2">
        <f t="shared" si="85"/>
        <v>0</v>
      </c>
      <c r="M276" s="2">
        <f t="shared" si="85"/>
        <v>0</v>
      </c>
      <c r="N276" s="2">
        <f t="shared" si="85"/>
        <v>4.25</v>
      </c>
      <c r="O276" s="2">
        <f t="shared" si="85"/>
        <v>4.25</v>
      </c>
      <c r="P276" s="2">
        <f t="shared" si="85"/>
        <v>4.25</v>
      </c>
      <c r="Q276" s="2">
        <f t="shared" si="85"/>
        <v>4.25</v>
      </c>
      <c r="R276" s="2">
        <f t="shared" si="85"/>
        <v>4.25</v>
      </c>
      <c r="S276" s="2">
        <f t="shared" si="85"/>
        <v>4.25</v>
      </c>
      <c r="T276" s="2">
        <f t="shared" si="85"/>
        <v>4.25</v>
      </c>
      <c r="U276" s="2">
        <f t="shared" si="85"/>
        <v>4.25</v>
      </c>
      <c r="V276" s="2">
        <f t="shared" si="85"/>
        <v>4.25</v>
      </c>
      <c r="W276" s="2">
        <f t="shared" si="85"/>
        <v>4.25</v>
      </c>
      <c r="X276" s="2">
        <f t="shared" si="85"/>
        <v>4.25</v>
      </c>
      <c r="Y276" s="2">
        <f t="shared" si="85"/>
        <v>4.25</v>
      </c>
      <c r="Z276" s="2">
        <f t="shared" si="85"/>
        <v>4.25</v>
      </c>
      <c r="AA276" s="2">
        <f t="shared" si="85"/>
        <v>4.25</v>
      </c>
      <c r="AB276" s="2">
        <f t="shared" si="85"/>
        <v>4.25</v>
      </c>
      <c r="AC276" s="2">
        <f t="shared" si="85"/>
        <v>4.25</v>
      </c>
      <c r="AD276" s="2">
        <f t="shared" si="85"/>
        <v>4.25</v>
      </c>
      <c r="AE276" s="2">
        <f t="shared" si="85"/>
        <v>4.25</v>
      </c>
      <c r="AF276" s="2">
        <f t="shared" si="85"/>
        <v>4.25</v>
      </c>
      <c r="AG276" s="2">
        <f t="shared" si="85"/>
        <v>4.25</v>
      </c>
      <c r="AH276" s="2">
        <f t="shared" si="85"/>
        <v>4.25</v>
      </c>
      <c r="AI276" s="2">
        <f t="shared" si="85"/>
        <v>4.25</v>
      </c>
      <c r="AJ276" s="2">
        <f t="shared" si="85"/>
        <v>4.25</v>
      </c>
      <c r="AK276" s="2">
        <f t="shared" si="85"/>
        <v>4.25</v>
      </c>
      <c r="AL276" s="2">
        <f t="shared" si="85"/>
        <v>4.25</v>
      </c>
      <c r="AM276" s="2">
        <f t="shared" si="85"/>
        <v>4.25</v>
      </c>
      <c r="AN276" s="2">
        <f t="shared" si="85"/>
        <v>4.25</v>
      </c>
    </row>
    <row r="277" spans="8:40" x14ac:dyDescent="0.3">
      <c r="H277">
        <f t="shared" si="84"/>
        <v>212.5</v>
      </c>
      <c r="I277">
        <f t="shared" si="86"/>
        <v>2030</v>
      </c>
      <c r="J277" s="2">
        <f t="shared" si="85"/>
        <v>0</v>
      </c>
      <c r="K277" s="2">
        <f t="shared" si="85"/>
        <v>0</v>
      </c>
      <c r="L277" s="2">
        <f t="shared" si="85"/>
        <v>0</v>
      </c>
      <c r="M277" s="2">
        <f t="shared" si="85"/>
        <v>0</v>
      </c>
      <c r="N277" s="2">
        <f t="shared" si="85"/>
        <v>0</v>
      </c>
      <c r="O277" s="2">
        <f t="shared" si="85"/>
        <v>4.25</v>
      </c>
      <c r="P277" s="2">
        <f t="shared" si="85"/>
        <v>4.25</v>
      </c>
      <c r="Q277" s="2">
        <f t="shared" si="85"/>
        <v>4.25</v>
      </c>
      <c r="R277" s="2">
        <f t="shared" si="85"/>
        <v>4.25</v>
      </c>
      <c r="S277" s="2">
        <f t="shared" si="85"/>
        <v>4.25</v>
      </c>
      <c r="T277" s="2">
        <f t="shared" si="85"/>
        <v>4.25</v>
      </c>
      <c r="U277" s="2">
        <f t="shared" si="85"/>
        <v>4.25</v>
      </c>
      <c r="V277" s="2">
        <f t="shared" si="85"/>
        <v>4.25</v>
      </c>
      <c r="W277" s="2">
        <f t="shared" si="85"/>
        <v>4.25</v>
      </c>
      <c r="X277" s="2">
        <f t="shared" si="85"/>
        <v>4.25</v>
      </c>
      <c r="Y277" s="2">
        <f t="shared" si="85"/>
        <v>4.25</v>
      </c>
      <c r="Z277" s="2">
        <f t="shared" si="85"/>
        <v>4.25</v>
      </c>
      <c r="AA277" s="2">
        <f t="shared" si="85"/>
        <v>4.25</v>
      </c>
      <c r="AB277" s="2">
        <f t="shared" si="85"/>
        <v>4.25</v>
      </c>
      <c r="AC277" s="2">
        <f t="shared" si="85"/>
        <v>4.25</v>
      </c>
      <c r="AD277" s="2">
        <f t="shared" si="85"/>
        <v>4.25</v>
      </c>
      <c r="AE277" s="2">
        <f t="shared" si="85"/>
        <v>4.25</v>
      </c>
      <c r="AF277" s="2">
        <f t="shared" si="85"/>
        <v>4.25</v>
      </c>
      <c r="AG277" s="2">
        <f t="shared" si="85"/>
        <v>4.25</v>
      </c>
      <c r="AH277" s="2">
        <f t="shared" si="85"/>
        <v>4.25</v>
      </c>
      <c r="AI277" s="2">
        <f t="shared" si="85"/>
        <v>4.25</v>
      </c>
      <c r="AJ277" s="2">
        <f t="shared" si="85"/>
        <v>4.25</v>
      </c>
      <c r="AK277" s="2">
        <f t="shared" si="85"/>
        <v>4.25</v>
      </c>
      <c r="AL277" s="2">
        <f t="shared" si="85"/>
        <v>4.25</v>
      </c>
      <c r="AM277" s="2">
        <f t="shared" si="85"/>
        <v>4.25</v>
      </c>
      <c r="AN277" s="2">
        <f t="shared" si="85"/>
        <v>4.25</v>
      </c>
    </row>
    <row r="278" spans="8:40" x14ac:dyDescent="0.3">
      <c r="H278">
        <f t="shared" si="84"/>
        <v>212.5</v>
      </c>
      <c r="I278">
        <f t="shared" si="86"/>
        <v>2031</v>
      </c>
      <c r="J278" s="2">
        <f t="shared" si="85"/>
        <v>0</v>
      </c>
      <c r="K278" s="2">
        <f t="shared" si="85"/>
        <v>0</v>
      </c>
      <c r="L278" s="2">
        <f t="shared" si="85"/>
        <v>0</v>
      </c>
      <c r="M278" s="2">
        <f t="shared" si="85"/>
        <v>0</v>
      </c>
      <c r="N278" s="2">
        <f t="shared" si="85"/>
        <v>0</v>
      </c>
      <c r="O278" s="2">
        <f t="shared" si="85"/>
        <v>0</v>
      </c>
      <c r="P278" s="2">
        <f t="shared" si="85"/>
        <v>4.25</v>
      </c>
      <c r="Q278" s="2">
        <f t="shared" si="85"/>
        <v>4.25</v>
      </c>
      <c r="R278" s="2">
        <f t="shared" si="85"/>
        <v>4.25</v>
      </c>
      <c r="S278" s="2">
        <f t="shared" si="85"/>
        <v>4.25</v>
      </c>
      <c r="T278" s="2">
        <f t="shared" si="85"/>
        <v>4.25</v>
      </c>
      <c r="U278" s="2">
        <f t="shared" si="85"/>
        <v>4.25</v>
      </c>
      <c r="V278" s="2">
        <f t="shared" si="85"/>
        <v>4.25</v>
      </c>
      <c r="W278" s="2">
        <f t="shared" si="85"/>
        <v>4.25</v>
      </c>
      <c r="X278" s="2">
        <f t="shared" si="85"/>
        <v>4.25</v>
      </c>
      <c r="Y278" s="2">
        <f t="shared" si="85"/>
        <v>4.25</v>
      </c>
      <c r="Z278" s="2">
        <f t="shared" si="85"/>
        <v>4.25</v>
      </c>
      <c r="AA278" s="2">
        <f t="shared" si="85"/>
        <v>4.25</v>
      </c>
      <c r="AB278" s="2">
        <f t="shared" si="85"/>
        <v>4.25</v>
      </c>
      <c r="AC278" s="2">
        <f t="shared" si="85"/>
        <v>4.25</v>
      </c>
      <c r="AD278" s="2">
        <f t="shared" si="85"/>
        <v>4.25</v>
      </c>
      <c r="AE278" s="2">
        <f t="shared" si="85"/>
        <v>4.25</v>
      </c>
      <c r="AF278" s="2">
        <f t="shared" si="85"/>
        <v>4.25</v>
      </c>
      <c r="AG278" s="2">
        <f t="shared" si="85"/>
        <v>4.25</v>
      </c>
      <c r="AH278" s="2">
        <f t="shared" si="85"/>
        <v>4.25</v>
      </c>
      <c r="AI278" s="2">
        <f t="shared" si="85"/>
        <v>4.25</v>
      </c>
      <c r="AJ278" s="2">
        <f t="shared" si="85"/>
        <v>4.25</v>
      </c>
      <c r="AK278" s="2">
        <f t="shared" si="85"/>
        <v>4.25</v>
      </c>
      <c r="AL278" s="2">
        <f t="shared" si="85"/>
        <v>4.25</v>
      </c>
      <c r="AM278" s="2">
        <f t="shared" si="85"/>
        <v>4.25</v>
      </c>
      <c r="AN278" s="2">
        <f t="shared" si="85"/>
        <v>4.25</v>
      </c>
    </row>
    <row r="279" spans="8:40" x14ac:dyDescent="0.3">
      <c r="H279">
        <f t="shared" si="84"/>
        <v>212.5</v>
      </c>
      <c r="I279">
        <f t="shared" si="86"/>
        <v>2032</v>
      </c>
      <c r="J279" s="2">
        <f t="shared" si="85"/>
        <v>0</v>
      </c>
      <c r="K279" s="2">
        <f t="shared" si="85"/>
        <v>0</v>
      </c>
      <c r="L279" s="2">
        <f t="shared" si="85"/>
        <v>0</v>
      </c>
      <c r="M279" s="2">
        <f t="shared" si="85"/>
        <v>0</v>
      </c>
      <c r="N279" s="2">
        <f t="shared" si="85"/>
        <v>0</v>
      </c>
      <c r="O279" s="2">
        <f t="shared" si="85"/>
        <v>0</v>
      </c>
      <c r="P279" s="2">
        <f t="shared" si="85"/>
        <v>0</v>
      </c>
      <c r="Q279" s="2">
        <f t="shared" si="85"/>
        <v>4.25</v>
      </c>
      <c r="R279" s="2">
        <f t="shared" si="85"/>
        <v>4.25</v>
      </c>
      <c r="S279" s="2">
        <f t="shared" si="85"/>
        <v>4.25</v>
      </c>
      <c r="T279" s="2">
        <f t="shared" si="85"/>
        <v>4.25</v>
      </c>
      <c r="U279" s="2">
        <f t="shared" si="85"/>
        <v>4.25</v>
      </c>
      <c r="V279" s="2">
        <f t="shared" si="85"/>
        <v>4.25</v>
      </c>
      <c r="W279" s="2">
        <f t="shared" si="85"/>
        <v>4.25</v>
      </c>
      <c r="X279" s="2">
        <f t="shared" si="85"/>
        <v>4.25</v>
      </c>
      <c r="Y279" s="2">
        <f t="shared" si="85"/>
        <v>4.25</v>
      </c>
      <c r="Z279" s="2">
        <f t="shared" si="85"/>
        <v>4.25</v>
      </c>
      <c r="AA279" s="2">
        <f t="shared" si="85"/>
        <v>4.25</v>
      </c>
      <c r="AB279" s="2">
        <f t="shared" si="85"/>
        <v>4.25</v>
      </c>
      <c r="AC279" s="2">
        <f t="shared" si="85"/>
        <v>4.25</v>
      </c>
      <c r="AD279" s="2">
        <f t="shared" si="85"/>
        <v>4.25</v>
      </c>
      <c r="AE279" s="2">
        <f t="shared" si="85"/>
        <v>4.25</v>
      </c>
      <c r="AF279" s="2">
        <f t="shared" si="85"/>
        <v>4.25</v>
      </c>
      <c r="AG279" s="2">
        <f t="shared" si="85"/>
        <v>4.25</v>
      </c>
      <c r="AH279" s="2">
        <f t="shared" si="85"/>
        <v>4.25</v>
      </c>
      <c r="AI279" s="2">
        <f t="shared" si="85"/>
        <v>4.25</v>
      </c>
      <c r="AJ279" s="2">
        <f t="shared" si="85"/>
        <v>4.25</v>
      </c>
      <c r="AK279" s="2">
        <f t="shared" si="85"/>
        <v>4.25</v>
      </c>
      <c r="AL279" s="2">
        <f t="shared" si="85"/>
        <v>4.25</v>
      </c>
      <c r="AM279" s="2">
        <f t="shared" si="85"/>
        <v>4.25</v>
      </c>
      <c r="AN279" s="2">
        <f t="shared" si="85"/>
        <v>4.25</v>
      </c>
    </row>
    <row r="280" spans="8:40" x14ac:dyDescent="0.3">
      <c r="H280">
        <f t="shared" si="84"/>
        <v>212.5</v>
      </c>
      <c r="I280">
        <f t="shared" si="86"/>
        <v>2033</v>
      </c>
      <c r="J280" s="2">
        <f t="shared" si="85"/>
        <v>0</v>
      </c>
      <c r="K280" s="2">
        <f t="shared" si="85"/>
        <v>0</v>
      </c>
      <c r="L280" s="2">
        <f t="shared" si="85"/>
        <v>0</v>
      </c>
      <c r="M280" s="2">
        <f t="shared" si="85"/>
        <v>0</v>
      </c>
      <c r="N280" s="2">
        <f t="shared" si="85"/>
        <v>0</v>
      </c>
      <c r="O280" s="2">
        <f t="shared" si="85"/>
        <v>0</v>
      </c>
      <c r="P280" s="2">
        <f t="shared" si="85"/>
        <v>0</v>
      </c>
      <c r="Q280" s="2">
        <f t="shared" si="85"/>
        <v>0</v>
      </c>
      <c r="R280" s="2">
        <f t="shared" si="85"/>
        <v>4.25</v>
      </c>
      <c r="S280" s="2">
        <f t="shared" si="85"/>
        <v>4.25</v>
      </c>
      <c r="T280" s="2">
        <f t="shared" si="85"/>
        <v>4.25</v>
      </c>
      <c r="U280" s="2">
        <f t="shared" si="85"/>
        <v>4.25</v>
      </c>
      <c r="V280" s="2">
        <f t="shared" si="85"/>
        <v>4.25</v>
      </c>
      <c r="W280" s="2">
        <f t="shared" si="85"/>
        <v>4.25</v>
      </c>
      <c r="X280" s="2">
        <f t="shared" si="85"/>
        <v>4.25</v>
      </c>
      <c r="Y280" s="2">
        <f t="shared" si="85"/>
        <v>4.25</v>
      </c>
      <c r="Z280" s="2">
        <f t="shared" si="85"/>
        <v>4.25</v>
      </c>
      <c r="AA280" s="2">
        <f t="shared" si="85"/>
        <v>4.25</v>
      </c>
      <c r="AB280" s="2">
        <f t="shared" si="85"/>
        <v>4.25</v>
      </c>
      <c r="AC280" s="2">
        <f t="shared" si="85"/>
        <v>4.25</v>
      </c>
      <c r="AD280" s="2">
        <f t="shared" si="85"/>
        <v>4.25</v>
      </c>
      <c r="AE280" s="2">
        <f t="shared" si="85"/>
        <v>4.25</v>
      </c>
      <c r="AF280" s="2">
        <f t="shared" si="85"/>
        <v>4.25</v>
      </c>
      <c r="AG280" s="2">
        <f t="shared" si="85"/>
        <v>4.25</v>
      </c>
      <c r="AH280" s="2">
        <f t="shared" si="85"/>
        <v>4.25</v>
      </c>
      <c r="AI280" s="2">
        <f t="shared" si="85"/>
        <v>4.25</v>
      </c>
      <c r="AJ280" s="2">
        <f t="shared" si="85"/>
        <v>4.25</v>
      </c>
      <c r="AK280" s="2">
        <f t="shared" si="85"/>
        <v>4.25</v>
      </c>
      <c r="AL280" s="2">
        <f t="shared" si="85"/>
        <v>4.25</v>
      </c>
      <c r="AM280" s="2">
        <f t="shared" si="85"/>
        <v>4.25</v>
      </c>
      <c r="AN280" s="2">
        <f t="shared" si="85"/>
        <v>4.25</v>
      </c>
    </row>
    <row r="281" spans="8:40" x14ac:dyDescent="0.3">
      <c r="H281">
        <f t="shared" si="84"/>
        <v>212.5</v>
      </c>
      <c r="I281">
        <f t="shared" si="86"/>
        <v>2034</v>
      </c>
      <c r="J281" s="2">
        <f t="shared" si="85"/>
        <v>0</v>
      </c>
      <c r="K281" s="2">
        <f t="shared" si="85"/>
        <v>0</v>
      </c>
      <c r="L281" s="2">
        <f t="shared" si="85"/>
        <v>0</v>
      </c>
      <c r="M281" s="2">
        <f t="shared" si="85"/>
        <v>0</v>
      </c>
      <c r="N281" s="2">
        <f t="shared" si="85"/>
        <v>0</v>
      </c>
      <c r="O281" s="2">
        <f t="shared" si="85"/>
        <v>0</v>
      </c>
      <c r="P281" s="2">
        <f t="shared" si="85"/>
        <v>0</v>
      </c>
      <c r="Q281" s="2">
        <f t="shared" ref="Q281:AN281" si="87">$H281*Q122</f>
        <v>0</v>
      </c>
      <c r="R281" s="2">
        <f t="shared" si="87"/>
        <v>0</v>
      </c>
      <c r="S281" s="2">
        <f t="shared" si="87"/>
        <v>4.25</v>
      </c>
      <c r="T281" s="2">
        <f t="shared" si="87"/>
        <v>4.25</v>
      </c>
      <c r="U281" s="2">
        <f t="shared" si="87"/>
        <v>4.25</v>
      </c>
      <c r="V281" s="2">
        <f t="shared" si="87"/>
        <v>4.25</v>
      </c>
      <c r="W281" s="2">
        <f t="shared" si="87"/>
        <v>4.25</v>
      </c>
      <c r="X281" s="2">
        <f t="shared" si="87"/>
        <v>4.25</v>
      </c>
      <c r="Y281" s="2">
        <f t="shared" si="87"/>
        <v>4.25</v>
      </c>
      <c r="Z281" s="2">
        <f t="shared" si="87"/>
        <v>4.25</v>
      </c>
      <c r="AA281" s="2">
        <f t="shared" si="87"/>
        <v>4.25</v>
      </c>
      <c r="AB281" s="2">
        <f t="shared" si="87"/>
        <v>4.25</v>
      </c>
      <c r="AC281" s="2">
        <f t="shared" si="87"/>
        <v>4.25</v>
      </c>
      <c r="AD281" s="2">
        <f t="shared" si="87"/>
        <v>4.25</v>
      </c>
      <c r="AE281" s="2">
        <f t="shared" si="87"/>
        <v>4.25</v>
      </c>
      <c r="AF281" s="2">
        <f t="shared" si="87"/>
        <v>4.25</v>
      </c>
      <c r="AG281" s="2">
        <f t="shared" si="87"/>
        <v>4.25</v>
      </c>
      <c r="AH281" s="2">
        <f t="shared" si="87"/>
        <v>4.25</v>
      </c>
      <c r="AI281" s="2">
        <f t="shared" si="87"/>
        <v>4.25</v>
      </c>
      <c r="AJ281" s="2">
        <f t="shared" si="87"/>
        <v>4.25</v>
      </c>
      <c r="AK281" s="2">
        <f t="shared" si="87"/>
        <v>4.25</v>
      </c>
      <c r="AL281" s="2">
        <f t="shared" si="87"/>
        <v>4.25</v>
      </c>
      <c r="AM281" s="2">
        <f t="shared" si="87"/>
        <v>4.25</v>
      </c>
      <c r="AN281" s="2">
        <f t="shared" si="87"/>
        <v>4.25</v>
      </c>
    </row>
    <row r="282" spans="8:40" x14ac:dyDescent="0.3">
      <c r="H282">
        <f t="shared" si="84"/>
        <v>212.5</v>
      </c>
      <c r="I282">
        <f t="shared" si="86"/>
        <v>2035</v>
      </c>
      <c r="J282" s="2">
        <f t="shared" ref="J282:AN290" si="88">$H282*J123</f>
        <v>0</v>
      </c>
      <c r="K282" s="2">
        <f t="shared" si="88"/>
        <v>0</v>
      </c>
      <c r="L282" s="2">
        <f t="shared" si="88"/>
        <v>0</v>
      </c>
      <c r="M282" s="2">
        <f t="shared" si="88"/>
        <v>0</v>
      </c>
      <c r="N282" s="2">
        <f t="shared" si="88"/>
        <v>0</v>
      </c>
      <c r="O282" s="2">
        <f t="shared" si="88"/>
        <v>0</v>
      </c>
      <c r="P282" s="2">
        <f t="shared" si="88"/>
        <v>0</v>
      </c>
      <c r="Q282" s="2">
        <f t="shared" si="88"/>
        <v>0</v>
      </c>
      <c r="R282" s="2">
        <f t="shared" si="88"/>
        <v>0</v>
      </c>
      <c r="S282" s="2">
        <f t="shared" si="88"/>
        <v>0</v>
      </c>
      <c r="T282" s="2">
        <f t="shared" si="88"/>
        <v>4.25</v>
      </c>
      <c r="U282" s="2">
        <f t="shared" si="88"/>
        <v>4.25</v>
      </c>
      <c r="V282" s="2">
        <f t="shared" si="88"/>
        <v>4.25</v>
      </c>
      <c r="W282" s="2">
        <f t="shared" si="88"/>
        <v>4.25</v>
      </c>
      <c r="X282" s="2">
        <f t="shared" si="88"/>
        <v>4.25</v>
      </c>
      <c r="Y282" s="2">
        <f t="shared" si="88"/>
        <v>4.25</v>
      </c>
      <c r="Z282" s="2">
        <f t="shared" si="88"/>
        <v>4.25</v>
      </c>
      <c r="AA282" s="2">
        <f t="shared" si="88"/>
        <v>4.25</v>
      </c>
      <c r="AB282" s="2">
        <f t="shared" si="88"/>
        <v>4.25</v>
      </c>
      <c r="AC282" s="2">
        <f t="shared" si="88"/>
        <v>4.25</v>
      </c>
      <c r="AD282" s="2">
        <f t="shared" si="88"/>
        <v>4.25</v>
      </c>
      <c r="AE282" s="2">
        <f t="shared" si="88"/>
        <v>4.25</v>
      </c>
      <c r="AF282" s="2">
        <f t="shared" si="88"/>
        <v>4.25</v>
      </c>
      <c r="AG282" s="2">
        <f t="shared" si="88"/>
        <v>4.25</v>
      </c>
      <c r="AH282" s="2">
        <f t="shared" si="88"/>
        <v>4.25</v>
      </c>
      <c r="AI282" s="2">
        <f t="shared" si="88"/>
        <v>4.25</v>
      </c>
      <c r="AJ282" s="2">
        <f t="shared" si="88"/>
        <v>4.25</v>
      </c>
      <c r="AK282" s="2">
        <f t="shared" si="88"/>
        <v>4.25</v>
      </c>
      <c r="AL282" s="2">
        <f t="shared" si="88"/>
        <v>4.25</v>
      </c>
      <c r="AM282" s="2">
        <f t="shared" si="88"/>
        <v>4.25</v>
      </c>
      <c r="AN282" s="2">
        <f t="shared" si="88"/>
        <v>4.25</v>
      </c>
    </row>
    <row r="283" spans="8:40" x14ac:dyDescent="0.3">
      <c r="H283">
        <f t="shared" si="84"/>
        <v>212.5</v>
      </c>
      <c r="I283">
        <f t="shared" si="86"/>
        <v>2036</v>
      </c>
      <c r="J283" s="2">
        <f t="shared" si="88"/>
        <v>0</v>
      </c>
      <c r="K283" s="2">
        <f t="shared" si="88"/>
        <v>0</v>
      </c>
      <c r="L283" s="2">
        <f t="shared" si="88"/>
        <v>0</v>
      </c>
      <c r="M283" s="2">
        <f t="shared" si="88"/>
        <v>0</v>
      </c>
      <c r="N283" s="2">
        <f t="shared" si="88"/>
        <v>0</v>
      </c>
      <c r="O283" s="2">
        <f t="shared" si="88"/>
        <v>0</v>
      </c>
      <c r="P283" s="2">
        <f t="shared" si="88"/>
        <v>0</v>
      </c>
      <c r="Q283" s="2">
        <f t="shared" si="88"/>
        <v>0</v>
      </c>
      <c r="R283" s="2">
        <f t="shared" si="88"/>
        <v>0</v>
      </c>
      <c r="S283" s="2">
        <f t="shared" si="88"/>
        <v>0</v>
      </c>
      <c r="T283" s="2">
        <f t="shared" si="88"/>
        <v>0</v>
      </c>
      <c r="U283" s="2">
        <f t="shared" si="88"/>
        <v>4.25</v>
      </c>
      <c r="V283" s="2">
        <f t="shared" si="88"/>
        <v>4.25</v>
      </c>
      <c r="W283" s="2">
        <f t="shared" si="88"/>
        <v>4.25</v>
      </c>
      <c r="X283" s="2">
        <f t="shared" si="88"/>
        <v>4.25</v>
      </c>
      <c r="Y283" s="2">
        <f t="shared" si="88"/>
        <v>4.25</v>
      </c>
      <c r="Z283" s="2">
        <f t="shared" si="88"/>
        <v>4.25</v>
      </c>
      <c r="AA283" s="2">
        <f t="shared" si="88"/>
        <v>4.25</v>
      </c>
      <c r="AB283" s="2">
        <f t="shared" si="88"/>
        <v>4.25</v>
      </c>
      <c r="AC283" s="2">
        <f t="shared" si="88"/>
        <v>4.25</v>
      </c>
      <c r="AD283" s="2">
        <f t="shared" si="88"/>
        <v>4.25</v>
      </c>
      <c r="AE283" s="2">
        <f t="shared" si="88"/>
        <v>4.25</v>
      </c>
      <c r="AF283" s="2">
        <f t="shared" si="88"/>
        <v>4.25</v>
      </c>
      <c r="AG283" s="2">
        <f t="shared" si="88"/>
        <v>4.25</v>
      </c>
      <c r="AH283" s="2">
        <f t="shared" si="88"/>
        <v>4.25</v>
      </c>
      <c r="AI283" s="2">
        <f t="shared" si="88"/>
        <v>4.25</v>
      </c>
      <c r="AJ283" s="2">
        <f t="shared" si="88"/>
        <v>4.25</v>
      </c>
      <c r="AK283" s="2">
        <f t="shared" si="88"/>
        <v>4.25</v>
      </c>
      <c r="AL283" s="2">
        <f t="shared" si="88"/>
        <v>4.25</v>
      </c>
      <c r="AM283" s="2">
        <f t="shared" si="88"/>
        <v>4.25</v>
      </c>
      <c r="AN283" s="2">
        <f t="shared" si="88"/>
        <v>4.25</v>
      </c>
    </row>
    <row r="284" spans="8:40" x14ac:dyDescent="0.3">
      <c r="H284">
        <f t="shared" si="84"/>
        <v>212.5</v>
      </c>
      <c r="I284">
        <f t="shared" si="86"/>
        <v>2037</v>
      </c>
      <c r="J284" s="2">
        <f t="shared" si="88"/>
        <v>0</v>
      </c>
      <c r="K284" s="2">
        <f t="shared" si="88"/>
        <v>0</v>
      </c>
      <c r="L284" s="2">
        <f t="shared" si="88"/>
        <v>0</v>
      </c>
      <c r="M284" s="2">
        <f t="shared" si="88"/>
        <v>0</v>
      </c>
      <c r="N284" s="2">
        <f t="shared" si="88"/>
        <v>0</v>
      </c>
      <c r="O284" s="2">
        <f t="shared" si="88"/>
        <v>0</v>
      </c>
      <c r="P284" s="2">
        <f t="shared" si="88"/>
        <v>0</v>
      </c>
      <c r="Q284" s="2">
        <f t="shared" si="88"/>
        <v>0</v>
      </c>
      <c r="R284" s="2">
        <f t="shared" si="88"/>
        <v>0</v>
      </c>
      <c r="S284" s="2">
        <f t="shared" si="88"/>
        <v>0</v>
      </c>
      <c r="T284" s="2">
        <f t="shared" si="88"/>
        <v>0</v>
      </c>
      <c r="U284" s="2">
        <f t="shared" si="88"/>
        <v>0</v>
      </c>
      <c r="V284" s="2">
        <f t="shared" si="88"/>
        <v>4.25</v>
      </c>
      <c r="W284" s="2">
        <f t="shared" si="88"/>
        <v>4.25</v>
      </c>
      <c r="X284" s="2">
        <f t="shared" si="88"/>
        <v>4.25</v>
      </c>
      <c r="Y284" s="2">
        <f t="shared" si="88"/>
        <v>4.25</v>
      </c>
      <c r="Z284" s="2">
        <f t="shared" si="88"/>
        <v>4.25</v>
      </c>
      <c r="AA284" s="2">
        <f t="shared" si="88"/>
        <v>4.25</v>
      </c>
      <c r="AB284" s="2">
        <f t="shared" si="88"/>
        <v>4.25</v>
      </c>
      <c r="AC284" s="2">
        <f t="shared" si="88"/>
        <v>4.25</v>
      </c>
      <c r="AD284" s="2">
        <f t="shared" si="88"/>
        <v>4.25</v>
      </c>
      <c r="AE284" s="2">
        <f t="shared" si="88"/>
        <v>4.25</v>
      </c>
      <c r="AF284" s="2">
        <f t="shared" si="88"/>
        <v>4.25</v>
      </c>
      <c r="AG284" s="2">
        <f t="shared" si="88"/>
        <v>4.25</v>
      </c>
      <c r="AH284" s="2">
        <f t="shared" si="88"/>
        <v>4.25</v>
      </c>
      <c r="AI284" s="2">
        <f t="shared" si="88"/>
        <v>4.25</v>
      </c>
      <c r="AJ284" s="2">
        <f t="shared" si="88"/>
        <v>4.25</v>
      </c>
      <c r="AK284" s="2">
        <f t="shared" si="88"/>
        <v>4.25</v>
      </c>
      <c r="AL284" s="2">
        <f t="shared" si="88"/>
        <v>4.25</v>
      </c>
      <c r="AM284" s="2">
        <f t="shared" si="88"/>
        <v>4.25</v>
      </c>
      <c r="AN284" s="2">
        <f t="shared" si="88"/>
        <v>4.25</v>
      </c>
    </row>
    <row r="285" spans="8:40" x14ac:dyDescent="0.3">
      <c r="H285">
        <f t="shared" si="84"/>
        <v>212.5</v>
      </c>
      <c r="I285">
        <f t="shared" si="86"/>
        <v>2038</v>
      </c>
      <c r="J285" s="2">
        <f t="shared" si="88"/>
        <v>0</v>
      </c>
      <c r="K285" s="2">
        <f t="shared" si="88"/>
        <v>0</v>
      </c>
      <c r="L285" s="2">
        <f t="shared" si="88"/>
        <v>0</v>
      </c>
      <c r="M285" s="2">
        <f t="shared" si="88"/>
        <v>0</v>
      </c>
      <c r="N285" s="2">
        <f t="shared" si="88"/>
        <v>0</v>
      </c>
      <c r="O285" s="2">
        <f t="shared" si="88"/>
        <v>0</v>
      </c>
      <c r="P285" s="2">
        <f t="shared" si="88"/>
        <v>0</v>
      </c>
      <c r="Q285" s="2">
        <f t="shared" si="88"/>
        <v>0</v>
      </c>
      <c r="R285" s="2">
        <f t="shared" si="88"/>
        <v>0</v>
      </c>
      <c r="S285" s="2">
        <f t="shared" si="88"/>
        <v>0</v>
      </c>
      <c r="T285" s="2">
        <f t="shared" si="88"/>
        <v>0</v>
      </c>
      <c r="U285" s="2">
        <f t="shared" si="88"/>
        <v>0</v>
      </c>
      <c r="V285" s="2">
        <f t="shared" si="88"/>
        <v>0</v>
      </c>
      <c r="W285" s="2">
        <f t="shared" si="88"/>
        <v>4.25</v>
      </c>
      <c r="X285" s="2">
        <f t="shared" si="88"/>
        <v>4.25</v>
      </c>
      <c r="Y285" s="2">
        <f t="shared" si="88"/>
        <v>4.25</v>
      </c>
      <c r="Z285" s="2">
        <f t="shared" si="88"/>
        <v>4.25</v>
      </c>
      <c r="AA285" s="2">
        <f t="shared" si="88"/>
        <v>4.25</v>
      </c>
      <c r="AB285" s="2">
        <f t="shared" si="88"/>
        <v>4.25</v>
      </c>
      <c r="AC285" s="2">
        <f t="shared" si="88"/>
        <v>4.25</v>
      </c>
      <c r="AD285" s="2">
        <f t="shared" si="88"/>
        <v>4.25</v>
      </c>
      <c r="AE285" s="2">
        <f t="shared" si="88"/>
        <v>4.25</v>
      </c>
      <c r="AF285" s="2">
        <f t="shared" si="88"/>
        <v>4.25</v>
      </c>
      <c r="AG285" s="2">
        <f t="shared" si="88"/>
        <v>4.25</v>
      </c>
      <c r="AH285" s="2">
        <f t="shared" si="88"/>
        <v>4.25</v>
      </c>
      <c r="AI285" s="2">
        <f t="shared" si="88"/>
        <v>4.25</v>
      </c>
      <c r="AJ285" s="2">
        <f t="shared" si="88"/>
        <v>4.25</v>
      </c>
      <c r="AK285" s="2">
        <f t="shared" si="88"/>
        <v>4.25</v>
      </c>
      <c r="AL285" s="2">
        <f t="shared" si="88"/>
        <v>4.25</v>
      </c>
      <c r="AM285" s="2">
        <f t="shared" si="88"/>
        <v>4.25</v>
      </c>
      <c r="AN285" s="2">
        <f t="shared" si="88"/>
        <v>4.25</v>
      </c>
    </row>
    <row r="286" spans="8:40" x14ac:dyDescent="0.3">
      <c r="H286">
        <f t="shared" si="84"/>
        <v>212.5</v>
      </c>
      <c r="I286">
        <f t="shared" si="86"/>
        <v>2039</v>
      </c>
      <c r="J286" s="2">
        <f t="shared" si="88"/>
        <v>0</v>
      </c>
      <c r="K286" s="2">
        <f t="shared" si="88"/>
        <v>0</v>
      </c>
      <c r="L286" s="2">
        <f t="shared" si="88"/>
        <v>0</v>
      </c>
      <c r="M286" s="2">
        <f t="shared" si="88"/>
        <v>0</v>
      </c>
      <c r="N286" s="2">
        <f t="shared" si="88"/>
        <v>0</v>
      </c>
      <c r="O286" s="2">
        <f t="shared" si="88"/>
        <v>0</v>
      </c>
      <c r="P286" s="2">
        <f t="shared" si="88"/>
        <v>0</v>
      </c>
      <c r="Q286" s="2">
        <f t="shared" si="88"/>
        <v>0</v>
      </c>
      <c r="R286" s="2">
        <f t="shared" si="88"/>
        <v>0</v>
      </c>
      <c r="S286" s="2">
        <f t="shared" si="88"/>
        <v>0</v>
      </c>
      <c r="T286" s="2">
        <f t="shared" si="88"/>
        <v>0</v>
      </c>
      <c r="U286" s="2">
        <f t="shared" si="88"/>
        <v>0</v>
      </c>
      <c r="V286" s="2">
        <f t="shared" si="88"/>
        <v>0</v>
      </c>
      <c r="W286" s="2">
        <f t="shared" si="88"/>
        <v>0</v>
      </c>
      <c r="X286" s="2">
        <f t="shared" si="88"/>
        <v>4.25</v>
      </c>
      <c r="Y286" s="2">
        <f t="shared" si="88"/>
        <v>4.25</v>
      </c>
      <c r="Z286" s="2">
        <f t="shared" si="88"/>
        <v>4.25</v>
      </c>
      <c r="AA286" s="2">
        <f t="shared" si="88"/>
        <v>4.25</v>
      </c>
      <c r="AB286" s="2">
        <f t="shared" si="88"/>
        <v>4.25</v>
      </c>
      <c r="AC286" s="2">
        <f t="shared" si="88"/>
        <v>4.25</v>
      </c>
      <c r="AD286" s="2">
        <f t="shared" si="88"/>
        <v>4.25</v>
      </c>
      <c r="AE286" s="2">
        <f t="shared" si="88"/>
        <v>4.25</v>
      </c>
      <c r="AF286" s="2">
        <f t="shared" si="88"/>
        <v>4.25</v>
      </c>
      <c r="AG286" s="2">
        <f t="shared" si="88"/>
        <v>4.25</v>
      </c>
      <c r="AH286" s="2">
        <f t="shared" si="88"/>
        <v>4.25</v>
      </c>
      <c r="AI286" s="2">
        <f t="shared" si="88"/>
        <v>4.25</v>
      </c>
      <c r="AJ286" s="2">
        <f t="shared" si="88"/>
        <v>4.25</v>
      </c>
      <c r="AK286" s="2">
        <f t="shared" si="88"/>
        <v>4.25</v>
      </c>
      <c r="AL286" s="2">
        <f t="shared" si="88"/>
        <v>4.25</v>
      </c>
      <c r="AM286" s="2">
        <f t="shared" si="88"/>
        <v>4.25</v>
      </c>
      <c r="AN286" s="2">
        <f t="shared" si="88"/>
        <v>4.25</v>
      </c>
    </row>
    <row r="287" spans="8:40" x14ac:dyDescent="0.3">
      <c r="H287">
        <f t="shared" si="84"/>
        <v>212.5</v>
      </c>
      <c r="I287">
        <f t="shared" si="86"/>
        <v>2040</v>
      </c>
      <c r="J287" s="2">
        <f t="shared" si="88"/>
        <v>0</v>
      </c>
      <c r="K287" s="2">
        <f t="shared" si="88"/>
        <v>0</v>
      </c>
      <c r="L287" s="2">
        <f t="shared" si="88"/>
        <v>0</v>
      </c>
      <c r="M287" s="2">
        <f t="shared" si="88"/>
        <v>0</v>
      </c>
      <c r="N287" s="2">
        <f t="shared" si="88"/>
        <v>0</v>
      </c>
      <c r="O287" s="2">
        <f t="shared" si="88"/>
        <v>0</v>
      </c>
      <c r="P287" s="2">
        <f t="shared" si="88"/>
        <v>0</v>
      </c>
      <c r="Q287" s="2">
        <f t="shared" si="88"/>
        <v>0</v>
      </c>
      <c r="R287" s="2">
        <f t="shared" si="88"/>
        <v>0</v>
      </c>
      <c r="S287" s="2">
        <f t="shared" si="88"/>
        <v>0</v>
      </c>
      <c r="T287" s="2">
        <f t="shared" si="88"/>
        <v>0</v>
      </c>
      <c r="U287" s="2">
        <f t="shared" si="88"/>
        <v>0</v>
      </c>
      <c r="V287" s="2">
        <f t="shared" si="88"/>
        <v>0</v>
      </c>
      <c r="W287" s="2">
        <f t="shared" si="88"/>
        <v>0</v>
      </c>
      <c r="X287" s="2">
        <f t="shared" si="88"/>
        <v>0</v>
      </c>
      <c r="Y287" s="2">
        <f t="shared" si="88"/>
        <v>4.25</v>
      </c>
      <c r="Z287" s="2">
        <f t="shared" si="88"/>
        <v>4.25</v>
      </c>
      <c r="AA287" s="2">
        <f t="shared" si="88"/>
        <v>4.25</v>
      </c>
      <c r="AB287" s="2">
        <f t="shared" si="88"/>
        <v>4.25</v>
      </c>
      <c r="AC287" s="2">
        <f t="shared" si="88"/>
        <v>4.25</v>
      </c>
      <c r="AD287" s="2">
        <f t="shared" si="88"/>
        <v>4.25</v>
      </c>
      <c r="AE287" s="2">
        <f t="shared" si="88"/>
        <v>4.25</v>
      </c>
      <c r="AF287" s="2">
        <f t="shared" si="88"/>
        <v>4.25</v>
      </c>
      <c r="AG287" s="2">
        <f t="shared" si="88"/>
        <v>4.25</v>
      </c>
      <c r="AH287" s="2">
        <f t="shared" si="88"/>
        <v>4.25</v>
      </c>
      <c r="AI287" s="2">
        <f t="shared" si="88"/>
        <v>4.25</v>
      </c>
      <c r="AJ287" s="2">
        <f t="shared" si="88"/>
        <v>4.25</v>
      </c>
      <c r="AK287" s="2">
        <f t="shared" si="88"/>
        <v>4.25</v>
      </c>
      <c r="AL287" s="2">
        <f t="shared" si="88"/>
        <v>4.25</v>
      </c>
      <c r="AM287" s="2">
        <f t="shared" si="88"/>
        <v>4.25</v>
      </c>
      <c r="AN287" s="2">
        <f t="shared" si="88"/>
        <v>4.25</v>
      </c>
    </row>
    <row r="288" spans="8:40" x14ac:dyDescent="0.3">
      <c r="H288">
        <f t="shared" si="84"/>
        <v>0</v>
      </c>
      <c r="I288">
        <f t="shared" si="86"/>
        <v>2041</v>
      </c>
      <c r="J288" s="2">
        <f t="shared" si="88"/>
        <v>0</v>
      </c>
      <c r="K288" s="2">
        <f t="shared" si="88"/>
        <v>0</v>
      </c>
      <c r="L288" s="2">
        <f t="shared" si="88"/>
        <v>0</v>
      </c>
      <c r="M288" s="2">
        <f t="shared" si="88"/>
        <v>0</v>
      </c>
      <c r="N288" s="2">
        <f t="shared" si="88"/>
        <v>0</v>
      </c>
      <c r="O288" s="2">
        <f t="shared" si="88"/>
        <v>0</v>
      </c>
      <c r="P288" s="2">
        <f t="shared" si="88"/>
        <v>0</v>
      </c>
      <c r="Q288" s="2">
        <f t="shared" si="88"/>
        <v>0</v>
      </c>
      <c r="R288" s="2">
        <f t="shared" si="88"/>
        <v>0</v>
      </c>
      <c r="S288" s="2">
        <f t="shared" si="88"/>
        <v>0</v>
      </c>
      <c r="T288" s="2">
        <f t="shared" si="88"/>
        <v>0</v>
      </c>
      <c r="U288" s="2">
        <f t="shared" si="88"/>
        <v>0</v>
      </c>
      <c r="V288" s="2">
        <f t="shared" si="88"/>
        <v>0</v>
      </c>
      <c r="W288" s="2">
        <f t="shared" si="88"/>
        <v>0</v>
      </c>
      <c r="X288" s="2">
        <f t="shared" si="88"/>
        <v>0</v>
      </c>
      <c r="Y288" s="2">
        <f t="shared" si="88"/>
        <v>0</v>
      </c>
      <c r="Z288" s="2">
        <f t="shared" si="88"/>
        <v>0</v>
      </c>
      <c r="AA288" s="2">
        <f t="shared" si="88"/>
        <v>0</v>
      </c>
      <c r="AB288" s="2">
        <f t="shared" si="88"/>
        <v>0</v>
      </c>
      <c r="AC288" s="2">
        <f t="shared" si="88"/>
        <v>0</v>
      </c>
      <c r="AD288" s="2">
        <f t="shared" si="88"/>
        <v>0</v>
      </c>
      <c r="AE288" s="2">
        <f t="shared" si="88"/>
        <v>0</v>
      </c>
      <c r="AF288" s="2">
        <f t="shared" si="88"/>
        <v>0</v>
      </c>
      <c r="AG288" s="2">
        <f t="shared" si="88"/>
        <v>0</v>
      </c>
      <c r="AH288" s="2">
        <f t="shared" si="88"/>
        <v>0</v>
      </c>
      <c r="AI288" s="2">
        <f t="shared" si="88"/>
        <v>0</v>
      </c>
      <c r="AJ288" s="2">
        <f t="shared" si="88"/>
        <v>0</v>
      </c>
      <c r="AK288" s="2">
        <f t="shared" si="88"/>
        <v>0</v>
      </c>
      <c r="AL288" s="2">
        <f t="shared" si="88"/>
        <v>0</v>
      </c>
      <c r="AM288" s="2">
        <f t="shared" si="88"/>
        <v>0</v>
      </c>
      <c r="AN288" s="2">
        <f t="shared" si="88"/>
        <v>0</v>
      </c>
    </row>
    <row r="289" spans="8:40" x14ac:dyDescent="0.3">
      <c r="H289">
        <f t="shared" si="84"/>
        <v>0</v>
      </c>
      <c r="I289">
        <f t="shared" si="86"/>
        <v>2042</v>
      </c>
      <c r="J289" s="2">
        <f t="shared" si="88"/>
        <v>0</v>
      </c>
      <c r="K289" s="2">
        <f t="shared" si="88"/>
        <v>0</v>
      </c>
      <c r="L289" s="2">
        <f t="shared" si="88"/>
        <v>0</v>
      </c>
      <c r="M289" s="2">
        <f t="shared" si="88"/>
        <v>0</v>
      </c>
      <c r="N289" s="2">
        <f t="shared" si="88"/>
        <v>0</v>
      </c>
      <c r="O289" s="2">
        <f t="shared" si="88"/>
        <v>0</v>
      </c>
      <c r="P289" s="2">
        <f t="shared" si="88"/>
        <v>0</v>
      </c>
      <c r="Q289" s="2">
        <f t="shared" si="88"/>
        <v>0</v>
      </c>
      <c r="R289" s="2">
        <f t="shared" si="88"/>
        <v>0</v>
      </c>
      <c r="S289" s="2">
        <f t="shared" si="88"/>
        <v>0</v>
      </c>
      <c r="T289" s="2">
        <f t="shared" si="88"/>
        <v>0</v>
      </c>
      <c r="U289" s="2">
        <f t="shared" si="88"/>
        <v>0</v>
      </c>
      <c r="V289" s="2">
        <f t="shared" si="88"/>
        <v>0</v>
      </c>
      <c r="W289" s="2">
        <f t="shared" si="88"/>
        <v>0</v>
      </c>
      <c r="X289" s="2">
        <f t="shared" si="88"/>
        <v>0</v>
      </c>
      <c r="Y289" s="2">
        <f t="shared" si="88"/>
        <v>0</v>
      </c>
      <c r="Z289" s="2">
        <f t="shared" si="88"/>
        <v>0</v>
      </c>
      <c r="AA289" s="2">
        <f t="shared" si="88"/>
        <v>0</v>
      </c>
      <c r="AB289" s="2">
        <f t="shared" si="88"/>
        <v>0</v>
      </c>
      <c r="AC289" s="2">
        <f t="shared" si="88"/>
        <v>0</v>
      </c>
      <c r="AD289" s="2">
        <f t="shared" si="88"/>
        <v>0</v>
      </c>
      <c r="AE289" s="2">
        <f t="shared" si="88"/>
        <v>0</v>
      </c>
      <c r="AF289" s="2">
        <f t="shared" si="88"/>
        <v>0</v>
      </c>
      <c r="AG289" s="2">
        <f t="shared" si="88"/>
        <v>0</v>
      </c>
      <c r="AH289" s="2">
        <f t="shared" si="88"/>
        <v>0</v>
      </c>
      <c r="AI289" s="2">
        <f t="shared" si="88"/>
        <v>0</v>
      </c>
      <c r="AJ289" s="2">
        <f t="shared" si="88"/>
        <v>0</v>
      </c>
      <c r="AK289" s="2">
        <f t="shared" si="88"/>
        <v>0</v>
      </c>
      <c r="AL289" s="2">
        <f t="shared" si="88"/>
        <v>0</v>
      </c>
      <c r="AM289" s="2">
        <f t="shared" si="88"/>
        <v>0</v>
      </c>
      <c r="AN289" s="2">
        <f t="shared" si="88"/>
        <v>0</v>
      </c>
    </row>
    <row r="290" spans="8:40" x14ac:dyDescent="0.3">
      <c r="H290">
        <f t="shared" si="84"/>
        <v>0</v>
      </c>
      <c r="I290">
        <f t="shared" si="86"/>
        <v>2043</v>
      </c>
      <c r="J290" s="2">
        <f t="shared" si="88"/>
        <v>0</v>
      </c>
      <c r="K290" s="2">
        <f t="shared" si="88"/>
        <v>0</v>
      </c>
      <c r="L290" s="2">
        <f t="shared" si="88"/>
        <v>0</v>
      </c>
      <c r="M290" s="2">
        <f t="shared" si="88"/>
        <v>0</v>
      </c>
      <c r="N290" s="2">
        <f t="shared" si="88"/>
        <v>0</v>
      </c>
      <c r="O290" s="2">
        <f t="shared" si="88"/>
        <v>0</v>
      </c>
      <c r="P290" s="2">
        <f t="shared" si="88"/>
        <v>0</v>
      </c>
      <c r="Q290" s="2">
        <f t="shared" ref="Q290:AN290" si="89">$H290*Q131</f>
        <v>0</v>
      </c>
      <c r="R290" s="2">
        <f t="shared" si="89"/>
        <v>0</v>
      </c>
      <c r="S290" s="2">
        <f t="shared" si="89"/>
        <v>0</v>
      </c>
      <c r="T290" s="2">
        <f t="shared" si="89"/>
        <v>0</v>
      </c>
      <c r="U290" s="2">
        <f t="shared" si="89"/>
        <v>0</v>
      </c>
      <c r="V290" s="2">
        <f t="shared" si="89"/>
        <v>0</v>
      </c>
      <c r="W290" s="2">
        <f t="shared" si="89"/>
        <v>0</v>
      </c>
      <c r="X290" s="2">
        <f t="shared" si="89"/>
        <v>0</v>
      </c>
      <c r="Y290" s="2">
        <f t="shared" si="89"/>
        <v>0</v>
      </c>
      <c r="Z290" s="2">
        <f t="shared" si="89"/>
        <v>0</v>
      </c>
      <c r="AA290" s="2">
        <f t="shared" si="89"/>
        <v>0</v>
      </c>
      <c r="AB290" s="2">
        <f t="shared" si="89"/>
        <v>0</v>
      </c>
      <c r="AC290" s="2">
        <f t="shared" si="89"/>
        <v>0</v>
      </c>
      <c r="AD290" s="2">
        <f t="shared" si="89"/>
        <v>0</v>
      </c>
      <c r="AE290" s="2">
        <f t="shared" si="89"/>
        <v>0</v>
      </c>
      <c r="AF290" s="2">
        <f t="shared" si="89"/>
        <v>0</v>
      </c>
      <c r="AG290" s="2">
        <f t="shared" si="89"/>
        <v>0</v>
      </c>
      <c r="AH290" s="2">
        <f t="shared" si="89"/>
        <v>0</v>
      </c>
      <c r="AI290" s="2">
        <f t="shared" si="89"/>
        <v>0</v>
      </c>
      <c r="AJ290" s="2">
        <f t="shared" si="89"/>
        <v>0</v>
      </c>
      <c r="AK290" s="2">
        <f t="shared" si="89"/>
        <v>0</v>
      </c>
      <c r="AL290" s="2">
        <f t="shared" si="89"/>
        <v>0</v>
      </c>
      <c r="AM290" s="2">
        <f t="shared" si="89"/>
        <v>0</v>
      </c>
      <c r="AN290" s="2">
        <f t="shared" si="89"/>
        <v>0</v>
      </c>
    </row>
    <row r="291" spans="8:40" x14ac:dyDescent="0.3">
      <c r="H291">
        <f t="shared" si="84"/>
        <v>0</v>
      </c>
      <c r="I291">
        <f t="shared" si="86"/>
        <v>2044</v>
      </c>
      <c r="J291" s="2">
        <f t="shared" ref="J291:AN293" si="90">$H291*J132</f>
        <v>0</v>
      </c>
      <c r="K291" s="2">
        <f t="shared" si="90"/>
        <v>0</v>
      </c>
      <c r="L291" s="2">
        <f t="shared" si="90"/>
        <v>0</v>
      </c>
      <c r="M291" s="2">
        <f t="shared" si="90"/>
        <v>0</v>
      </c>
      <c r="N291" s="2">
        <f t="shared" si="90"/>
        <v>0</v>
      </c>
      <c r="O291" s="2">
        <f t="shared" si="90"/>
        <v>0</v>
      </c>
      <c r="P291" s="2">
        <f t="shared" si="90"/>
        <v>0</v>
      </c>
      <c r="Q291" s="2">
        <f t="shared" si="90"/>
        <v>0</v>
      </c>
      <c r="R291" s="2">
        <f t="shared" si="90"/>
        <v>0</v>
      </c>
      <c r="S291" s="2">
        <f t="shared" si="90"/>
        <v>0</v>
      </c>
      <c r="T291" s="2">
        <f t="shared" si="90"/>
        <v>0</v>
      </c>
      <c r="U291" s="2">
        <f t="shared" si="90"/>
        <v>0</v>
      </c>
      <c r="V291" s="2">
        <f t="shared" si="90"/>
        <v>0</v>
      </c>
      <c r="W291" s="2">
        <f t="shared" si="90"/>
        <v>0</v>
      </c>
      <c r="X291" s="2">
        <f t="shared" si="90"/>
        <v>0</v>
      </c>
      <c r="Y291" s="2">
        <f t="shared" si="90"/>
        <v>0</v>
      </c>
      <c r="Z291" s="2">
        <f t="shared" si="90"/>
        <v>0</v>
      </c>
      <c r="AA291" s="2">
        <f t="shared" si="90"/>
        <v>0</v>
      </c>
      <c r="AB291" s="2">
        <f t="shared" si="90"/>
        <v>0</v>
      </c>
      <c r="AC291" s="2">
        <f t="shared" si="90"/>
        <v>0</v>
      </c>
      <c r="AD291" s="2">
        <f t="shared" si="90"/>
        <v>0</v>
      </c>
      <c r="AE291" s="2">
        <f t="shared" si="90"/>
        <v>0</v>
      </c>
      <c r="AF291" s="2">
        <f t="shared" si="90"/>
        <v>0</v>
      </c>
      <c r="AG291" s="2">
        <f t="shared" si="90"/>
        <v>0</v>
      </c>
      <c r="AH291" s="2">
        <f t="shared" si="90"/>
        <v>0</v>
      </c>
      <c r="AI291" s="2">
        <f t="shared" si="90"/>
        <v>0</v>
      </c>
      <c r="AJ291" s="2">
        <f t="shared" si="90"/>
        <v>0</v>
      </c>
      <c r="AK291" s="2">
        <f t="shared" si="90"/>
        <v>0</v>
      </c>
      <c r="AL291" s="2">
        <f t="shared" si="90"/>
        <v>0</v>
      </c>
      <c r="AM291" s="2">
        <f t="shared" si="90"/>
        <v>0</v>
      </c>
      <c r="AN291" s="2">
        <f t="shared" si="90"/>
        <v>0</v>
      </c>
    </row>
    <row r="292" spans="8:40" x14ac:dyDescent="0.3">
      <c r="H292">
        <f t="shared" si="84"/>
        <v>0</v>
      </c>
      <c r="I292">
        <f t="shared" si="86"/>
        <v>2045</v>
      </c>
      <c r="J292" s="2">
        <f t="shared" si="90"/>
        <v>0</v>
      </c>
      <c r="K292" s="2">
        <f t="shared" si="90"/>
        <v>0</v>
      </c>
      <c r="L292" s="2">
        <f t="shared" si="90"/>
        <v>0</v>
      </c>
      <c r="M292" s="2">
        <f t="shared" si="90"/>
        <v>0</v>
      </c>
      <c r="N292" s="2">
        <f t="shared" si="90"/>
        <v>0</v>
      </c>
      <c r="O292" s="2">
        <f t="shared" si="90"/>
        <v>0</v>
      </c>
      <c r="P292" s="2">
        <f t="shared" si="90"/>
        <v>0</v>
      </c>
      <c r="Q292" s="2">
        <f t="shared" si="90"/>
        <v>0</v>
      </c>
      <c r="R292" s="2">
        <f t="shared" si="90"/>
        <v>0</v>
      </c>
      <c r="S292" s="2">
        <f t="shared" si="90"/>
        <v>0</v>
      </c>
      <c r="T292" s="2">
        <f t="shared" si="90"/>
        <v>0</v>
      </c>
      <c r="U292" s="2">
        <f t="shared" si="90"/>
        <v>0</v>
      </c>
      <c r="V292" s="2">
        <f t="shared" si="90"/>
        <v>0</v>
      </c>
      <c r="W292" s="2">
        <f t="shared" si="90"/>
        <v>0</v>
      </c>
      <c r="X292" s="2">
        <f t="shared" si="90"/>
        <v>0</v>
      </c>
      <c r="Y292" s="2">
        <f t="shared" si="90"/>
        <v>0</v>
      </c>
      <c r="Z292" s="2">
        <f t="shared" si="90"/>
        <v>0</v>
      </c>
      <c r="AA292" s="2">
        <f t="shared" si="90"/>
        <v>0</v>
      </c>
      <c r="AB292" s="2">
        <f t="shared" si="90"/>
        <v>0</v>
      </c>
      <c r="AC292" s="2">
        <f t="shared" si="90"/>
        <v>0</v>
      </c>
      <c r="AD292" s="2">
        <f t="shared" si="90"/>
        <v>0</v>
      </c>
      <c r="AE292" s="2">
        <f t="shared" si="90"/>
        <v>0</v>
      </c>
      <c r="AF292" s="2">
        <f t="shared" si="90"/>
        <v>0</v>
      </c>
      <c r="AG292" s="2">
        <f t="shared" si="90"/>
        <v>0</v>
      </c>
      <c r="AH292" s="2">
        <f t="shared" si="90"/>
        <v>0</v>
      </c>
      <c r="AI292" s="2">
        <f t="shared" si="90"/>
        <v>0</v>
      </c>
      <c r="AJ292" s="2">
        <f t="shared" si="90"/>
        <v>0</v>
      </c>
      <c r="AK292" s="2">
        <f t="shared" si="90"/>
        <v>0</v>
      </c>
      <c r="AL292" s="2">
        <f t="shared" si="90"/>
        <v>0</v>
      </c>
      <c r="AM292" s="2">
        <f t="shared" si="90"/>
        <v>0</v>
      </c>
      <c r="AN292" s="2">
        <f t="shared" si="90"/>
        <v>0</v>
      </c>
    </row>
    <row r="293" spans="8:40" x14ac:dyDescent="0.3">
      <c r="H293">
        <f t="shared" si="84"/>
        <v>0</v>
      </c>
      <c r="I293">
        <f t="shared" si="86"/>
        <v>2046</v>
      </c>
      <c r="J293" s="2">
        <f t="shared" si="90"/>
        <v>0</v>
      </c>
      <c r="K293" s="2">
        <f t="shared" si="90"/>
        <v>0</v>
      </c>
      <c r="L293" s="2">
        <f t="shared" si="90"/>
        <v>0</v>
      </c>
      <c r="M293" s="2">
        <f t="shared" si="90"/>
        <v>0</v>
      </c>
      <c r="N293" s="2">
        <f t="shared" si="90"/>
        <v>0</v>
      </c>
      <c r="O293" s="2">
        <f t="shared" si="90"/>
        <v>0</v>
      </c>
      <c r="P293" s="2">
        <f t="shared" si="90"/>
        <v>0</v>
      </c>
      <c r="Q293" s="2">
        <f t="shared" si="90"/>
        <v>0</v>
      </c>
      <c r="R293" s="2">
        <f t="shared" si="90"/>
        <v>0</v>
      </c>
      <c r="S293" s="2">
        <f t="shared" si="90"/>
        <v>0</v>
      </c>
      <c r="T293" s="2">
        <f t="shared" si="90"/>
        <v>0</v>
      </c>
      <c r="U293" s="2">
        <f t="shared" si="90"/>
        <v>0</v>
      </c>
      <c r="V293" s="2">
        <f t="shared" si="90"/>
        <v>0</v>
      </c>
      <c r="W293" s="2">
        <f t="shared" si="90"/>
        <v>0</v>
      </c>
      <c r="X293" s="2">
        <f t="shared" si="90"/>
        <v>0</v>
      </c>
      <c r="Y293" s="2">
        <f t="shared" si="90"/>
        <v>0</v>
      </c>
      <c r="Z293" s="2">
        <f t="shared" si="90"/>
        <v>0</v>
      </c>
      <c r="AA293" s="2">
        <f t="shared" si="90"/>
        <v>0</v>
      </c>
      <c r="AB293" s="2">
        <f t="shared" si="90"/>
        <v>0</v>
      </c>
      <c r="AC293" s="2">
        <f t="shared" si="90"/>
        <v>0</v>
      </c>
      <c r="AD293" s="2">
        <f t="shared" si="90"/>
        <v>0</v>
      </c>
      <c r="AE293" s="2">
        <f t="shared" si="90"/>
        <v>0</v>
      </c>
      <c r="AF293" s="2">
        <f t="shared" si="90"/>
        <v>0</v>
      </c>
      <c r="AG293" s="2">
        <f t="shared" si="90"/>
        <v>0</v>
      </c>
      <c r="AH293" s="2">
        <f t="shared" si="90"/>
        <v>0</v>
      </c>
      <c r="AI293" s="2">
        <f t="shared" si="90"/>
        <v>0</v>
      </c>
      <c r="AJ293" s="2">
        <f t="shared" si="90"/>
        <v>0</v>
      </c>
      <c r="AK293" s="2">
        <f t="shared" si="90"/>
        <v>0</v>
      </c>
      <c r="AL293" s="2">
        <f t="shared" si="90"/>
        <v>0</v>
      </c>
      <c r="AM293" s="2">
        <f t="shared" si="90"/>
        <v>0</v>
      </c>
      <c r="AN293" s="2">
        <f t="shared" si="90"/>
        <v>0</v>
      </c>
    </row>
    <row r="294" spans="8:40" x14ac:dyDescent="0.3">
      <c r="I294">
        <f t="shared" si="86"/>
        <v>2047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8:40" x14ac:dyDescent="0.3">
      <c r="I295">
        <f t="shared" si="86"/>
        <v>2048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8:40" x14ac:dyDescent="0.3">
      <c r="I296">
        <f t="shared" si="86"/>
        <v>2049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8:40" x14ac:dyDescent="0.3">
      <c r="I297">
        <f t="shared" si="86"/>
        <v>2050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8:40" x14ac:dyDescent="0.3">
      <c r="I298">
        <f t="shared" si="86"/>
        <v>2051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8:40" x14ac:dyDescent="0.3">
      <c r="I299">
        <f t="shared" si="86"/>
        <v>2052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8:40" x14ac:dyDescent="0.3">
      <c r="I300">
        <f t="shared" si="86"/>
        <v>2053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8:40" x14ac:dyDescent="0.3">
      <c r="I301">
        <f t="shared" si="86"/>
        <v>2054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8:40" x14ac:dyDescent="0.3">
      <c r="I302">
        <f t="shared" si="86"/>
        <v>2055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4" spans="8:40" x14ac:dyDescent="0.3">
      <c r="H304" t="s">
        <v>38</v>
      </c>
      <c r="I304" t="s">
        <v>34</v>
      </c>
      <c r="J304">
        <v>2025</v>
      </c>
      <c r="K304">
        <f>J304+1</f>
        <v>2026</v>
      </c>
      <c r="L304">
        <f t="shared" ref="L304:AN304" si="91">K304+1</f>
        <v>2027</v>
      </c>
      <c r="M304">
        <f t="shared" si="91"/>
        <v>2028</v>
      </c>
      <c r="N304">
        <f t="shared" si="91"/>
        <v>2029</v>
      </c>
      <c r="O304">
        <f t="shared" si="91"/>
        <v>2030</v>
      </c>
      <c r="P304">
        <f t="shared" si="91"/>
        <v>2031</v>
      </c>
      <c r="Q304">
        <f t="shared" si="91"/>
        <v>2032</v>
      </c>
      <c r="R304">
        <f t="shared" si="91"/>
        <v>2033</v>
      </c>
      <c r="S304">
        <f t="shared" si="91"/>
        <v>2034</v>
      </c>
      <c r="T304">
        <f t="shared" si="91"/>
        <v>2035</v>
      </c>
      <c r="U304">
        <f t="shared" si="91"/>
        <v>2036</v>
      </c>
      <c r="V304">
        <f t="shared" si="91"/>
        <v>2037</v>
      </c>
      <c r="W304">
        <f t="shared" si="91"/>
        <v>2038</v>
      </c>
      <c r="X304">
        <f t="shared" si="91"/>
        <v>2039</v>
      </c>
      <c r="Y304">
        <f t="shared" si="91"/>
        <v>2040</v>
      </c>
      <c r="Z304">
        <f t="shared" si="91"/>
        <v>2041</v>
      </c>
      <c r="AA304">
        <f t="shared" si="91"/>
        <v>2042</v>
      </c>
      <c r="AB304">
        <f t="shared" si="91"/>
        <v>2043</v>
      </c>
      <c r="AC304">
        <f t="shared" si="91"/>
        <v>2044</v>
      </c>
      <c r="AD304">
        <f t="shared" si="91"/>
        <v>2045</v>
      </c>
      <c r="AE304">
        <f t="shared" si="91"/>
        <v>2046</v>
      </c>
      <c r="AF304">
        <f t="shared" si="91"/>
        <v>2047</v>
      </c>
      <c r="AG304">
        <f t="shared" si="91"/>
        <v>2048</v>
      </c>
      <c r="AH304">
        <f t="shared" si="91"/>
        <v>2049</v>
      </c>
      <c r="AI304">
        <f t="shared" si="91"/>
        <v>2050</v>
      </c>
      <c r="AJ304">
        <f t="shared" si="91"/>
        <v>2051</v>
      </c>
      <c r="AK304">
        <f t="shared" si="91"/>
        <v>2052</v>
      </c>
      <c r="AL304">
        <f t="shared" si="91"/>
        <v>2053</v>
      </c>
      <c r="AM304">
        <f t="shared" si="91"/>
        <v>2054</v>
      </c>
      <c r="AN304">
        <f t="shared" si="91"/>
        <v>2055</v>
      </c>
    </row>
    <row r="305" spans="9:40" x14ac:dyDescent="0.3">
      <c r="I305">
        <v>2025</v>
      </c>
      <c r="J305" s="2">
        <f>J272+J239*$D$11</f>
        <v>14.875</v>
      </c>
      <c r="K305" s="2">
        <f>K272+K239*$D$11</f>
        <v>14.662500000000001</v>
      </c>
      <c r="L305" s="2">
        <f t="shared" ref="L305:AN305" si="92">L272+L239*$D$11</f>
        <v>14.450000000000001</v>
      </c>
      <c r="M305" s="2">
        <f t="shared" si="92"/>
        <v>14.237500000000001</v>
      </c>
      <c r="N305" s="2">
        <f t="shared" si="92"/>
        <v>14.025</v>
      </c>
      <c r="O305" s="2">
        <f t="shared" si="92"/>
        <v>13.8125</v>
      </c>
      <c r="P305" s="2">
        <f t="shared" si="92"/>
        <v>13.6</v>
      </c>
      <c r="Q305" s="2">
        <f t="shared" si="92"/>
        <v>13.387500000000001</v>
      </c>
      <c r="R305" s="2">
        <f t="shared" si="92"/>
        <v>13.175000000000001</v>
      </c>
      <c r="S305" s="2">
        <f t="shared" si="92"/>
        <v>12.9625</v>
      </c>
      <c r="T305" s="2">
        <f t="shared" si="92"/>
        <v>12.75</v>
      </c>
      <c r="U305" s="2">
        <f t="shared" si="92"/>
        <v>12.5375</v>
      </c>
      <c r="V305" s="2">
        <f t="shared" si="92"/>
        <v>12.325000000000001</v>
      </c>
      <c r="W305" s="2">
        <f t="shared" si="92"/>
        <v>12.112500000000001</v>
      </c>
      <c r="X305" s="2">
        <f t="shared" si="92"/>
        <v>11.9</v>
      </c>
      <c r="Y305" s="2">
        <f t="shared" si="92"/>
        <v>11.6875</v>
      </c>
      <c r="Z305" s="2">
        <f t="shared" si="92"/>
        <v>11.475000000000001</v>
      </c>
      <c r="AA305" s="2">
        <f t="shared" si="92"/>
        <v>11.262499999999999</v>
      </c>
      <c r="AB305" s="2">
        <f t="shared" si="92"/>
        <v>11.05</v>
      </c>
      <c r="AC305" s="2">
        <f t="shared" si="92"/>
        <v>10.8375</v>
      </c>
      <c r="AD305" s="2">
        <f t="shared" si="92"/>
        <v>10.625</v>
      </c>
      <c r="AE305" s="2">
        <f t="shared" si="92"/>
        <v>10.412500000000001</v>
      </c>
      <c r="AF305" s="2">
        <f t="shared" si="92"/>
        <v>10.200000000000001</v>
      </c>
      <c r="AG305" s="2">
        <f t="shared" si="92"/>
        <v>9.9875000000000007</v>
      </c>
      <c r="AH305" s="2">
        <f t="shared" si="92"/>
        <v>9.7750000000000004</v>
      </c>
      <c r="AI305" s="2">
        <f t="shared" si="92"/>
        <v>9.5625</v>
      </c>
      <c r="AJ305" s="2">
        <f t="shared" si="92"/>
        <v>9.3500000000000014</v>
      </c>
      <c r="AK305" s="2">
        <f t="shared" si="92"/>
        <v>9.1374999999999993</v>
      </c>
      <c r="AL305" s="2">
        <f t="shared" si="92"/>
        <v>8.9250000000000007</v>
      </c>
      <c r="AM305" s="2">
        <f t="shared" si="92"/>
        <v>8.7125000000000021</v>
      </c>
      <c r="AN305" s="2">
        <f t="shared" si="92"/>
        <v>8.5</v>
      </c>
    </row>
    <row r="306" spans="9:40" x14ac:dyDescent="0.3">
      <c r="I306">
        <f>I305+1</f>
        <v>2026</v>
      </c>
      <c r="J306" s="2">
        <f t="shared" ref="J306:AN314" si="93">J273+J240*$D$11</f>
        <v>0</v>
      </c>
      <c r="K306" s="2">
        <f t="shared" si="93"/>
        <v>14.875</v>
      </c>
      <c r="L306" s="2">
        <f t="shared" si="93"/>
        <v>14.662500000000001</v>
      </c>
      <c r="M306" s="2">
        <f t="shared" si="93"/>
        <v>14.450000000000001</v>
      </c>
      <c r="N306" s="2">
        <f t="shared" si="93"/>
        <v>14.237500000000001</v>
      </c>
      <c r="O306" s="2">
        <f t="shared" si="93"/>
        <v>14.025</v>
      </c>
      <c r="P306" s="2">
        <f t="shared" si="93"/>
        <v>13.8125</v>
      </c>
      <c r="Q306" s="2">
        <f t="shared" si="93"/>
        <v>13.6</v>
      </c>
      <c r="R306" s="2">
        <f t="shared" si="93"/>
        <v>13.387500000000001</v>
      </c>
      <c r="S306" s="2">
        <f t="shared" si="93"/>
        <v>13.175000000000001</v>
      </c>
      <c r="T306" s="2">
        <f t="shared" si="93"/>
        <v>12.9625</v>
      </c>
      <c r="U306" s="2">
        <f t="shared" si="93"/>
        <v>12.75</v>
      </c>
      <c r="V306" s="2">
        <f t="shared" si="93"/>
        <v>12.5375</v>
      </c>
      <c r="W306" s="2">
        <f t="shared" si="93"/>
        <v>12.325000000000001</v>
      </c>
      <c r="X306" s="2">
        <f t="shared" si="93"/>
        <v>12.112500000000001</v>
      </c>
      <c r="Y306" s="2">
        <f t="shared" si="93"/>
        <v>11.9</v>
      </c>
      <c r="Z306" s="2">
        <f t="shared" si="93"/>
        <v>11.6875</v>
      </c>
      <c r="AA306" s="2">
        <f t="shared" si="93"/>
        <v>11.475000000000001</v>
      </c>
      <c r="AB306" s="2">
        <f t="shared" si="93"/>
        <v>11.262499999999999</v>
      </c>
      <c r="AC306" s="2">
        <f t="shared" si="93"/>
        <v>11.05</v>
      </c>
      <c r="AD306" s="2">
        <f t="shared" si="93"/>
        <v>10.8375</v>
      </c>
      <c r="AE306" s="2">
        <f t="shared" si="93"/>
        <v>10.625</v>
      </c>
      <c r="AF306" s="2">
        <f t="shared" si="93"/>
        <v>10.412500000000001</v>
      </c>
      <c r="AG306" s="2">
        <f t="shared" si="93"/>
        <v>10.200000000000001</v>
      </c>
      <c r="AH306" s="2">
        <f t="shared" si="93"/>
        <v>9.9875000000000007</v>
      </c>
      <c r="AI306" s="2">
        <f t="shared" si="93"/>
        <v>9.7750000000000004</v>
      </c>
      <c r="AJ306" s="2">
        <f t="shared" si="93"/>
        <v>9.5625</v>
      </c>
      <c r="AK306" s="2">
        <f t="shared" si="93"/>
        <v>9.3500000000000014</v>
      </c>
      <c r="AL306" s="2">
        <f t="shared" si="93"/>
        <v>9.1374999999999993</v>
      </c>
      <c r="AM306" s="2">
        <f t="shared" si="93"/>
        <v>8.9250000000000007</v>
      </c>
      <c r="AN306" s="2">
        <f t="shared" si="93"/>
        <v>8.7125000000000021</v>
      </c>
    </row>
    <row r="307" spans="9:40" x14ac:dyDescent="0.3">
      <c r="I307">
        <f t="shared" ref="I307:I326" si="94">I306+1</f>
        <v>2027</v>
      </c>
      <c r="J307" s="2">
        <f t="shared" si="93"/>
        <v>0</v>
      </c>
      <c r="K307" s="2">
        <f t="shared" si="93"/>
        <v>0</v>
      </c>
      <c r="L307" s="2">
        <f t="shared" si="93"/>
        <v>14.875</v>
      </c>
      <c r="M307" s="2">
        <f t="shared" si="93"/>
        <v>14.662500000000001</v>
      </c>
      <c r="N307" s="2">
        <f t="shared" si="93"/>
        <v>14.450000000000001</v>
      </c>
      <c r="O307" s="2">
        <f t="shared" si="93"/>
        <v>14.237500000000001</v>
      </c>
      <c r="P307" s="2">
        <f t="shared" si="93"/>
        <v>14.025</v>
      </c>
      <c r="Q307" s="2">
        <f t="shared" si="93"/>
        <v>13.8125</v>
      </c>
      <c r="R307" s="2">
        <f t="shared" si="93"/>
        <v>13.6</v>
      </c>
      <c r="S307" s="2">
        <f t="shared" si="93"/>
        <v>13.387500000000001</v>
      </c>
      <c r="T307" s="2">
        <f t="shared" si="93"/>
        <v>13.175000000000001</v>
      </c>
      <c r="U307" s="2">
        <f t="shared" si="93"/>
        <v>12.9625</v>
      </c>
      <c r="V307" s="2">
        <f t="shared" si="93"/>
        <v>12.75</v>
      </c>
      <c r="W307" s="2">
        <f t="shared" si="93"/>
        <v>12.5375</v>
      </c>
      <c r="X307" s="2">
        <f t="shared" si="93"/>
        <v>12.325000000000001</v>
      </c>
      <c r="Y307" s="2">
        <f t="shared" si="93"/>
        <v>12.112500000000001</v>
      </c>
      <c r="Z307" s="2">
        <f t="shared" si="93"/>
        <v>11.9</v>
      </c>
      <c r="AA307" s="2">
        <f t="shared" si="93"/>
        <v>11.6875</v>
      </c>
      <c r="AB307" s="2">
        <f t="shared" si="93"/>
        <v>11.475000000000001</v>
      </c>
      <c r="AC307" s="2">
        <f t="shared" si="93"/>
        <v>11.262499999999999</v>
      </c>
      <c r="AD307" s="2">
        <f t="shared" si="93"/>
        <v>11.05</v>
      </c>
      <c r="AE307" s="2">
        <f t="shared" si="93"/>
        <v>10.8375</v>
      </c>
      <c r="AF307" s="2">
        <f t="shared" si="93"/>
        <v>10.625</v>
      </c>
      <c r="AG307" s="2">
        <f t="shared" si="93"/>
        <v>10.412500000000001</v>
      </c>
      <c r="AH307" s="2">
        <f t="shared" si="93"/>
        <v>10.200000000000001</v>
      </c>
      <c r="AI307" s="2">
        <f t="shared" si="93"/>
        <v>9.9875000000000007</v>
      </c>
      <c r="AJ307" s="2">
        <f t="shared" si="93"/>
        <v>9.7750000000000004</v>
      </c>
      <c r="AK307" s="2">
        <f t="shared" si="93"/>
        <v>9.5625</v>
      </c>
      <c r="AL307" s="2">
        <f t="shared" si="93"/>
        <v>9.3500000000000014</v>
      </c>
      <c r="AM307" s="2">
        <f t="shared" si="93"/>
        <v>9.1374999999999993</v>
      </c>
      <c r="AN307" s="2">
        <f t="shared" si="93"/>
        <v>8.9250000000000007</v>
      </c>
    </row>
    <row r="308" spans="9:40" x14ac:dyDescent="0.3">
      <c r="I308">
        <f t="shared" si="94"/>
        <v>2028</v>
      </c>
      <c r="J308" s="2">
        <f t="shared" si="93"/>
        <v>0</v>
      </c>
      <c r="K308" s="2">
        <f t="shared" si="93"/>
        <v>0</v>
      </c>
      <c r="L308" s="2">
        <f t="shared" si="93"/>
        <v>0</v>
      </c>
      <c r="M308" s="2">
        <f t="shared" si="93"/>
        <v>14.875</v>
      </c>
      <c r="N308" s="2">
        <f t="shared" si="93"/>
        <v>14.662500000000001</v>
      </c>
      <c r="O308" s="2">
        <f t="shared" si="93"/>
        <v>14.450000000000001</v>
      </c>
      <c r="P308" s="2">
        <f t="shared" si="93"/>
        <v>14.237500000000001</v>
      </c>
      <c r="Q308" s="2">
        <f t="shared" si="93"/>
        <v>14.025</v>
      </c>
      <c r="R308" s="2">
        <f t="shared" si="93"/>
        <v>13.8125</v>
      </c>
      <c r="S308" s="2">
        <f t="shared" si="93"/>
        <v>13.6</v>
      </c>
      <c r="T308" s="2">
        <f t="shared" si="93"/>
        <v>13.387500000000001</v>
      </c>
      <c r="U308" s="2">
        <f t="shared" si="93"/>
        <v>13.175000000000001</v>
      </c>
      <c r="V308" s="2">
        <f t="shared" si="93"/>
        <v>12.9625</v>
      </c>
      <c r="W308" s="2">
        <f t="shared" si="93"/>
        <v>12.75</v>
      </c>
      <c r="X308" s="2">
        <f t="shared" si="93"/>
        <v>12.5375</v>
      </c>
      <c r="Y308" s="2">
        <f t="shared" si="93"/>
        <v>12.325000000000001</v>
      </c>
      <c r="Z308" s="2">
        <f t="shared" si="93"/>
        <v>12.112500000000001</v>
      </c>
      <c r="AA308" s="2">
        <f t="shared" si="93"/>
        <v>11.9</v>
      </c>
      <c r="AB308" s="2">
        <f t="shared" si="93"/>
        <v>11.6875</v>
      </c>
      <c r="AC308" s="2">
        <f t="shared" si="93"/>
        <v>11.475000000000001</v>
      </c>
      <c r="AD308" s="2">
        <f t="shared" si="93"/>
        <v>11.262499999999999</v>
      </c>
      <c r="AE308" s="2">
        <f t="shared" si="93"/>
        <v>11.05</v>
      </c>
      <c r="AF308" s="2">
        <f t="shared" si="93"/>
        <v>10.8375</v>
      </c>
      <c r="AG308" s="2">
        <f t="shared" si="93"/>
        <v>10.625</v>
      </c>
      <c r="AH308" s="2">
        <f t="shared" si="93"/>
        <v>10.412500000000001</v>
      </c>
      <c r="AI308" s="2">
        <f t="shared" si="93"/>
        <v>10.200000000000001</v>
      </c>
      <c r="AJ308" s="2">
        <f t="shared" si="93"/>
        <v>9.9875000000000007</v>
      </c>
      <c r="AK308" s="2">
        <f t="shared" si="93"/>
        <v>9.7750000000000004</v>
      </c>
      <c r="AL308" s="2">
        <f t="shared" si="93"/>
        <v>9.5625</v>
      </c>
      <c r="AM308" s="2">
        <f t="shared" si="93"/>
        <v>9.3500000000000014</v>
      </c>
      <c r="AN308" s="2">
        <f t="shared" si="93"/>
        <v>9.1374999999999993</v>
      </c>
    </row>
    <row r="309" spans="9:40" x14ac:dyDescent="0.3">
      <c r="I309">
        <f t="shared" si="94"/>
        <v>2029</v>
      </c>
      <c r="J309" s="2">
        <f t="shared" si="93"/>
        <v>0</v>
      </c>
      <c r="K309" s="2">
        <f t="shared" si="93"/>
        <v>0</v>
      </c>
      <c r="L309" s="2">
        <f t="shared" si="93"/>
        <v>0</v>
      </c>
      <c r="M309" s="2">
        <f t="shared" si="93"/>
        <v>0</v>
      </c>
      <c r="N309" s="2">
        <f t="shared" si="93"/>
        <v>14.875</v>
      </c>
      <c r="O309" s="2">
        <f t="shared" si="93"/>
        <v>14.662500000000001</v>
      </c>
      <c r="P309" s="2">
        <f t="shared" si="93"/>
        <v>14.450000000000001</v>
      </c>
      <c r="Q309" s="2">
        <f t="shared" si="93"/>
        <v>14.237500000000001</v>
      </c>
      <c r="R309" s="2">
        <f t="shared" si="93"/>
        <v>14.025</v>
      </c>
      <c r="S309" s="2">
        <f t="shared" si="93"/>
        <v>13.8125</v>
      </c>
      <c r="T309" s="2">
        <f t="shared" si="93"/>
        <v>13.6</v>
      </c>
      <c r="U309" s="2">
        <f t="shared" si="93"/>
        <v>13.387500000000001</v>
      </c>
      <c r="V309" s="2">
        <f t="shared" si="93"/>
        <v>13.175000000000001</v>
      </c>
      <c r="W309" s="2">
        <f t="shared" si="93"/>
        <v>12.9625</v>
      </c>
      <c r="X309" s="2">
        <f t="shared" si="93"/>
        <v>12.75</v>
      </c>
      <c r="Y309" s="2">
        <f t="shared" si="93"/>
        <v>12.5375</v>
      </c>
      <c r="Z309" s="2">
        <f t="shared" si="93"/>
        <v>12.325000000000001</v>
      </c>
      <c r="AA309" s="2">
        <f t="shared" si="93"/>
        <v>12.112500000000001</v>
      </c>
      <c r="AB309" s="2">
        <f t="shared" si="93"/>
        <v>11.9</v>
      </c>
      <c r="AC309" s="2">
        <f t="shared" si="93"/>
        <v>11.6875</v>
      </c>
      <c r="AD309" s="2">
        <f t="shared" si="93"/>
        <v>11.475000000000001</v>
      </c>
      <c r="AE309" s="2">
        <f t="shared" si="93"/>
        <v>11.262499999999999</v>
      </c>
      <c r="AF309" s="2">
        <f t="shared" si="93"/>
        <v>11.05</v>
      </c>
      <c r="AG309" s="2">
        <f t="shared" si="93"/>
        <v>10.8375</v>
      </c>
      <c r="AH309" s="2">
        <f t="shared" si="93"/>
        <v>10.625</v>
      </c>
      <c r="AI309" s="2">
        <f t="shared" si="93"/>
        <v>10.412500000000001</v>
      </c>
      <c r="AJ309" s="2">
        <f t="shared" si="93"/>
        <v>10.200000000000001</v>
      </c>
      <c r="AK309" s="2">
        <f t="shared" si="93"/>
        <v>9.9875000000000007</v>
      </c>
      <c r="AL309" s="2">
        <f t="shared" si="93"/>
        <v>9.7750000000000004</v>
      </c>
      <c r="AM309" s="2">
        <f t="shared" si="93"/>
        <v>9.5625</v>
      </c>
      <c r="AN309" s="2">
        <f t="shared" si="93"/>
        <v>9.3500000000000014</v>
      </c>
    </row>
    <row r="310" spans="9:40" x14ac:dyDescent="0.3">
      <c r="I310">
        <f t="shared" si="94"/>
        <v>2030</v>
      </c>
      <c r="J310" s="2">
        <f t="shared" si="93"/>
        <v>0</v>
      </c>
      <c r="K310" s="2">
        <f t="shared" si="93"/>
        <v>0</v>
      </c>
      <c r="L310" s="2">
        <f t="shared" si="93"/>
        <v>0</v>
      </c>
      <c r="M310" s="2">
        <f t="shared" si="93"/>
        <v>0</v>
      </c>
      <c r="N310" s="2">
        <f t="shared" si="93"/>
        <v>0</v>
      </c>
      <c r="O310" s="2">
        <f t="shared" si="93"/>
        <v>14.875</v>
      </c>
      <c r="P310" s="2">
        <f t="shared" si="93"/>
        <v>14.662500000000001</v>
      </c>
      <c r="Q310" s="2">
        <f t="shared" si="93"/>
        <v>14.450000000000001</v>
      </c>
      <c r="R310" s="2">
        <f t="shared" si="93"/>
        <v>14.237500000000001</v>
      </c>
      <c r="S310" s="2">
        <f t="shared" si="93"/>
        <v>14.025</v>
      </c>
      <c r="T310" s="2">
        <f t="shared" si="93"/>
        <v>13.8125</v>
      </c>
      <c r="U310" s="2">
        <f t="shared" si="93"/>
        <v>13.6</v>
      </c>
      <c r="V310" s="2">
        <f t="shared" si="93"/>
        <v>13.387500000000001</v>
      </c>
      <c r="W310" s="2">
        <f t="shared" si="93"/>
        <v>13.175000000000001</v>
      </c>
      <c r="X310" s="2">
        <f t="shared" si="93"/>
        <v>12.9625</v>
      </c>
      <c r="Y310" s="2">
        <f t="shared" si="93"/>
        <v>12.75</v>
      </c>
      <c r="Z310" s="2">
        <f t="shared" si="93"/>
        <v>12.5375</v>
      </c>
      <c r="AA310" s="2">
        <f t="shared" si="93"/>
        <v>12.325000000000001</v>
      </c>
      <c r="AB310" s="2">
        <f t="shared" si="93"/>
        <v>12.112500000000001</v>
      </c>
      <c r="AC310" s="2">
        <f t="shared" si="93"/>
        <v>11.9</v>
      </c>
      <c r="AD310" s="2">
        <f t="shared" si="93"/>
        <v>11.6875</v>
      </c>
      <c r="AE310" s="2">
        <f t="shared" si="93"/>
        <v>11.475000000000001</v>
      </c>
      <c r="AF310" s="2">
        <f t="shared" si="93"/>
        <v>11.262499999999999</v>
      </c>
      <c r="AG310" s="2">
        <f t="shared" si="93"/>
        <v>11.05</v>
      </c>
      <c r="AH310" s="2">
        <f t="shared" si="93"/>
        <v>10.8375</v>
      </c>
      <c r="AI310" s="2">
        <f t="shared" si="93"/>
        <v>10.625</v>
      </c>
      <c r="AJ310" s="2">
        <f t="shared" si="93"/>
        <v>10.412500000000001</v>
      </c>
      <c r="AK310" s="2">
        <f t="shared" si="93"/>
        <v>10.200000000000001</v>
      </c>
      <c r="AL310" s="2">
        <f t="shared" si="93"/>
        <v>9.9875000000000007</v>
      </c>
      <c r="AM310" s="2">
        <f t="shared" si="93"/>
        <v>9.7750000000000004</v>
      </c>
      <c r="AN310" s="2">
        <f t="shared" si="93"/>
        <v>9.5625</v>
      </c>
    </row>
    <row r="311" spans="9:40" x14ac:dyDescent="0.3">
      <c r="I311">
        <f t="shared" si="94"/>
        <v>2031</v>
      </c>
      <c r="J311" s="2">
        <f t="shared" si="93"/>
        <v>0</v>
      </c>
      <c r="K311" s="2">
        <f t="shared" si="93"/>
        <v>0</v>
      </c>
      <c r="L311" s="2">
        <f t="shared" si="93"/>
        <v>0</v>
      </c>
      <c r="M311" s="2">
        <f t="shared" si="93"/>
        <v>0</v>
      </c>
      <c r="N311" s="2">
        <f t="shared" si="93"/>
        <v>0</v>
      </c>
      <c r="O311" s="2">
        <f t="shared" si="93"/>
        <v>0</v>
      </c>
      <c r="P311" s="2">
        <f t="shared" si="93"/>
        <v>14.875</v>
      </c>
      <c r="Q311" s="2">
        <f t="shared" si="93"/>
        <v>14.662500000000001</v>
      </c>
      <c r="R311" s="2">
        <f t="shared" si="93"/>
        <v>14.450000000000001</v>
      </c>
      <c r="S311" s="2">
        <f t="shared" si="93"/>
        <v>14.237500000000001</v>
      </c>
      <c r="T311" s="2">
        <f t="shared" si="93"/>
        <v>14.025</v>
      </c>
      <c r="U311" s="2">
        <f t="shared" si="93"/>
        <v>13.8125</v>
      </c>
      <c r="V311" s="2">
        <f t="shared" si="93"/>
        <v>13.6</v>
      </c>
      <c r="W311" s="2">
        <f t="shared" si="93"/>
        <v>13.387500000000001</v>
      </c>
      <c r="X311" s="2">
        <f t="shared" si="93"/>
        <v>13.175000000000001</v>
      </c>
      <c r="Y311" s="2">
        <f t="shared" si="93"/>
        <v>12.9625</v>
      </c>
      <c r="Z311" s="2">
        <f t="shared" si="93"/>
        <v>12.75</v>
      </c>
      <c r="AA311" s="2">
        <f t="shared" si="93"/>
        <v>12.5375</v>
      </c>
      <c r="AB311" s="2">
        <f t="shared" si="93"/>
        <v>12.325000000000001</v>
      </c>
      <c r="AC311" s="2">
        <f t="shared" si="93"/>
        <v>12.112500000000001</v>
      </c>
      <c r="AD311" s="2">
        <f t="shared" si="93"/>
        <v>11.9</v>
      </c>
      <c r="AE311" s="2">
        <f t="shared" si="93"/>
        <v>11.6875</v>
      </c>
      <c r="AF311" s="2">
        <f t="shared" si="93"/>
        <v>11.475000000000001</v>
      </c>
      <c r="AG311" s="2">
        <f t="shared" si="93"/>
        <v>11.262499999999999</v>
      </c>
      <c r="AH311" s="2">
        <f t="shared" si="93"/>
        <v>11.05</v>
      </c>
      <c r="AI311" s="2">
        <f t="shared" si="93"/>
        <v>10.8375</v>
      </c>
      <c r="AJ311" s="2">
        <f t="shared" si="93"/>
        <v>10.625</v>
      </c>
      <c r="AK311" s="2">
        <f t="shared" si="93"/>
        <v>10.412500000000001</v>
      </c>
      <c r="AL311" s="2">
        <f t="shared" si="93"/>
        <v>10.200000000000001</v>
      </c>
      <c r="AM311" s="2">
        <f t="shared" si="93"/>
        <v>9.9875000000000007</v>
      </c>
      <c r="AN311" s="2">
        <f t="shared" si="93"/>
        <v>9.7750000000000004</v>
      </c>
    </row>
    <row r="312" spans="9:40" x14ac:dyDescent="0.3">
      <c r="I312">
        <f t="shared" si="94"/>
        <v>2032</v>
      </c>
      <c r="J312" s="2">
        <f t="shared" si="93"/>
        <v>0</v>
      </c>
      <c r="K312" s="2">
        <f t="shared" si="93"/>
        <v>0</v>
      </c>
      <c r="L312" s="2">
        <f t="shared" si="93"/>
        <v>0</v>
      </c>
      <c r="M312" s="2">
        <f t="shared" si="93"/>
        <v>0</v>
      </c>
      <c r="N312" s="2">
        <f t="shared" si="93"/>
        <v>0</v>
      </c>
      <c r="O312" s="2">
        <f t="shared" si="93"/>
        <v>0</v>
      </c>
      <c r="P312" s="2">
        <f t="shared" si="93"/>
        <v>0</v>
      </c>
      <c r="Q312" s="2">
        <f t="shared" si="93"/>
        <v>14.875</v>
      </c>
      <c r="R312" s="2">
        <f t="shared" si="93"/>
        <v>14.662500000000001</v>
      </c>
      <c r="S312" s="2">
        <f t="shared" si="93"/>
        <v>14.450000000000001</v>
      </c>
      <c r="T312" s="2">
        <f t="shared" si="93"/>
        <v>14.237500000000001</v>
      </c>
      <c r="U312" s="2">
        <f t="shared" si="93"/>
        <v>14.025</v>
      </c>
      <c r="V312" s="2">
        <f t="shared" si="93"/>
        <v>13.8125</v>
      </c>
      <c r="W312" s="2">
        <f t="shared" si="93"/>
        <v>13.6</v>
      </c>
      <c r="X312" s="2">
        <f t="shared" si="93"/>
        <v>13.387500000000001</v>
      </c>
      <c r="Y312" s="2">
        <f t="shared" si="93"/>
        <v>13.175000000000001</v>
      </c>
      <c r="Z312" s="2">
        <f t="shared" si="93"/>
        <v>12.9625</v>
      </c>
      <c r="AA312" s="2">
        <f t="shared" si="93"/>
        <v>12.75</v>
      </c>
      <c r="AB312" s="2">
        <f t="shared" si="93"/>
        <v>12.5375</v>
      </c>
      <c r="AC312" s="2">
        <f t="shared" si="93"/>
        <v>12.325000000000001</v>
      </c>
      <c r="AD312" s="2">
        <f t="shared" si="93"/>
        <v>12.112500000000001</v>
      </c>
      <c r="AE312" s="2">
        <f t="shared" si="93"/>
        <v>11.9</v>
      </c>
      <c r="AF312" s="2">
        <f t="shared" si="93"/>
        <v>11.6875</v>
      </c>
      <c r="AG312" s="2">
        <f t="shared" si="93"/>
        <v>11.475000000000001</v>
      </c>
      <c r="AH312" s="2">
        <f t="shared" si="93"/>
        <v>11.262499999999999</v>
      </c>
      <c r="AI312" s="2">
        <f t="shared" si="93"/>
        <v>11.05</v>
      </c>
      <c r="AJ312" s="2">
        <f t="shared" si="93"/>
        <v>10.8375</v>
      </c>
      <c r="AK312" s="2">
        <f t="shared" si="93"/>
        <v>10.625</v>
      </c>
      <c r="AL312" s="2">
        <f t="shared" si="93"/>
        <v>10.412500000000001</v>
      </c>
      <c r="AM312" s="2">
        <f t="shared" si="93"/>
        <v>10.200000000000001</v>
      </c>
      <c r="AN312" s="2">
        <f t="shared" si="93"/>
        <v>9.9875000000000007</v>
      </c>
    </row>
    <row r="313" spans="9:40" x14ac:dyDescent="0.3">
      <c r="I313">
        <f t="shared" si="94"/>
        <v>2033</v>
      </c>
      <c r="J313" s="2">
        <f t="shared" si="93"/>
        <v>0</v>
      </c>
      <c r="K313" s="2">
        <f t="shared" si="93"/>
        <v>0</v>
      </c>
      <c r="L313" s="2">
        <f t="shared" si="93"/>
        <v>0</v>
      </c>
      <c r="M313" s="2">
        <f t="shared" si="93"/>
        <v>0</v>
      </c>
      <c r="N313" s="2">
        <f t="shared" si="93"/>
        <v>0</v>
      </c>
      <c r="O313" s="2">
        <f t="shared" si="93"/>
        <v>0</v>
      </c>
      <c r="P313" s="2">
        <f t="shared" si="93"/>
        <v>0</v>
      </c>
      <c r="Q313" s="2">
        <f t="shared" si="93"/>
        <v>0</v>
      </c>
      <c r="R313" s="2">
        <f t="shared" si="93"/>
        <v>14.875</v>
      </c>
      <c r="S313" s="2">
        <f t="shared" si="93"/>
        <v>14.662500000000001</v>
      </c>
      <c r="T313" s="2">
        <f t="shared" si="93"/>
        <v>14.450000000000001</v>
      </c>
      <c r="U313" s="2">
        <f t="shared" si="93"/>
        <v>14.237500000000001</v>
      </c>
      <c r="V313" s="2">
        <f t="shared" si="93"/>
        <v>14.025</v>
      </c>
      <c r="W313" s="2">
        <f t="shared" si="93"/>
        <v>13.8125</v>
      </c>
      <c r="X313" s="2">
        <f t="shared" si="93"/>
        <v>13.6</v>
      </c>
      <c r="Y313" s="2">
        <f t="shared" si="93"/>
        <v>13.387500000000001</v>
      </c>
      <c r="Z313" s="2">
        <f t="shared" si="93"/>
        <v>13.175000000000001</v>
      </c>
      <c r="AA313" s="2">
        <f t="shared" si="93"/>
        <v>12.9625</v>
      </c>
      <c r="AB313" s="2">
        <f t="shared" si="93"/>
        <v>12.75</v>
      </c>
      <c r="AC313" s="2">
        <f t="shared" si="93"/>
        <v>12.5375</v>
      </c>
      <c r="AD313" s="2">
        <f t="shared" si="93"/>
        <v>12.325000000000001</v>
      </c>
      <c r="AE313" s="2">
        <f t="shared" si="93"/>
        <v>12.112500000000001</v>
      </c>
      <c r="AF313" s="2">
        <f t="shared" si="93"/>
        <v>11.9</v>
      </c>
      <c r="AG313" s="2">
        <f t="shared" si="93"/>
        <v>11.6875</v>
      </c>
      <c r="AH313" s="2">
        <f t="shared" si="93"/>
        <v>11.475000000000001</v>
      </c>
      <c r="AI313" s="2">
        <f t="shared" si="93"/>
        <v>11.262499999999999</v>
      </c>
      <c r="AJ313" s="2">
        <f t="shared" si="93"/>
        <v>11.05</v>
      </c>
      <c r="AK313" s="2">
        <f t="shared" si="93"/>
        <v>10.8375</v>
      </c>
      <c r="AL313" s="2">
        <f t="shared" si="93"/>
        <v>10.625</v>
      </c>
      <c r="AM313" s="2">
        <f t="shared" si="93"/>
        <v>10.412500000000001</v>
      </c>
      <c r="AN313" s="2">
        <f t="shared" si="93"/>
        <v>10.200000000000001</v>
      </c>
    </row>
    <row r="314" spans="9:40" x14ac:dyDescent="0.3">
      <c r="I314">
        <f t="shared" si="94"/>
        <v>2034</v>
      </c>
      <c r="J314" s="2">
        <f t="shared" si="93"/>
        <v>0</v>
      </c>
      <c r="K314" s="2">
        <f t="shared" si="93"/>
        <v>0</v>
      </c>
      <c r="L314" s="2">
        <f t="shared" si="93"/>
        <v>0</v>
      </c>
      <c r="M314" s="2">
        <f t="shared" si="93"/>
        <v>0</v>
      </c>
      <c r="N314" s="2">
        <f t="shared" si="93"/>
        <v>0</v>
      </c>
      <c r="O314" s="2">
        <f t="shared" si="93"/>
        <v>0</v>
      </c>
      <c r="P314" s="2">
        <f t="shared" si="93"/>
        <v>0</v>
      </c>
      <c r="Q314" s="2">
        <f t="shared" ref="Q314:AN314" si="95">Q281+Q248*$D$11</f>
        <v>0</v>
      </c>
      <c r="R314" s="2">
        <f t="shared" si="95"/>
        <v>0</v>
      </c>
      <c r="S314" s="2">
        <f t="shared" si="95"/>
        <v>14.875</v>
      </c>
      <c r="T314" s="2">
        <f t="shared" si="95"/>
        <v>14.662500000000001</v>
      </c>
      <c r="U314" s="2">
        <f t="shared" si="95"/>
        <v>14.450000000000001</v>
      </c>
      <c r="V314" s="2">
        <f t="shared" si="95"/>
        <v>14.237500000000001</v>
      </c>
      <c r="W314" s="2">
        <f t="shared" si="95"/>
        <v>14.025</v>
      </c>
      <c r="X314" s="2">
        <f t="shared" si="95"/>
        <v>13.8125</v>
      </c>
      <c r="Y314" s="2">
        <f t="shared" si="95"/>
        <v>13.6</v>
      </c>
      <c r="Z314" s="2">
        <f t="shared" si="95"/>
        <v>13.387500000000001</v>
      </c>
      <c r="AA314" s="2">
        <f t="shared" si="95"/>
        <v>13.175000000000001</v>
      </c>
      <c r="AB314" s="2">
        <f t="shared" si="95"/>
        <v>12.9625</v>
      </c>
      <c r="AC314" s="2">
        <f t="shared" si="95"/>
        <v>12.75</v>
      </c>
      <c r="AD314" s="2">
        <f t="shared" si="95"/>
        <v>12.5375</v>
      </c>
      <c r="AE314" s="2">
        <f t="shared" si="95"/>
        <v>12.325000000000001</v>
      </c>
      <c r="AF314" s="2">
        <f t="shared" si="95"/>
        <v>12.112500000000001</v>
      </c>
      <c r="AG314" s="2">
        <f t="shared" si="95"/>
        <v>11.9</v>
      </c>
      <c r="AH314" s="2">
        <f t="shared" si="95"/>
        <v>11.6875</v>
      </c>
      <c r="AI314" s="2">
        <f t="shared" si="95"/>
        <v>11.475000000000001</v>
      </c>
      <c r="AJ314" s="2">
        <f t="shared" si="95"/>
        <v>11.262499999999999</v>
      </c>
      <c r="AK314" s="2">
        <f t="shared" si="95"/>
        <v>11.05</v>
      </c>
      <c r="AL314" s="2">
        <f t="shared" si="95"/>
        <v>10.8375</v>
      </c>
      <c r="AM314" s="2">
        <f t="shared" si="95"/>
        <v>10.625</v>
      </c>
      <c r="AN314" s="2">
        <f t="shared" si="95"/>
        <v>10.412500000000001</v>
      </c>
    </row>
    <row r="315" spans="9:40" x14ac:dyDescent="0.3">
      <c r="I315">
        <f t="shared" si="94"/>
        <v>2035</v>
      </c>
      <c r="J315" s="2">
        <f t="shared" ref="J315:AN323" si="96">J282+J249*$D$11</f>
        <v>0</v>
      </c>
      <c r="K315" s="2">
        <f t="shared" si="96"/>
        <v>0</v>
      </c>
      <c r="L315" s="2">
        <f t="shared" si="96"/>
        <v>0</v>
      </c>
      <c r="M315" s="2">
        <f t="shared" si="96"/>
        <v>0</v>
      </c>
      <c r="N315" s="2">
        <f t="shared" si="96"/>
        <v>0</v>
      </c>
      <c r="O315" s="2">
        <f t="shared" si="96"/>
        <v>0</v>
      </c>
      <c r="P315" s="2">
        <f t="shared" si="96"/>
        <v>0</v>
      </c>
      <c r="Q315" s="2">
        <f t="shared" si="96"/>
        <v>0</v>
      </c>
      <c r="R315" s="2">
        <f t="shared" si="96"/>
        <v>0</v>
      </c>
      <c r="S315" s="2">
        <f t="shared" si="96"/>
        <v>0</v>
      </c>
      <c r="T315" s="2">
        <f t="shared" si="96"/>
        <v>14.875</v>
      </c>
      <c r="U315" s="2">
        <f t="shared" si="96"/>
        <v>14.662500000000001</v>
      </c>
      <c r="V315" s="2">
        <f t="shared" si="96"/>
        <v>14.450000000000001</v>
      </c>
      <c r="W315" s="2">
        <f t="shared" si="96"/>
        <v>14.237500000000001</v>
      </c>
      <c r="X315" s="2">
        <f t="shared" si="96"/>
        <v>14.025</v>
      </c>
      <c r="Y315" s="2">
        <f t="shared" si="96"/>
        <v>13.8125</v>
      </c>
      <c r="Z315" s="2">
        <f t="shared" si="96"/>
        <v>13.6</v>
      </c>
      <c r="AA315" s="2">
        <f t="shared" si="96"/>
        <v>13.387500000000001</v>
      </c>
      <c r="AB315" s="2">
        <f t="shared" si="96"/>
        <v>13.175000000000001</v>
      </c>
      <c r="AC315" s="2">
        <f t="shared" si="96"/>
        <v>12.9625</v>
      </c>
      <c r="AD315" s="2">
        <f t="shared" si="96"/>
        <v>12.75</v>
      </c>
      <c r="AE315" s="2">
        <f t="shared" si="96"/>
        <v>12.5375</v>
      </c>
      <c r="AF315" s="2">
        <f t="shared" si="96"/>
        <v>12.325000000000001</v>
      </c>
      <c r="AG315" s="2">
        <f t="shared" si="96"/>
        <v>12.112500000000001</v>
      </c>
      <c r="AH315" s="2">
        <f t="shared" si="96"/>
        <v>11.9</v>
      </c>
      <c r="AI315" s="2">
        <f t="shared" si="96"/>
        <v>11.6875</v>
      </c>
      <c r="AJ315" s="2">
        <f t="shared" si="96"/>
        <v>11.475000000000001</v>
      </c>
      <c r="AK315" s="2">
        <f t="shared" si="96"/>
        <v>11.262499999999999</v>
      </c>
      <c r="AL315" s="2">
        <f t="shared" si="96"/>
        <v>11.05</v>
      </c>
      <c r="AM315" s="2">
        <f t="shared" si="96"/>
        <v>10.8375</v>
      </c>
      <c r="AN315" s="2">
        <f t="shared" si="96"/>
        <v>10.625</v>
      </c>
    </row>
    <row r="316" spans="9:40" x14ac:dyDescent="0.3">
      <c r="I316">
        <f t="shared" si="94"/>
        <v>2036</v>
      </c>
      <c r="J316" s="2">
        <f t="shared" si="96"/>
        <v>0</v>
      </c>
      <c r="K316" s="2">
        <f t="shared" si="96"/>
        <v>0</v>
      </c>
      <c r="L316" s="2">
        <f t="shared" si="96"/>
        <v>0</v>
      </c>
      <c r="M316" s="2">
        <f t="shared" si="96"/>
        <v>0</v>
      </c>
      <c r="N316" s="2">
        <f t="shared" si="96"/>
        <v>0</v>
      </c>
      <c r="O316" s="2">
        <f t="shared" si="96"/>
        <v>0</v>
      </c>
      <c r="P316" s="2">
        <f t="shared" si="96"/>
        <v>0</v>
      </c>
      <c r="Q316" s="2">
        <f t="shared" si="96"/>
        <v>0</v>
      </c>
      <c r="R316" s="2">
        <f t="shared" si="96"/>
        <v>0</v>
      </c>
      <c r="S316" s="2">
        <f t="shared" si="96"/>
        <v>0</v>
      </c>
      <c r="T316" s="2">
        <f t="shared" si="96"/>
        <v>0</v>
      </c>
      <c r="U316" s="2">
        <f t="shared" si="96"/>
        <v>14.875</v>
      </c>
      <c r="V316" s="2">
        <f t="shared" si="96"/>
        <v>14.662500000000001</v>
      </c>
      <c r="W316" s="2">
        <f t="shared" si="96"/>
        <v>14.450000000000001</v>
      </c>
      <c r="X316" s="2">
        <f t="shared" si="96"/>
        <v>14.237500000000001</v>
      </c>
      <c r="Y316" s="2">
        <f t="shared" si="96"/>
        <v>14.025</v>
      </c>
      <c r="Z316" s="2">
        <f t="shared" si="96"/>
        <v>13.8125</v>
      </c>
      <c r="AA316" s="2">
        <f t="shared" si="96"/>
        <v>13.6</v>
      </c>
      <c r="AB316" s="2">
        <f t="shared" si="96"/>
        <v>13.387500000000001</v>
      </c>
      <c r="AC316" s="2">
        <f t="shared" si="96"/>
        <v>13.175000000000001</v>
      </c>
      <c r="AD316" s="2">
        <f t="shared" si="96"/>
        <v>12.9625</v>
      </c>
      <c r="AE316" s="2">
        <f t="shared" si="96"/>
        <v>12.75</v>
      </c>
      <c r="AF316" s="2">
        <f t="shared" si="96"/>
        <v>12.5375</v>
      </c>
      <c r="AG316" s="2">
        <f t="shared" si="96"/>
        <v>12.325000000000001</v>
      </c>
      <c r="AH316" s="2">
        <f t="shared" si="96"/>
        <v>12.112500000000001</v>
      </c>
      <c r="AI316" s="2">
        <f t="shared" si="96"/>
        <v>11.9</v>
      </c>
      <c r="AJ316" s="2">
        <f t="shared" si="96"/>
        <v>11.6875</v>
      </c>
      <c r="AK316" s="2">
        <f t="shared" si="96"/>
        <v>11.475000000000001</v>
      </c>
      <c r="AL316" s="2">
        <f t="shared" si="96"/>
        <v>11.262499999999999</v>
      </c>
      <c r="AM316" s="2">
        <f t="shared" si="96"/>
        <v>11.05</v>
      </c>
      <c r="AN316" s="2">
        <f t="shared" si="96"/>
        <v>10.8375</v>
      </c>
    </row>
    <row r="317" spans="9:40" x14ac:dyDescent="0.3">
      <c r="I317">
        <f t="shared" si="94"/>
        <v>2037</v>
      </c>
      <c r="J317" s="2">
        <f t="shared" si="96"/>
        <v>0</v>
      </c>
      <c r="K317" s="2">
        <f t="shared" si="96"/>
        <v>0</v>
      </c>
      <c r="L317" s="2">
        <f t="shared" si="96"/>
        <v>0</v>
      </c>
      <c r="M317" s="2">
        <f t="shared" si="96"/>
        <v>0</v>
      </c>
      <c r="N317" s="2">
        <f t="shared" si="96"/>
        <v>0</v>
      </c>
      <c r="O317" s="2">
        <f t="shared" si="96"/>
        <v>0</v>
      </c>
      <c r="P317" s="2">
        <f t="shared" si="96"/>
        <v>0</v>
      </c>
      <c r="Q317" s="2">
        <f t="shared" si="96"/>
        <v>0</v>
      </c>
      <c r="R317" s="2">
        <f t="shared" si="96"/>
        <v>0</v>
      </c>
      <c r="S317" s="2">
        <f t="shared" si="96"/>
        <v>0</v>
      </c>
      <c r="T317" s="2">
        <f t="shared" si="96"/>
        <v>0</v>
      </c>
      <c r="U317" s="2">
        <f t="shared" si="96"/>
        <v>0</v>
      </c>
      <c r="V317" s="2">
        <f t="shared" si="96"/>
        <v>14.875</v>
      </c>
      <c r="W317" s="2">
        <f t="shared" si="96"/>
        <v>14.662500000000001</v>
      </c>
      <c r="X317" s="2">
        <f t="shared" si="96"/>
        <v>14.450000000000001</v>
      </c>
      <c r="Y317" s="2">
        <f t="shared" si="96"/>
        <v>14.237500000000001</v>
      </c>
      <c r="Z317" s="2">
        <f t="shared" si="96"/>
        <v>14.025</v>
      </c>
      <c r="AA317" s="2">
        <f t="shared" si="96"/>
        <v>13.8125</v>
      </c>
      <c r="AB317" s="2">
        <f t="shared" si="96"/>
        <v>13.6</v>
      </c>
      <c r="AC317" s="2">
        <f t="shared" si="96"/>
        <v>13.387500000000001</v>
      </c>
      <c r="AD317" s="2">
        <f t="shared" si="96"/>
        <v>13.175000000000001</v>
      </c>
      <c r="AE317" s="2">
        <f t="shared" si="96"/>
        <v>12.9625</v>
      </c>
      <c r="AF317" s="2">
        <f t="shared" si="96"/>
        <v>12.75</v>
      </c>
      <c r="AG317" s="2">
        <f t="shared" si="96"/>
        <v>12.5375</v>
      </c>
      <c r="AH317" s="2">
        <f t="shared" si="96"/>
        <v>12.325000000000001</v>
      </c>
      <c r="AI317" s="2">
        <f t="shared" si="96"/>
        <v>12.112500000000001</v>
      </c>
      <c r="AJ317" s="2">
        <f t="shared" si="96"/>
        <v>11.9</v>
      </c>
      <c r="AK317" s="2">
        <f t="shared" si="96"/>
        <v>11.6875</v>
      </c>
      <c r="AL317" s="2">
        <f t="shared" si="96"/>
        <v>11.475000000000001</v>
      </c>
      <c r="AM317" s="2">
        <f t="shared" si="96"/>
        <v>11.262499999999999</v>
      </c>
      <c r="AN317" s="2">
        <f t="shared" si="96"/>
        <v>11.05</v>
      </c>
    </row>
    <row r="318" spans="9:40" x14ac:dyDescent="0.3">
      <c r="I318">
        <f t="shared" si="94"/>
        <v>2038</v>
      </c>
      <c r="J318" s="2">
        <f t="shared" si="96"/>
        <v>0</v>
      </c>
      <c r="K318" s="2">
        <f t="shared" si="96"/>
        <v>0</v>
      </c>
      <c r="L318" s="2">
        <f t="shared" si="96"/>
        <v>0</v>
      </c>
      <c r="M318" s="2">
        <f t="shared" si="96"/>
        <v>0</v>
      </c>
      <c r="N318" s="2">
        <f t="shared" si="96"/>
        <v>0</v>
      </c>
      <c r="O318" s="2">
        <f t="shared" si="96"/>
        <v>0</v>
      </c>
      <c r="P318" s="2">
        <f t="shared" si="96"/>
        <v>0</v>
      </c>
      <c r="Q318" s="2">
        <f t="shared" si="96"/>
        <v>0</v>
      </c>
      <c r="R318" s="2">
        <f t="shared" si="96"/>
        <v>0</v>
      </c>
      <c r="S318" s="2">
        <f t="shared" si="96"/>
        <v>0</v>
      </c>
      <c r="T318" s="2">
        <f t="shared" si="96"/>
        <v>0</v>
      </c>
      <c r="U318" s="2">
        <f t="shared" si="96"/>
        <v>0</v>
      </c>
      <c r="V318" s="2">
        <f t="shared" si="96"/>
        <v>0</v>
      </c>
      <c r="W318" s="2">
        <f t="shared" si="96"/>
        <v>14.875</v>
      </c>
      <c r="X318" s="2">
        <f t="shared" si="96"/>
        <v>14.662500000000001</v>
      </c>
      <c r="Y318" s="2">
        <f t="shared" si="96"/>
        <v>14.450000000000001</v>
      </c>
      <c r="Z318" s="2">
        <f t="shared" si="96"/>
        <v>14.237500000000001</v>
      </c>
      <c r="AA318" s="2">
        <f t="shared" si="96"/>
        <v>14.025</v>
      </c>
      <c r="AB318" s="2">
        <f t="shared" si="96"/>
        <v>13.8125</v>
      </c>
      <c r="AC318" s="2">
        <f t="shared" si="96"/>
        <v>13.6</v>
      </c>
      <c r="AD318" s="2">
        <f t="shared" si="96"/>
        <v>13.387500000000001</v>
      </c>
      <c r="AE318" s="2">
        <f t="shared" si="96"/>
        <v>13.175000000000001</v>
      </c>
      <c r="AF318" s="2">
        <f t="shared" si="96"/>
        <v>12.9625</v>
      </c>
      <c r="AG318" s="2">
        <f t="shared" si="96"/>
        <v>12.75</v>
      </c>
      <c r="AH318" s="2">
        <f t="shared" si="96"/>
        <v>12.5375</v>
      </c>
      <c r="AI318" s="2">
        <f t="shared" si="96"/>
        <v>12.325000000000001</v>
      </c>
      <c r="AJ318" s="2">
        <f t="shared" si="96"/>
        <v>12.112500000000001</v>
      </c>
      <c r="AK318" s="2">
        <f t="shared" si="96"/>
        <v>11.9</v>
      </c>
      <c r="AL318" s="2">
        <f t="shared" si="96"/>
        <v>11.6875</v>
      </c>
      <c r="AM318" s="2">
        <f t="shared" si="96"/>
        <v>11.475000000000001</v>
      </c>
      <c r="AN318" s="2">
        <f t="shared" si="96"/>
        <v>11.262499999999999</v>
      </c>
    </row>
    <row r="319" spans="9:40" x14ac:dyDescent="0.3">
      <c r="I319">
        <f t="shared" si="94"/>
        <v>2039</v>
      </c>
      <c r="J319" s="2">
        <f t="shared" si="96"/>
        <v>0</v>
      </c>
      <c r="K319" s="2">
        <f t="shared" si="96"/>
        <v>0</v>
      </c>
      <c r="L319" s="2">
        <f t="shared" si="96"/>
        <v>0</v>
      </c>
      <c r="M319" s="2">
        <f t="shared" si="96"/>
        <v>0</v>
      </c>
      <c r="N319" s="2">
        <f t="shared" si="96"/>
        <v>0</v>
      </c>
      <c r="O319" s="2">
        <f t="shared" si="96"/>
        <v>0</v>
      </c>
      <c r="P319" s="2">
        <f t="shared" si="96"/>
        <v>0</v>
      </c>
      <c r="Q319" s="2">
        <f t="shared" si="96"/>
        <v>0</v>
      </c>
      <c r="R319" s="2">
        <f t="shared" si="96"/>
        <v>0</v>
      </c>
      <c r="S319" s="2">
        <f t="shared" si="96"/>
        <v>0</v>
      </c>
      <c r="T319" s="2">
        <f t="shared" si="96"/>
        <v>0</v>
      </c>
      <c r="U319" s="2">
        <f t="shared" si="96"/>
        <v>0</v>
      </c>
      <c r="V319" s="2">
        <f t="shared" si="96"/>
        <v>0</v>
      </c>
      <c r="W319" s="2">
        <f t="shared" si="96"/>
        <v>0</v>
      </c>
      <c r="X319" s="2">
        <f t="shared" si="96"/>
        <v>14.875</v>
      </c>
      <c r="Y319" s="2">
        <f t="shared" si="96"/>
        <v>14.662500000000001</v>
      </c>
      <c r="Z319" s="2">
        <f t="shared" si="96"/>
        <v>14.450000000000001</v>
      </c>
      <c r="AA319" s="2">
        <f t="shared" si="96"/>
        <v>14.237500000000001</v>
      </c>
      <c r="AB319" s="2">
        <f t="shared" si="96"/>
        <v>14.025</v>
      </c>
      <c r="AC319" s="2">
        <f t="shared" si="96"/>
        <v>13.8125</v>
      </c>
      <c r="AD319" s="2">
        <f t="shared" si="96"/>
        <v>13.6</v>
      </c>
      <c r="AE319" s="2">
        <f t="shared" si="96"/>
        <v>13.387500000000001</v>
      </c>
      <c r="AF319" s="2">
        <f t="shared" si="96"/>
        <v>13.175000000000001</v>
      </c>
      <c r="AG319" s="2">
        <f t="shared" si="96"/>
        <v>12.9625</v>
      </c>
      <c r="AH319" s="2">
        <f t="shared" si="96"/>
        <v>12.75</v>
      </c>
      <c r="AI319" s="2">
        <f t="shared" si="96"/>
        <v>12.5375</v>
      </c>
      <c r="AJ319" s="2">
        <f t="shared" si="96"/>
        <v>12.325000000000001</v>
      </c>
      <c r="AK319" s="2">
        <f t="shared" si="96"/>
        <v>12.112500000000001</v>
      </c>
      <c r="AL319" s="2">
        <f t="shared" si="96"/>
        <v>11.9</v>
      </c>
      <c r="AM319" s="2">
        <f t="shared" si="96"/>
        <v>11.6875</v>
      </c>
      <c r="AN319" s="2">
        <f t="shared" si="96"/>
        <v>11.475000000000001</v>
      </c>
    </row>
    <row r="320" spans="9:40" x14ac:dyDescent="0.3">
      <c r="I320">
        <f t="shared" si="94"/>
        <v>2040</v>
      </c>
      <c r="J320" s="2">
        <f t="shared" si="96"/>
        <v>0</v>
      </c>
      <c r="K320" s="2">
        <f t="shared" si="96"/>
        <v>0</v>
      </c>
      <c r="L320" s="2">
        <f t="shared" si="96"/>
        <v>0</v>
      </c>
      <c r="M320" s="2">
        <f t="shared" si="96"/>
        <v>0</v>
      </c>
      <c r="N320" s="2">
        <f t="shared" si="96"/>
        <v>0</v>
      </c>
      <c r="O320" s="2">
        <f t="shared" si="96"/>
        <v>0</v>
      </c>
      <c r="P320" s="2">
        <f t="shared" si="96"/>
        <v>0</v>
      </c>
      <c r="Q320" s="2">
        <f t="shared" si="96"/>
        <v>0</v>
      </c>
      <c r="R320" s="2">
        <f t="shared" si="96"/>
        <v>0</v>
      </c>
      <c r="S320" s="2">
        <f t="shared" si="96"/>
        <v>0</v>
      </c>
      <c r="T320" s="2">
        <f t="shared" si="96"/>
        <v>0</v>
      </c>
      <c r="U320" s="2">
        <f t="shared" si="96"/>
        <v>0</v>
      </c>
      <c r="V320" s="2">
        <f t="shared" si="96"/>
        <v>0</v>
      </c>
      <c r="W320" s="2">
        <f t="shared" si="96"/>
        <v>0</v>
      </c>
      <c r="X320" s="2">
        <f t="shared" si="96"/>
        <v>0</v>
      </c>
      <c r="Y320" s="2">
        <f t="shared" si="96"/>
        <v>14.875</v>
      </c>
      <c r="Z320" s="2">
        <f t="shared" si="96"/>
        <v>14.662500000000001</v>
      </c>
      <c r="AA320" s="2">
        <f t="shared" si="96"/>
        <v>14.450000000000001</v>
      </c>
      <c r="AB320" s="2">
        <f t="shared" si="96"/>
        <v>14.237500000000001</v>
      </c>
      <c r="AC320" s="2">
        <f t="shared" si="96"/>
        <v>14.025</v>
      </c>
      <c r="AD320" s="2">
        <f t="shared" si="96"/>
        <v>13.8125</v>
      </c>
      <c r="AE320" s="2">
        <f t="shared" si="96"/>
        <v>13.6</v>
      </c>
      <c r="AF320" s="2">
        <f t="shared" si="96"/>
        <v>13.387500000000001</v>
      </c>
      <c r="AG320" s="2">
        <f t="shared" si="96"/>
        <v>13.175000000000001</v>
      </c>
      <c r="AH320" s="2">
        <f t="shared" si="96"/>
        <v>12.9625</v>
      </c>
      <c r="AI320" s="2">
        <f t="shared" si="96"/>
        <v>12.75</v>
      </c>
      <c r="AJ320" s="2">
        <f t="shared" si="96"/>
        <v>12.5375</v>
      </c>
      <c r="AK320" s="2">
        <f t="shared" si="96"/>
        <v>12.325000000000001</v>
      </c>
      <c r="AL320" s="2">
        <f t="shared" si="96"/>
        <v>12.112500000000001</v>
      </c>
      <c r="AM320" s="2">
        <f t="shared" si="96"/>
        <v>11.9</v>
      </c>
      <c r="AN320" s="2">
        <f t="shared" si="96"/>
        <v>11.6875</v>
      </c>
    </row>
    <row r="321" spans="9:40" x14ac:dyDescent="0.3">
      <c r="I321">
        <f t="shared" si="94"/>
        <v>2041</v>
      </c>
      <c r="J321" s="2">
        <f t="shared" si="96"/>
        <v>0</v>
      </c>
      <c r="K321" s="2">
        <f t="shared" si="96"/>
        <v>0</v>
      </c>
      <c r="L321" s="2">
        <f t="shared" si="96"/>
        <v>0</v>
      </c>
      <c r="M321" s="2">
        <f t="shared" si="96"/>
        <v>0</v>
      </c>
      <c r="N321" s="2">
        <f t="shared" si="96"/>
        <v>0</v>
      </c>
      <c r="O321" s="2">
        <f t="shared" si="96"/>
        <v>0</v>
      </c>
      <c r="P321" s="2">
        <f t="shared" si="96"/>
        <v>0</v>
      </c>
      <c r="Q321" s="2">
        <f t="shared" si="96"/>
        <v>0</v>
      </c>
      <c r="R321" s="2">
        <f t="shared" si="96"/>
        <v>0</v>
      </c>
      <c r="S321" s="2">
        <f t="shared" si="96"/>
        <v>0</v>
      </c>
      <c r="T321" s="2">
        <f t="shared" si="96"/>
        <v>0</v>
      </c>
      <c r="U321" s="2">
        <f t="shared" si="96"/>
        <v>0</v>
      </c>
      <c r="V321" s="2">
        <f t="shared" si="96"/>
        <v>0</v>
      </c>
      <c r="W321" s="2">
        <f t="shared" si="96"/>
        <v>0</v>
      </c>
      <c r="X321" s="2">
        <f t="shared" si="96"/>
        <v>0</v>
      </c>
      <c r="Y321" s="2">
        <f t="shared" si="96"/>
        <v>0</v>
      </c>
      <c r="Z321" s="2">
        <f t="shared" si="96"/>
        <v>0</v>
      </c>
      <c r="AA321" s="2">
        <f t="shared" si="96"/>
        <v>0</v>
      </c>
      <c r="AB321" s="2">
        <f t="shared" si="96"/>
        <v>0</v>
      </c>
      <c r="AC321" s="2">
        <f t="shared" si="96"/>
        <v>0</v>
      </c>
      <c r="AD321" s="2">
        <f t="shared" si="96"/>
        <v>0</v>
      </c>
      <c r="AE321" s="2">
        <f t="shared" si="96"/>
        <v>0</v>
      </c>
      <c r="AF321" s="2">
        <f t="shared" si="96"/>
        <v>0</v>
      </c>
      <c r="AG321" s="2">
        <f t="shared" si="96"/>
        <v>0</v>
      </c>
      <c r="AH321" s="2">
        <f t="shared" si="96"/>
        <v>0</v>
      </c>
      <c r="AI321" s="2">
        <f t="shared" si="96"/>
        <v>0</v>
      </c>
      <c r="AJ321" s="2">
        <f t="shared" si="96"/>
        <v>0</v>
      </c>
      <c r="AK321" s="2">
        <f t="shared" si="96"/>
        <v>0</v>
      </c>
      <c r="AL321" s="2">
        <f t="shared" si="96"/>
        <v>0</v>
      </c>
      <c r="AM321" s="2">
        <f t="shared" si="96"/>
        <v>0</v>
      </c>
      <c r="AN321" s="2">
        <f t="shared" si="96"/>
        <v>0</v>
      </c>
    </row>
    <row r="322" spans="9:40" x14ac:dyDescent="0.3">
      <c r="I322">
        <f t="shared" si="94"/>
        <v>2042</v>
      </c>
      <c r="J322" s="2">
        <f t="shared" si="96"/>
        <v>0</v>
      </c>
      <c r="K322" s="2">
        <f t="shared" si="96"/>
        <v>0</v>
      </c>
      <c r="L322" s="2">
        <f t="shared" si="96"/>
        <v>0</v>
      </c>
      <c r="M322" s="2">
        <f t="shared" si="96"/>
        <v>0</v>
      </c>
      <c r="N322" s="2">
        <f t="shared" si="96"/>
        <v>0</v>
      </c>
      <c r="O322" s="2">
        <f t="shared" si="96"/>
        <v>0</v>
      </c>
      <c r="P322" s="2">
        <f t="shared" si="96"/>
        <v>0</v>
      </c>
      <c r="Q322" s="2">
        <f t="shared" si="96"/>
        <v>0</v>
      </c>
      <c r="R322" s="2">
        <f t="shared" si="96"/>
        <v>0</v>
      </c>
      <c r="S322" s="2">
        <f t="shared" si="96"/>
        <v>0</v>
      </c>
      <c r="T322" s="2">
        <f t="shared" si="96"/>
        <v>0</v>
      </c>
      <c r="U322" s="2">
        <f t="shared" si="96"/>
        <v>0</v>
      </c>
      <c r="V322" s="2">
        <f t="shared" si="96"/>
        <v>0</v>
      </c>
      <c r="W322" s="2">
        <f t="shared" si="96"/>
        <v>0</v>
      </c>
      <c r="X322" s="2">
        <f t="shared" si="96"/>
        <v>0</v>
      </c>
      <c r="Y322" s="2">
        <f t="shared" si="96"/>
        <v>0</v>
      </c>
      <c r="Z322" s="2">
        <f t="shared" si="96"/>
        <v>0</v>
      </c>
      <c r="AA322" s="2">
        <f t="shared" si="96"/>
        <v>0</v>
      </c>
      <c r="AB322" s="2">
        <f t="shared" si="96"/>
        <v>0</v>
      </c>
      <c r="AC322" s="2">
        <f t="shared" si="96"/>
        <v>0</v>
      </c>
      <c r="AD322" s="2">
        <f t="shared" si="96"/>
        <v>0</v>
      </c>
      <c r="AE322" s="2">
        <f t="shared" si="96"/>
        <v>0</v>
      </c>
      <c r="AF322" s="2">
        <f t="shared" si="96"/>
        <v>0</v>
      </c>
      <c r="AG322" s="2">
        <f t="shared" si="96"/>
        <v>0</v>
      </c>
      <c r="AH322" s="2">
        <f t="shared" si="96"/>
        <v>0</v>
      </c>
      <c r="AI322" s="2">
        <f t="shared" si="96"/>
        <v>0</v>
      </c>
      <c r="AJ322" s="2">
        <f t="shared" si="96"/>
        <v>0</v>
      </c>
      <c r="AK322" s="2">
        <f t="shared" si="96"/>
        <v>0</v>
      </c>
      <c r="AL322" s="2">
        <f t="shared" si="96"/>
        <v>0</v>
      </c>
      <c r="AM322" s="2">
        <f t="shared" si="96"/>
        <v>0</v>
      </c>
      <c r="AN322" s="2">
        <f t="shared" si="96"/>
        <v>0</v>
      </c>
    </row>
    <row r="323" spans="9:40" x14ac:dyDescent="0.3">
      <c r="I323">
        <f t="shared" si="94"/>
        <v>2043</v>
      </c>
      <c r="J323" s="2">
        <f t="shared" si="96"/>
        <v>0</v>
      </c>
      <c r="K323" s="2">
        <f t="shared" si="96"/>
        <v>0</v>
      </c>
      <c r="L323" s="2">
        <f t="shared" si="96"/>
        <v>0</v>
      </c>
      <c r="M323" s="2">
        <f t="shared" si="96"/>
        <v>0</v>
      </c>
      <c r="N323" s="2">
        <f t="shared" si="96"/>
        <v>0</v>
      </c>
      <c r="O323" s="2">
        <f t="shared" si="96"/>
        <v>0</v>
      </c>
      <c r="P323" s="2">
        <f t="shared" si="96"/>
        <v>0</v>
      </c>
      <c r="Q323" s="2">
        <f t="shared" ref="Q323:AN323" si="97">Q290+Q257*$D$11</f>
        <v>0</v>
      </c>
      <c r="R323" s="2">
        <f t="shared" si="97"/>
        <v>0</v>
      </c>
      <c r="S323" s="2">
        <f t="shared" si="97"/>
        <v>0</v>
      </c>
      <c r="T323" s="2">
        <f t="shared" si="97"/>
        <v>0</v>
      </c>
      <c r="U323" s="2">
        <f t="shared" si="97"/>
        <v>0</v>
      </c>
      <c r="V323" s="2">
        <f t="shared" si="97"/>
        <v>0</v>
      </c>
      <c r="W323" s="2">
        <f t="shared" si="97"/>
        <v>0</v>
      </c>
      <c r="X323" s="2">
        <f t="shared" si="97"/>
        <v>0</v>
      </c>
      <c r="Y323" s="2">
        <f t="shared" si="97"/>
        <v>0</v>
      </c>
      <c r="Z323" s="2">
        <f t="shared" si="97"/>
        <v>0</v>
      </c>
      <c r="AA323" s="2">
        <f t="shared" si="97"/>
        <v>0</v>
      </c>
      <c r="AB323" s="2">
        <f t="shared" si="97"/>
        <v>0</v>
      </c>
      <c r="AC323" s="2">
        <f t="shared" si="97"/>
        <v>0</v>
      </c>
      <c r="AD323" s="2">
        <f t="shared" si="97"/>
        <v>0</v>
      </c>
      <c r="AE323" s="2">
        <f t="shared" si="97"/>
        <v>0</v>
      </c>
      <c r="AF323" s="2">
        <f t="shared" si="97"/>
        <v>0</v>
      </c>
      <c r="AG323" s="2">
        <f t="shared" si="97"/>
        <v>0</v>
      </c>
      <c r="AH323" s="2">
        <f t="shared" si="97"/>
        <v>0</v>
      </c>
      <c r="AI323" s="2">
        <f t="shared" si="97"/>
        <v>0</v>
      </c>
      <c r="AJ323" s="2">
        <f t="shared" si="97"/>
        <v>0</v>
      </c>
      <c r="AK323" s="2">
        <f t="shared" si="97"/>
        <v>0</v>
      </c>
      <c r="AL323" s="2">
        <f t="shared" si="97"/>
        <v>0</v>
      </c>
      <c r="AM323" s="2">
        <f t="shared" si="97"/>
        <v>0</v>
      </c>
      <c r="AN323" s="2">
        <f t="shared" si="97"/>
        <v>0</v>
      </c>
    </row>
    <row r="324" spans="9:40" x14ac:dyDescent="0.3">
      <c r="I324">
        <f t="shared" si="94"/>
        <v>2044</v>
      </c>
      <c r="J324" s="2">
        <f t="shared" ref="J324:AN326" si="98">J291+J258*$D$11</f>
        <v>0</v>
      </c>
      <c r="K324" s="2">
        <f t="shared" si="98"/>
        <v>0</v>
      </c>
      <c r="L324" s="2">
        <f t="shared" si="98"/>
        <v>0</v>
      </c>
      <c r="M324" s="2">
        <f t="shared" si="98"/>
        <v>0</v>
      </c>
      <c r="N324" s="2">
        <f t="shared" si="98"/>
        <v>0</v>
      </c>
      <c r="O324" s="2">
        <f t="shared" si="98"/>
        <v>0</v>
      </c>
      <c r="P324" s="2">
        <f t="shared" si="98"/>
        <v>0</v>
      </c>
      <c r="Q324" s="2">
        <f t="shared" si="98"/>
        <v>0</v>
      </c>
      <c r="R324" s="2">
        <f t="shared" si="98"/>
        <v>0</v>
      </c>
      <c r="S324" s="2">
        <f t="shared" si="98"/>
        <v>0</v>
      </c>
      <c r="T324" s="2">
        <f t="shared" si="98"/>
        <v>0</v>
      </c>
      <c r="U324" s="2">
        <f t="shared" si="98"/>
        <v>0</v>
      </c>
      <c r="V324" s="2">
        <f t="shared" si="98"/>
        <v>0</v>
      </c>
      <c r="W324" s="2">
        <f t="shared" si="98"/>
        <v>0</v>
      </c>
      <c r="X324" s="2">
        <f t="shared" si="98"/>
        <v>0</v>
      </c>
      <c r="Y324" s="2">
        <f t="shared" si="98"/>
        <v>0</v>
      </c>
      <c r="Z324" s="2">
        <f t="shared" si="98"/>
        <v>0</v>
      </c>
      <c r="AA324" s="2">
        <f t="shared" si="98"/>
        <v>0</v>
      </c>
      <c r="AB324" s="2">
        <f t="shared" si="98"/>
        <v>0</v>
      </c>
      <c r="AC324" s="2">
        <f t="shared" si="98"/>
        <v>0</v>
      </c>
      <c r="AD324" s="2">
        <f t="shared" si="98"/>
        <v>0</v>
      </c>
      <c r="AE324" s="2">
        <f t="shared" si="98"/>
        <v>0</v>
      </c>
      <c r="AF324" s="2">
        <f t="shared" si="98"/>
        <v>0</v>
      </c>
      <c r="AG324" s="2">
        <f t="shared" si="98"/>
        <v>0</v>
      </c>
      <c r="AH324" s="2">
        <f t="shared" si="98"/>
        <v>0</v>
      </c>
      <c r="AI324" s="2">
        <f t="shared" si="98"/>
        <v>0</v>
      </c>
      <c r="AJ324" s="2">
        <f t="shared" si="98"/>
        <v>0</v>
      </c>
      <c r="AK324" s="2">
        <f t="shared" si="98"/>
        <v>0</v>
      </c>
      <c r="AL324" s="2">
        <f t="shared" si="98"/>
        <v>0</v>
      </c>
      <c r="AM324" s="2">
        <f t="shared" si="98"/>
        <v>0</v>
      </c>
      <c r="AN324" s="2">
        <f t="shared" si="98"/>
        <v>0</v>
      </c>
    </row>
    <row r="325" spans="9:40" x14ac:dyDescent="0.3">
      <c r="I325">
        <f t="shared" si="94"/>
        <v>2045</v>
      </c>
      <c r="J325" s="2">
        <f t="shared" si="98"/>
        <v>0</v>
      </c>
      <c r="K325" s="2">
        <f t="shared" si="98"/>
        <v>0</v>
      </c>
      <c r="L325" s="2">
        <f t="shared" si="98"/>
        <v>0</v>
      </c>
      <c r="M325" s="2">
        <f t="shared" si="98"/>
        <v>0</v>
      </c>
      <c r="N325" s="2">
        <f t="shared" si="98"/>
        <v>0</v>
      </c>
      <c r="O325" s="2">
        <f t="shared" si="98"/>
        <v>0</v>
      </c>
      <c r="P325" s="2">
        <f t="shared" si="98"/>
        <v>0</v>
      </c>
      <c r="Q325" s="2">
        <f t="shared" si="98"/>
        <v>0</v>
      </c>
      <c r="R325" s="2">
        <f t="shared" si="98"/>
        <v>0</v>
      </c>
      <c r="S325" s="2">
        <f t="shared" si="98"/>
        <v>0</v>
      </c>
      <c r="T325" s="2">
        <f t="shared" si="98"/>
        <v>0</v>
      </c>
      <c r="U325" s="2">
        <f t="shared" si="98"/>
        <v>0</v>
      </c>
      <c r="V325" s="2">
        <f t="shared" si="98"/>
        <v>0</v>
      </c>
      <c r="W325" s="2">
        <f t="shared" si="98"/>
        <v>0</v>
      </c>
      <c r="X325" s="2">
        <f t="shared" si="98"/>
        <v>0</v>
      </c>
      <c r="Y325" s="2">
        <f t="shared" si="98"/>
        <v>0</v>
      </c>
      <c r="Z325" s="2">
        <f t="shared" si="98"/>
        <v>0</v>
      </c>
      <c r="AA325" s="2">
        <f t="shared" si="98"/>
        <v>0</v>
      </c>
      <c r="AB325" s="2">
        <f t="shared" si="98"/>
        <v>0</v>
      </c>
      <c r="AC325" s="2">
        <f t="shared" si="98"/>
        <v>0</v>
      </c>
      <c r="AD325" s="2">
        <f t="shared" si="98"/>
        <v>0</v>
      </c>
      <c r="AE325" s="2">
        <f t="shared" si="98"/>
        <v>0</v>
      </c>
      <c r="AF325" s="2">
        <f t="shared" si="98"/>
        <v>0</v>
      </c>
      <c r="AG325" s="2">
        <f t="shared" si="98"/>
        <v>0</v>
      </c>
      <c r="AH325" s="2">
        <f t="shared" si="98"/>
        <v>0</v>
      </c>
      <c r="AI325" s="2">
        <f t="shared" si="98"/>
        <v>0</v>
      </c>
      <c r="AJ325" s="2">
        <f t="shared" si="98"/>
        <v>0</v>
      </c>
      <c r="AK325" s="2">
        <f t="shared" si="98"/>
        <v>0</v>
      </c>
      <c r="AL325" s="2">
        <f t="shared" si="98"/>
        <v>0</v>
      </c>
      <c r="AM325" s="2">
        <f t="shared" si="98"/>
        <v>0</v>
      </c>
      <c r="AN325" s="2">
        <f t="shared" si="98"/>
        <v>0</v>
      </c>
    </row>
    <row r="326" spans="9:40" x14ac:dyDescent="0.3">
      <c r="I326">
        <f t="shared" si="94"/>
        <v>2046</v>
      </c>
      <c r="J326" s="2">
        <f t="shared" si="98"/>
        <v>0</v>
      </c>
      <c r="K326" s="2">
        <f t="shared" si="98"/>
        <v>0</v>
      </c>
      <c r="L326" s="2">
        <f t="shared" si="98"/>
        <v>0</v>
      </c>
      <c r="M326" s="2">
        <f t="shared" si="98"/>
        <v>0</v>
      </c>
      <c r="N326" s="2">
        <f t="shared" si="98"/>
        <v>0</v>
      </c>
      <c r="O326" s="2">
        <f t="shared" si="98"/>
        <v>0</v>
      </c>
      <c r="P326" s="2">
        <f t="shared" si="98"/>
        <v>0</v>
      </c>
      <c r="Q326" s="2">
        <f t="shared" si="98"/>
        <v>0</v>
      </c>
      <c r="R326" s="2">
        <f t="shared" si="98"/>
        <v>0</v>
      </c>
      <c r="S326" s="2">
        <f t="shared" si="98"/>
        <v>0</v>
      </c>
      <c r="T326" s="2">
        <f t="shared" si="98"/>
        <v>0</v>
      </c>
      <c r="U326" s="2">
        <f t="shared" si="98"/>
        <v>0</v>
      </c>
      <c r="V326" s="2">
        <f t="shared" si="98"/>
        <v>0</v>
      </c>
      <c r="W326" s="2">
        <f t="shared" si="98"/>
        <v>0</v>
      </c>
      <c r="X326" s="2">
        <f t="shared" si="98"/>
        <v>0</v>
      </c>
      <c r="Y326" s="2">
        <f t="shared" si="98"/>
        <v>0</v>
      </c>
      <c r="Z326" s="2">
        <f t="shared" si="98"/>
        <v>0</v>
      </c>
      <c r="AA326" s="2">
        <f t="shared" si="98"/>
        <v>0</v>
      </c>
      <c r="AB326" s="2">
        <f t="shared" si="98"/>
        <v>0</v>
      </c>
      <c r="AC326" s="2">
        <f t="shared" si="98"/>
        <v>0</v>
      </c>
      <c r="AD326" s="2">
        <f t="shared" si="98"/>
        <v>0</v>
      </c>
      <c r="AE326" s="2">
        <f t="shared" si="98"/>
        <v>0</v>
      </c>
      <c r="AF326" s="2">
        <f t="shared" si="98"/>
        <v>0</v>
      </c>
      <c r="AG326" s="2">
        <f t="shared" si="98"/>
        <v>0</v>
      </c>
      <c r="AH326" s="2">
        <f t="shared" si="98"/>
        <v>0</v>
      </c>
      <c r="AI326" s="2">
        <f t="shared" si="98"/>
        <v>0</v>
      </c>
      <c r="AJ326" s="2">
        <f t="shared" si="98"/>
        <v>0</v>
      </c>
      <c r="AK326" s="2">
        <f t="shared" si="98"/>
        <v>0</v>
      </c>
      <c r="AL326" s="2">
        <f t="shared" si="98"/>
        <v>0</v>
      </c>
      <c r="AM326" s="2">
        <f t="shared" si="98"/>
        <v>0</v>
      </c>
      <c r="AN326" s="2">
        <f t="shared" si="98"/>
        <v>0</v>
      </c>
    </row>
    <row r="328" spans="9:40" x14ac:dyDescent="0.3">
      <c r="I328" t="s">
        <v>42</v>
      </c>
      <c r="J328" s="2">
        <f>SUM(J305:J326)</f>
        <v>14.875</v>
      </c>
      <c r="K328" s="2">
        <f t="shared" ref="K328:AN328" si="99">SUM(K305:K326)</f>
        <v>29.537500000000001</v>
      </c>
      <c r="L328" s="2">
        <f t="shared" si="99"/>
        <v>43.987500000000004</v>
      </c>
      <c r="M328" s="2">
        <f t="shared" si="99"/>
        <v>58.225000000000001</v>
      </c>
      <c r="N328" s="2">
        <f t="shared" si="99"/>
        <v>72.25</v>
      </c>
      <c r="O328" s="2">
        <f t="shared" si="99"/>
        <v>86.0625</v>
      </c>
      <c r="P328" s="2">
        <f t="shared" si="99"/>
        <v>99.662499999999994</v>
      </c>
      <c r="Q328" s="2">
        <f t="shared" si="99"/>
        <v>113.05000000000001</v>
      </c>
      <c r="R328" s="2">
        <f t="shared" si="99"/>
        <v>126.22499999999999</v>
      </c>
      <c r="S328" s="2">
        <f t="shared" si="99"/>
        <v>139.1875</v>
      </c>
      <c r="T328" s="2">
        <f t="shared" si="99"/>
        <v>151.9375</v>
      </c>
      <c r="U328" s="2">
        <f t="shared" si="99"/>
        <v>164.47499999999999</v>
      </c>
      <c r="V328" s="2">
        <f t="shared" si="99"/>
        <v>176.79999999999998</v>
      </c>
      <c r="W328" s="2">
        <f t="shared" si="99"/>
        <v>188.91249999999999</v>
      </c>
      <c r="X328" s="2">
        <f t="shared" si="99"/>
        <v>200.8125</v>
      </c>
      <c r="Y328" s="2">
        <f t="shared" si="99"/>
        <v>212.5</v>
      </c>
      <c r="Z328" s="2">
        <f t="shared" si="99"/>
        <v>209.1</v>
      </c>
      <c r="AA328" s="2">
        <f t="shared" si="99"/>
        <v>205.7</v>
      </c>
      <c r="AB328" s="2">
        <f t="shared" si="99"/>
        <v>202.3</v>
      </c>
      <c r="AC328" s="2">
        <f t="shared" si="99"/>
        <v>198.9</v>
      </c>
      <c r="AD328" s="2">
        <f t="shared" si="99"/>
        <v>195.5</v>
      </c>
      <c r="AE328" s="2">
        <f t="shared" si="99"/>
        <v>192.1</v>
      </c>
      <c r="AF328" s="2">
        <f t="shared" si="99"/>
        <v>188.70000000000002</v>
      </c>
      <c r="AG328" s="2">
        <f t="shared" si="99"/>
        <v>185.3</v>
      </c>
      <c r="AH328" s="2">
        <f t="shared" si="99"/>
        <v>181.9</v>
      </c>
      <c r="AI328" s="2">
        <f t="shared" si="99"/>
        <v>178.5</v>
      </c>
      <c r="AJ328" s="2">
        <f t="shared" si="99"/>
        <v>175.1</v>
      </c>
      <c r="AK328" s="2">
        <f t="shared" si="99"/>
        <v>171.70000000000002</v>
      </c>
      <c r="AL328" s="2">
        <f t="shared" si="99"/>
        <v>168.3</v>
      </c>
      <c r="AM328" s="2">
        <f t="shared" si="99"/>
        <v>164.9</v>
      </c>
      <c r="AN328" s="2">
        <f t="shared" si="99"/>
        <v>161.5</v>
      </c>
    </row>
    <row r="330" spans="9:40" x14ac:dyDescent="0.3">
      <c r="J330">
        <f>J304</f>
        <v>2025</v>
      </c>
      <c r="K330">
        <f t="shared" ref="K330:Y330" si="100">K304</f>
        <v>2026</v>
      </c>
      <c r="L330">
        <f t="shared" si="100"/>
        <v>2027</v>
      </c>
      <c r="M330">
        <f t="shared" si="100"/>
        <v>2028</v>
      </c>
      <c r="N330">
        <f t="shared" si="100"/>
        <v>2029</v>
      </c>
      <c r="O330">
        <f t="shared" si="100"/>
        <v>2030</v>
      </c>
      <c r="P330">
        <f t="shared" si="100"/>
        <v>2031</v>
      </c>
      <c r="Q330">
        <f t="shared" si="100"/>
        <v>2032</v>
      </c>
      <c r="R330">
        <f t="shared" si="100"/>
        <v>2033</v>
      </c>
      <c r="S330">
        <f t="shared" si="100"/>
        <v>2034</v>
      </c>
      <c r="T330">
        <f t="shared" si="100"/>
        <v>2035</v>
      </c>
      <c r="U330">
        <f t="shared" si="100"/>
        <v>2036</v>
      </c>
      <c r="V330">
        <f t="shared" si="100"/>
        <v>2037</v>
      </c>
      <c r="W330">
        <f t="shared" si="100"/>
        <v>2038</v>
      </c>
      <c r="X330">
        <f t="shared" si="100"/>
        <v>2039</v>
      </c>
      <c r="Y330">
        <f t="shared" si="100"/>
        <v>2040</v>
      </c>
    </row>
    <row r="331" spans="9:40" x14ac:dyDescent="0.3">
      <c r="I331" t="s">
        <v>39</v>
      </c>
      <c r="J331" s="2">
        <f>J235</f>
        <v>17.5</v>
      </c>
      <c r="K331" s="2">
        <f t="shared" ref="K331:Y331" si="101">K235</f>
        <v>34.65</v>
      </c>
      <c r="L331" s="2">
        <f t="shared" si="101"/>
        <v>51.45</v>
      </c>
      <c r="M331" s="2">
        <f t="shared" si="101"/>
        <v>67.900000000000006</v>
      </c>
      <c r="N331" s="2">
        <f t="shared" si="101"/>
        <v>84</v>
      </c>
      <c r="O331" s="2">
        <f t="shared" si="101"/>
        <v>99.75</v>
      </c>
      <c r="P331" s="2">
        <f t="shared" si="101"/>
        <v>115.15</v>
      </c>
      <c r="Q331" s="2">
        <f t="shared" si="101"/>
        <v>130.19999999999999</v>
      </c>
      <c r="R331" s="2">
        <f t="shared" si="101"/>
        <v>144.9</v>
      </c>
      <c r="S331" s="2">
        <f t="shared" si="101"/>
        <v>159.25</v>
      </c>
      <c r="T331" s="2">
        <f t="shared" si="101"/>
        <v>173.25</v>
      </c>
      <c r="U331" s="2">
        <f t="shared" si="101"/>
        <v>186.9</v>
      </c>
      <c r="V331" s="2">
        <f t="shared" si="101"/>
        <v>200.20000000000002</v>
      </c>
      <c r="W331" s="2">
        <f t="shared" si="101"/>
        <v>213.15</v>
      </c>
      <c r="X331" s="2">
        <f t="shared" si="101"/>
        <v>225.75</v>
      </c>
      <c r="Y331" s="2">
        <f t="shared" si="101"/>
        <v>238</v>
      </c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spans="9:40" x14ac:dyDescent="0.3">
      <c r="I332" t="s">
        <v>41</v>
      </c>
      <c r="J332" s="2">
        <f>J328</f>
        <v>14.875</v>
      </c>
      <c r="K332" s="2">
        <f t="shared" ref="K332:Y332" si="102">K328</f>
        <v>29.537500000000001</v>
      </c>
      <c r="L332" s="2">
        <f t="shared" si="102"/>
        <v>43.987500000000004</v>
      </c>
      <c r="M332" s="2">
        <f t="shared" si="102"/>
        <v>58.225000000000001</v>
      </c>
      <c r="N332" s="2">
        <f t="shared" si="102"/>
        <v>72.25</v>
      </c>
      <c r="O332" s="2">
        <f t="shared" si="102"/>
        <v>86.0625</v>
      </c>
      <c r="P332" s="2">
        <f t="shared" si="102"/>
        <v>99.662499999999994</v>
      </c>
      <c r="Q332" s="2">
        <f t="shared" si="102"/>
        <v>113.05000000000001</v>
      </c>
      <c r="R332" s="2">
        <f t="shared" si="102"/>
        <v>126.22499999999999</v>
      </c>
      <c r="S332" s="2">
        <f t="shared" si="102"/>
        <v>139.1875</v>
      </c>
      <c r="T332" s="2">
        <f t="shared" si="102"/>
        <v>151.9375</v>
      </c>
      <c r="U332" s="2">
        <f t="shared" si="102"/>
        <v>164.47499999999999</v>
      </c>
      <c r="V332" s="2">
        <f t="shared" si="102"/>
        <v>176.79999999999998</v>
      </c>
      <c r="W332" s="2">
        <f t="shared" si="102"/>
        <v>188.91249999999999</v>
      </c>
      <c r="X332" s="2">
        <f t="shared" si="102"/>
        <v>200.8125</v>
      </c>
      <c r="Y332" s="2">
        <f t="shared" si="102"/>
        <v>212.5</v>
      </c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spans="9:40" x14ac:dyDescent="0.3">
      <c r="I333" t="s">
        <v>43</v>
      </c>
      <c r="J333" s="10">
        <f>J331-J332</f>
        <v>2.625</v>
      </c>
      <c r="K333" s="2">
        <f t="shared" ref="K333:Y333" si="103">K331-K332</f>
        <v>5.1124999999999972</v>
      </c>
      <c r="L333" s="2">
        <f t="shared" si="103"/>
        <v>7.4624999999999986</v>
      </c>
      <c r="M333" s="2">
        <f t="shared" si="103"/>
        <v>9.6750000000000043</v>
      </c>
      <c r="N333" s="2">
        <f t="shared" si="103"/>
        <v>11.75</v>
      </c>
      <c r="O333" s="10">
        <f t="shared" si="103"/>
        <v>13.6875</v>
      </c>
      <c r="P333" s="2">
        <f t="shared" si="103"/>
        <v>15.487500000000011</v>
      </c>
      <c r="Q333" s="2">
        <f t="shared" si="103"/>
        <v>17.149999999999977</v>
      </c>
      <c r="R333" s="2">
        <f t="shared" si="103"/>
        <v>18.675000000000011</v>
      </c>
      <c r="S333" s="2">
        <f t="shared" si="103"/>
        <v>20.0625</v>
      </c>
      <c r="T333" s="2">
        <f t="shared" si="103"/>
        <v>21.3125</v>
      </c>
      <c r="U333" s="2">
        <f t="shared" si="103"/>
        <v>22.425000000000011</v>
      </c>
      <c r="V333" s="2">
        <f t="shared" si="103"/>
        <v>23.400000000000034</v>
      </c>
      <c r="W333" s="2">
        <f t="shared" si="103"/>
        <v>24.237500000000011</v>
      </c>
      <c r="X333" s="2">
        <f t="shared" si="103"/>
        <v>24.9375</v>
      </c>
      <c r="Y333" s="10">
        <f t="shared" si="103"/>
        <v>25.5</v>
      </c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5" spans="9:40" x14ac:dyDescent="0.3">
      <c r="I335" t="s">
        <v>44</v>
      </c>
    </row>
  </sheetData>
  <conditionalFormatting sqref="J80:AN11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3:AN14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46:AN1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79:AN20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12:AN2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39:AN26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72:AN30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05:AN3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22FE3-1418-2E4E-AF5B-C1E05569C544}">
  <dimension ref="B2:AN335"/>
  <sheetViews>
    <sheetView topLeftCell="C294" zoomScale="70" zoomScaleNormal="70" workbookViewId="0">
      <selection activeCell="G330" sqref="G330"/>
    </sheetView>
  </sheetViews>
  <sheetFormatPr defaultColWidth="10.69921875" defaultRowHeight="15.6" x14ac:dyDescent="0.3"/>
  <cols>
    <col min="2" max="2" width="17.69921875" bestFit="1" customWidth="1"/>
    <col min="3" max="3" width="23.796875" bestFit="1" customWidth="1"/>
    <col min="4" max="4" width="26.69921875" bestFit="1" customWidth="1"/>
    <col min="5" max="6" width="16.796875" customWidth="1"/>
    <col min="7" max="7" width="27.5" bestFit="1" customWidth="1"/>
    <col min="8" max="8" width="32.296875" bestFit="1" customWidth="1"/>
    <col min="9" max="9" width="26.296875" bestFit="1" customWidth="1"/>
    <col min="10" max="10" width="14.69921875" bestFit="1" customWidth="1"/>
  </cols>
  <sheetData>
    <row r="2" spans="3:31" x14ac:dyDescent="0.3">
      <c r="H2">
        <f>AVERAGE(J2:AE2)</f>
        <v>0.96590909090909061</v>
      </c>
      <c r="I2" t="s">
        <v>15</v>
      </c>
      <c r="J2">
        <v>0.7</v>
      </c>
      <c r="K2">
        <v>0.8</v>
      </c>
      <c r="L2">
        <v>0.9</v>
      </c>
      <c r="M2">
        <v>1.2</v>
      </c>
      <c r="N2">
        <v>1.3</v>
      </c>
      <c r="O2">
        <v>1.25</v>
      </c>
      <c r="P2">
        <v>1.2</v>
      </c>
      <c r="Q2">
        <v>1.1000000000000001</v>
      </c>
      <c r="R2">
        <v>1</v>
      </c>
      <c r="S2">
        <v>0.95</v>
      </c>
      <c r="T2">
        <v>0.95</v>
      </c>
      <c r="U2">
        <v>0.9</v>
      </c>
      <c r="V2">
        <f>U2</f>
        <v>0.9</v>
      </c>
      <c r="W2">
        <f t="shared" ref="W2:AE2" si="0">V2</f>
        <v>0.9</v>
      </c>
      <c r="X2">
        <f t="shared" si="0"/>
        <v>0.9</v>
      </c>
      <c r="Y2">
        <f t="shared" si="0"/>
        <v>0.9</v>
      </c>
      <c r="Z2">
        <f t="shared" si="0"/>
        <v>0.9</v>
      </c>
      <c r="AA2">
        <f t="shared" si="0"/>
        <v>0.9</v>
      </c>
      <c r="AB2">
        <f t="shared" si="0"/>
        <v>0.9</v>
      </c>
      <c r="AC2">
        <f t="shared" si="0"/>
        <v>0.9</v>
      </c>
      <c r="AD2">
        <f t="shared" si="0"/>
        <v>0.9</v>
      </c>
      <c r="AE2">
        <f t="shared" si="0"/>
        <v>0.9</v>
      </c>
    </row>
    <row r="3" spans="3:31" x14ac:dyDescent="0.3">
      <c r="C3" t="s">
        <v>12</v>
      </c>
      <c r="D3" s="4">
        <f>Pilot!B3</f>
        <v>45.454545454545453</v>
      </c>
      <c r="J3">
        <f t="shared" ref="J3:AE3" si="1">K18</f>
        <v>2025</v>
      </c>
      <c r="K3">
        <f t="shared" si="1"/>
        <v>2026</v>
      </c>
      <c r="L3">
        <f t="shared" si="1"/>
        <v>2027</v>
      </c>
      <c r="M3">
        <f t="shared" si="1"/>
        <v>2028</v>
      </c>
      <c r="N3">
        <f t="shared" si="1"/>
        <v>2029</v>
      </c>
      <c r="O3">
        <f t="shared" si="1"/>
        <v>2030</v>
      </c>
      <c r="P3">
        <f t="shared" si="1"/>
        <v>2031</v>
      </c>
      <c r="Q3">
        <f t="shared" si="1"/>
        <v>2032</v>
      </c>
      <c r="R3">
        <f t="shared" si="1"/>
        <v>2033</v>
      </c>
      <c r="S3">
        <f t="shared" si="1"/>
        <v>2034</v>
      </c>
      <c r="T3">
        <f t="shared" si="1"/>
        <v>2035</v>
      </c>
      <c r="U3">
        <f t="shared" si="1"/>
        <v>2036</v>
      </c>
      <c r="V3">
        <f t="shared" si="1"/>
        <v>2037</v>
      </c>
      <c r="W3">
        <f t="shared" si="1"/>
        <v>2038</v>
      </c>
      <c r="X3">
        <f t="shared" si="1"/>
        <v>2039</v>
      </c>
      <c r="Y3">
        <f t="shared" si="1"/>
        <v>2040</v>
      </c>
      <c r="Z3">
        <f t="shared" si="1"/>
        <v>2041</v>
      </c>
      <c r="AA3">
        <f t="shared" si="1"/>
        <v>2042</v>
      </c>
      <c r="AB3">
        <f t="shared" si="1"/>
        <v>2043</v>
      </c>
      <c r="AC3">
        <f t="shared" si="1"/>
        <v>2044</v>
      </c>
      <c r="AD3">
        <f t="shared" si="1"/>
        <v>2045</v>
      </c>
      <c r="AE3">
        <f t="shared" si="1"/>
        <v>2046</v>
      </c>
    </row>
    <row r="4" spans="3:31" x14ac:dyDescent="0.3">
      <c r="C4" t="s">
        <v>11</v>
      </c>
      <c r="D4" s="5">
        <f>2045-2021</f>
        <v>24</v>
      </c>
      <c r="I4" t="s">
        <v>13</v>
      </c>
      <c r="J4">
        <f>$D$5*J2</f>
        <v>2.9166666666666664E-2</v>
      </c>
      <c r="K4">
        <f t="shared" ref="K4:AE4" si="2">$D$5*K2</f>
        <v>3.3333333333333333E-2</v>
      </c>
      <c r="L4">
        <f t="shared" si="2"/>
        <v>3.7499999999999999E-2</v>
      </c>
      <c r="M4">
        <f t="shared" si="2"/>
        <v>4.9999999999999996E-2</v>
      </c>
      <c r="N4">
        <f t="shared" si="2"/>
        <v>5.4166666666666669E-2</v>
      </c>
      <c r="O4">
        <f t="shared" si="2"/>
        <v>5.2083333333333329E-2</v>
      </c>
      <c r="P4">
        <f t="shared" si="2"/>
        <v>4.9999999999999996E-2</v>
      </c>
      <c r="Q4">
        <f t="shared" si="2"/>
        <v>4.5833333333333337E-2</v>
      </c>
      <c r="R4">
        <f t="shared" si="2"/>
        <v>4.1666666666666664E-2</v>
      </c>
      <c r="S4">
        <f t="shared" si="2"/>
        <v>3.9583333333333331E-2</v>
      </c>
      <c r="T4">
        <f t="shared" si="2"/>
        <v>3.9583333333333331E-2</v>
      </c>
      <c r="U4">
        <f t="shared" si="2"/>
        <v>3.7499999999999999E-2</v>
      </c>
      <c r="V4">
        <f t="shared" si="2"/>
        <v>3.7499999999999999E-2</v>
      </c>
      <c r="W4">
        <f t="shared" si="2"/>
        <v>3.7499999999999999E-2</v>
      </c>
      <c r="X4">
        <f t="shared" si="2"/>
        <v>3.7499999999999999E-2</v>
      </c>
      <c r="Y4">
        <f t="shared" si="2"/>
        <v>3.7499999999999999E-2</v>
      </c>
      <c r="Z4">
        <f t="shared" si="2"/>
        <v>3.7499999999999999E-2</v>
      </c>
      <c r="AA4">
        <f t="shared" si="2"/>
        <v>3.7499999999999999E-2</v>
      </c>
      <c r="AB4">
        <f t="shared" si="2"/>
        <v>3.7499999999999999E-2</v>
      </c>
      <c r="AC4">
        <f t="shared" si="2"/>
        <v>3.7499999999999999E-2</v>
      </c>
      <c r="AD4">
        <f t="shared" si="2"/>
        <v>3.7499999999999999E-2</v>
      </c>
      <c r="AE4">
        <f t="shared" si="2"/>
        <v>3.7499999999999999E-2</v>
      </c>
    </row>
    <row r="5" spans="3:31" x14ac:dyDescent="0.3">
      <c r="C5" t="s">
        <v>14</v>
      </c>
      <c r="D5" s="8">
        <f>1/D4</f>
        <v>4.1666666666666664E-2</v>
      </c>
      <c r="I5" t="s">
        <v>45</v>
      </c>
      <c r="J5" s="3">
        <f>VLOOKUP(J3,'calc CAPEX plan'!$C:$K,9,FALSE)</f>
        <v>1.6449799892207635</v>
      </c>
      <c r="K5" s="3">
        <f>VLOOKUP(K3,'calc CAPEX plan'!$C:$K,9,FALSE)</f>
        <v>1.9211506027713465</v>
      </c>
      <c r="L5" s="3">
        <f>VLOOKUP(L3,'calc CAPEX plan'!$C:$K,9,FALSE)</f>
        <v>2.1816742868678194</v>
      </c>
      <c r="M5" s="3">
        <f>VLOOKUP(M3,'calc CAPEX plan'!$C:$K,9,FALSE)</f>
        <v>2.4308169560825275</v>
      </c>
      <c r="N5" s="3">
        <f>VLOOKUP(N3,'calc CAPEX plan'!$C:$K,9,FALSE)</f>
        <v>2.6700991142180373</v>
      </c>
      <c r="O5" s="3">
        <f>VLOOKUP(O3,'calc CAPEX plan'!$C:$K,9,FALSE)</f>
        <v>2.8988447147932987</v>
      </c>
      <c r="P5" s="3">
        <f>VLOOKUP(P3,'calc CAPEX plan'!$C:$K,9,FALSE)</f>
        <v>2.6997903043346518</v>
      </c>
      <c r="Q5" s="3">
        <f>VLOOKUP(Q3,'calc CAPEX plan'!$C:$K,9,FALSE)</f>
        <v>2.514333493842265</v>
      </c>
      <c r="R5" s="3">
        <f>VLOOKUP(R3,'calc CAPEX plan'!$C:$K,9,FALSE)</f>
        <v>2.342047529871778</v>
      </c>
      <c r="S5" s="3">
        <f>VLOOKUP(S3,'calc CAPEX plan'!$C:$K,9,FALSE)</f>
        <v>2.17762470550496</v>
      </c>
      <c r="T5" s="3">
        <f>VLOOKUP(T3,'calc CAPEX plan'!$C:$K,9,FALSE)</f>
        <v>2.0252672457490846</v>
      </c>
      <c r="U5" s="3">
        <f>VLOOKUP(U3,'calc CAPEX plan'!$C:$K,9,FALSE)</f>
        <v>1.8833249572519482</v>
      </c>
      <c r="V5" s="3">
        <f>VLOOKUP(V3,'calc CAPEX plan'!$C:$K,9,FALSE)</f>
        <v>1.7514605992664385</v>
      </c>
      <c r="W5" s="3">
        <f>VLOOKUP(W3,'calc CAPEX plan'!$C:$K,9,FALSE)</f>
        <v>1.6289574662177635</v>
      </c>
      <c r="X5" s="3">
        <f>VLOOKUP(X3,'calc CAPEX plan'!$C:$K,9,FALSE)</f>
        <v>1.5148780563247286</v>
      </c>
      <c r="Y5" s="3">
        <f>VLOOKUP(Y3,'calc CAPEX plan'!$C:$K,9,FALSE)</f>
        <v>1.4089213967837486</v>
      </c>
      <c r="Z5" s="3">
        <f>VLOOKUP(Z3,'calc CAPEX plan'!$C:$K,9,FALSE)</f>
        <v>0</v>
      </c>
      <c r="AA5" s="3">
        <f>VLOOKUP(AA3,'calc CAPEX plan'!$C:$K,9,FALSE)</f>
        <v>0</v>
      </c>
      <c r="AB5" s="3">
        <f>VLOOKUP(AB3,'calc CAPEX plan'!$C:$K,9,FALSE)</f>
        <v>0</v>
      </c>
      <c r="AC5" s="3">
        <f>VLOOKUP(AC3,'calc CAPEX plan'!$C:$K,9,FALSE)</f>
        <v>0</v>
      </c>
      <c r="AD5" s="3">
        <f>VLOOKUP(AD3,'calc CAPEX plan'!$C:$K,9,FALSE)</f>
        <v>0</v>
      </c>
      <c r="AE5" s="3">
        <f>VLOOKUP(AE3,'calc CAPEX plan'!$C:$K,9,FALSE)</f>
        <v>0</v>
      </c>
    </row>
    <row r="6" spans="3:31" x14ac:dyDescent="0.3">
      <c r="C6" t="s">
        <v>16</v>
      </c>
      <c r="D6" s="5">
        <v>1</v>
      </c>
      <c r="I6" t="s">
        <v>46</v>
      </c>
      <c r="J6" s="2">
        <f>J5-J7/1000</f>
        <v>1.6203052893824521</v>
      </c>
      <c r="K6" s="2">
        <f t="shared" ref="K6:AE6" si="3">K5-K7/1000</f>
        <v>1.8635160846882062</v>
      </c>
      <c r="L6" s="2">
        <f t="shared" si="3"/>
        <v>2.0180487153527329</v>
      </c>
      <c r="M6" s="2">
        <f t="shared" si="3"/>
        <v>2.1391189213526243</v>
      </c>
      <c r="N6" s="2">
        <f t="shared" si="3"/>
        <v>2.2695842470853318</v>
      </c>
      <c r="O6" s="2">
        <f t="shared" si="3"/>
        <v>2.4640180075743041</v>
      </c>
      <c r="P6" s="2">
        <f t="shared" si="3"/>
        <v>2.2948217586844541</v>
      </c>
      <c r="Q6" s="2">
        <f t="shared" si="3"/>
        <v>2.1371834697659251</v>
      </c>
      <c r="R6" s="2">
        <f t="shared" si="3"/>
        <v>1.9907404003910114</v>
      </c>
      <c r="S6" s="2">
        <f t="shared" si="3"/>
        <v>1.8509809996792161</v>
      </c>
      <c r="T6" s="2">
        <f t="shared" si="3"/>
        <v>1.7214771588867219</v>
      </c>
      <c r="U6" s="2">
        <f t="shared" si="3"/>
        <v>1.600826213664156</v>
      </c>
      <c r="V6" s="2">
        <f t="shared" si="3"/>
        <v>1.4887415093764726</v>
      </c>
      <c r="W6" s="2">
        <f t="shared" si="3"/>
        <v>1.384613846285099</v>
      </c>
      <c r="X6" s="2">
        <f t="shared" si="3"/>
        <v>1.2876463478760194</v>
      </c>
      <c r="Y6" s="2">
        <f t="shared" si="3"/>
        <v>1.1975831872661864</v>
      </c>
      <c r="Z6" s="2">
        <f t="shared" si="3"/>
        <v>0</v>
      </c>
      <c r="AA6" s="2">
        <f t="shared" si="3"/>
        <v>0</v>
      </c>
      <c r="AB6" s="2">
        <f t="shared" si="3"/>
        <v>0</v>
      </c>
      <c r="AC6" s="2">
        <f t="shared" si="3"/>
        <v>0</v>
      </c>
      <c r="AD6" s="2">
        <f t="shared" si="3"/>
        <v>0</v>
      </c>
      <c r="AE6" s="2">
        <f t="shared" si="3"/>
        <v>0</v>
      </c>
    </row>
    <row r="7" spans="3:31" x14ac:dyDescent="0.3">
      <c r="C7" t="s">
        <v>17</v>
      </c>
      <c r="D7" s="2">
        <f>D3*1000/D6</f>
        <v>45454.545454545456</v>
      </c>
      <c r="I7" t="s">
        <v>24</v>
      </c>
      <c r="J7" s="3">
        <f>VLOOKUP(J3,$C$18:$G$40,5,FALSE)</f>
        <v>24.674699838311451</v>
      </c>
      <c r="K7" s="3">
        <f t="shared" ref="K7:AE7" si="4">VLOOKUP(K3,$C$18:$G$40,5,FALSE)</f>
        <v>57.634518083140392</v>
      </c>
      <c r="L7" s="3">
        <f t="shared" si="4"/>
        <v>163.62557151508645</v>
      </c>
      <c r="M7" s="3">
        <f t="shared" si="4"/>
        <v>291.69803472990333</v>
      </c>
      <c r="N7" s="3">
        <f t="shared" si="4"/>
        <v>400.5148671327056</v>
      </c>
      <c r="O7" s="3">
        <f t="shared" si="4"/>
        <v>434.82670721899484</v>
      </c>
      <c r="P7" s="3">
        <f t="shared" si="4"/>
        <v>404.96854565019777</v>
      </c>
      <c r="Q7" s="3">
        <f t="shared" si="4"/>
        <v>377.15002407633972</v>
      </c>
      <c r="R7" s="3">
        <f t="shared" si="4"/>
        <v>351.30712948076666</v>
      </c>
      <c r="S7" s="3">
        <f t="shared" si="4"/>
        <v>326.64370582574395</v>
      </c>
      <c r="T7" s="3">
        <f t="shared" si="4"/>
        <v>303.79008686236267</v>
      </c>
      <c r="U7" s="3">
        <f t="shared" si="4"/>
        <v>282.49874358779221</v>
      </c>
      <c r="V7" s="3">
        <f t="shared" si="4"/>
        <v>262.71908988996574</v>
      </c>
      <c r="W7" s="3">
        <f t="shared" si="4"/>
        <v>244.34361993266452</v>
      </c>
      <c r="X7" s="3">
        <f t="shared" si="4"/>
        <v>227.23170844870927</v>
      </c>
      <c r="Y7" s="3">
        <f t="shared" si="4"/>
        <v>211.33820951756229</v>
      </c>
      <c r="Z7" s="3">
        <f t="shared" si="4"/>
        <v>0</v>
      </c>
      <c r="AA7" s="3">
        <f t="shared" si="4"/>
        <v>0</v>
      </c>
      <c r="AB7" s="3">
        <f t="shared" si="4"/>
        <v>0</v>
      </c>
      <c r="AC7" s="3">
        <f t="shared" si="4"/>
        <v>0</v>
      </c>
      <c r="AD7" s="3">
        <f t="shared" si="4"/>
        <v>0</v>
      </c>
      <c r="AE7" s="3">
        <f t="shared" si="4"/>
        <v>0</v>
      </c>
    </row>
    <row r="9" spans="3:31" x14ac:dyDescent="0.3">
      <c r="I9" t="s">
        <v>25</v>
      </c>
      <c r="J9" s="3">
        <f>J5</f>
        <v>1.6449799892207635</v>
      </c>
      <c r="K9" s="3">
        <f>K5+J9</f>
        <v>3.5661305919921098</v>
      </c>
      <c r="L9" s="3">
        <f t="shared" ref="L9:AE10" si="5">L5+K9</f>
        <v>5.7478048788599292</v>
      </c>
      <c r="M9" s="3">
        <f t="shared" si="5"/>
        <v>8.1786218349424562</v>
      </c>
      <c r="N9" s="3">
        <f t="shared" si="5"/>
        <v>10.848720949160494</v>
      </c>
      <c r="O9" s="3">
        <f t="shared" si="5"/>
        <v>13.747565663953793</v>
      </c>
      <c r="P9" s="3">
        <f t="shared" si="5"/>
        <v>16.447355968288445</v>
      </c>
      <c r="Q9" s="3">
        <f t="shared" si="5"/>
        <v>18.96168946213071</v>
      </c>
      <c r="R9" s="3">
        <f t="shared" si="5"/>
        <v>21.303736992002488</v>
      </c>
      <c r="S9" s="3">
        <f t="shared" si="5"/>
        <v>23.481361697507449</v>
      </c>
      <c r="T9" s="3">
        <f t="shared" si="5"/>
        <v>25.506628943256533</v>
      </c>
      <c r="U9" s="3">
        <f t="shared" si="5"/>
        <v>27.38995390050848</v>
      </c>
      <c r="V9" s="3">
        <f t="shared" si="5"/>
        <v>29.141414499774918</v>
      </c>
      <c r="W9" s="3">
        <f t="shared" si="5"/>
        <v>30.77037196599268</v>
      </c>
      <c r="X9" s="3">
        <f t="shared" si="5"/>
        <v>32.285250022317406</v>
      </c>
      <c r="Y9" s="3">
        <f t="shared" si="5"/>
        <v>33.694171419101153</v>
      </c>
      <c r="Z9" s="3">
        <f t="shared" si="5"/>
        <v>33.694171419101153</v>
      </c>
      <c r="AA9" s="3">
        <f t="shared" si="5"/>
        <v>33.694171419101153</v>
      </c>
      <c r="AB9" s="3">
        <f t="shared" si="5"/>
        <v>33.694171419101153</v>
      </c>
      <c r="AC9" s="3">
        <f t="shared" si="5"/>
        <v>33.694171419101153</v>
      </c>
      <c r="AD9" s="3">
        <f t="shared" si="5"/>
        <v>33.694171419101153</v>
      </c>
      <c r="AE9" s="3">
        <f t="shared" si="5"/>
        <v>33.694171419101153</v>
      </c>
    </row>
    <row r="10" spans="3:31" x14ac:dyDescent="0.3">
      <c r="G10" s="1"/>
      <c r="H10" s="1"/>
      <c r="I10" s="1" t="s">
        <v>26</v>
      </c>
      <c r="J10" s="3">
        <f>J6</f>
        <v>1.6203052893824521</v>
      </c>
      <c r="K10" s="3">
        <f>K6+J10</f>
        <v>3.4838213740706583</v>
      </c>
      <c r="L10" s="3">
        <f t="shared" si="5"/>
        <v>5.5018700894233916</v>
      </c>
      <c r="M10" s="3">
        <f t="shared" si="5"/>
        <v>7.6409890107760159</v>
      </c>
      <c r="N10" s="3">
        <f t="shared" si="5"/>
        <v>9.9105732578613477</v>
      </c>
      <c r="O10" s="3">
        <f t="shared" si="5"/>
        <v>12.374591265435651</v>
      </c>
      <c r="P10" s="3">
        <f t="shared" si="5"/>
        <v>14.669413024120106</v>
      </c>
      <c r="Q10" s="3">
        <f t="shared" si="5"/>
        <v>16.80659649388603</v>
      </c>
      <c r="R10" s="3">
        <f t="shared" si="5"/>
        <v>18.797336894277041</v>
      </c>
      <c r="S10" s="3">
        <f t="shared" si="5"/>
        <v>20.648317893956257</v>
      </c>
      <c r="T10" s="3">
        <f t="shared" si="5"/>
        <v>22.369795052842978</v>
      </c>
      <c r="U10" s="3">
        <f t="shared" si="5"/>
        <v>23.970621266507134</v>
      </c>
      <c r="V10" s="3">
        <f t="shared" si="5"/>
        <v>25.459362775883605</v>
      </c>
      <c r="W10" s="3">
        <f t="shared" si="5"/>
        <v>26.843976622168704</v>
      </c>
      <c r="X10" s="3">
        <f t="shared" si="5"/>
        <v>28.131622970044724</v>
      </c>
      <c r="Y10" s="3">
        <f t="shared" si="5"/>
        <v>29.32920615731091</v>
      </c>
      <c r="Z10" s="3">
        <f t="shared" si="5"/>
        <v>29.32920615731091</v>
      </c>
      <c r="AA10" s="3">
        <f t="shared" si="5"/>
        <v>29.32920615731091</v>
      </c>
      <c r="AB10" s="3">
        <f t="shared" si="5"/>
        <v>29.32920615731091</v>
      </c>
      <c r="AC10" s="3">
        <f t="shared" si="5"/>
        <v>29.32920615731091</v>
      </c>
      <c r="AD10" s="3">
        <f t="shared" si="5"/>
        <v>29.32920615731091</v>
      </c>
      <c r="AE10" s="3">
        <f t="shared" si="5"/>
        <v>29.32920615731091</v>
      </c>
    </row>
    <row r="11" spans="3:31" x14ac:dyDescent="0.3">
      <c r="C11" t="s">
        <v>1</v>
      </c>
      <c r="D11" s="9">
        <f>WACC</f>
        <v>0.05</v>
      </c>
      <c r="E11" s="1"/>
      <c r="F11" s="1"/>
      <c r="I11" t="s">
        <v>27</v>
      </c>
      <c r="J11" s="3">
        <f>J10-J9</f>
        <v>-2.4674699838311387E-2</v>
      </c>
      <c r="K11" s="3">
        <f t="shared" ref="K11:AE11" si="6">K10-K9</f>
        <v>-8.2309217921451516E-2</v>
      </c>
      <c r="L11" s="3">
        <f t="shared" si="6"/>
        <v>-0.24593478943653757</v>
      </c>
      <c r="M11" s="3">
        <f t="shared" si="6"/>
        <v>-0.53763282416644032</v>
      </c>
      <c r="N11" s="3">
        <f t="shared" si="6"/>
        <v>-0.93814769129914666</v>
      </c>
      <c r="O11" s="3">
        <f t="shared" si="6"/>
        <v>-1.3729743985181422</v>
      </c>
      <c r="P11" s="3">
        <f t="shared" si="6"/>
        <v>-1.7779429441683394</v>
      </c>
      <c r="Q11" s="3">
        <f t="shared" si="6"/>
        <v>-2.1550929682446807</v>
      </c>
      <c r="R11" s="3">
        <f t="shared" si="6"/>
        <v>-2.5064000977254466</v>
      </c>
      <c r="S11" s="3">
        <f t="shared" si="6"/>
        <v>-2.8330438035511918</v>
      </c>
      <c r="T11" s="3">
        <f t="shared" si="6"/>
        <v>-3.1368338904135555</v>
      </c>
      <c r="U11" s="3">
        <f t="shared" si="6"/>
        <v>-3.4193326340013463</v>
      </c>
      <c r="V11" s="3">
        <f t="shared" si="6"/>
        <v>-3.6820517238913126</v>
      </c>
      <c r="W11" s="3">
        <f t="shared" si="6"/>
        <v>-3.9263953438239767</v>
      </c>
      <c r="X11" s="3">
        <f t="shared" si="6"/>
        <v>-4.1536270522726824</v>
      </c>
      <c r="Y11" s="3">
        <f t="shared" si="6"/>
        <v>-4.3649652617902426</v>
      </c>
      <c r="Z11" s="3">
        <f t="shared" si="6"/>
        <v>-4.3649652617902426</v>
      </c>
      <c r="AA11" s="3">
        <f t="shared" si="6"/>
        <v>-4.3649652617902426</v>
      </c>
      <c r="AB11" s="3">
        <f t="shared" si="6"/>
        <v>-4.3649652617902426</v>
      </c>
      <c r="AC11" s="3">
        <f t="shared" si="6"/>
        <v>-4.3649652617902426</v>
      </c>
      <c r="AD11" s="3">
        <f t="shared" si="6"/>
        <v>-4.3649652617902426</v>
      </c>
      <c r="AE11" s="3">
        <f t="shared" si="6"/>
        <v>-4.3649652617902426</v>
      </c>
    </row>
    <row r="12" spans="3:31" x14ac:dyDescent="0.3">
      <c r="C12" t="s">
        <v>2</v>
      </c>
      <c r="D12" s="5">
        <f>Pilot!B6</f>
        <v>50</v>
      </c>
      <c r="E12" t="s">
        <v>3</v>
      </c>
    </row>
    <row r="13" spans="3:31" x14ac:dyDescent="0.3">
      <c r="C13" t="s">
        <v>6</v>
      </c>
      <c r="D13" s="7">
        <f>CAPACITY_TO_MONEY</f>
        <v>0.6</v>
      </c>
    </row>
    <row r="14" spans="3:31" x14ac:dyDescent="0.3">
      <c r="C14" t="s">
        <v>7</v>
      </c>
      <c r="D14" s="6">
        <f>CAPACITY_LOAD_REDUCTION</f>
        <v>0.25</v>
      </c>
    </row>
    <row r="15" spans="3:31" x14ac:dyDescent="0.3">
      <c r="C15" t="s">
        <v>8</v>
      </c>
      <c r="D15" s="1">
        <f>D14*D13</f>
        <v>0.15</v>
      </c>
    </row>
    <row r="17" spans="2:32" x14ac:dyDescent="0.3">
      <c r="C17" t="s">
        <v>5</v>
      </c>
      <c r="D17" s="2">
        <f>SUM(D19:D39)</f>
        <v>-2902.5713209564879</v>
      </c>
    </row>
    <row r="18" spans="2:32" x14ac:dyDescent="0.3">
      <c r="B18" t="s">
        <v>18</v>
      </c>
      <c r="C18" t="s">
        <v>0</v>
      </c>
      <c r="D18" t="s">
        <v>19</v>
      </c>
      <c r="E18" t="s">
        <v>4</v>
      </c>
      <c r="F18" t="s">
        <v>21</v>
      </c>
      <c r="G18" t="s">
        <v>20</v>
      </c>
      <c r="I18" t="s">
        <v>9</v>
      </c>
      <c r="J18" t="s">
        <v>10</v>
      </c>
      <c r="K18">
        <v>2025</v>
      </c>
      <c r="L18">
        <f>K18+1</f>
        <v>2026</v>
      </c>
      <c r="M18">
        <f t="shared" ref="M18:AF18" si="7">L18+1</f>
        <v>2027</v>
      </c>
      <c r="N18">
        <f t="shared" si="7"/>
        <v>2028</v>
      </c>
      <c r="O18">
        <f t="shared" si="7"/>
        <v>2029</v>
      </c>
      <c r="P18">
        <f t="shared" si="7"/>
        <v>2030</v>
      </c>
      <c r="Q18">
        <f t="shared" si="7"/>
        <v>2031</v>
      </c>
      <c r="R18">
        <f t="shared" si="7"/>
        <v>2032</v>
      </c>
      <c r="S18">
        <f t="shared" si="7"/>
        <v>2033</v>
      </c>
      <c r="T18">
        <f t="shared" si="7"/>
        <v>2034</v>
      </c>
      <c r="U18">
        <f t="shared" si="7"/>
        <v>2035</v>
      </c>
      <c r="V18">
        <f t="shared" si="7"/>
        <v>2036</v>
      </c>
      <c r="W18">
        <f t="shared" si="7"/>
        <v>2037</v>
      </c>
      <c r="X18">
        <f t="shared" si="7"/>
        <v>2038</v>
      </c>
      <c r="Y18">
        <f t="shared" si="7"/>
        <v>2039</v>
      </c>
      <c r="Z18">
        <f t="shared" si="7"/>
        <v>2040</v>
      </c>
      <c r="AA18">
        <f t="shared" si="7"/>
        <v>2041</v>
      </c>
      <c r="AB18">
        <f t="shared" si="7"/>
        <v>2042</v>
      </c>
      <c r="AC18">
        <f t="shared" si="7"/>
        <v>2043</v>
      </c>
      <c r="AD18">
        <f t="shared" si="7"/>
        <v>2044</v>
      </c>
      <c r="AE18">
        <f t="shared" si="7"/>
        <v>2045</v>
      </c>
      <c r="AF18">
        <f t="shared" si="7"/>
        <v>2046</v>
      </c>
    </row>
    <row r="19" spans="2:32" x14ac:dyDescent="0.3">
      <c r="B19" s="2">
        <f>'NEW investments rev cap'!B19</f>
        <v>0.1</v>
      </c>
      <c r="C19">
        <v>2025</v>
      </c>
      <c r="D19" s="2">
        <f>E19*B19</f>
        <v>-0.1351599506233131</v>
      </c>
      <c r="E19" s="2">
        <f t="shared" ref="E19:E40" si="8">PMT($D$11,$D$12,G19)</f>
        <v>-1.351599506233131</v>
      </c>
      <c r="F19" s="2">
        <f>G19</f>
        <v>24.674699838311451</v>
      </c>
      <c r="G19" s="2">
        <f>I19*B19</f>
        <v>24.674699838311451</v>
      </c>
      <c r="H19" s="2"/>
      <c r="I19" s="2">
        <f t="shared" ref="I19:I40" si="9">J19*$D$15</f>
        <v>246.74699838311449</v>
      </c>
      <c r="J19" s="2">
        <f>SUM(K19:AF19)</f>
        <v>1644.9799892207634</v>
      </c>
      <c r="K19" s="2">
        <f>IF($C19=K$18,1,0)*HLOOKUP(K$18,$J$3:$AE$5,3,FALSE)*1000</f>
        <v>1644.9799892207634</v>
      </c>
      <c r="L19" s="2">
        <f t="shared" ref="L19:AA34" si="10">IF($C19=L$18,1,0)*HLOOKUP(L$18,$J$3:$AE$5,3,FALSE)*1000</f>
        <v>0</v>
      </c>
      <c r="M19" s="2">
        <f t="shared" si="10"/>
        <v>0</v>
      </c>
      <c r="N19" s="2">
        <f t="shared" si="10"/>
        <v>0</v>
      </c>
      <c r="O19" s="2">
        <f t="shared" si="10"/>
        <v>0</v>
      </c>
      <c r="P19" s="2">
        <f t="shared" si="10"/>
        <v>0</v>
      </c>
      <c r="Q19" s="2">
        <f t="shared" si="10"/>
        <v>0</v>
      </c>
      <c r="R19" s="2">
        <f t="shared" si="10"/>
        <v>0</v>
      </c>
      <c r="S19" s="2">
        <f t="shared" si="10"/>
        <v>0</v>
      </c>
      <c r="T19" s="2">
        <f t="shared" si="10"/>
        <v>0</v>
      </c>
      <c r="U19" s="2">
        <f t="shared" si="10"/>
        <v>0</v>
      </c>
      <c r="V19" s="2">
        <f t="shared" si="10"/>
        <v>0</v>
      </c>
      <c r="W19" s="2">
        <f t="shared" si="10"/>
        <v>0</v>
      </c>
      <c r="X19" s="2">
        <f t="shared" si="10"/>
        <v>0</v>
      </c>
      <c r="Y19" s="2">
        <f t="shared" si="10"/>
        <v>0</v>
      </c>
      <c r="Z19" s="2">
        <f t="shared" si="10"/>
        <v>0</v>
      </c>
      <c r="AA19" s="2">
        <f t="shared" si="10"/>
        <v>0</v>
      </c>
      <c r="AB19" s="2">
        <f t="shared" ref="AB19:AF34" si="11">IF($C19=AB$18,1,0)*HLOOKUP(AB$18,$J$3:$AE$5,3,FALSE)*1000</f>
        <v>0</v>
      </c>
      <c r="AC19" s="2">
        <f t="shared" si="11"/>
        <v>0</v>
      </c>
      <c r="AD19" s="2">
        <f t="shared" si="11"/>
        <v>0</v>
      </c>
      <c r="AE19" s="2">
        <f t="shared" si="11"/>
        <v>0</v>
      </c>
      <c r="AF19" s="2">
        <f t="shared" si="11"/>
        <v>0</v>
      </c>
    </row>
    <row r="20" spans="2:32" x14ac:dyDescent="0.3">
      <c r="B20" s="2">
        <f>'NEW investments rev cap'!B20</f>
        <v>0.2</v>
      </c>
      <c r="C20">
        <f>C19+1</f>
        <v>2026</v>
      </c>
      <c r="D20" s="2">
        <f>D19+E20*B20</f>
        <v>-0.76656610100092848</v>
      </c>
      <c r="E20" s="2">
        <f t="shared" si="8"/>
        <v>-3.1570307518880769</v>
      </c>
      <c r="F20" s="2">
        <f>F19+G20</f>
        <v>82.309217921451847</v>
      </c>
      <c r="G20" s="2">
        <f>I20*B20</f>
        <v>57.634518083140392</v>
      </c>
      <c r="H20" s="2"/>
      <c r="I20" s="2">
        <f t="shared" si="9"/>
        <v>288.17259041570196</v>
      </c>
      <c r="J20" s="2">
        <f t="shared" ref="J20:J40" si="12">SUM(K20:AF20)</f>
        <v>1921.1506027713465</v>
      </c>
      <c r="K20" s="2">
        <f t="shared" ref="K20:Z35" si="13">IF($C20=K$18,1,0)*HLOOKUP(K$18,$J$3:$AE$5,3,FALSE)*1000</f>
        <v>0</v>
      </c>
      <c r="L20" s="2">
        <f t="shared" si="10"/>
        <v>1921.1506027713465</v>
      </c>
      <c r="M20" s="2">
        <f t="shared" si="10"/>
        <v>0</v>
      </c>
      <c r="N20" s="2">
        <f t="shared" si="10"/>
        <v>0</v>
      </c>
      <c r="O20" s="2">
        <f t="shared" si="10"/>
        <v>0</v>
      </c>
      <c r="P20" s="2">
        <f t="shared" si="10"/>
        <v>0</v>
      </c>
      <c r="Q20" s="2">
        <f t="shared" si="10"/>
        <v>0</v>
      </c>
      <c r="R20" s="2">
        <f t="shared" si="10"/>
        <v>0</v>
      </c>
      <c r="S20" s="2">
        <f t="shared" si="10"/>
        <v>0</v>
      </c>
      <c r="T20" s="2">
        <f t="shared" si="10"/>
        <v>0</v>
      </c>
      <c r="U20" s="2">
        <f t="shared" si="10"/>
        <v>0</v>
      </c>
      <c r="V20" s="2">
        <f t="shared" si="10"/>
        <v>0</v>
      </c>
      <c r="W20" s="2">
        <f t="shared" si="10"/>
        <v>0</v>
      </c>
      <c r="X20" s="2">
        <f t="shared" si="10"/>
        <v>0</v>
      </c>
      <c r="Y20" s="2">
        <f t="shared" si="10"/>
        <v>0</v>
      </c>
      <c r="Z20" s="2">
        <f t="shared" si="10"/>
        <v>0</v>
      </c>
      <c r="AA20" s="2">
        <f t="shared" si="10"/>
        <v>0</v>
      </c>
      <c r="AB20" s="2">
        <f t="shared" si="11"/>
        <v>0</v>
      </c>
      <c r="AC20" s="2">
        <f t="shared" si="11"/>
        <v>0</v>
      </c>
      <c r="AD20" s="2">
        <f t="shared" si="11"/>
        <v>0</v>
      </c>
      <c r="AE20" s="2">
        <f t="shared" si="11"/>
        <v>0</v>
      </c>
      <c r="AF20" s="2">
        <f t="shared" si="11"/>
        <v>0</v>
      </c>
    </row>
    <row r="21" spans="2:32" x14ac:dyDescent="0.3">
      <c r="B21" s="2">
        <f>'NEW investments rev cap'!B21</f>
        <v>0.5</v>
      </c>
      <c r="C21">
        <f t="shared" ref="C21:C40" si="14">C20+1</f>
        <v>2027</v>
      </c>
      <c r="D21" s="2">
        <f t="shared" ref="D21:D40" si="15">D20+E21*B21</f>
        <v>-5.2480034257931027</v>
      </c>
      <c r="E21" s="2">
        <f t="shared" si="8"/>
        <v>-8.9628746495843483</v>
      </c>
      <c r="F21" s="2">
        <f t="shared" ref="F21:F40" si="16">F20+G21</f>
        <v>245.9347894365383</v>
      </c>
      <c r="G21" s="2">
        <f t="shared" ref="G21:G40" si="17">I21*B21</f>
        <v>163.62557151508645</v>
      </c>
      <c r="H21" s="2"/>
      <c r="I21" s="2">
        <f t="shared" si="9"/>
        <v>327.2511430301729</v>
      </c>
      <c r="J21" s="2">
        <f t="shared" si="12"/>
        <v>2181.6742868678193</v>
      </c>
      <c r="K21" s="2">
        <f t="shared" si="13"/>
        <v>0</v>
      </c>
      <c r="L21" s="2">
        <f t="shared" si="10"/>
        <v>0</v>
      </c>
      <c r="M21" s="2">
        <f t="shared" si="10"/>
        <v>2181.6742868678193</v>
      </c>
      <c r="N21" s="2">
        <f t="shared" si="10"/>
        <v>0</v>
      </c>
      <c r="O21" s="2">
        <f t="shared" si="10"/>
        <v>0</v>
      </c>
      <c r="P21" s="2">
        <f t="shared" si="10"/>
        <v>0</v>
      </c>
      <c r="Q21" s="2">
        <f t="shared" si="10"/>
        <v>0</v>
      </c>
      <c r="R21" s="2">
        <f t="shared" si="10"/>
        <v>0</v>
      </c>
      <c r="S21" s="2">
        <f t="shared" si="10"/>
        <v>0</v>
      </c>
      <c r="T21" s="2">
        <f t="shared" si="10"/>
        <v>0</v>
      </c>
      <c r="U21" s="2">
        <f t="shared" si="10"/>
        <v>0</v>
      </c>
      <c r="V21" s="2">
        <f t="shared" si="10"/>
        <v>0</v>
      </c>
      <c r="W21" s="2">
        <f t="shared" si="10"/>
        <v>0</v>
      </c>
      <c r="X21" s="2">
        <f t="shared" si="10"/>
        <v>0</v>
      </c>
      <c r="Y21" s="2">
        <f t="shared" si="10"/>
        <v>0</v>
      </c>
      <c r="Z21" s="2">
        <f t="shared" si="10"/>
        <v>0</v>
      </c>
      <c r="AA21" s="2">
        <f t="shared" si="10"/>
        <v>0</v>
      </c>
      <c r="AB21" s="2">
        <f t="shared" si="11"/>
        <v>0</v>
      </c>
      <c r="AC21" s="2">
        <f t="shared" si="11"/>
        <v>0</v>
      </c>
      <c r="AD21" s="2">
        <f t="shared" si="11"/>
        <v>0</v>
      </c>
      <c r="AE21" s="2">
        <f t="shared" si="11"/>
        <v>0</v>
      </c>
      <c r="AF21" s="2">
        <f t="shared" si="11"/>
        <v>0</v>
      </c>
    </row>
    <row r="22" spans="2:32" x14ac:dyDescent="0.3">
      <c r="B22" s="2">
        <f>'NEW investments rev cap'!B22</f>
        <v>0.8</v>
      </c>
      <c r="C22">
        <f t="shared" si="14"/>
        <v>2028</v>
      </c>
      <c r="D22" s="2">
        <f t="shared" si="15"/>
        <v>-18.030616297880371</v>
      </c>
      <c r="E22" s="2">
        <f t="shared" si="8"/>
        <v>-15.978266090109086</v>
      </c>
      <c r="F22" s="2">
        <f t="shared" si="16"/>
        <v>537.63282416644165</v>
      </c>
      <c r="G22" s="2">
        <f t="shared" si="17"/>
        <v>291.69803472990333</v>
      </c>
      <c r="H22" s="2"/>
      <c r="I22" s="2">
        <f t="shared" si="9"/>
        <v>364.62254341237912</v>
      </c>
      <c r="J22" s="2">
        <f t="shared" si="12"/>
        <v>2430.8169560825277</v>
      </c>
      <c r="K22" s="2">
        <f t="shared" si="13"/>
        <v>0</v>
      </c>
      <c r="L22" s="2">
        <f t="shared" si="10"/>
        <v>0</v>
      </c>
      <c r="M22" s="2">
        <f t="shared" si="10"/>
        <v>0</v>
      </c>
      <c r="N22" s="2">
        <f t="shared" si="10"/>
        <v>2430.8169560825277</v>
      </c>
      <c r="O22" s="2">
        <f t="shared" si="10"/>
        <v>0</v>
      </c>
      <c r="P22" s="2">
        <f t="shared" si="10"/>
        <v>0</v>
      </c>
      <c r="Q22" s="2">
        <f t="shared" si="10"/>
        <v>0</v>
      </c>
      <c r="R22" s="2">
        <f t="shared" si="10"/>
        <v>0</v>
      </c>
      <c r="S22" s="2">
        <f t="shared" si="10"/>
        <v>0</v>
      </c>
      <c r="T22" s="2">
        <f t="shared" si="10"/>
        <v>0</v>
      </c>
      <c r="U22" s="2">
        <f t="shared" si="10"/>
        <v>0</v>
      </c>
      <c r="V22" s="2">
        <f t="shared" si="10"/>
        <v>0</v>
      </c>
      <c r="W22" s="2">
        <f t="shared" si="10"/>
        <v>0</v>
      </c>
      <c r="X22" s="2">
        <f t="shared" si="10"/>
        <v>0</v>
      </c>
      <c r="Y22" s="2">
        <f t="shared" si="10"/>
        <v>0</v>
      </c>
      <c r="Z22" s="2">
        <f t="shared" si="10"/>
        <v>0</v>
      </c>
      <c r="AA22" s="2">
        <f t="shared" si="10"/>
        <v>0</v>
      </c>
      <c r="AB22" s="2">
        <f t="shared" si="11"/>
        <v>0</v>
      </c>
      <c r="AC22" s="2">
        <f t="shared" si="11"/>
        <v>0</v>
      </c>
      <c r="AD22" s="2">
        <f t="shared" si="11"/>
        <v>0</v>
      </c>
      <c r="AE22" s="2">
        <f t="shared" si="11"/>
        <v>0</v>
      </c>
      <c r="AF22" s="2">
        <f t="shared" si="11"/>
        <v>0</v>
      </c>
    </row>
    <row r="23" spans="2:32" x14ac:dyDescent="0.3">
      <c r="B23" s="2">
        <f>'NEW investments rev cap'!B23</f>
        <v>1</v>
      </c>
      <c r="C23">
        <f t="shared" si="14"/>
        <v>2029</v>
      </c>
      <c r="D23" s="2">
        <f t="shared" si="15"/>
        <v>-39.969513232913471</v>
      </c>
      <c r="E23" s="2">
        <f t="shared" si="8"/>
        <v>-21.938896935033103</v>
      </c>
      <c r="F23" s="2">
        <f t="shared" si="16"/>
        <v>938.14769129914725</v>
      </c>
      <c r="G23" s="2">
        <f t="shared" si="17"/>
        <v>400.5148671327056</v>
      </c>
      <c r="H23" s="2"/>
      <c r="I23" s="2">
        <f t="shared" si="9"/>
        <v>400.5148671327056</v>
      </c>
      <c r="J23" s="2">
        <f t="shared" si="12"/>
        <v>2670.0991142180374</v>
      </c>
      <c r="K23" s="2">
        <f t="shared" si="13"/>
        <v>0</v>
      </c>
      <c r="L23" s="2">
        <f t="shared" si="10"/>
        <v>0</v>
      </c>
      <c r="M23" s="2">
        <f t="shared" si="10"/>
        <v>0</v>
      </c>
      <c r="N23" s="2">
        <f t="shared" si="10"/>
        <v>0</v>
      </c>
      <c r="O23" s="2">
        <f t="shared" si="10"/>
        <v>2670.0991142180374</v>
      </c>
      <c r="P23" s="2">
        <f t="shared" si="10"/>
        <v>0</v>
      </c>
      <c r="Q23" s="2">
        <f t="shared" si="10"/>
        <v>0</v>
      </c>
      <c r="R23" s="2">
        <f t="shared" si="10"/>
        <v>0</v>
      </c>
      <c r="S23" s="2">
        <f t="shared" si="10"/>
        <v>0</v>
      </c>
      <c r="T23" s="2">
        <f t="shared" si="10"/>
        <v>0</v>
      </c>
      <c r="U23" s="2">
        <f t="shared" si="10"/>
        <v>0</v>
      </c>
      <c r="V23" s="2">
        <f t="shared" si="10"/>
        <v>0</v>
      </c>
      <c r="W23" s="2">
        <f t="shared" si="10"/>
        <v>0</v>
      </c>
      <c r="X23" s="2">
        <f t="shared" si="10"/>
        <v>0</v>
      </c>
      <c r="Y23" s="2">
        <f t="shared" si="10"/>
        <v>0</v>
      </c>
      <c r="Z23" s="2">
        <f t="shared" si="10"/>
        <v>0</v>
      </c>
      <c r="AA23" s="2">
        <f t="shared" si="10"/>
        <v>0</v>
      </c>
      <c r="AB23" s="2">
        <f t="shared" si="11"/>
        <v>0</v>
      </c>
      <c r="AC23" s="2">
        <f t="shared" si="11"/>
        <v>0</v>
      </c>
      <c r="AD23" s="2">
        <f t="shared" si="11"/>
        <v>0</v>
      </c>
      <c r="AE23" s="2">
        <f t="shared" si="11"/>
        <v>0</v>
      </c>
      <c r="AF23" s="2">
        <f t="shared" si="11"/>
        <v>0</v>
      </c>
    </row>
    <row r="24" spans="2:32" x14ac:dyDescent="0.3">
      <c r="B24" s="2">
        <f>'NEW investments rev cap'!B24</f>
        <v>1</v>
      </c>
      <c r="C24">
        <f t="shared" si="14"/>
        <v>2030</v>
      </c>
      <c r="D24" s="2">
        <f t="shared" si="15"/>
        <v>-63.787900756382129</v>
      </c>
      <c r="E24" s="2">
        <f t="shared" si="8"/>
        <v>-23.818387523468658</v>
      </c>
      <c r="F24" s="2">
        <f t="shared" si="16"/>
        <v>1372.9743985181422</v>
      </c>
      <c r="G24" s="2">
        <f t="shared" si="17"/>
        <v>434.82670721899484</v>
      </c>
      <c r="H24" s="2"/>
      <c r="I24" s="2">
        <f t="shared" si="9"/>
        <v>434.82670721899484</v>
      </c>
      <c r="J24" s="2">
        <f t="shared" si="12"/>
        <v>2898.8447147932989</v>
      </c>
      <c r="K24" s="2">
        <f t="shared" si="13"/>
        <v>0</v>
      </c>
      <c r="L24" s="2">
        <f t="shared" si="10"/>
        <v>0</v>
      </c>
      <c r="M24" s="2">
        <f t="shared" si="10"/>
        <v>0</v>
      </c>
      <c r="N24" s="2">
        <f t="shared" si="10"/>
        <v>0</v>
      </c>
      <c r="O24" s="2">
        <f t="shared" si="10"/>
        <v>0</v>
      </c>
      <c r="P24" s="2">
        <f t="shared" si="10"/>
        <v>2898.8447147932989</v>
      </c>
      <c r="Q24" s="2">
        <f t="shared" si="10"/>
        <v>0</v>
      </c>
      <c r="R24" s="2">
        <f t="shared" si="10"/>
        <v>0</v>
      </c>
      <c r="S24" s="2">
        <f t="shared" si="10"/>
        <v>0</v>
      </c>
      <c r="T24" s="2">
        <f t="shared" si="10"/>
        <v>0</v>
      </c>
      <c r="U24" s="2">
        <f t="shared" si="10"/>
        <v>0</v>
      </c>
      <c r="V24" s="2">
        <f t="shared" si="10"/>
        <v>0</v>
      </c>
      <c r="W24" s="2">
        <f t="shared" si="10"/>
        <v>0</v>
      </c>
      <c r="X24" s="2">
        <f t="shared" si="10"/>
        <v>0</v>
      </c>
      <c r="Y24" s="2">
        <f t="shared" si="10"/>
        <v>0</v>
      </c>
      <c r="Z24" s="2">
        <f t="shared" si="10"/>
        <v>0</v>
      </c>
      <c r="AA24" s="2">
        <f t="shared" si="10"/>
        <v>0</v>
      </c>
      <c r="AB24" s="2">
        <f t="shared" si="11"/>
        <v>0</v>
      </c>
      <c r="AC24" s="2">
        <f t="shared" si="11"/>
        <v>0</v>
      </c>
      <c r="AD24" s="2">
        <f t="shared" si="11"/>
        <v>0</v>
      </c>
      <c r="AE24" s="2">
        <f t="shared" si="11"/>
        <v>0</v>
      </c>
      <c r="AF24" s="2">
        <f t="shared" si="11"/>
        <v>0</v>
      </c>
    </row>
    <row r="25" spans="2:32" x14ac:dyDescent="0.3">
      <c r="B25" s="2">
        <f>'NEW investments rev cap'!B25</f>
        <v>1</v>
      </c>
      <c r="C25">
        <f t="shared" si="14"/>
        <v>2031</v>
      </c>
      <c r="D25" s="2">
        <f t="shared" si="15"/>
        <v>-85.970755661506416</v>
      </c>
      <c r="E25" s="2">
        <f t="shared" si="8"/>
        <v>-22.18285490512428</v>
      </c>
      <c r="F25" s="2">
        <f t="shared" si="16"/>
        <v>1777.9429441683399</v>
      </c>
      <c r="G25" s="2">
        <f t="shared" si="17"/>
        <v>404.96854565019777</v>
      </c>
      <c r="H25" s="2"/>
      <c r="I25" s="2">
        <f t="shared" si="9"/>
        <v>404.96854565019777</v>
      </c>
      <c r="J25" s="2">
        <f t="shared" si="12"/>
        <v>2699.7903043346519</v>
      </c>
      <c r="K25" s="2">
        <f t="shared" si="13"/>
        <v>0</v>
      </c>
      <c r="L25" s="2">
        <f t="shared" si="10"/>
        <v>0</v>
      </c>
      <c r="M25" s="2">
        <f t="shared" si="10"/>
        <v>0</v>
      </c>
      <c r="N25" s="2">
        <f t="shared" si="10"/>
        <v>0</v>
      </c>
      <c r="O25" s="2">
        <f t="shared" si="10"/>
        <v>0</v>
      </c>
      <c r="P25" s="2">
        <f t="shared" si="10"/>
        <v>0</v>
      </c>
      <c r="Q25" s="2">
        <f t="shared" si="10"/>
        <v>2699.7903043346519</v>
      </c>
      <c r="R25" s="2">
        <f t="shared" si="10"/>
        <v>0</v>
      </c>
      <c r="S25" s="2">
        <f t="shared" si="10"/>
        <v>0</v>
      </c>
      <c r="T25" s="2">
        <f t="shared" si="10"/>
        <v>0</v>
      </c>
      <c r="U25" s="2">
        <f t="shared" si="10"/>
        <v>0</v>
      </c>
      <c r="V25" s="2">
        <f t="shared" si="10"/>
        <v>0</v>
      </c>
      <c r="W25" s="2">
        <f t="shared" si="10"/>
        <v>0</v>
      </c>
      <c r="X25" s="2">
        <f t="shared" si="10"/>
        <v>0</v>
      </c>
      <c r="Y25" s="2">
        <f t="shared" si="10"/>
        <v>0</v>
      </c>
      <c r="Z25" s="2">
        <f t="shared" si="10"/>
        <v>0</v>
      </c>
      <c r="AA25" s="2">
        <f t="shared" si="10"/>
        <v>0</v>
      </c>
      <c r="AB25" s="2">
        <f t="shared" si="11"/>
        <v>0</v>
      </c>
      <c r="AC25" s="2">
        <f t="shared" si="11"/>
        <v>0</v>
      </c>
      <c r="AD25" s="2">
        <f t="shared" si="11"/>
        <v>0</v>
      </c>
      <c r="AE25" s="2">
        <f t="shared" si="11"/>
        <v>0</v>
      </c>
      <c r="AF25" s="2">
        <f t="shared" si="11"/>
        <v>0</v>
      </c>
    </row>
    <row r="26" spans="2:32" x14ac:dyDescent="0.3">
      <c r="B26" s="2">
        <f>'NEW investments rev cap'!B26</f>
        <v>1</v>
      </c>
      <c r="C26">
        <f t="shared" si="14"/>
        <v>2032</v>
      </c>
      <c r="D26" s="2">
        <f t="shared" si="15"/>
        <v>-106.62980276877522</v>
      </c>
      <c r="E26" s="2">
        <f t="shared" si="8"/>
        <v>-20.659047107268805</v>
      </c>
      <c r="F26" s="2">
        <f t="shared" si="16"/>
        <v>2155.0929682446795</v>
      </c>
      <c r="G26" s="2">
        <f t="shared" si="17"/>
        <v>377.15002407633972</v>
      </c>
      <c r="H26" s="2"/>
      <c r="I26" s="2">
        <f t="shared" si="9"/>
        <v>377.15002407633972</v>
      </c>
      <c r="J26" s="2">
        <f t="shared" si="12"/>
        <v>2514.3334938422649</v>
      </c>
      <c r="K26" s="2">
        <f t="shared" si="13"/>
        <v>0</v>
      </c>
      <c r="L26" s="2">
        <f t="shared" si="10"/>
        <v>0</v>
      </c>
      <c r="M26" s="2">
        <f t="shared" si="10"/>
        <v>0</v>
      </c>
      <c r="N26" s="2">
        <f t="shared" si="10"/>
        <v>0</v>
      </c>
      <c r="O26" s="2">
        <f t="shared" si="10"/>
        <v>0</v>
      </c>
      <c r="P26" s="2">
        <f t="shared" si="10"/>
        <v>0</v>
      </c>
      <c r="Q26" s="2">
        <f t="shared" si="10"/>
        <v>0</v>
      </c>
      <c r="R26" s="2">
        <f t="shared" si="10"/>
        <v>2514.3334938422649</v>
      </c>
      <c r="S26" s="2">
        <f t="shared" si="10"/>
        <v>0</v>
      </c>
      <c r="T26" s="2">
        <f t="shared" si="10"/>
        <v>0</v>
      </c>
      <c r="U26" s="2">
        <f t="shared" si="10"/>
        <v>0</v>
      </c>
      <c r="V26" s="2">
        <f t="shared" si="10"/>
        <v>0</v>
      </c>
      <c r="W26" s="2">
        <f t="shared" si="10"/>
        <v>0</v>
      </c>
      <c r="X26" s="2">
        <f t="shared" si="10"/>
        <v>0</v>
      </c>
      <c r="Y26" s="2">
        <f t="shared" si="10"/>
        <v>0</v>
      </c>
      <c r="Z26" s="2">
        <f t="shared" si="10"/>
        <v>0</v>
      </c>
      <c r="AA26" s="2">
        <f t="shared" si="10"/>
        <v>0</v>
      </c>
      <c r="AB26" s="2">
        <f t="shared" si="11"/>
        <v>0</v>
      </c>
      <c r="AC26" s="2">
        <f t="shared" si="11"/>
        <v>0</v>
      </c>
      <c r="AD26" s="2">
        <f t="shared" si="11"/>
        <v>0</v>
      </c>
      <c r="AE26" s="2">
        <f t="shared" si="11"/>
        <v>0</v>
      </c>
      <c r="AF26" s="2">
        <f t="shared" si="11"/>
        <v>0</v>
      </c>
    </row>
    <row r="27" spans="2:32" x14ac:dyDescent="0.3">
      <c r="B27" s="2">
        <f>'NEW investments rev cap'!B27</f>
        <v>1</v>
      </c>
      <c r="C27">
        <f t="shared" si="14"/>
        <v>2033</v>
      </c>
      <c r="D27" s="2">
        <f t="shared" si="15"/>
        <v>-125.87326047459655</v>
      </c>
      <c r="E27" s="2">
        <f t="shared" si="8"/>
        <v>-19.243457705821328</v>
      </c>
      <c r="F27" s="2">
        <f t="shared" si="16"/>
        <v>2506.4000977254464</v>
      </c>
      <c r="G27" s="2">
        <f t="shared" si="17"/>
        <v>351.30712948076666</v>
      </c>
      <c r="H27" s="2"/>
      <c r="I27" s="2">
        <f t="shared" si="9"/>
        <v>351.30712948076666</v>
      </c>
      <c r="J27" s="2">
        <f t="shared" si="12"/>
        <v>2342.0475298717779</v>
      </c>
      <c r="K27" s="2">
        <f t="shared" si="13"/>
        <v>0</v>
      </c>
      <c r="L27" s="2">
        <f t="shared" si="10"/>
        <v>0</v>
      </c>
      <c r="M27" s="2">
        <f t="shared" si="10"/>
        <v>0</v>
      </c>
      <c r="N27" s="2">
        <f t="shared" si="10"/>
        <v>0</v>
      </c>
      <c r="O27" s="2">
        <f t="shared" si="10"/>
        <v>0</v>
      </c>
      <c r="P27" s="2">
        <f t="shared" si="10"/>
        <v>0</v>
      </c>
      <c r="Q27" s="2">
        <f t="shared" si="10"/>
        <v>0</v>
      </c>
      <c r="R27" s="2">
        <f t="shared" si="10"/>
        <v>0</v>
      </c>
      <c r="S27" s="2">
        <f t="shared" si="10"/>
        <v>2342.0475298717779</v>
      </c>
      <c r="T27" s="2">
        <f t="shared" si="10"/>
        <v>0</v>
      </c>
      <c r="U27" s="2">
        <f t="shared" si="10"/>
        <v>0</v>
      </c>
      <c r="V27" s="2">
        <f t="shared" si="10"/>
        <v>0</v>
      </c>
      <c r="W27" s="2">
        <f t="shared" si="10"/>
        <v>0</v>
      </c>
      <c r="X27" s="2">
        <f t="shared" si="10"/>
        <v>0</v>
      </c>
      <c r="Y27" s="2">
        <f t="shared" si="10"/>
        <v>0</v>
      </c>
      <c r="Z27" s="2">
        <f t="shared" si="10"/>
        <v>0</v>
      </c>
      <c r="AA27" s="2">
        <f t="shared" si="10"/>
        <v>0</v>
      </c>
      <c r="AB27" s="2">
        <f t="shared" si="11"/>
        <v>0</v>
      </c>
      <c r="AC27" s="2">
        <f t="shared" si="11"/>
        <v>0</v>
      </c>
      <c r="AD27" s="2">
        <f t="shared" si="11"/>
        <v>0</v>
      </c>
      <c r="AE27" s="2">
        <f t="shared" si="11"/>
        <v>0</v>
      </c>
      <c r="AF27" s="2">
        <f t="shared" si="11"/>
        <v>0</v>
      </c>
    </row>
    <row r="28" spans="2:32" x14ac:dyDescent="0.3">
      <c r="B28" s="2">
        <f>'NEW investments rev cap'!B28</f>
        <v>1</v>
      </c>
      <c r="C28">
        <f t="shared" si="14"/>
        <v>2034</v>
      </c>
      <c r="D28" s="2">
        <f t="shared" si="15"/>
        <v>-143.76573634669404</v>
      </c>
      <c r="E28" s="2">
        <f t="shared" si="8"/>
        <v>-17.892475872097496</v>
      </c>
      <c r="F28" s="2">
        <f t="shared" si="16"/>
        <v>2833.0438035511902</v>
      </c>
      <c r="G28" s="2">
        <f t="shared" si="17"/>
        <v>326.64370582574395</v>
      </c>
      <c r="H28" s="2"/>
      <c r="I28" s="2">
        <f t="shared" si="9"/>
        <v>326.64370582574395</v>
      </c>
      <c r="J28" s="2">
        <f t="shared" si="12"/>
        <v>2177.6247055049598</v>
      </c>
      <c r="K28" s="2">
        <f t="shared" si="13"/>
        <v>0</v>
      </c>
      <c r="L28" s="2">
        <f t="shared" si="10"/>
        <v>0</v>
      </c>
      <c r="M28" s="2">
        <f t="shared" si="10"/>
        <v>0</v>
      </c>
      <c r="N28" s="2">
        <f t="shared" si="10"/>
        <v>0</v>
      </c>
      <c r="O28" s="2">
        <f t="shared" si="10"/>
        <v>0</v>
      </c>
      <c r="P28" s="2">
        <f t="shared" si="10"/>
        <v>0</v>
      </c>
      <c r="Q28" s="2">
        <f t="shared" si="10"/>
        <v>0</v>
      </c>
      <c r="R28" s="2">
        <f t="shared" si="10"/>
        <v>0</v>
      </c>
      <c r="S28" s="2">
        <f t="shared" si="10"/>
        <v>0</v>
      </c>
      <c r="T28" s="2">
        <f t="shared" si="10"/>
        <v>2177.6247055049598</v>
      </c>
      <c r="U28" s="2">
        <f t="shared" si="10"/>
        <v>0</v>
      </c>
      <c r="V28" s="2">
        <f t="shared" si="10"/>
        <v>0</v>
      </c>
      <c r="W28" s="2">
        <f t="shared" si="10"/>
        <v>0</v>
      </c>
      <c r="X28" s="2">
        <f t="shared" si="10"/>
        <v>0</v>
      </c>
      <c r="Y28" s="2">
        <f t="shared" si="10"/>
        <v>0</v>
      </c>
      <c r="Z28" s="2">
        <f t="shared" si="10"/>
        <v>0</v>
      </c>
      <c r="AA28" s="2">
        <f t="shared" si="10"/>
        <v>0</v>
      </c>
      <c r="AB28" s="2">
        <f t="shared" si="11"/>
        <v>0</v>
      </c>
      <c r="AC28" s="2">
        <f t="shared" si="11"/>
        <v>0</v>
      </c>
      <c r="AD28" s="2">
        <f t="shared" si="11"/>
        <v>0</v>
      </c>
      <c r="AE28" s="2">
        <f t="shared" si="11"/>
        <v>0</v>
      </c>
      <c r="AF28" s="2">
        <f t="shared" si="11"/>
        <v>0</v>
      </c>
    </row>
    <row r="29" spans="2:32" x14ac:dyDescent="0.3">
      <c r="B29" s="2">
        <f>'NEW investments rev cap'!B29</f>
        <v>1</v>
      </c>
      <c r="C29">
        <f t="shared" si="14"/>
        <v>2035</v>
      </c>
      <c r="D29" s="2">
        <f t="shared" si="15"/>
        <v>-160.40636557794258</v>
      </c>
      <c r="E29" s="2">
        <f t="shared" si="8"/>
        <v>-16.64062923124855</v>
      </c>
      <c r="F29" s="2">
        <f t="shared" si="16"/>
        <v>3136.833890413553</v>
      </c>
      <c r="G29" s="2">
        <f t="shared" si="17"/>
        <v>303.79008686236267</v>
      </c>
      <c r="H29" s="2"/>
      <c r="I29" s="2">
        <f t="shared" si="9"/>
        <v>303.79008686236267</v>
      </c>
      <c r="J29" s="2">
        <f t="shared" si="12"/>
        <v>2025.2672457490846</v>
      </c>
      <c r="K29" s="2">
        <f t="shared" si="13"/>
        <v>0</v>
      </c>
      <c r="L29" s="2">
        <f t="shared" si="10"/>
        <v>0</v>
      </c>
      <c r="M29" s="2">
        <f t="shared" si="10"/>
        <v>0</v>
      </c>
      <c r="N29" s="2">
        <f t="shared" si="10"/>
        <v>0</v>
      </c>
      <c r="O29" s="2">
        <f t="shared" si="10"/>
        <v>0</v>
      </c>
      <c r="P29" s="2">
        <f t="shared" si="10"/>
        <v>0</v>
      </c>
      <c r="Q29" s="2">
        <f t="shared" si="10"/>
        <v>0</v>
      </c>
      <c r="R29" s="2">
        <f t="shared" si="10"/>
        <v>0</v>
      </c>
      <c r="S29" s="2">
        <f t="shared" si="10"/>
        <v>0</v>
      </c>
      <c r="T29" s="2">
        <f t="shared" si="10"/>
        <v>0</v>
      </c>
      <c r="U29" s="2">
        <f t="shared" si="10"/>
        <v>2025.2672457490846</v>
      </c>
      <c r="V29" s="2">
        <f t="shared" si="10"/>
        <v>0</v>
      </c>
      <c r="W29" s="2">
        <f t="shared" si="10"/>
        <v>0</v>
      </c>
      <c r="X29" s="2">
        <f t="shared" si="10"/>
        <v>0</v>
      </c>
      <c r="Y29" s="2">
        <f t="shared" si="10"/>
        <v>0</v>
      </c>
      <c r="Z29" s="2">
        <f t="shared" si="10"/>
        <v>0</v>
      </c>
      <c r="AA29" s="2">
        <f t="shared" si="10"/>
        <v>0</v>
      </c>
      <c r="AB29" s="2">
        <f t="shared" si="11"/>
        <v>0</v>
      </c>
      <c r="AC29" s="2">
        <f t="shared" si="11"/>
        <v>0</v>
      </c>
      <c r="AD29" s="2">
        <f t="shared" si="11"/>
        <v>0</v>
      </c>
      <c r="AE29" s="2">
        <f t="shared" si="11"/>
        <v>0</v>
      </c>
      <c r="AF29" s="2">
        <f t="shared" si="11"/>
        <v>0</v>
      </c>
    </row>
    <row r="30" spans="2:32" x14ac:dyDescent="0.3">
      <c r="B30" s="2">
        <f>'NEW investments rev cap'!B30</f>
        <v>1</v>
      </c>
      <c r="C30">
        <f t="shared" si="14"/>
        <v>2036</v>
      </c>
      <c r="D30" s="2">
        <f t="shared" si="15"/>
        <v>-175.88072453050395</v>
      </c>
      <c r="E30" s="2">
        <f t="shared" si="8"/>
        <v>-15.474358952561387</v>
      </c>
      <c r="F30" s="2">
        <f t="shared" si="16"/>
        <v>3419.3326340013455</v>
      </c>
      <c r="G30" s="2">
        <f t="shared" si="17"/>
        <v>282.49874358779221</v>
      </c>
      <c r="H30" s="2"/>
      <c r="I30" s="2">
        <f t="shared" si="9"/>
        <v>282.49874358779221</v>
      </c>
      <c r="J30" s="2">
        <f t="shared" si="12"/>
        <v>1883.3249572519483</v>
      </c>
      <c r="K30" s="2">
        <f t="shared" si="13"/>
        <v>0</v>
      </c>
      <c r="L30" s="2">
        <f t="shared" si="10"/>
        <v>0</v>
      </c>
      <c r="M30" s="2">
        <f t="shared" si="10"/>
        <v>0</v>
      </c>
      <c r="N30" s="2">
        <f t="shared" si="10"/>
        <v>0</v>
      </c>
      <c r="O30" s="2">
        <f t="shared" si="10"/>
        <v>0</v>
      </c>
      <c r="P30" s="2">
        <f t="shared" si="10"/>
        <v>0</v>
      </c>
      <c r="Q30" s="2">
        <f t="shared" si="10"/>
        <v>0</v>
      </c>
      <c r="R30" s="2">
        <f t="shared" si="10"/>
        <v>0</v>
      </c>
      <c r="S30" s="2">
        <f t="shared" si="10"/>
        <v>0</v>
      </c>
      <c r="T30" s="2">
        <f t="shared" si="10"/>
        <v>0</v>
      </c>
      <c r="U30" s="2">
        <f t="shared" si="10"/>
        <v>0</v>
      </c>
      <c r="V30" s="2">
        <f t="shared" si="10"/>
        <v>1883.3249572519483</v>
      </c>
      <c r="W30" s="2">
        <f t="shared" si="10"/>
        <v>0</v>
      </c>
      <c r="X30" s="2">
        <f t="shared" si="10"/>
        <v>0</v>
      </c>
      <c r="Y30" s="2">
        <f t="shared" si="10"/>
        <v>0</v>
      </c>
      <c r="Z30" s="2">
        <f t="shared" si="10"/>
        <v>0</v>
      </c>
      <c r="AA30" s="2">
        <f t="shared" si="10"/>
        <v>0</v>
      </c>
      <c r="AB30" s="2">
        <f t="shared" si="11"/>
        <v>0</v>
      </c>
      <c r="AC30" s="2">
        <f t="shared" si="11"/>
        <v>0</v>
      </c>
      <c r="AD30" s="2">
        <f t="shared" si="11"/>
        <v>0</v>
      </c>
      <c r="AE30" s="2">
        <f t="shared" si="11"/>
        <v>0</v>
      </c>
      <c r="AF30" s="2">
        <f t="shared" si="11"/>
        <v>0</v>
      </c>
    </row>
    <row r="31" spans="2:32" x14ac:dyDescent="0.3">
      <c r="B31" s="2">
        <f>'NEW investments rev cap'!B31</f>
        <v>1</v>
      </c>
      <c r="C31">
        <f t="shared" si="14"/>
        <v>2037</v>
      </c>
      <c r="D31" s="2">
        <f t="shared" si="15"/>
        <v>-190.27161862446002</v>
      </c>
      <c r="E31" s="2">
        <f t="shared" si="8"/>
        <v>-14.390894093956078</v>
      </c>
      <c r="F31" s="2">
        <f t="shared" si="16"/>
        <v>3682.0517238913112</v>
      </c>
      <c r="G31" s="2">
        <f t="shared" si="17"/>
        <v>262.71908988996574</v>
      </c>
      <c r="H31" s="2"/>
      <c r="I31" s="2">
        <f t="shared" si="9"/>
        <v>262.71908988996574</v>
      </c>
      <c r="J31" s="2">
        <f t="shared" si="12"/>
        <v>1751.4605992664385</v>
      </c>
      <c r="K31" s="2">
        <f t="shared" si="13"/>
        <v>0</v>
      </c>
      <c r="L31" s="2">
        <f t="shared" si="10"/>
        <v>0</v>
      </c>
      <c r="M31" s="2">
        <f t="shared" si="10"/>
        <v>0</v>
      </c>
      <c r="N31" s="2">
        <f t="shared" si="10"/>
        <v>0</v>
      </c>
      <c r="O31" s="2">
        <f t="shared" si="10"/>
        <v>0</v>
      </c>
      <c r="P31" s="2">
        <f t="shared" si="10"/>
        <v>0</v>
      </c>
      <c r="Q31" s="2">
        <f t="shared" si="10"/>
        <v>0</v>
      </c>
      <c r="R31" s="2">
        <f t="shared" si="10"/>
        <v>0</v>
      </c>
      <c r="S31" s="2">
        <f t="shared" si="10"/>
        <v>0</v>
      </c>
      <c r="T31" s="2">
        <f t="shared" si="10"/>
        <v>0</v>
      </c>
      <c r="U31" s="2">
        <f t="shared" si="10"/>
        <v>0</v>
      </c>
      <c r="V31" s="2">
        <f t="shared" si="10"/>
        <v>0</v>
      </c>
      <c r="W31" s="2">
        <f t="shared" si="10"/>
        <v>1751.4605992664385</v>
      </c>
      <c r="X31" s="2">
        <f t="shared" si="10"/>
        <v>0</v>
      </c>
      <c r="Y31" s="2">
        <f t="shared" si="10"/>
        <v>0</v>
      </c>
      <c r="Z31" s="2">
        <f t="shared" si="10"/>
        <v>0</v>
      </c>
      <c r="AA31" s="2">
        <f t="shared" si="10"/>
        <v>0</v>
      </c>
      <c r="AB31" s="2">
        <f t="shared" si="11"/>
        <v>0</v>
      </c>
      <c r="AC31" s="2">
        <f t="shared" si="11"/>
        <v>0</v>
      </c>
      <c r="AD31" s="2">
        <f t="shared" si="11"/>
        <v>0</v>
      </c>
      <c r="AE31" s="2">
        <f t="shared" si="11"/>
        <v>0</v>
      </c>
      <c r="AF31" s="2">
        <f t="shared" si="11"/>
        <v>0</v>
      </c>
    </row>
    <row r="32" spans="2:32" x14ac:dyDescent="0.3">
      <c r="B32" s="2">
        <f>'NEW investments rev cap'!B32</f>
        <v>1</v>
      </c>
      <c r="C32">
        <f t="shared" si="14"/>
        <v>2038</v>
      </c>
      <c r="D32" s="2">
        <f t="shared" si="15"/>
        <v>-203.65596446113892</v>
      </c>
      <c r="E32" s="2">
        <f t="shared" si="8"/>
        <v>-13.384345836678889</v>
      </c>
      <c r="F32" s="2">
        <f t="shared" si="16"/>
        <v>3926.395343823976</v>
      </c>
      <c r="G32" s="2">
        <f t="shared" si="17"/>
        <v>244.34361993266452</v>
      </c>
      <c r="H32" s="2"/>
      <c r="I32" s="2">
        <f t="shared" si="9"/>
        <v>244.34361993266452</v>
      </c>
      <c r="J32" s="2">
        <f t="shared" si="12"/>
        <v>1628.9574662177636</v>
      </c>
      <c r="K32" s="2">
        <f t="shared" si="13"/>
        <v>0</v>
      </c>
      <c r="L32" s="2">
        <f t="shared" si="10"/>
        <v>0</v>
      </c>
      <c r="M32" s="2">
        <f t="shared" si="10"/>
        <v>0</v>
      </c>
      <c r="N32" s="2">
        <f t="shared" si="10"/>
        <v>0</v>
      </c>
      <c r="O32" s="2">
        <f t="shared" si="10"/>
        <v>0</v>
      </c>
      <c r="P32" s="2">
        <f t="shared" si="10"/>
        <v>0</v>
      </c>
      <c r="Q32" s="2">
        <f t="shared" si="10"/>
        <v>0</v>
      </c>
      <c r="R32" s="2">
        <f t="shared" si="10"/>
        <v>0</v>
      </c>
      <c r="S32" s="2">
        <f t="shared" si="10"/>
        <v>0</v>
      </c>
      <c r="T32" s="2">
        <f t="shared" si="10"/>
        <v>0</v>
      </c>
      <c r="U32" s="2">
        <f t="shared" si="10"/>
        <v>0</v>
      </c>
      <c r="V32" s="2">
        <f t="shared" si="10"/>
        <v>0</v>
      </c>
      <c r="W32" s="2">
        <f t="shared" si="10"/>
        <v>0</v>
      </c>
      <c r="X32" s="2">
        <f t="shared" si="10"/>
        <v>1628.9574662177636</v>
      </c>
      <c r="Y32" s="2">
        <f t="shared" si="10"/>
        <v>0</v>
      </c>
      <c r="Z32" s="2">
        <f t="shared" si="10"/>
        <v>0</v>
      </c>
      <c r="AA32" s="2">
        <f t="shared" si="10"/>
        <v>0</v>
      </c>
      <c r="AB32" s="2">
        <f t="shared" si="11"/>
        <v>0</v>
      </c>
      <c r="AC32" s="2">
        <f t="shared" si="11"/>
        <v>0</v>
      </c>
      <c r="AD32" s="2">
        <f t="shared" si="11"/>
        <v>0</v>
      </c>
      <c r="AE32" s="2">
        <f t="shared" si="11"/>
        <v>0</v>
      </c>
      <c r="AF32" s="2">
        <f t="shared" si="11"/>
        <v>0</v>
      </c>
    </row>
    <row r="33" spans="2:40" x14ac:dyDescent="0.3">
      <c r="B33" s="2">
        <f>'NEW investments rev cap'!B33</f>
        <v>1</v>
      </c>
      <c r="C33">
        <f t="shared" si="14"/>
        <v>2039</v>
      </c>
      <c r="D33" s="2">
        <f t="shared" si="15"/>
        <v>-216.10297564880585</v>
      </c>
      <c r="E33" s="2">
        <f t="shared" si="8"/>
        <v>-12.447011187666938</v>
      </c>
      <c r="F33" s="2">
        <f t="shared" si="16"/>
        <v>4153.6270522726854</v>
      </c>
      <c r="G33" s="2">
        <f t="shared" si="17"/>
        <v>227.23170844870927</v>
      </c>
      <c r="H33" s="2"/>
      <c r="I33" s="2">
        <f t="shared" si="9"/>
        <v>227.23170844870927</v>
      </c>
      <c r="J33" s="2">
        <f t="shared" si="12"/>
        <v>1514.8780563247285</v>
      </c>
      <c r="K33" s="2">
        <f t="shared" si="13"/>
        <v>0</v>
      </c>
      <c r="L33" s="2">
        <f t="shared" si="10"/>
        <v>0</v>
      </c>
      <c r="M33" s="2">
        <f t="shared" si="10"/>
        <v>0</v>
      </c>
      <c r="N33" s="2">
        <f t="shared" si="10"/>
        <v>0</v>
      </c>
      <c r="O33" s="2">
        <f t="shared" si="10"/>
        <v>0</v>
      </c>
      <c r="P33" s="2">
        <f t="shared" si="10"/>
        <v>0</v>
      </c>
      <c r="Q33" s="2">
        <f t="shared" si="10"/>
        <v>0</v>
      </c>
      <c r="R33" s="2">
        <f t="shared" si="10"/>
        <v>0</v>
      </c>
      <c r="S33" s="2">
        <f t="shared" si="10"/>
        <v>0</v>
      </c>
      <c r="T33" s="2">
        <f t="shared" si="10"/>
        <v>0</v>
      </c>
      <c r="U33" s="2">
        <f t="shared" si="10"/>
        <v>0</v>
      </c>
      <c r="V33" s="2">
        <f t="shared" si="10"/>
        <v>0</v>
      </c>
      <c r="W33" s="2">
        <f t="shared" si="10"/>
        <v>0</v>
      </c>
      <c r="X33" s="2">
        <f t="shared" si="10"/>
        <v>0</v>
      </c>
      <c r="Y33" s="2">
        <f t="shared" si="10"/>
        <v>1514.8780563247285</v>
      </c>
      <c r="Z33" s="2">
        <f t="shared" si="10"/>
        <v>0</v>
      </c>
      <c r="AA33" s="2">
        <f t="shared" si="10"/>
        <v>0</v>
      </c>
      <c r="AB33" s="2">
        <f t="shared" si="11"/>
        <v>0</v>
      </c>
      <c r="AC33" s="2">
        <f t="shared" si="11"/>
        <v>0</v>
      </c>
      <c r="AD33" s="2">
        <f t="shared" si="11"/>
        <v>0</v>
      </c>
      <c r="AE33" s="2">
        <f t="shared" si="11"/>
        <v>0</v>
      </c>
      <c r="AF33" s="2">
        <f t="shared" si="11"/>
        <v>0</v>
      </c>
    </row>
    <row r="34" spans="2:40" x14ac:dyDescent="0.3">
      <c r="B34" s="2">
        <f>'NEW investments rev cap'!B34</f>
        <v>1</v>
      </c>
      <c r="C34">
        <f t="shared" si="14"/>
        <v>2040</v>
      </c>
      <c r="D34" s="2">
        <f t="shared" si="15"/>
        <v>-227.67939284957851</v>
      </c>
      <c r="E34" s="2">
        <f t="shared" si="8"/>
        <v>-11.576417200772665</v>
      </c>
      <c r="F34" s="2">
        <f t="shared" si="16"/>
        <v>4364.9652617902475</v>
      </c>
      <c r="G34" s="2">
        <f t="shared" si="17"/>
        <v>211.33820951756229</v>
      </c>
      <c r="H34" s="2"/>
      <c r="I34" s="2">
        <f t="shared" si="9"/>
        <v>211.33820951756229</v>
      </c>
      <c r="J34" s="2">
        <f t="shared" si="12"/>
        <v>1408.9213967837486</v>
      </c>
      <c r="K34" s="2">
        <f t="shared" si="13"/>
        <v>0</v>
      </c>
      <c r="L34" s="2">
        <f t="shared" si="10"/>
        <v>0</v>
      </c>
      <c r="M34" s="2">
        <f t="shared" si="10"/>
        <v>0</v>
      </c>
      <c r="N34" s="2">
        <f t="shared" si="10"/>
        <v>0</v>
      </c>
      <c r="O34" s="2">
        <f t="shared" si="10"/>
        <v>0</v>
      </c>
      <c r="P34" s="2">
        <f t="shared" si="10"/>
        <v>0</v>
      </c>
      <c r="Q34" s="2">
        <f t="shared" si="10"/>
        <v>0</v>
      </c>
      <c r="R34" s="2">
        <f t="shared" si="10"/>
        <v>0</v>
      </c>
      <c r="S34" s="2">
        <f t="shared" si="10"/>
        <v>0</v>
      </c>
      <c r="T34" s="2">
        <f t="shared" si="10"/>
        <v>0</v>
      </c>
      <c r="U34" s="2">
        <f t="shared" si="10"/>
        <v>0</v>
      </c>
      <c r="V34" s="2">
        <f t="shared" si="10"/>
        <v>0</v>
      </c>
      <c r="W34" s="2">
        <f t="shared" si="10"/>
        <v>0</v>
      </c>
      <c r="X34" s="2">
        <f t="shared" si="10"/>
        <v>0</v>
      </c>
      <c r="Y34" s="2">
        <f t="shared" si="10"/>
        <v>0</v>
      </c>
      <c r="Z34" s="2">
        <f t="shared" si="10"/>
        <v>1408.9213967837486</v>
      </c>
      <c r="AA34" s="2">
        <f t="shared" ref="AA34:AF40" si="18">IF($C34=AA$18,1,0)*HLOOKUP(AA$18,$J$3:$AE$5,3,FALSE)*1000</f>
        <v>0</v>
      </c>
      <c r="AB34" s="2">
        <f t="shared" si="11"/>
        <v>0</v>
      </c>
      <c r="AC34" s="2">
        <f t="shared" si="11"/>
        <v>0</v>
      </c>
      <c r="AD34" s="2">
        <f t="shared" si="11"/>
        <v>0</v>
      </c>
      <c r="AE34" s="2">
        <f t="shared" si="11"/>
        <v>0</v>
      </c>
      <c r="AF34" s="2">
        <f t="shared" si="11"/>
        <v>0</v>
      </c>
    </row>
    <row r="35" spans="2:40" x14ac:dyDescent="0.3">
      <c r="B35" s="2">
        <f>'NEW investments rev cap'!B35</f>
        <v>1</v>
      </c>
      <c r="C35">
        <f t="shared" si="14"/>
        <v>2041</v>
      </c>
      <c r="D35" s="2">
        <f t="shared" si="15"/>
        <v>-227.67939284957851</v>
      </c>
      <c r="E35" s="2">
        <f t="shared" si="8"/>
        <v>0</v>
      </c>
      <c r="F35" s="2">
        <f t="shared" si="16"/>
        <v>4364.9652617902475</v>
      </c>
      <c r="G35" s="2">
        <f t="shared" si="17"/>
        <v>0</v>
      </c>
      <c r="H35" s="2"/>
      <c r="I35" s="2">
        <f t="shared" si="9"/>
        <v>0</v>
      </c>
      <c r="J35" s="2">
        <f t="shared" si="12"/>
        <v>0</v>
      </c>
      <c r="K35" s="2">
        <f t="shared" si="13"/>
        <v>0</v>
      </c>
      <c r="L35" s="2">
        <f t="shared" si="13"/>
        <v>0</v>
      </c>
      <c r="M35" s="2">
        <f t="shared" si="13"/>
        <v>0</v>
      </c>
      <c r="N35" s="2">
        <f t="shared" si="13"/>
        <v>0</v>
      </c>
      <c r="O35" s="2">
        <f t="shared" si="13"/>
        <v>0</v>
      </c>
      <c r="P35" s="2">
        <f t="shared" si="13"/>
        <v>0</v>
      </c>
      <c r="Q35" s="2">
        <f t="shared" si="13"/>
        <v>0</v>
      </c>
      <c r="R35" s="2">
        <f t="shared" si="13"/>
        <v>0</v>
      </c>
      <c r="S35" s="2">
        <f t="shared" si="13"/>
        <v>0</v>
      </c>
      <c r="T35" s="2">
        <f t="shared" si="13"/>
        <v>0</v>
      </c>
      <c r="U35" s="2">
        <f t="shared" si="13"/>
        <v>0</v>
      </c>
      <c r="V35" s="2">
        <f t="shared" si="13"/>
        <v>0</v>
      </c>
      <c r="W35" s="2">
        <f t="shared" si="13"/>
        <v>0</v>
      </c>
      <c r="X35" s="2">
        <f t="shared" si="13"/>
        <v>0</v>
      </c>
      <c r="Y35" s="2">
        <f t="shared" si="13"/>
        <v>0</v>
      </c>
      <c r="Z35" s="2">
        <f t="shared" si="13"/>
        <v>0</v>
      </c>
      <c r="AA35" s="2">
        <f t="shared" si="18"/>
        <v>0</v>
      </c>
      <c r="AB35" s="2">
        <f t="shared" si="18"/>
        <v>0</v>
      </c>
      <c r="AC35" s="2">
        <f t="shared" si="18"/>
        <v>0</v>
      </c>
      <c r="AD35" s="2">
        <f t="shared" si="18"/>
        <v>0</v>
      </c>
      <c r="AE35" s="2">
        <f t="shared" si="18"/>
        <v>0</v>
      </c>
      <c r="AF35" s="2">
        <f t="shared" si="18"/>
        <v>0</v>
      </c>
    </row>
    <row r="36" spans="2:40" x14ac:dyDescent="0.3">
      <c r="B36" s="2">
        <f>'NEW investments rev cap'!B36</f>
        <v>1</v>
      </c>
      <c r="C36">
        <f t="shared" si="14"/>
        <v>2042</v>
      </c>
      <c r="D36" s="2">
        <f t="shared" si="15"/>
        <v>-227.67939284957851</v>
      </c>
      <c r="E36" s="2">
        <f t="shared" si="8"/>
        <v>0</v>
      </c>
      <c r="F36" s="2">
        <f t="shared" si="16"/>
        <v>4364.9652617902475</v>
      </c>
      <c r="G36" s="2">
        <f t="shared" si="17"/>
        <v>0</v>
      </c>
      <c r="H36" s="2"/>
      <c r="I36" s="2">
        <f t="shared" si="9"/>
        <v>0</v>
      </c>
      <c r="J36" s="2">
        <f t="shared" si="12"/>
        <v>0</v>
      </c>
      <c r="K36" s="2">
        <f t="shared" ref="K36:Z40" si="19">IF($C36=K$18,1,0)*HLOOKUP(K$18,$J$3:$AE$5,3,FALSE)*1000</f>
        <v>0</v>
      </c>
      <c r="L36" s="2">
        <f t="shared" si="19"/>
        <v>0</v>
      </c>
      <c r="M36" s="2">
        <f t="shared" si="19"/>
        <v>0</v>
      </c>
      <c r="N36" s="2">
        <f t="shared" si="19"/>
        <v>0</v>
      </c>
      <c r="O36" s="2">
        <f t="shared" si="19"/>
        <v>0</v>
      </c>
      <c r="P36" s="2">
        <f t="shared" si="19"/>
        <v>0</v>
      </c>
      <c r="Q36" s="2">
        <f t="shared" si="19"/>
        <v>0</v>
      </c>
      <c r="R36" s="2">
        <f t="shared" si="19"/>
        <v>0</v>
      </c>
      <c r="S36" s="2">
        <f t="shared" si="19"/>
        <v>0</v>
      </c>
      <c r="T36" s="2">
        <f t="shared" si="19"/>
        <v>0</v>
      </c>
      <c r="U36" s="2">
        <f t="shared" si="19"/>
        <v>0</v>
      </c>
      <c r="V36" s="2">
        <f t="shared" si="19"/>
        <v>0</v>
      </c>
      <c r="W36" s="2">
        <f t="shared" si="19"/>
        <v>0</v>
      </c>
      <c r="X36" s="2">
        <f t="shared" si="19"/>
        <v>0</v>
      </c>
      <c r="Y36" s="2">
        <f t="shared" si="19"/>
        <v>0</v>
      </c>
      <c r="Z36" s="2">
        <f t="shared" si="19"/>
        <v>0</v>
      </c>
      <c r="AA36" s="2">
        <f t="shared" si="18"/>
        <v>0</v>
      </c>
      <c r="AB36" s="2">
        <f t="shared" si="18"/>
        <v>0</v>
      </c>
      <c r="AC36" s="2">
        <f t="shared" si="18"/>
        <v>0</v>
      </c>
      <c r="AD36" s="2">
        <f t="shared" si="18"/>
        <v>0</v>
      </c>
      <c r="AE36" s="2">
        <f t="shared" si="18"/>
        <v>0</v>
      </c>
      <c r="AF36" s="2">
        <f t="shared" si="18"/>
        <v>0</v>
      </c>
    </row>
    <row r="37" spans="2:40" x14ac:dyDescent="0.3">
      <c r="B37" s="2">
        <f>'NEW investments rev cap'!B37</f>
        <v>1</v>
      </c>
      <c r="C37">
        <f t="shared" si="14"/>
        <v>2043</v>
      </c>
      <c r="D37" s="2">
        <f t="shared" si="15"/>
        <v>-227.67939284957851</v>
      </c>
      <c r="E37" s="2">
        <f t="shared" si="8"/>
        <v>0</v>
      </c>
      <c r="F37" s="2">
        <f t="shared" si="16"/>
        <v>4364.9652617902475</v>
      </c>
      <c r="G37" s="2">
        <f t="shared" si="17"/>
        <v>0</v>
      </c>
      <c r="H37" s="2"/>
      <c r="I37" s="2">
        <f t="shared" si="9"/>
        <v>0</v>
      </c>
      <c r="J37" s="2">
        <f t="shared" si="12"/>
        <v>0</v>
      </c>
      <c r="K37" s="2">
        <f t="shared" si="19"/>
        <v>0</v>
      </c>
      <c r="L37" s="2">
        <f t="shared" si="19"/>
        <v>0</v>
      </c>
      <c r="M37" s="2">
        <f t="shared" si="19"/>
        <v>0</v>
      </c>
      <c r="N37" s="2">
        <f t="shared" si="19"/>
        <v>0</v>
      </c>
      <c r="O37" s="2">
        <f t="shared" si="19"/>
        <v>0</v>
      </c>
      <c r="P37" s="2">
        <f t="shared" si="19"/>
        <v>0</v>
      </c>
      <c r="Q37" s="2">
        <f t="shared" si="19"/>
        <v>0</v>
      </c>
      <c r="R37" s="2">
        <f t="shared" si="19"/>
        <v>0</v>
      </c>
      <c r="S37" s="2">
        <f t="shared" si="19"/>
        <v>0</v>
      </c>
      <c r="T37" s="2">
        <f t="shared" si="19"/>
        <v>0</v>
      </c>
      <c r="U37" s="2">
        <f t="shared" si="19"/>
        <v>0</v>
      </c>
      <c r="V37" s="2">
        <f t="shared" si="19"/>
        <v>0</v>
      </c>
      <c r="W37" s="2">
        <f t="shared" si="19"/>
        <v>0</v>
      </c>
      <c r="X37" s="2">
        <f t="shared" si="19"/>
        <v>0</v>
      </c>
      <c r="Y37" s="2">
        <f t="shared" si="19"/>
        <v>0</v>
      </c>
      <c r="Z37" s="2">
        <f t="shared" si="19"/>
        <v>0</v>
      </c>
      <c r="AA37" s="2">
        <f t="shared" si="18"/>
        <v>0</v>
      </c>
      <c r="AB37" s="2">
        <f t="shared" si="18"/>
        <v>0</v>
      </c>
      <c r="AC37" s="2">
        <f t="shared" si="18"/>
        <v>0</v>
      </c>
      <c r="AD37" s="2">
        <f t="shared" si="18"/>
        <v>0</v>
      </c>
      <c r="AE37" s="2">
        <f t="shared" si="18"/>
        <v>0</v>
      </c>
      <c r="AF37" s="2">
        <f t="shared" si="18"/>
        <v>0</v>
      </c>
    </row>
    <row r="38" spans="2:40" x14ac:dyDescent="0.3">
      <c r="B38" s="2">
        <f>'NEW investments rev cap'!B38</f>
        <v>1</v>
      </c>
      <c r="C38">
        <f t="shared" si="14"/>
        <v>2044</v>
      </c>
      <c r="D38" s="2">
        <f t="shared" si="15"/>
        <v>-227.67939284957851</v>
      </c>
      <c r="E38" s="2">
        <f t="shared" si="8"/>
        <v>0</v>
      </c>
      <c r="F38" s="2">
        <f t="shared" si="16"/>
        <v>4364.9652617902475</v>
      </c>
      <c r="G38" s="2">
        <f t="shared" si="17"/>
        <v>0</v>
      </c>
      <c r="H38" s="2"/>
      <c r="I38" s="2">
        <f t="shared" si="9"/>
        <v>0</v>
      </c>
      <c r="J38" s="2">
        <f t="shared" si="12"/>
        <v>0</v>
      </c>
      <c r="K38" s="2">
        <f t="shared" si="19"/>
        <v>0</v>
      </c>
      <c r="L38" s="2">
        <f t="shared" si="19"/>
        <v>0</v>
      </c>
      <c r="M38" s="2">
        <f t="shared" si="19"/>
        <v>0</v>
      </c>
      <c r="N38" s="2">
        <f t="shared" si="19"/>
        <v>0</v>
      </c>
      <c r="O38" s="2">
        <f t="shared" si="19"/>
        <v>0</v>
      </c>
      <c r="P38" s="2">
        <f t="shared" si="19"/>
        <v>0</v>
      </c>
      <c r="Q38" s="2">
        <f t="shared" si="19"/>
        <v>0</v>
      </c>
      <c r="R38" s="2">
        <f t="shared" si="19"/>
        <v>0</v>
      </c>
      <c r="S38" s="2">
        <f t="shared" si="19"/>
        <v>0</v>
      </c>
      <c r="T38" s="2">
        <f t="shared" si="19"/>
        <v>0</v>
      </c>
      <c r="U38" s="2">
        <f t="shared" si="19"/>
        <v>0</v>
      </c>
      <c r="V38" s="2">
        <f t="shared" si="19"/>
        <v>0</v>
      </c>
      <c r="W38" s="2">
        <f t="shared" si="19"/>
        <v>0</v>
      </c>
      <c r="X38" s="2">
        <f t="shared" si="19"/>
        <v>0</v>
      </c>
      <c r="Y38" s="2">
        <f t="shared" si="19"/>
        <v>0</v>
      </c>
      <c r="Z38" s="2">
        <f t="shared" si="19"/>
        <v>0</v>
      </c>
      <c r="AA38" s="2">
        <f t="shared" si="18"/>
        <v>0</v>
      </c>
      <c r="AB38" s="2">
        <f t="shared" si="18"/>
        <v>0</v>
      </c>
      <c r="AC38" s="2">
        <f t="shared" si="18"/>
        <v>0</v>
      </c>
      <c r="AD38" s="2">
        <f t="shared" si="18"/>
        <v>0</v>
      </c>
      <c r="AE38" s="2">
        <f t="shared" si="18"/>
        <v>0</v>
      </c>
      <c r="AF38" s="2">
        <f t="shared" si="18"/>
        <v>0</v>
      </c>
    </row>
    <row r="39" spans="2:40" x14ac:dyDescent="0.3">
      <c r="B39" s="2">
        <f>'NEW investments rev cap'!B39</f>
        <v>1</v>
      </c>
      <c r="C39">
        <f t="shared" si="14"/>
        <v>2045</v>
      </c>
      <c r="D39" s="2">
        <f t="shared" si="15"/>
        <v>-227.67939284957851</v>
      </c>
      <c r="E39" s="2">
        <f t="shared" si="8"/>
        <v>0</v>
      </c>
      <c r="F39" s="2">
        <f t="shared" si="16"/>
        <v>4364.9652617902475</v>
      </c>
      <c r="G39" s="2">
        <f t="shared" si="17"/>
        <v>0</v>
      </c>
      <c r="H39" s="2"/>
      <c r="I39" s="2">
        <f t="shared" si="9"/>
        <v>0</v>
      </c>
      <c r="J39" s="2">
        <f t="shared" si="12"/>
        <v>0</v>
      </c>
      <c r="K39" s="2">
        <f t="shared" si="19"/>
        <v>0</v>
      </c>
      <c r="L39" s="2">
        <f t="shared" si="19"/>
        <v>0</v>
      </c>
      <c r="M39" s="2">
        <f t="shared" si="19"/>
        <v>0</v>
      </c>
      <c r="N39" s="2">
        <f t="shared" si="19"/>
        <v>0</v>
      </c>
      <c r="O39" s="2">
        <f t="shared" si="19"/>
        <v>0</v>
      </c>
      <c r="P39" s="2">
        <f t="shared" si="19"/>
        <v>0</v>
      </c>
      <c r="Q39" s="2">
        <f t="shared" si="19"/>
        <v>0</v>
      </c>
      <c r="R39" s="2">
        <f t="shared" si="19"/>
        <v>0</v>
      </c>
      <c r="S39" s="2">
        <f t="shared" si="19"/>
        <v>0</v>
      </c>
      <c r="T39" s="2">
        <f t="shared" si="19"/>
        <v>0</v>
      </c>
      <c r="U39" s="2">
        <f t="shared" si="19"/>
        <v>0</v>
      </c>
      <c r="V39" s="2">
        <f t="shared" si="19"/>
        <v>0</v>
      </c>
      <c r="W39" s="2">
        <f t="shared" si="19"/>
        <v>0</v>
      </c>
      <c r="X39" s="2">
        <f t="shared" si="19"/>
        <v>0</v>
      </c>
      <c r="Y39" s="2">
        <f t="shared" si="19"/>
        <v>0</v>
      </c>
      <c r="Z39" s="2">
        <f t="shared" si="19"/>
        <v>0</v>
      </c>
      <c r="AA39" s="2">
        <f t="shared" si="18"/>
        <v>0</v>
      </c>
      <c r="AB39" s="2">
        <f t="shared" si="18"/>
        <v>0</v>
      </c>
      <c r="AC39" s="2">
        <f t="shared" si="18"/>
        <v>0</v>
      </c>
      <c r="AD39" s="2">
        <f t="shared" si="18"/>
        <v>0</v>
      </c>
      <c r="AE39" s="2">
        <f t="shared" si="18"/>
        <v>0</v>
      </c>
      <c r="AF39" s="2">
        <f t="shared" si="18"/>
        <v>0</v>
      </c>
    </row>
    <row r="40" spans="2:40" x14ac:dyDescent="0.3">
      <c r="B40" s="2">
        <f>'NEW investments rev cap'!B40</f>
        <v>1</v>
      </c>
      <c r="C40">
        <f t="shared" si="14"/>
        <v>2046</v>
      </c>
      <c r="D40" s="2">
        <f t="shared" si="15"/>
        <v>-227.67939284957851</v>
      </c>
      <c r="E40" s="2">
        <f t="shared" si="8"/>
        <v>0</v>
      </c>
      <c r="F40" s="2">
        <f t="shared" si="16"/>
        <v>4364.9652617902475</v>
      </c>
      <c r="G40" s="2">
        <f t="shared" si="17"/>
        <v>0</v>
      </c>
      <c r="H40" s="2"/>
      <c r="I40" s="2">
        <f t="shared" si="9"/>
        <v>0</v>
      </c>
      <c r="J40" s="2">
        <f t="shared" si="12"/>
        <v>0</v>
      </c>
      <c r="K40" s="2">
        <f t="shared" si="19"/>
        <v>0</v>
      </c>
      <c r="L40" s="2">
        <f t="shared" si="19"/>
        <v>0</v>
      </c>
      <c r="M40" s="2">
        <f t="shared" si="19"/>
        <v>0</v>
      </c>
      <c r="N40" s="2">
        <f t="shared" si="19"/>
        <v>0</v>
      </c>
      <c r="O40" s="2">
        <f t="shared" si="19"/>
        <v>0</v>
      </c>
      <c r="P40" s="2">
        <f t="shared" si="19"/>
        <v>0</v>
      </c>
      <c r="Q40" s="2">
        <f t="shared" si="19"/>
        <v>0</v>
      </c>
      <c r="R40" s="2">
        <f t="shared" si="19"/>
        <v>0</v>
      </c>
      <c r="S40" s="2">
        <f t="shared" si="19"/>
        <v>0</v>
      </c>
      <c r="T40" s="2">
        <f t="shared" si="19"/>
        <v>0</v>
      </c>
      <c r="U40" s="2">
        <f t="shared" si="19"/>
        <v>0</v>
      </c>
      <c r="V40" s="2">
        <f t="shared" si="19"/>
        <v>0</v>
      </c>
      <c r="W40" s="2">
        <f t="shared" si="19"/>
        <v>0</v>
      </c>
      <c r="X40" s="2">
        <f t="shared" si="19"/>
        <v>0</v>
      </c>
      <c r="Y40" s="2">
        <f t="shared" si="19"/>
        <v>0</v>
      </c>
      <c r="Z40" s="2">
        <f t="shared" si="19"/>
        <v>0</v>
      </c>
      <c r="AA40" s="2">
        <f t="shared" si="18"/>
        <v>0</v>
      </c>
      <c r="AB40" s="2">
        <f t="shared" si="18"/>
        <v>0</v>
      </c>
      <c r="AC40" s="2">
        <f t="shared" si="18"/>
        <v>0</v>
      </c>
      <c r="AD40" s="2">
        <f t="shared" si="18"/>
        <v>0</v>
      </c>
      <c r="AE40" s="2">
        <f t="shared" si="18"/>
        <v>0</v>
      </c>
      <c r="AF40" s="2">
        <f t="shared" si="18"/>
        <v>0</v>
      </c>
    </row>
    <row r="44" spans="2:40" x14ac:dyDescent="0.3">
      <c r="H44" t="s">
        <v>28</v>
      </c>
      <c r="I44">
        <v>50</v>
      </c>
      <c r="J44" t="s">
        <v>29</v>
      </c>
    </row>
    <row r="46" spans="2:40" x14ac:dyDescent="0.3">
      <c r="I46" t="s">
        <v>30</v>
      </c>
      <c r="J46">
        <v>2025</v>
      </c>
      <c r="K46">
        <f>J46+1</f>
        <v>2026</v>
      </c>
      <c r="L46">
        <f t="shared" ref="L46:AN46" si="20">K46+1</f>
        <v>2027</v>
      </c>
      <c r="M46">
        <f t="shared" si="20"/>
        <v>2028</v>
      </c>
      <c r="N46">
        <f t="shared" si="20"/>
        <v>2029</v>
      </c>
      <c r="O46">
        <f t="shared" si="20"/>
        <v>2030</v>
      </c>
      <c r="P46">
        <f t="shared" si="20"/>
        <v>2031</v>
      </c>
      <c r="Q46">
        <f t="shared" si="20"/>
        <v>2032</v>
      </c>
      <c r="R46">
        <f t="shared" si="20"/>
        <v>2033</v>
      </c>
      <c r="S46">
        <f t="shared" si="20"/>
        <v>2034</v>
      </c>
      <c r="T46">
        <f t="shared" si="20"/>
        <v>2035</v>
      </c>
      <c r="U46">
        <f t="shared" si="20"/>
        <v>2036</v>
      </c>
      <c r="V46">
        <f t="shared" si="20"/>
        <v>2037</v>
      </c>
      <c r="W46">
        <f t="shared" si="20"/>
        <v>2038</v>
      </c>
      <c r="X46">
        <f t="shared" si="20"/>
        <v>2039</v>
      </c>
      <c r="Y46">
        <f t="shared" si="20"/>
        <v>2040</v>
      </c>
      <c r="Z46">
        <f t="shared" si="20"/>
        <v>2041</v>
      </c>
      <c r="AA46">
        <f t="shared" si="20"/>
        <v>2042</v>
      </c>
      <c r="AB46">
        <f t="shared" si="20"/>
        <v>2043</v>
      </c>
      <c r="AC46">
        <f t="shared" si="20"/>
        <v>2044</v>
      </c>
      <c r="AD46">
        <f t="shared" si="20"/>
        <v>2045</v>
      </c>
      <c r="AE46">
        <f t="shared" si="20"/>
        <v>2046</v>
      </c>
      <c r="AF46">
        <f t="shared" si="20"/>
        <v>2047</v>
      </c>
      <c r="AG46">
        <f t="shared" si="20"/>
        <v>2048</v>
      </c>
      <c r="AH46">
        <f t="shared" si="20"/>
        <v>2049</v>
      </c>
      <c r="AI46">
        <f t="shared" si="20"/>
        <v>2050</v>
      </c>
      <c r="AJ46">
        <f t="shared" si="20"/>
        <v>2051</v>
      </c>
      <c r="AK46">
        <f t="shared" si="20"/>
        <v>2052</v>
      </c>
      <c r="AL46">
        <f t="shared" si="20"/>
        <v>2053</v>
      </c>
      <c r="AM46">
        <f t="shared" si="20"/>
        <v>2054</v>
      </c>
      <c r="AN46">
        <f t="shared" si="20"/>
        <v>2055</v>
      </c>
    </row>
    <row r="47" spans="2:40" x14ac:dyDescent="0.3">
      <c r="I47">
        <v>2025</v>
      </c>
      <c r="J47">
        <f>IF(J$46&gt;=$I47,J$46-$I47,-1)</f>
        <v>0</v>
      </c>
      <c r="K47">
        <f t="shared" ref="K47:Z62" si="21">IF(K$46&gt;=$I47,K$46-$I47,-1)</f>
        <v>1</v>
      </c>
      <c r="L47">
        <f t="shared" si="21"/>
        <v>2</v>
      </c>
      <c r="M47">
        <f t="shared" si="21"/>
        <v>3</v>
      </c>
      <c r="N47">
        <f t="shared" si="21"/>
        <v>4</v>
      </c>
      <c r="O47">
        <f t="shared" si="21"/>
        <v>5</v>
      </c>
      <c r="P47">
        <f t="shared" si="21"/>
        <v>6</v>
      </c>
      <c r="Q47">
        <f t="shared" si="21"/>
        <v>7</v>
      </c>
      <c r="R47">
        <f t="shared" si="21"/>
        <v>8</v>
      </c>
      <c r="S47">
        <f t="shared" si="21"/>
        <v>9</v>
      </c>
      <c r="T47">
        <f t="shared" si="21"/>
        <v>10</v>
      </c>
      <c r="U47">
        <f t="shared" si="21"/>
        <v>11</v>
      </c>
      <c r="V47">
        <f t="shared" si="21"/>
        <v>12</v>
      </c>
      <c r="W47">
        <f t="shared" si="21"/>
        <v>13</v>
      </c>
      <c r="X47">
        <f t="shared" si="21"/>
        <v>14</v>
      </c>
      <c r="Y47">
        <f t="shared" si="21"/>
        <v>15</v>
      </c>
      <c r="Z47">
        <f t="shared" si="21"/>
        <v>16</v>
      </c>
      <c r="AA47">
        <f t="shared" ref="AA47:AN62" si="22">IF(AA$46&gt;=$I47,AA$46-$I47,-1)</f>
        <v>17</v>
      </c>
      <c r="AB47">
        <f t="shared" si="22"/>
        <v>18</v>
      </c>
      <c r="AC47">
        <f t="shared" si="22"/>
        <v>19</v>
      </c>
      <c r="AD47">
        <f t="shared" si="22"/>
        <v>20</v>
      </c>
      <c r="AE47">
        <f t="shared" si="22"/>
        <v>21</v>
      </c>
      <c r="AF47">
        <f t="shared" si="22"/>
        <v>22</v>
      </c>
      <c r="AG47">
        <f t="shared" si="22"/>
        <v>23</v>
      </c>
      <c r="AH47">
        <f t="shared" si="22"/>
        <v>24</v>
      </c>
      <c r="AI47">
        <f t="shared" si="22"/>
        <v>25</v>
      </c>
      <c r="AJ47">
        <f t="shared" si="22"/>
        <v>26</v>
      </c>
      <c r="AK47">
        <f t="shared" si="22"/>
        <v>27</v>
      </c>
      <c r="AL47">
        <f t="shared" si="22"/>
        <v>28</v>
      </c>
      <c r="AM47">
        <f t="shared" si="22"/>
        <v>29</v>
      </c>
      <c r="AN47">
        <f t="shared" si="22"/>
        <v>30</v>
      </c>
    </row>
    <row r="48" spans="2:40" x14ac:dyDescent="0.3">
      <c r="I48">
        <f>I47+1</f>
        <v>2026</v>
      </c>
      <c r="J48">
        <f t="shared" ref="J48:Y63" si="23">IF(J$46&gt;=$I48,J$46-$I48,-1)</f>
        <v>-1</v>
      </c>
      <c r="K48">
        <f t="shared" si="21"/>
        <v>0</v>
      </c>
      <c r="L48">
        <f t="shared" si="21"/>
        <v>1</v>
      </c>
      <c r="M48">
        <f t="shared" si="21"/>
        <v>2</v>
      </c>
      <c r="N48">
        <f t="shared" si="21"/>
        <v>3</v>
      </c>
      <c r="O48">
        <f t="shared" si="21"/>
        <v>4</v>
      </c>
      <c r="P48">
        <f t="shared" si="21"/>
        <v>5</v>
      </c>
      <c r="Q48">
        <f t="shared" si="21"/>
        <v>6</v>
      </c>
      <c r="R48">
        <f t="shared" si="21"/>
        <v>7</v>
      </c>
      <c r="S48">
        <f t="shared" si="21"/>
        <v>8</v>
      </c>
      <c r="T48">
        <f t="shared" si="21"/>
        <v>9</v>
      </c>
      <c r="U48">
        <f t="shared" si="21"/>
        <v>10</v>
      </c>
      <c r="V48">
        <f t="shared" si="21"/>
        <v>11</v>
      </c>
      <c r="W48">
        <f t="shared" si="21"/>
        <v>12</v>
      </c>
      <c r="X48">
        <f t="shared" si="21"/>
        <v>13</v>
      </c>
      <c r="Y48">
        <f t="shared" si="21"/>
        <v>14</v>
      </c>
      <c r="Z48">
        <f t="shared" si="21"/>
        <v>15</v>
      </c>
      <c r="AA48">
        <f t="shared" si="22"/>
        <v>16</v>
      </c>
      <c r="AB48">
        <f t="shared" si="22"/>
        <v>17</v>
      </c>
      <c r="AC48">
        <f t="shared" si="22"/>
        <v>18</v>
      </c>
      <c r="AD48">
        <f t="shared" si="22"/>
        <v>19</v>
      </c>
      <c r="AE48">
        <f t="shared" si="22"/>
        <v>20</v>
      </c>
      <c r="AF48">
        <f t="shared" si="22"/>
        <v>21</v>
      </c>
      <c r="AG48">
        <f t="shared" si="22"/>
        <v>22</v>
      </c>
      <c r="AH48">
        <f t="shared" si="22"/>
        <v>23</v>
      </c>
      <c r="AI48">
        <f t="shared" si="22"/>
        <v>24</v>
      </c>
      <c r="AJ48">
        <f t="shared" si="22"/>
        <v>25</v>
      </c>
      <c r="AK48">
        <f t="shared" si="22"/>
        <v>26</v>
      </c>
      <c r="AL48">
        <f t="shared" si="22"/>
        <v>27</v>
      </c>
      <c r="AM48">
        <f t="shared" si="22"/>
        <v>28</v>
      </c>
      <c r="AN48">
        <f t="shared" si="22"/>
        <v>29</v>
      </c>
    </row>
    <row r="49" spans="9:40" x14ac:dyDescent="0.3">
      <c r="I49">
        <f t="shared" ref="I49:I77" si="24">I48+1</f>
        <v>2027</v>
      </c>
      <c r="J49">
        <f t="shared" si="23"/>
        <v>-1</v>
      </c>
      <c r="K49">
        <f t="shared" si="21"/>
        <v>-1</v>
      </c>
      <c r="L49">
        <f t="shared" si="21"/>
        <v>0</v>
      </c>
      <c r="M49">
        <f t="shared" si="21"/>
        <v>1</v>
      </c>
      <c r="N49">
        <f t="shared" si="21"/>
        <v>2</v>
      </c>
      <c r="O49">
        <f t="shared" si="21"/>
        <v>3</v>
      </c>
      <c r="P49">
        <f t="shared" si="21"/>
        <v>4</v>
      </c>
      <c r="Q49">
        <f t="shared" si="21"/>
        <v>5</v>
      </c>
      <c r="R49">
        <f t="shared" si="21"/>
        <v>6</v>
      </c>
      <c r="S49">
        <f t="shared" si="21"/>
        <v>7</v>
      </c>
      <c r="T49">
        <f t="shared" si="21"/>
        <v>8</v>
      </c>
      <c r="U49">
        <f t="shared" si="21"/>
        <v>9</v>
      </c>
      <c r="V49">
        <f t="shared" si="21"/>
        <v>10</v>
      </c>
      <c r="W49">
        <f t="shared" si="21"/>
        <v>11</v>
      </c>
      <c r="X49">
        <f t="shared" si="21"/>
        <v>12</v>
      </c>
      <c r="Y49">
        <f t="shared" si="21"/>
        <v>13</v>
      </c>
      <c r="Z49">
        <f t="shared" si="21"/>
        <v>14</v>
      </c>
      <c r="AA49">
        <f t="shared" si="22"/>
        <v>15</v>
      </c>
      <c r="AB49">
        <f t="shared" si="22"/>
        <v>16</v>
      </c>
      <c r="AC49">
        <f t="shared" si="22"/>
        <v>17</v>
      </c>
      <c r="AD49">
        <f t="shared" si="22"/>
        <v>18</v>
      </c>
      <c r="AE49">
        <f t="shared" si="22"/>
        <v>19</v>
      </c>
      <c r="AF49">
        <f t="shared" si="22"/>
        <v>20</v>
      </c>
      <c r="AG49">
        <f t="shared" si="22"/>
        <v>21</v>
      </c>
      <c r="AH49">
        <f t="shared" si="22"/>
        <v>22</v>
      </c>
      <c r="AI49">
        <f t="shared" si="22"/>
        <v>23</v>
      </c>
      <c r="AJ49">
        <f t="shared" si="22"/>
        <v>24</v>
      </c>
      <c r="AK49">
        <f t="shared" si="22"/>
        <v>25</v>
      </c>
      <c r="AL49">
        <f t="shared" si="22"/>
        <v>26</v>
      </c>
      <c r="AM49">
        <f t="shared" si="22"/>
        <v>27</v>
      </c>
      <c r="AN49">
        <f t="shared" si="22"/>
        <v>28</v>
      </c>
    </row>
    <row r="50" spans="9:40" x14ac:dyDescent="0.3">
      <c r="I50">
        <f t="shared" si="24"/>
        <v>2028</v>
      </c>
      <c r="J50">
        <f t="shared" si="23"/>
        <v>-1</v>
      </c>
      <c r="K50">
        <f t="shared" si="21"/>
        <v>-1</v>
      </c>
      <c r="L50">
        <f t="shared" si="21"/>
        <v>-1</v>
      </c>
      <c r="M50">
        <f t="shared" si="21"/>
        <v>0</v>
      </c>
      <c r="N50">
        <f t="shared" si="21"/>
        <v>1</v>
      </c>
      <c r="O50">
        <f t="shared" si="21"/>
        <v>2</v>
      </c>
      <c r="P50">
        <f t="shared" si="21"/>
        <v>3</v>
      </c>
      <c r="Q50">
        <f t="shared" si="21"/>
        <v>4</v>
      </c>
      <c r="R50">
        <f t="shared" si="21"/>
        <v>5</v>
      </c>
      <c r="S50">
        <f t="shared" si="21"/>
        <v>6</v>
      </c>
      <c r="T50">
        <f t="shared" si="21"/>
        <v>7</v>
      </c>
      <c r="U50">
        <f t="shared" si="21"/>
        <v>8</v>
      </c>
      <c r="V50">
        <f t="shared" si="21"/>
        <v>9</v>
      </c>
      <c r="W50">
        <f t="shared" si="21"/>
        <v>10</v>
      </c>
      <c r="X50">
        <f t="shared" si="21"/>
        <v>11</v>
      </c>
      <c r="Y50">
        <f t="shared" si="21"/>
        <v>12</v>
      </c>
      <c r="Z50">
        <f t="shared" si="21"/>
        <v>13</v>
      </c>
      <c r="AA50">
        <f t="shared" si="22"/>
        <v>14</v>
      </c>
      <c r="AB50">
        <f t="shared" si="22"/>
        <v>15</v>
      </c>
      <c r="AC50">
        <f t="shared" si="22"/>
        <v>16</v>
      </c>
      <c r="AD50">
        <f t="shared" si="22"/>
        <v>17</v>
      </c>
      <c r="AE50">
        <f t="shared" si="22"/>
        <v>18</v>
      </c>
      <c r="AF50">
        <f t="shared" si="22"/>
        <v>19</v>
      </c>
      <c r="AG50">
        <f t="shared" si="22"/>
        <v>20</v>
      </c>
      <c r="AH50">
        <f t="shared" si="22"/>
        <v>21</v>
      </c>
      <c r="AI50">
        <f t="shared" si="22"/>
        <v>22</v>
      </c>
      <c r="AJ50">
        <f t="shared" si="22"/>
        <v>23</v>
      </c>
      <c r="AK50">
        <f t="shared" si="22"/>
        <v>24</v>
      </c>
      <c r="AL50">
        <f t="shared" si="22"/>
        <v>25</v>
      </c>
      <c r="AM50">
        <f t="shared" si="22"/>
        <v>26</v>
      </c>
      <c r="AN50">
        <f t="shared" si="22"/>
        <v>27</v>
      </c>
    </row>
    <row r="51" spans="9:40" x14ac:dyDescent="0.3">
      <c r="I51">
        <f t="shared" si="24"/>
        <v>2029</v>
      </c>
      <c r="J51">
        <f t="shared" si="23"/>
        <v>-1</v>
      </c>
      <c r="K51">
        <f t="shared" si="21"/>
        <v>-1</v>
      </c>
      <c r="L51">
        <f t="shared" si="21"/>
        <v>-1</v>
      </c>
      <c r="M51">
        <f t="shared" si="21"/>
        <v>-1</v>
      </c>
      <c r="N51">
        <f t="shared" si="21"/>
        <v>0</v>
      </c>
      <c r="O51">
        <f t="shared" si="21"/>
        <v>1</v>
      </c>
      <c r="P51">
        <f t="shared" si="21"/>
        <v>2</v>
      </c>
      <c r="Q51">
        <f t="shared" si="21"/>
        <v>3</v>
      </c>
      <c r="R51">
        <f t="shared" si="21"/>
        <v>4</v>
      </c>
      <c r="S51">
        <f t="shared" si="21"/>
        <v>5</v>
      </c>
      <c r="T51">
        <f t="shared" si="21"/>
        <v>6</v>
      </c>
      <c r="U51">
        <f t="shared" si="21"/>
        <v>7</v>
      </c>
      <c r="V51">
        <f t="shared" si="21"/>
        <v>8</v>
      </c>
      <c r="W51">
        <f t="shared" si="21"/>
        <v>9</v>
      </c>
      <c r="X51">
        <f t="shared" si="21"/>
        <v>10</v>
      </c>
      <c r="Y51">
        <f t="shared" si="21"/>
        <v>11</v>
      </c>
      <c r="Z51">
        <f t="shared" si="21"/>
        <v>12</v>
      </c>
      <c r="AA51">
        <f t="shared" si="22"/>
        <v>13</v>
      </c>
      <c r="AB51">
        <f t="shared" si="22"/>
        <v>14</v>
      </c>
      <c r="AC51">
        <f t="shared" si="22"/>
        <v>15</v>
      </c>
      <c r="AD51">
        <f t="shared" si="22"/>
        <v>16</v>
      </c>
      <c r="AE51">
        <f t="shared" si="22"/>
        <v>17</v>
      </c>
      <c r="AF51">
        <f t="shared" si="22"/>
        <v>18</v>
      </c>
      <c r="AG51">
        <f t="shared" si="22"/>
        <v>19</v>
      </c>
      <c r="AH51">
        <f t="shared" si="22"/>
        <v>20</v>
      </c>
      <c r="AI51">
        <f t="shared" si="22"/>
        <v>21</v>
      </c>
      <c r="AJ51">
        <f t="shared" si="22"/>
        <v>22</v>
      </c>
      <c r="AK51">
        <f t="shared" si="22"/>
        <v>23</v>
      </c>
      <c r="AL51">
        <f t="shared" si="22"/>
        <v>24</v>
      </c>
      <c r="AM51">
        <f t="shared" si="22"/>
        <v>25</v>
      </c>
      <c r="AN51">
        <f t="shared" si="22"/>
        <v>26</v>
      </c>
    </row>
    <row r="52" spans="9:40" x14ac:dyDescent="0.3">
      <c r="I52">
        <f t="shared" si="24"/>
        <v>2030</v>
      </c>
      <c r="J52">
        <f t="shared" si="23"/>
        <v>-1</v>
      </c>
      <c r="K52">
        <f t="shared" si="21"/>
        <v>-1</v>
      </c>
      <c r="L52">
        <f t="shared" si="21"/>
        <v>-1</v>
      </c>
      <c r="M52">
        <f t="shared" si="21"/>
        <v>-1</v>
      </c>
      <c r="N52">
        <f t="shared" si="21"/>
        <v>-1</v>
      </c>
      <c r="O52">
        <f t="shared" si="21"/>
        <v>0</v>
      </c>
      <c r="P52">
        <f t="shared" si="21"/>
        <v>1</v>
      </c>
      <c r="Q52">
        <f t="shared" si="21"/>
        <v>2</v>
      </c>
      <c r="R52">
        <f t="shared" si="21"/>
        <v>3</v>
      </c>
      <c r="S52">
        <f t="shared" si="21"/>
        <v>4</v>
      </c>
      <c r="T52">
        <f t="shared" si="21"/>
        <v>5</v>
      </c>
      <c r="U52">
        <f t="shared" si="21"/>
        <v>6</v>
      </c>
      <c r="V52">
        <f t="shared" si="21"/>
        <v>7</v>
      </c>
      <c r="W52">
        <f t="shared" si="21"/>
        <v>8</v>
      </c>
      <c r="X52">
        <f t="shared" si="21"/>
        <v>9</v>
      </c>
      <c r="Y52">
        <f t="shared" si="21"/>
        <v>10</v>
      </c>
      <c r="Z52">
        <f t="shared" si="21"/>
        <v>11</v>
      </c>
      <c r="AA52">
        <f t="shared" si="22"/>
        <v>12</v>
      </c>
      <c r="AB52">
        <f t="shared" si="22"/>
        <v>13</v>
      </c>
      <c r="AC52">
        <f t="shared" si="22"/>
        <v>14</v>
      </c>
      <c r="AD52">
        <f t="shared" si="22"/>
        <v>15</v>
      </c>
      <c r="AE52">
        <f t="shared" si="22"/>
        <v>16</v>
      </c>
      <c r="AF52">
        <f t="shared" si="22"/>
        <v>17</v>
      </c>
      <c r="AG52">
        <f t="shared" si="22"/>
        <v>18</v>
      </c>
      <c r="AH52">
        <f t="shared" si="22"/>
        <v>19</v>
      </c>
      <c r="AI52">
        <f t="shared" si="22"/>
        <v>20</v>
      </c>
      <c r="AJ52">
        <f t="shared" si="22"/>
        <v>21</v>
      </c>
      <c r="AK52">
        <f t="shared" si="22"/>
        <v>22</v>
      </c>
      <c r="AL52">
        <f t="shared" si="22"/>
        <v>23</v>
      </c>
      <c r="AM52">
        <f t="shared" si="22"/>
        <v>24</v>
      </c>
      <c r="AN52">
        <f t="shared" si="22"/>
        <v>25</v>
      </c>
    </row>
    <row r="53" spans="9:40" x14ac:dyDescent="0.3">
      <c r="I53">
        <f t="shared" si="24"/>
        <v>2031</v>
      </c>
      <c r="J53">
        <f t="shared" si="23"/>
        <v>-1</v>
      </c>
      <c r="K53">
        <f t="shared" si="21"/>
        <v>-1</v>
      </c>
      <c r="L53">
        <f t="shared" si="21"/>
        <v>-1</v>
      </c>
      <c r="M53">
        <f t="shared" si="21"/>
        <v>-1</v>
      </c>
      <c r="N53">
        <f t="shared" si="21"/>
        <v>-1</v>
      </c>
      <c r="O53">
        <f t="shared" si="21"/>
        <v>-1</v>
      </c>
      <c r="P53">
        <f t="shared" si="21"/>
        <v>0</v>
      </c>
      <c r="Q53">
        <f t="shared" si="21"/>
        <v>1</v>
      </c>
      <c r="R53">
        <f t="shared" si="21"/>
        <v>2</v>
      </c>
      <c r="S53">
        <f t="shared" si="21"/>
        <v>3</v>
      </c>
      <c r="T53">
        <f t="shared" si="21"/>
        <v>4</v>
      </c>
      <c r="U53">
        <f t="shared" si="21"/>
        <v>5</v>
      </c>
      <c r="V53">
        <f t="shared" si="21"/>
        <v>6</v>
      </c>
      <c r="W53">
        <f t="shared" si="21"/>
        <v>7</v>
      </c>
      <c r="X53">
        <f t="shared" si="21"/>
        <v>8</v>
      </c>
      <c r="Y53">
        <f t="shared" si="21"/>
        <v>9</v>
      </c>
      <c r="Z53">
        <f t="shared" si="21"/>
        <v>10</v>
      </c>
      <c r="AA53">
        <f t="shared" si="22"/>
        <v>11</v>
      </c>
      <c r="AB53">
        <f t="shared" si="22"/>
        <v>12</v>
      </c>
      <c r="AC53">
        <f t="shared" si="22"/>
        <v>13</v>
      </c>
      <c r="AD53">
        <f t="shared" si="22"/>
        <v>14</v>
      </c>
      <c r="AE53">
        <f t="shared" si="22"/>
        <v>15</v>
      </c>
      <c r="AF53">
        <f t="shared" si="22"/>
        <v>16</v>
      </c>
      <c r="AG53">
        <f t="shared" si="22"/>
        <v>17</v>
      </c>
      <c r="AH53">
        <f t="shared" si="22"/>
        <v>18</v>
      </c>
      <c r="AI53">
        <f t="shared" si="22"/>
        <v>19</v>
      </c>
      <c r="AJ53">
        <f t="shared" si="22"/>
        <v>20</v>
      </c>
      <c r="AK53">
        <f t="shared" si="22"/>
        <v>21</v>
      </c>
      <c r="AL53">
        <f t="shared" si="22"/>
        <v>22</v>
      </c>
      <c r="AM53">
        <f t="shared" si="22"/>
        <v>23</v>
      </c>
      <c r="AN53">
        <f t="shared" si="22"/>
        <v>24</v>
      </c>
    </row>
    <row r="54" spans="9:40" x14ac:dyDescent="0.3">
      <c r="I54">
        <f t="shared" si="24"/>
        <v>2032</v>
      </c>
      <c r="J54">
        <f t="shared" si="23"/>
        <v>-1</v>
      </c>
      <c r="K54">
        <f t="shared" si="21"/>
        <v>-1</v>
      </c>
      <c r="L54">
        <f t="shared" si="21"/>
        <v>-1</v>
      </c>
      <c r="M54">
        <f t="shared" si="21"/>
        <v>-1</v>
      </c>
      <c r="N54">
        <f t="shared" si="21"/>
        <v>-1</v>
      </c>
      <c r="O54">
        <f t="shared" si="21"/>
        <v>-1</v>
      </c>
      <c r="P54">
        <f t="shared" si="21"/>
        <v>-1</v>
      </c>
      <c r="Q54">
        <f t="shared" si="21"/>
        <v>0</v>
      </c>
      <c r="R54">
        <f t="shared" si="21"/>
        <v>1</v>
      </c>
      <c r="S54">
        <f t="shared" si="21"/>
        <v>2</v>
      </c>
      <c r="T54">
        <f t="shared" si="21"/>
        <v>3</v>
      </c>
      <c r="U54">
        <f t="shared" si="21"/>
        <v>4</v>
      </c>
      <c r="V54">
        <f t="shared" si="21"/>
        <v>5</v>
      </c>
      <c r="W54">
        <f t="shared" si="21"/>
        <v>6</v>
      </c>
      <c r="X54">
        <f t="shared" si="21"/>
        <v>7</v>
      </c>
      <c r="Y54">
        <f t="shared" si="21"/>
        <v>8</v>
      </c>
      <c r="Z54">
        <f t="shared" si="21"/>
        <v>9</v>
      </c>
      <c r="AA54">
        <f t="shared" si="22"/>
        <v>10</v>
      </c>
      <c r="AB54">
        <f t="shared" si="22"/>
        <v>11</v>
      </c>
      <c r="AC54">
        <f t="shared" si="22"/>
        <v>12</v>
      </c>
      <c r="AD54">
        <f t="shared" si="22"/>
        <v>13</v>
      </c>
      <c r="AE54">
        <f t="shared" si="22"/>
        <v>14</v>
      </c>
      <c r="AF54">
        <f t="shared" si="22"/>
        <v>15</v>
      </c>
      <c r="AG54">
        <f t="shared" si="22"/>
        <v>16</v>
      </c>
      <c r="AH54">
        <f t="shared" si="22"/>
        <v>17</v>
      </c>
      <c r="AI54">
        <f t="shared" si="22"/>
        <v>18</v>
      </c>
      <c r="AJ54">
        <f t="shared" si="22"/>
        <v>19</v>
      </c>
      <c r="AK54">
        <f t="shared" si="22"/>
        <v>20</v>
      </c>
      <c r="AL54">
        <f t="shared" si="22"/>
        <v>21</v>
      </c>
      <c r="AM54">
        <f t="shared" si="22"/>
        <v>22</v>
      </c>
      <c r="AN54">
        <f t="shared" si="22"/>
        <v>23</v>
      </c>
    </row>
    <row r="55" spans="9:40" x14ac:dyDescent="0.3">
      <c r="I55">
        <f t="shared" si="24"/>
        <v>2033</v>
      </c>
      <c r="J55">
        <f t="shared" si="23"/>
        <v>-1</v>
      </c>
      <c r="K55">
        <f t="shared" si="21"/>
        <v>-1</v>
      </c>
      <c r="L55">
        <f t="shared" si="21"/>
        <v>-1</v>
      </c>
      <c r="M55">
        <f t="shared" si="21"/>
        <v>-1</v>
      </c>
      <c r="N55">
        <f t="shared" si="21"/>
        <v>-1</v>
      </c>
      <c r="O55">
        <f t="shared" si="21"/>
        <v>-1</v>
      </c>
      <c r="P55">
        <f t="shared" si="21"/>
        <v>-1</v>
      </c>
      <c r="Q55">
        <f t="shared" si="21"/>
        <v>-1</v>
      </c>
      <c r="R55">
        <f t="shared" si="21"/>
        <v>0</v>
      </c>
      <c r="S55">
        <f t="shared" si="21"/>
        <v>1</v>
      </c>
      <c r="T55">
        <f t="shared" si="21"/>
        <v>2</v>
      </c>
      <c r="U55">
        <f t="shared" si="21"/>
        <v>3</v>
      </c>
      <c r="V55">
        <f t="shared" si="21"/>
        <v>4</v>
      </c>
      <c r="W55">
        <f t="shared" si="21"/>
        <v>5</v>
      </c>
      <c r="X55">
        <f t="shared" si="21"/>
        <v>6</v>
      </c>
      <c r="Y55">
        <f t="shared" si="21"/>
        <v>7</v>
      </c>
      <c r="Z55">
        <f t="shared" si="21"/>
        <v>8</v>
      </c>
      <c r="AA55">
        <f t="shared" si="22"/>
        <v>9</v>
      </c>
      <c r="AB55">
        <f t="shared" si="22"/>
        <v>10</v>
      </c>
      <c r="AC55">
        <f t="shared" si="22"/>
        <v>11</v>
      </c>
      <c r="AD55">
        <f t="shared" si="22"/>
        <v>12</v>
      </c>
      <c r="AE55">
        <f t="shared" si="22"/>
        <v>13</v>
      </c>
      <c r="AF55">
        <f t="shared" si="22"/>
        <v>14</v>
      </c>
      <c r="AG55">
        <f t="shared" si="22"/>
        <v>15</v>
      </c>
      <c r="AH55">
        <f t="shared" si="22"/>
        <v>16</v>
      </c>
      <c r="AI55">
        <f t="shared" si="22"/>
        <v>17</v>
      </c>
      <c r="AJ55">
        <f t="shared" si="22"/>
        <v>18</v>
      </c>
      <c r="AK55">
        <f t="shared" si="22"/>
        <v>19</v>
      </c>
      <c r="AL55">
        <f t="shared" si="22"/>
        <v>20</v>
      </c>
      <c r="AM55">
        <f t="shared" si="22"/>
        <v>21</v>
      </c>
      <c r="AN55">
        <f t="shared" si="22"/>
        <v>22</v>
      </c>
    </row>
    <row r="56" spans="9:40" x14ac:dyDescent="0.3">
      <c r="I56">
        <f t="shared" si="24"/>
        <v>2034</v>
      </c>
      <c r="J56">
        <f t="shared" si="23"/>
        <v>-1</v>
      </c>
      <c r="K56">
        <f t="shared" si="21"/>
        <v>-1</v>
      </c>
      <c r="L56">
        <f t="shared" si="21"/>
        <v>-1</v>
      </c>
      <c r="M56">
        <f t="shared" si="21"/>
        <v>-1</v>
      </c>
      <c r="N56">
        <f t="shared" si="21"/>
        <v>-1</v>
      </c>
      <c r="O56">
        <f t="shared" si="21"/>
        <v>-1</v>
      </c>
      <c r="P56">
        <f t="shared" si="21"/>
        <v>-1</v>
      </c>
      <c r="Q56">
        <f t="shared" si="21"/>
        <v>-1</v>
      </c>
      <c r="R56">
        <f t="shared" si="21"/>
        <v>-1</v>
      </c>
      <c r="S56">
        <f t="shared" si="21"/>
        <v>0</v>
      </c>
      <c r="T56">
        <f t="shared" si="21"/>
        <v>1</v>
      </c>
      <c r="U56">
        <f t="shared" si="21"/>
        <v>2</v>
      </c>
      <c r="V56">
        <f t="shared" si="21"/>
        <v>3</v>
      </c>
      <c r="W56">
        <f t="shared" si="21"/>
        <v>4</v>
      </c>
      <c r="X56">
        <f t="shared" si="21"/>
        <v>5</v>
      </c>
      <c r="Y56">
        <f t="shared" si="21"/>
        <v>6</v>
      </c>
      <c r="Z56">
        <f t="shared" si="21"/>
        <v>7</v>
      </c>
      <c r="AA56">
        <f t="shared" si="22"/>
        <v>8</v>
      </c>
      <c r="AB56">
        <f t="shared" si="22"/>
        <v>9</v>
      </c>
      <c r="AC56">
        <f t="shared" si="22"/>
        <v>10</v>
      </c>
      <c r="AD56">
        <f t="shared" si="22"/>
        <v>11</v>
      </c>
      <c r="AE56">
        <f t="shared" si="22"/>
        <v>12</v>
      </c>
      <c r="AF56">
        <f t="shared" si="22"/>
        <v>13</v>
      </c>
      <c r="AG56">
        <f t="shared" si="22"/>
        <v>14</v>
      </c>
      <c r="AH56">
        <f t="shared" si="22"/>
        <v>15</v>
      </c>
      <c r="AI56">
        <f t="shared" si="22"/>
        <v>16</v>
      </c>
      <c r="AJ56">
        <f t="shared" si="22"/>
        <v>17</v>
      </c>
      <c r="AK56">
        <f t="shared" si="22"/>
        <v>18</v>
      </c>
      <c r="AL56">
        <f t="shared" si="22"/>
        <v>19</v>
      </c>
      <c r="AM56">
        <f t="shared" si="22"/>
        <v>20</v>
      </c>
      <c r="AN56">
        <f t="shared" si="22"/>
        <v>21</v>
      </c>
    </row>
    <row r="57" spans="9:40" x14ac:dyDescent="0.3">
      <c r="I57">
        <f t="shared" si="24"/>
        <v>2035</v>
      </c>
      <c r="J57">
        <f t="shared" si="23"/>
        <v>-1</v>
      </c>
      <c r="K57">
        <f t="shared" si="21"/>
        <v>-1</v>
      </c>
      <c r="L57">
        <f t="shared" si="21"/>
        <v>-1</v>
      </c>
      <c r="M57">
        <f t="shared" si="21"/>
        <v>-1</v>
      </c>
      <c r="N57">
        <f t="shared" si="21"/>
        <v>-1</v>
      </c>
      <c r="O57">
        <f t="shared" si="21"/>
        <v>-1</v>
      </c>
      <c r="P57">
        <f t="shared" si="21"/>
        <v>-1</v>
      </c>
      <c r="Q57">
        <f t="shared" si="21"/>
        <v>-1</v>
      </c>
      <c r="R57">
        <f t="shared" si="21"/>
        <v>-1</v>
      </c>
      <c r="S57">
        <f t="shared" si="21"/>
        <v>-1</v>
      </c>
      <c r="T57">
        <f t="shared" si="21"/>
        <v>0</v>
      </c>
      <c r="U57">
        <f t="shared" si="21"/>
        <v>1</v>
      </c>
      <c r="V57">
        <f t="shared" si="21"/>
        <v>2</v>
      </c>
      <c r="W57">
        <f t="shared" si="21"/>
        <v>3</v>
      </c>
      <c r="X57">
        <f t="shared" si="21"/>
        <v>4</v>
      </c>
      <c r="Y57">
        <f t="shared" si="21"/>
        <v>5</v>
      </c>
      <c r="Z57">
        <f t="shared" si="21"/>
        <v>6</v>
      </c>
      <c r="AA57">
        <f t="shared" si="22"/>
        <v>7</v>
      </c>
      <c r="AB57">
        <f t="shared" si="22"/>
        <v>8</v>
      </c>
      <c r="AC57">
        <f t="shared" si="22"/>
        <v>9</v>
      </c>
      <c r="AD57">
        <f t="shared" si="22"/>
        <v>10</v>
      </c>
      <c r="AE57">
        <f t="shared" si="22"/>
        <v>11</v>
      </c>
      <c r="AF57">
        <f t="shared" si="22"/>
        <v>12</v>
      </c>
      <c r="AG57">
        <f t="shared" si="22"/>
        <v>13</v>
      </c>
      <c r="AH57">
        <f t="shared" si="22"/>
        <v>14</v>
      </c>
      <c r="AI57">
        <f t="shared" si="22"/>
        <v>15</v>
      </c>
      <c r="AJ57">
        <f t="shared" si="22"/>
        <v>16</v>
      </c>
      <c r="AK57">
        <f t="shared" si="22"/>
        <v>17</v>
      </c>
      <c r="AL57">
        <f t="shared" si="22"/>
        <v>18</v>
      </c>
      <c r="AM57">
        <f t="shared" si="22"/>
        <v>19</v>
      </c>
      <c r="AN57">
        <f t="shared" si="22"/>
        <v>20</v>
      </c>
    </row>
    <row r="58" spans="9:40" x14ac:dyDescent="0.3">
      <c r="I58">
        <f t="shared" si="24"/>
        <v>2036</v>
      </c>
      <c r="J58">
        <f t="shared" si="23"/>
        <v>-1</v>
      </c>
      <c r="K58">
        <f t="shared" si="21"/>
        <v>-1</v>
      </c>
      <c r="L58">
        <f t="shared" si="21"/>
        <v>-1</v>
      </c>
      <c r="M58">
        <f t="shared" si="21"/>
        <v>-1</v>
      </c>
      <c r="N58">
        <f t="shared" si="21"/>
        <v>-1</v>
      </c>
      <c r="O58">
        <f t="shared" si="21"/>
        <v>-1</v>
      </c>
      <c r="P58">
        <f t="shared" si="21"/>
        <v>-1</v>
      </c>
      <c r="Q58">
        <f t="shared" si="21"/>
        <v>-1</v>
      </c>
      <c r="R58">
        <f t="shared" si="21"/>
        <v>-1</v>
      </c>
      <c r="S58">
        <f t="shared" si="21"/>
        <v>-1</v>
      </c>
      <c r="T58">
        <f t="shared" si="21"/>
        <v>-1</v>
      </c>
      <c r="U58">
        <f t="shared" si="21"/>
        <v>0</v>
      </c>
      <c r="V58">
        <f t="shared" si="21"/>
        <v>1</v>
      </c>
      <c r="W58">
        <f t="shared" si="21"/>
        <v>2</v>
      </c>
      <c r="X58">
        <f t="shared" si="21"/>
        <v>3</v>
      </c>
      <c r="Y58">
        <f t="shared" si="21"/>
        <v>4</v>
      </c>
      <c r="Z58">
        <f t="shared" si="21"/>
        <v>5</v>
      </c>
      <c r="AA58">
        <f t="shared" si="22"/>
        <v>6</v>
      </c>
      <c r="AB58">
        <f t="shared" si="22"/>
        <v>7</v>
      </c>
      <c r="AC58">
        <f t="shared" si="22"/>
        <v>8</v>
      </c>
      <c r="AD58">
        <f t="shared" si="22"/>
        <v>9</v>
      </c>
      <c r="AE58">
        <f t="shared" si="22"/>
        <v>10</v>
      </c>
      <c r="AF58">
        <f t="shared" si="22"/>
        <v>11</v>
      </c>
      <c r="AG58">
        <f t="shared" si="22"/>
        <v>12</v>
      </c>
      <c r="AH58">
        <f t="shared" si="22"/>
        <v>13</v>
      </c>
      <c r="AI58">
        <f t="shared" si="22"/>
        <v>14</v>
      </c>
      <c r="AJ58">
        <f t="shared" si="22"/>
        <v>15</v>
      </c>
      <c r="AK58">
        <f t="shared" si="22"/>
        <v>16</v>
      </c>
      <c r="AL58">
        <f t="shared" si="22"/>
        <v>17</v>
      </c>
      <c r="AM58">
        <f t="shared" si="22"/>
        <v>18</v>
      </c>
      <c r="AN58">
        <f t="shared" si="22"/>
        <v>19</v>
      </c>
    </row>
    <row r="59" spans="9:40" x14ac:dyDescent="0.3">
      <c r="I59">
        <f t="shared" si="24"/>
        <v>2037</v>
      </c>
      <c r="J59">
        <f t="shared" si="23"/>
        <v>-1</v>
      </c>
      <c r="K59">
        <f t="shared" si="21"/>
        <v>-1</v>
      </c>
      <c r="L59">
        <f t="shared" si="21"/>
        <v>-1</v>
      </c>
      <c r="M59">
        <f t="shared" si="21"/>
        <v>-1</v>
      </c>
      <c r="N59">
        <f t="shared" si="21"/>
        <v>-1</v>
      </c>
      <c r="O59">
        <f t="shared" si="21"/>
        <v>-1</v>
      </c>
      <c r="P59">
        <f t="shared" si="21"/>
        <v>-1</v>
      </c>
      <c r="Q59">
        <f t="shared" si="21"/>
        <v>-1</v>
      </c>
      <c r="R59">
        <f t="shared" si="21"/>
        <v>-1</v>
      </c>
      <c r="S59">
        <f t="shared" si="21"/>
        <v>-1</v>
      </c>
      <c r="T59">
        <f t="shared" si="21"/>
        <v>-1</v>
      </c>
      <c r="U59">
        <f t="shared" si="21"/>
        <v>-1</v>
      </c>
      <c r="V59">
        <f t="shared" si="21"/>
        <v>0</v>
      </c>
      <c r="W59">
        <f t="shared" si="21"/>
        <v>1</v>
      </c>
      <c r="X59">
        <f t="shared" si="21"/>
        <v>2</v>
      </c>
      <c r="Y59">
        <f t="shared" si="21"/>
        <v>3</v>
      </c>
      <c r="Z59">
        <f t="shared" si="21"/>
        <v>4</v>
      </c>
      <c r="AA59">
        <f t="shared" si="22"/>
        <v>5</v>
      </c>
      <c r="AB59">
        <f t="shared" si="22"/>
        <v>6</v>
      </c>
      <c r="AC59">
        <f t="shared" si="22"/>
        <v>7</v>
      </c>
      <c r="AD59">
        <f t="shared" si="22"/>
        <v>8</v>
      </c>
      <c r="AE59">
        <f t="shared" si="22"/>
        <v>9</v>
      </c>
      <c r="AF59">
        <f t="shared" si="22"/>
        <v>10</v>
      </c>
      <c r="AG59">
        <f t="shared" si="22"/>
        <v>11</v>
      </c>
      <c r="AH59">
        <f t="shared" si="22"/>
        <v>12</v>
      </c>
      <c r="AI59">
        <f t="shared" si="22"/>
        <v>13</v>
      </c>
      <c r="AJ59">
        <f t="shared" si="22"/>
        <v>14</v>
      </c>
      <c r="AK59">
        <f t="shared" si="22"/>
        <v>15</v>
      </c>
      <c r="AL59">
        <f t="shared" si="22"/>
        <v>16</v>
      </c>
      <c r="AM59">
        <f t="shared" si="22"/>
        <v>17</v>
      </c>
      <c r="AN59">
        <f t="shared" si="22"/>
        <v>18</v>
      </c>
    </row>
    <row r="60" spans="9:40" x14ac:dyDescent="0.3">
      <c r="I60">
        <f t="shared" si="24"/>
        <v>2038</v>
      </c>
      <c r="J60">
        <f t="shared" si="23"/>
        <v>-1</v>
      </c>
      <c r="K60">
        <f t="shared" si="21"/>
        <v>-1</v>
      </c>
      <c r="L60">
        <f t="shared" si="21"/>
        <v>-1</v>
      </c>
      <c r="M60">
        <f t="shared" si="21"/>
        <v>-1</v>
      </c>
      <c r="N60">
        <f t="shared" si="21"/>
        <v>-1</v>
      </c>
      <c r="O60">
        <f t="shared" si="21"/>
        <v>-1</v>
      </c>
      <c r="P60">
        <f t="shared" si="21"/>
        <v>-1</v>
      </c>
      <c r="Q60">
        <f t="shared" si="21"/>
        <v>-1</v>
      </c>
      <c r="R60">
        <f t="shared" si="21"/>
        <v>-1</v>
      </c>
      <c r="S60">
        <f t="shared" si="21"/>
        <v>-1</v>
      </c>
      <c r="T60">
        <f t="shared" si="21"/>
        <v>-1</v>
      </c>
      <c r="U60">
        <f t="shared" si="21"/>
        <v>-1</v>
      </c>
      <c r="V60">
        <f t="shared" si="21"/>
        <v>-1</v>
      </c>
      <c r="W60">
        <f t="shared" si="21"/>
        <v>0</v>
      </c>
      <c r="X60">
        <f t="shared" si="21"/>
        <v>1</v>
      </c>
      <c r="Y60">
        <f t="shared" si="21"/>
        <v>2</v>
      </c>
      <c r="Z60">
        <f t="shared" si="21"/>
        <v>3</v>
      </c>
      <c r="AA60">
        <f t="shared" si="22"/>
        <v>4</v>
      </c>
      <c r="AB60">
        <f t="shared" si="22"/>
        <v>5</v>
      </c>
      <c r="AC60">
        <f t="shared" si="22"/>
        <v>6</v>
      </c>
      <c r="AD60">
        <f t="shared" si="22"/>
        <v>7</v>
      </c>
      <c r="AE60">
        <f t="shared" si="22"/>
        <v>8</v>
      </c>
      <c r="AF60">
        <f t="shared" si="22"/>
        <v>9</v>
      </c>
      <c r="AG60">
        <f t="shared" si="22"/>
        <v>10</v>
      </c>
      <c r="AH60">
        <f t="shared" si="22"/>
        <v>11</v>
      </c>
      <c r="AI60">
        <f t="shared" si="22"/>
        <v>12</v>
      </c>
      <c r="AJ60">
        <f t="shared" si="22"/>
        <v>13</v>
      </c>
      <c r="AK60">
        <f t="shared" si="22"/>
        <v>14</v>
      </c>
      <c r="AL60">
        <f t="shared" si="22"/>
        <v>15</v>
      </c>
      <c r="AM60">
        <f t="shared" si="22"/>
        <v>16</v>
      </c>
      <c r="AN60">
        <f t="shared" si="22"/>
        <v>17</v>
      </c>
    </row>
    <row r="61" spans="9:40" x14ac:dyDescent="0.3">
      <c r="I61">
        <f t="shared" si="24"/>
        <v>2039</v>
      </c>
      <c r="J61">
        <f t="shared" si="23"/>
        <v>-1</v>
      </c>
      <c r="K61">
        <f t="shared" si="21"/>
        <v>-1</v>
      </c>
      <c r="L61">
        <f t="shared" si="21"/>
        <v>-1</v>
      </c>
      <c r="M61">
        <f t="shared" si="21"/>
        <v>-1</v>
      </c>
      <c r="N61">
        <f t="shared" si="21"/>
        <v>-1</v>
      </c>
      <c r="O61">
        <f t="shared" si="21"/>
        <v>-1</v>
      </c>
      <c r="P61">
        <f t="shared" si="21"/>
        <v>-1</v>
      </c>
      <c r="Q61">
        <f t="shared" si="21"/>
        <v>-1</v>
      </c>
      <c r="R61">
        <f t="shared" si="21"/>
        <v>-1</v>
      </c>
      <c r="S61">
        <f t="shared" si="21"/>
        <v>-1</v>
      </c>
      <c r="T61">
        <f t="shared" si="21"/>
        <v>-1</v>
      </c>
      <c r="U61">
        <f t="shared" si="21"/>
        <v>-1</v>
      </c>
      <c r="V61">
        <f t="shared" si="21"/>
        <v>-1</v>
      </c>
      <c r="W61">
        <f t="shared" si="21"/>
        <v>-1</v>
      </c>
      <c r="X61">
        <f t="shared" si="21"/>
        <v>0</v>
      </c>
      <c r="Y61">
        <f t="shared" si="21"/>
        <v>1</v>
      </c>
      <c r="Z61">
        <f t="shared" si="21"/>
        <v>2</v>
      </c>
      <c r="AA61">
        <f t="shared" si="22"/>
        <v>3</v>
      </c>
      <c r="AB61">
        <f t="shared" si="22"/>
        <v>4</v>
      </c>
      <c r="AC61">
        <f t="shared" si="22"/>
        <v>5</v>
      </c>
      <c r="AD61">
        <f t="shared" si="22"/>
        <v>6</v>
      </c>
      <c r="AE61">
        <f t="shared" si="22"/>
        <v>7</v>
      </c>
      <c r="AF61">
        <f t="shared" si="22"/>
        <v>8</v>
      </c>
      <c r="AG61">
        <f t="shared" si="22"/>
        <v>9</v>
      </c>
      <c r="AH61">
        <f t="shared" si="22"/>
        <v>10</v>
      </c>
      <c r="AI61">
        <f t="shared" si="22"/>
        <v>11</v>
      </c>
      <c r="AJ61">
        <f t="shared" si="22"/>
        <v>12</v>
      </c>
      <c r="AK61">
        <f t="shared" si="22"/>
        <v>13</v>
      </c>
      <c r="AL61">
        <f t="shared" si="22"/>
        <v>14</v>
      </c>
      <c r="AM61">
        <f t="shared" si="22"/>
        <v>15</v>
      </c>
      <c r="AN61">
        <f t="shared" si="22"/>
        <v>16</v>
      </c>
    </row>
    <row r="62" spans="9:40" x14ac:dyDescent="0.3">
      <c r="I62">
        <f t="shared" si="24"/>
        <v>2040</v>
      </c>
      <c r="J62">
        <f t="shared" si="23"/>
        <v>-1</v>
      </c>
      <c r="K62">
        <f t="shared" si="21"/>
        <v>-1</v>
      </c>
      <c r="L62">
        <f t="shared" si="21"/>
        <v>-1</v>
      </c>
      <c r="M62">
        <f t="shared" si="21"/>
        <v>-1</v>
      </c>
      <c r="N62">
        <f t="shared" si="21"/>
        <v>-1</v>
      </c>
      <c r="O62">
        <f t="shared" si="21"/>
        <v>-1</v>
      </c>
      <c r="P62">
        <f t="shared" si="21"/>
        <v>-1</v>
      </c>
      <c r="Q62">
        <f t="shared" si="21"/>
        <v>-1</v>
      </c>
      <c r="R62">
        <f t="shared" si="21"/>
        <v>-1</v>
      </c>
      <c r="S62">
        <f t="shared" si="21"/>
        <v>-1</v>
      </c>
      <c r="T62">
        <f t="shared" si="21"/>
        <v>-1</v>
      </c>
      <c r="U62">
        <f t="shared" si="21"/>
        <v>-1</v>
      </c>
      <c r="V62">
        <f t="shared" si="21"/>
        <v>-1</v>
      </c>
      <c r="W62">
        <f t="shared" si="21"/>
        <v>-1</v>
      </c>
      <c r="X62">
        <f t="shared" si="21"/>
        <v>-1</v>
      </c>
      <c r="Y62">
        <f t="shared" si="21"/>
        <v>0</v>
      </c>
      <c r="Z62">
        <f t="shared" ref="Z62:AN77" si="25">IF(Z$46&gt;=$I62,Z$46-$I62,-1)</f>
        <v>1</v>
      </c>
      <c r="AA62">
        <f t="shared" si="22"/>
        <v>2</v>
      </c>
      <c r="AB62">
        <f t="shared" si="22"/>
        <v>3</v>
      </c>
      <c r="AC62">
        <f t="shared" si="22"/>
        <v>4</v>
      </c>
      <c r="AD62">
        <f t="shared" si="22"/>
        <v>5</v>
      </c>
      <c r="AE62">
        <f t="shared" si="22"/>
        <v>6</v>
      </c>
      <c r="AF62">
        <f t="shared" si="22"/>
        <v>7</v>
      </c>
      <c r="AG62">
        <f t="shared" si="22"/>
        <v>8</v>
      </c>
      <c r="AH62">
        <f t="shared" si="22"/>
        <v>9</v>
      </c>
      <c r="AI62">
        <f t="shared" si="22"/>
        <v>10</v>
      </c>
      <c r="AJ62">
        <f t="shared" si="22"/>
        <v>11</v>
      </c>
      <c r="AK62">
        <f t="shared" si="22"/>
        <v>12</v>
      </c>
      <c r="AL62">
        <f t="shared" si="22"/>
        <v>13</v>
      </c>
      <c r="AM62">
        <f t="shared" si="22"/>
        <v>14</v>
      </c>
      <c r="AN62">
        <f t="shared" si="22"/>
        <v>15</v>
      </c>
    </row>
    <row r="63" spans="9:40" x14ac:dyDescent="0.3">
      <c r="I63">
        <f t="shared" si="24"/>
        <v>2041</v>
      </c>
      <c r="J63">
        <f t="shared" si="23"/>
        <v>-1</v>
      </c>
      <c r="K63">
        <f t="shared" si="23"/>
        <v>-1</v>
      </c>
      <c r="L63">
        <f t="shared" si="23"/>
        <v>-1</v>
      </c>
      <c r="M63">
        <f t="shared" si="23"/>
        <v>-1</v>
      </c>
      <c r="N63">
        <f t="shared" si="23"/>
        <v>-1</v>
      </c>
      <c r="O63">
        <f t="shared" si="23"/>
        <v>-1</v>
      </c>
      <c r="P63">
        <f t="shared" si="23"/>
        <v>-1</v>
      </c>
      <c r="Q63">
        <f t="shared" si="23"/>
        <v>-1</v>
      </c>
      <c r="R63">
        <f t="shared" si="23"/>
        <v>-1</v>
      </c>
      <c r="S63">
        <f t="shared" si="23"/>
        <v>-1</v>
      </c>
      <c r="T63">
        <f t="shared" si="23"/>
        <v>-1</v>
      </c>
      <c r="U63">
        <f t="shared" si="23"/>
        <v>-1</v>
      </c>
      <c r="V63">
        <f t="shared" si="23"/>
        <v>-1</v>
      </c>
      <c r="W63">
        <f t="shared" si="23"/>
        <v>-1</v>
      </c>
      <c r="X63">
        <f t="shared" si="23"/>
        <v>-1</v>
      </c>
      <c r="Y63">
        <f t="shared" si="23"/>
        <v>-1</v>
      </c>
      <c r="Z63">
        <f t="shared" si="25"/>
        <v>0</v>
      </c>
      <c r="AA63">
        <f t="shared" si="25"/>
        <v>1</v>
      </c>
      <c r="AB63">
        <f t="shared" si="25"/>
        <v>2</v>
      </c>
      <c r="AC63">
        <f t="shared" si="25"/>
        <v>3</v>
      </c>
      <c r="AD63">
        <f t="shared" si="25"/>
        <v>4</v>
      </c>
      <c r="AE63">
        <f t="shared" si="25"/>
        <v>5</v>
      </c>
      <c r="AF63">
        <f t="shared" si="25"/>
        <v>6</v>
      </c>
      <c r="AG63">
        <f t="shared" si="25"/>
        <v>7</v>
      </c>
      <c r="AH63">
        <f t="shared" si="25"/>
        <v>8</v>
      </c>
      <c r="AI63">
        <f t="shared" si="25"/>
        <v>9</v>
      </c>
      <c r="AJ63">
        <f t="shared" si="25"/>
        <v>10</v>
      </c>
      <c r="AK63">
        <f t="shared" si="25"/>
        <v>11</v>
      </c>
      <c r="AL63">
        <f t="shared" si="25"/>
        <v>12</v>
      </c>
      <c r="AM63">
        <f t="shared" si="25"/>
        <v>13</v>
      </c>
      <c r="AN63">
        <f t="shared" si="25"/>
        <v>14</v>
      </c>
    </row>
    <row r="64" spans="9:40" x14ac:dyDescent="0.3">
      <c r="I64">
        <f t="shared" si="24"/>
        <v>2042</v>
      </c>
      <c r="J64">
        <f t="shared" ref="J64:Y77" si="26">IF(J$46&gt;=$I64,J$46-$I64,-1)</f>
        <v>-1</v>
      </c>
      <c r="K64">
        <f t="shared" si="26"/>
        <v>-1</v>
      </c>
      <c r="L64">
        <f t="shared" si="26"/>
        <v>-1</v>
      </c>
      <c r="M64">
        <f t="shared" si="26"/>
        <v>-1</v>
      </c>
      <c r="N64">
        <f t="shared" si="26"/>
        <v>-1</v>
      </c>
      <c r="O64">
        <f t="shared" si="26"/>
        <v>-1</v>
      </c>
      <c r="P64">
        <f t="shared" si="26"/>
        <v>-1</v>
      </c>
      <c r="Q64">
        <f t="shared" si="26"/>
        <v>-1</v>
      </c>
      <c r="R64">
        <f t="shared" si="26"/>
        <v>-1</v>
      </c>
      <c r="S64">
        <f t="shared" si="26"/>
        <v>-1</v>
      </c>
      <c r="T64">
        <f t="shared" si="26"/>
        <v>-1</v>
      </c>
      <c r="U64">
        <f t="shared" si="26"/>
        <v>-1</v>
      </c>
      <c r="V64">
        <f t="shared" si="26"/>
        <v>-1</v>
      </c>
      <c r="W64">
        <f t="shared" si="26"/>
        <v>-1</v>
      </c>
      <c r="X64">
        <f t="shared" si="26"/>
        <v>-1</v>
      </c>
      <c r="Y64">
        <f t="shared" si="26"/>
        <v>-1</v>
      </c>
      <c r="Z64">
        <f t="shared" si="25"/>
        <v>-1</v>
      </c>
      <c r="AA64">
        <f t="shared" si="25"/>
        <v>0</v>
      </c>
      <c r="AB64">
        <f t="shared" si="25"/>
        <v>1</v>
      </c>
      <c r="AC64">
        <f t="shared" si="25"/>
        <v>2</v>
      </c>
      <c r="AD64">
        <f t="shared" si="25"/>
        <v>3</v>
      </c>
      <c r="AE64">
        <f t="shared" si="25"/>
        <v>4</v>
      </c>
      <c r="AF64">
        <f t="shared" si="25"/>
        <v>5</v>
      </c>
      <c r="AG64">
        <f t="shared" si="25"/>
        <v>6</v>
      </c>
      <c r="AH64">
        <f t="shared" si="25"/>
        <v>7</v>
      </c>
      <c r="AI64">
        <f t="shared" si="25"/>
        <v>8</v>
      </c>
      <c r="AJ64">
        <f t="shared" si="25"/>
        <v>9</v>
      </c>
      <c r="AK64">
        <f t="shared" si="25"/>
        <v>10</v>
      </c>
      <c r="AL64">
        <f t="shared" si="25"/>
        <v>11</v>
      </c>
      <c r="AM64">
        <f t="shared" si="25"/>
        <v>12</v>
      </c>
      <c r="AN64">
        <f t="shared" si="25"/>
        <v>13</v>
      </c>
    </row>
    <row r="65" spans="9:40" x14ac:dyDescent="0.3">
      <c r="I65">
        <f t="shared" si="24"/>
        <v>2043</v>
      </c>
      <c r="J65">
        <f t="shared" si="26"/>
        <v>-1</v>
      </c>
      <c r="K65">
        <f t="shared" si="26"/>
        <v>-1</v>
      </c>
      <c r="L65">
        <f t="shared" si="26"/>
        <v>-1</v>
      </c>
      <c r="M65">
        <f t="shared" si="26"/>
        <v>-1</v>
      </c>
      <c r="N65">
        <f t="shared" si="26"/>
        <v>-1</v>
      </c>
      <c r="O65">
        <f t="shared" si="26"/>
        <v>-1</v>
      </c>
      <c r="P65">
        <f t="shared" si="26"/>
        <v>-1</v>
      </c>
      <c r="Q65">
        <f t="shared" si="26"/>
        <v>-1</v>
      </c>
      <c r="R65">
        <f t="shared" si="26"/>
        <v>-1</v>
      </c>
      <c r="S65">
        <f t="shared" si="26"/>
        <v>-1</v>
      </c>
      <c r="T65">
        <f t="shared" si="26"/>
        <v>-1</v>
      </c>
      <c r="U65">
        <f t="shared" si="26"/>
        <v>-1</v>
      </c>
      <c r="V65">
        <f t="shared" si="26"/>
        <v>-1</v>
      </c>
      <c r="W65">
        <f t="shared" si="26"/>
        <v>-1</v>
      </c>
      <c r="X65">
        <f t="shared" si="26"/>
        <v>-1</v>
      </c>
      <c r="Y65">
        <f t="shared" si="26"/>
        <v>-1</v>
      </c>
      <c r="Z65">
        <f t="shared" si="25"/>
        <v>-1</v>
      </c>
      <c r="AA65">
        <f t="shared" si="25"/>
        <v>-1</v>
      </c>
      <c r="AB65">
        <f t="shared" si="25"/>
        <v>0</v>
      </c>
      <c r="AC65">
        <f t="shared" si="25"/>
        <v>1</v>
      </c>
      <c r="AD65">
        <f t="shared" si="25"/>
        <v>2</v>
      </c>
      <c r="AE65">
        <f t="shared" si="25"/>
        <v>3</v>
      </c>
      <c r="AF65">
        <f t="shared" si="25"/>
        <v>4</v>
      </c>
      <c r="AG65">
        <f t="shared" si="25"/>
        <v>5</v>
      </c>
      <c r="AH65">
        <f t="shared" si="25"/>
        <v>6</v>
      </c>
      <c r="AI65">
        <f t="shared" si="25"/>
        <v>7</v>
      </c>
      <c r="AJ65">
        <f t="shared" si="25"/>
        <v>8</v>
      </c>
      <c r="AK65">
        <f t="shared" si="25"/>
        <v>9</v>
      </c>
      <c r="AL65">
        <f t="shared" si="25"/>
        <v>10</v>
      </c>
      <c r="AM65">
        <f t="shared" si="25"/>
        <v>11</v>
      </c>
      <c r="AN65">
        <f t="shared" si="25"/>
        <v>12</v>
      </c>
    </row>
    <row r="66" spans="9:40" x14ac:dyDescent="0.3">
      <c r="I66">
        <f t="shared" si="24"/>
        <v>2044</v>
      </c>
      <c r="J66">
        <f t="shared" si="26"/>
        <v>-1</v>
      </c>
      <c r="K66">
        <f t="shared" si="26"/>
        <v>-1</v>
      </c>
      <c r="L66">
        <f t="shared" si="26"/>
        <v>-1</v>
      </c>
      <c r="M66">
        <f t="shared" si="26"/>
        <v>-1</v>
      </c>
      <c r="N66">
        <f t="shared" si="26"/>
        <v>-1</v>
      </c>
      <c r="O66">
        <f t="shared" si="26"/>
        <v>-1</v>
      </c>
      <c r="P66">
        <f t="shared" si="26"/>
        <v>-1</v>
      </c>
      <c r="Q66">
        <f t="shared" si="26"/>
        <v>-1</v>
      </c>
      <c r="R66">
        <f t="shared" si="26"/>
        <v>-1</v>
      </c>
      <c r="S66">
        <f t="shared" si="26"/>
        <v>-1</v>
      </c>
      <c r="T66">
        <f t="shared" si="26"/>
        <v>-1</v>
      </c>
      <c r="U66">
        <f t="shared" si="26"/>
        <v>-1</v>
      </c>
      <c r="V66">
        <f t="shared" si="26"/>
        <v>-1</v>
      </c>
      <c r="W66">
        <f t="shared" si="26"/>
        <v>-1</v>
      </c>
      <c r="X66">
        <f t="shared" si="26"/>
        <v>-1</v>
      </c>
      <c r="Y66">
        <f t="shared" si="26"/>
        <v>-1</v>
      </c>
      <c r="Z66">
        <f t="shared" si="25"/>
        <v>-1</v>
      </c>
      <c r="AA66">
        <f t="shared" si="25"/>
        <v>-1</v>
      </c>
      <c r="AB66">
        <f t="shared" si="25"/>
        <v>-1</v>
      </c>
      <c r="AC66">
        <f t="shared" si="25"/>
        <v>0</v>
      </c>
      <c r="AD66">
        <f t="shared" si="25"/>
        <v>1</v>
      </c>
      <c r="AE66">
        <f t="shared" si="25"/>
        <v>2</v>
      </c>
      <c r="AF66">
        <f t="shared" si="25"/>
        <v>3</v>
      </c>
      <c r="AG66">
        <f t="shared" si="25"/>
        <v>4</v>
      </c>
      <c r="AH66">
        <f t="shared" si="25"/>
        <v>5</v>
      </c>
      <c r="AI66">
        <f t="shared" si="25"/>
        <v>6</v>
      </c>
      <c r="AJ66">
        <f t="shared" si="25"/>
        <v>7</v>
      </c>
      <c r="AK66">
        <f t="shared" si="25"/>
        <v>8</v>
      </c>
      <c r="AL66">
        <f t="shared" si="25"/>
        <v>9</v>
      </c>
      <c r="AM66">
        <f t="shared" si="25"/>
        <v>10</v>
      </c>
      <c r="AN66">
        <f t="shared" si="25"/>
        <v>11</v>
      </c>
    </row>
    <row r="67" spans="9:40" x14ac:dyDescent="0.3">
      <c r="I67">
        <f t="shared" si="24"/>
        <v>2045</v>
      </c>
      <c r="J67">
        <f t="shared" si="26"/>
        <v>-1</v>
      </c>
      <c r="K67">
        <f t="shared" si="26"/>
        <v>-1</v>
      </c>
      <c r="L67">
        <f t="shared" si="26"/>
        <v>-1</v>
      </c>
      <c r="M67">
        <f t="shared" si="26"/>
        <v>-1</v>
      </c>
      <c r="N67">
        <f t="shared" si="26"/>
        <v>-1</v>
      </c>
      <c r="O67">
        <f t="shared" si="26"/>
        <v>-1</v>
      </c>
      <c r="P67">
        <f t="shared" si="26"/>
        <v>-1</v>
      </c>
      <c r="Q67">
        <f t="shared" si="26"/>
        <v>-1</v>
      </c>
      <c r="R67">
        <f t="shared" si="26"/>
        <v>-1</v>
      </c>
      <c r="S67">
        <f t="shared" si="26"/>
        <v>-1</v>
      </c>
      <c r="T67">
        <f t="shared" si="26"/>
        <v>-1</v>
      </c>
      <c r="U67">
        <f t="shared" si="26"/>
        <v>-1</v>
      </c>
      <c r="V67">
        <f t="shared" si="26"/>
        <v>-1</v>
      </c>
      <c r="W67">
        <f t="shared" si="26"/>
        <v>-1</v>
      </c>
      <c r="X67">
        <f t="shared" si="26"/>
        <v>-1</v>
      </c>
      <c r="Y67">
        <f t="shared" si="26"/>
        <v>-1</v>
      </c>
      <c r="Z67">
        <f t="shared" si="25"/>
        <v>-1</v>
      </c>
      <c r="AA67">
        <f t="shared" si="25"/>
        <v>-1</v>
      </c>
      <c r="AB67">
        <f t="shared" si="25"/>
        <v>-1</v>
      </c>
      <c r="AC67">
        <f t="shared" si="25"/>
        <v>-1</v>
      </c>
      <c r="AD67">
        <f t="shared" si="25"/>
        <v>0</v>
      </c>
      <c r="AE67">
        <f t="shared" si="25"/>
        <v>1</v>
      </c>
      <c r="AF67">
        <f t="shared" si="25"/>
        <v>2</v>
      </c>
      <c r="AG67">
        <f t="shared" si="25"/>
        <v>3</v>
      </c>
      <c r="AH67">
        <f t="shared" si="25"/>
        <v>4</v>
      </c>
      <c r="AI67">
        <f t="shared" si="25"/>
        <v>5</v>
      </c>
      <c r="AJ67">
        <f t="shared" si="25"/>
        <v>6</v>
      </c>
      <c r="AK67">
        <f t="shared" si="25"/>
        <v>7</v>
      </c>
      <c r="AL67">
        <f t="shared" si="25"/>
        <v>8</v>
      </c>
      <c r="AM67">
        <f t="shared" si="25"/>
        <v>9</v>
      </c>
      <c r="AN67">
        <f t="shared" si="25"/>
        <v>10</v>
      </c>
    </row>
    <row r="68" spans="9:40" x14ac:dyDescent="0.3">
      <c r="I68">
        <f t="shared" si="24"/>
        <v>2046</v>
      </c>
      <c r="J68">
        <f t="shared" si="26"/>
        <v>-1</v>
      </c>
      <c r="K68">
        <f t="shared" si="26"/>
        <v>-1</v>
      </c>
      <c r="L68">
        <f t="shared" si="26"/>
        <v>-1</v>
      </c>
      <c r="M68">
        <f t="shared" si="26"/>
        <v>-1</v>
      </c>
      <c r="N68">
        <f t="shared" si="26"/>
        <v>-1</v>
      </c>
      <c r="O68">
        <f t="shared" si="26"/>
        <v>-1</v>
      </c>
      <c r="P68">
        <f t="shared" si="26"/>
        <v>-1</v>
      </c>
      <c r="Q68">
        <f t="shared" si="26"/>
        <v>-1</v>
      </c>
      <c r="R68">
        <f t="shared" si="26"/>
        <v>-1</v>
      </c>
      <c r="S68">
        <f t="shared" si="26"/>
        <v>-1</v>
      </c>
      <c r="T68">
        <f t="shared" si="26"/>
        <v>-1</v>
      </c>
      <c r="U68">
        <f t="shared" si="26"/>
        <v>-1</v>
      </c>
      <c r="V68">
        <f t="shared" si="26"/>
        <v>-1</v>
      </c>
      <c r="W68">
        <f t="shared" si="26"/>
        <v>-1</v>
      </c>
      <c r="X68">
        <f t="shared" si="26"/>
        <v>-1</v>
      </c>
      <c r="Y68">
        <f t="shared" si="26"/>
        <v>-1</v>
      </c>
      <c r="Z68">
        <f t="shared" si="25"/>
        <v>-1</v>
      </c>
      <c r="AA68">
        <f t="shared" si="25"/>
        <v>-1</v>
      </c>
      <c r="AB68">
        <f t="shared" si="25"/>
        <v>-1</v>
      </c>
      <c r="AC68">
        <f t="shared" si="25"/>
        <v>-1</v>
      </c>
      <c r="AD68">
        <f t="shared" si="25"/>
        <v>-1</v>
      </c>
      <c r="AE68">
        <f t="shared" si="25"/>
        <v>0</v>
      </c>
      <c r="AF68">
        <f t="shared" si="25"/>
        <v>1</v>
      </c>
      <c r="AG68">
        <f t="shared" si="25"/>
        <v>2</v>
      </c>
      <c r="AH68">
        <f t="shared" si="25"/>
        <v>3</v>
      </c>
      <c r="AI68">
        <f t="shared" si="25"/>
        <v>4</v>
      </c>
      <c r="AJ68">
        <f t="shared" si="25"/>
        <v>5</v>
      </c>
      <c r="AK68">
        <f t="shared" si="25"/>
        <v>6</v>
      </c>
      <c r="AL68">
        <f t="shared" si="25"/>
        <v>7</v>
      </c>
      <c r="AM68">
        <f t="shared" si="25"/>
        <v>8</v>
      </c>
      <c r="AN68">
        <f t="shared" si="25"/>
        <v>9</v>
      </c>
    </row>
    <row r="69" spans="9:40" x14ac:dyDescent="0.3">
      <c r="I69">
        <f t="shared" si="24"/>
        <v>2047</v>
      </c>
      <c r="J69">
        <f t="shared" si="26"/>
        <v>-1</v>
      </c>
      <c r="K69">
        <f t="shared" si="26"/>
        <v>-1</v>
      </c>
      <c r="L69">
        <f t="shared" si="26"/>
        <v>-1</v>
      </c>
      <c r="M69">
        <f t="shared" si="26"/>
        <v>-1</v>
      </c>
      <c r="N69">
        <f t="shared" si="26"/>
        <v>-1</v>
      </c>
      <c r="O69">
        <f t="shared" si="26"/>
        <v>-1</v>
      </c>
      <c r="P69">
        <f t="shared" si="26"/>
        <v>-1</v>
      </c>
      <c r="Q69">
        <f t="shared" si="26"/>
        <v>-1</v>
      </c>
      <c r="R69">
        <f t="shared" si="26"/>
        <v>-1</v>
      </c>
      <c r="S69">
        <f t="shared" si="26"/>
        <v>-1</v>
      </c>
      <c r="T69">
        <f t="shared" si="26"/>
        <v>-1</v>
      </c>
      <c r="U69">
        <f t="shared" si="26"/>
        <v>-1</v>
      </c>
      <c r="V69">
        <f t="shared" si="26"/>
        <v>-1</v>
      </c>
      <c r="W69">
        <f t="shared" si="26"/>
        <v>-1</v>
      </c>
      <c r="X69">
        <f t="shared" si="26"/>
        <v>-1</v>
      </c>
      <c r="Y69">
        <f t="shared" si="26"/>
        <v>-1</v>
      </c>
      <c r="Z69">
        <f t="shared" si="25"/>
        <v>-1</v>
      </c>
      <c r="AA69">
        <f t="shared" si="25"/>
        <v>-1</v>
      </c>
      <c r="AB69">
        <f t="shared" si="25"/>
        <v>-1</v>
      </c>
      <c r="AC69">
        <f t="shared" si="25"/>
        <v>-1</v>
      </c>
      <c r="AD69">
        <f t="shared" si="25"/>
        <v>-1</v>
      </c>
      <c r="AE69">
        <f t="shared" si="25"/>
        <v>-1</v>
      </c>
      <c r="AF69">
        <f t="shared" si="25"/>
        <v>0</v>
      </c>
      <c r="AG69">
        <f t="shared" si="25"/>
        <v>1</v>
      </c>
      <c r="AH69">
        <f t="shared" si="25"/>
        <v>2</v>
      </c>
      <c r="AI69">
        <f t="shared" si="25"/>
        <v>3</v>
      </c>
      <c r="AJ69">
        <f t="shared" si="25"/>
        <v>4</v>
      </c>
      <c r="AK69">
        <f t="shared" si="25"/>
        <v>5</v>
      </c>
      <c r="AL69">
        <f t="shared" si="25"/>
        <v>6</v>
      </c>
      <c r="AM69">
        <f t="shared" si="25"/>
        <v>7</v>
      </c>
      <c r="AN69">
        <f t="shared" si="25"/>
        <v>8</v>
      </c>
    </row>
    <row r="70" spans="9:40" x14ac:dyDescent="0.3">
      <c r="I70">
        <f t="shared" si="24"/>
        <v>2048</v>
      </c>
      <c r="J70">
        <f t="shared" si="26"/>
        <v>-1</v>
      </c>
      <c r="K70">
        <f t="shared" si="26"/>
        <v>-1</v>
      </c>
      <c r="L70">
        <f t="shared" si="26"/>
        <v>-1</v>
      </c>
      <c r="M70">
        <f t="shared" si="26"/>
        <v>-1</v>
      </c>
      <c r="N70">
        <f t="shared" si="26"/>
        <v>-1</v>
      </c>
      <c r="O70">
        <f t="shared" si="26"/>
        <v>-1</v>
      </c>
      <c r="P70">
        <f t="shared" si="26"/>
        <v>-1</v>
      </c>
      <c r="Q70">
        <f t="shared" si="26"/>
        <v>-1</v>
      </c>
      <c r="R70">
        <f t="shared" si="26"/>
        <v>-1</v>
      </c>
      <c r="S70">
        <f t="shared" si="26"/>
        <v>-1</v>
      </c>
      <c r="T70">
        <f t="shared" si="26"/>
        <v>-1</v>
      </c>
      <c r="U70">
        <f t="shared" si="26"/>
        <v>-1</v>
      </c>
      <c r="V70">
        <f t="shared" si="26"/>
        <v>-1</v>
      </c>
      <c r="W70">
        <f t="shared" si="26"/>
        <v>-1</v>
      </c>
      <c r="X70">
        <f t="shared" si="26"/>
        <v>-1</v>
      </c>
      <c r="Y70">
        <f t="shared" si="26"/>
        <v>-1</v>
      </c>
      <c r="Z70">
        <f t="shared" si="25"/>
        <v>-1</v>
      </c>
      <c r="AA70">
        <f t="shared" si="25"/>
        <v>-1</v>
      </c>
      <c r="AB70">
        <f t="shared" si="25"/>
        <v>-1</v>
      </c>
      <c r="AC70">
        <f t="shared" si="25"/>
        <v>-1</v>
      </c>
      <c r="AD70">
        <f t="shared" si="25"/>
        <v>-1</v>
      </c>
      <c r="AE70">
        <f t="shared" si="25"/>
        <v>-1</v>
      </c>
      <c r="AF70">
        <f t="shared" si="25"/>
        <v>-1</v>
      </c>
      <c r="AG70">
        <f t="shared" si="25"/>
        <v>0</v>
      </c>
      <c r="AH70">
        <f t="shared" si="25"/>
        <v>1</v>
      </c>
      <c r="AI70">
        <f t="shared" si="25"/>
        <v>2</v>
      </c>
      <c r="AJ70">
        <f t="shared" si="25"/>
        <v>3</v>
      </c>
      <c r="AK70">
        <f t="shared" si="25"/>
        <v>4</v>
      </c>
      <c r="AL70">
        <f t="shared" si="25"/>
        <v>5</v>
      </c>
      <c r="AM70">
        <f t="shared" si="25"/>
        <v>6</v>
      </c>
      <c r="AN70">
        <f t="shared" si="25"/>
        <v>7</v>
      </c>
    </row>
    <row r="71" spans="9:40" x14ac:dyDescent="0.3">
      <c r="I71">
        <f t="shared" si="24"/>
        <v>2049</v>
      </c>
      <c r="J71">
        <f t="shared" si="26"/>
        <v>-1</v>
      </c>
      <c r="K71">
        <f t="shared" si="26"/>
        <v>-1</v>
      </c>
      <c r="L71">
        <f t="shared" si="26"/>
        <v>-1</v>
      </c>
      <c r="M71">
        <f t="shared" si="26"/>
        <v>-1</v>
      </c>
      <c r="N71">
        <f t="shared" si="26"/>
        <v>-1</v>
      </c>
      <c r="O71">
        <f t="shared" si="26"/>
        <v>-1</v>
      </c>
      <c r="P71">
        <f t="shared" si="26"/>
        <v>-1</v>
      </c>
      <c r="Q71">
        <f t="shared" si="26"/>
        <v>-1</v>
      </c>
      <c r="R71">
        <f t="shared" si="26"/>
        <v>-1</v>
      </c>
      <c r="S71">
        <f t="shared" si="26"/>
        <v>-1</v>
      </c>
      <c r="T71">
        <f t="shared" si="26"/>
        <v>-1</v>
      </c>
      <c r="U71">
        <f t="shared" si="26"/>
        <v>-1</v>
      </c>
      <c r="V71">
        <f t="shared" si="26"/>
        <v>-1</v>
      </c>
      <c r="W71">
        <f t="shared" si="26"/>
        <v>-1</v>
      </c>
      <c r="X71">
        <f t="shared" si="26"/>
        <v>-1</v>
      </c>
      <c r="Y71">
        <f t="shared" si="26"/>
        <v>-1</v>
      </c>
      <c r="Z71">
        <f t="shared" si="25"/>
        <v>-1</v>
      </c>
      <c r="AA71">
        <f t="shared" si="25"/>
        <v>-1</v>
      </c>
      <c r="AB71">
        <f t="shared" si="25"/>
        <v>-1</v>
      </c>
      <c r="AC71">
        <f t="shared" si="25"/>
        <v>-1</v>
      </c>
      <c r="AD71">
        <f t="shared" si="25"/>
        <v>-1</v>
      </c>
      <c r="AE71">
        <f t="shared" si="25"/>
        <v>-1</v>
      </c>
      <c r="AF71">
        <f t="shared" si="25"/>
        <v>-1</v>
      </c>
      <c r="AG71">
        <f t="shared" si="25"/>
        <v>-1</v>
      </c>
      <c r="AH71">
        <f t="shared" si="25"/>
        <v>0</v>
      </c>
      <c r="AI71">
        <f t="shared" si="25"/>
        <v>1</v>
      </c>
      <c r="AJ71">
        <f t="shared" si="25"/>
        <v>2</v>
      </c>
      <c r="AK71">
        <f t="shared" si="25"/>
        <v>3</v>
      </c>
      <c r="AL71">
        <f t="shared" si="25"/>
        <v>4</v>
      </c>
      <c r="AM71">
        <f t="shared" si="25"/>
        <v>5</v>
      </c>
      <c r="AN71">
        <f t="shared" si="25"/>
        <v>6</v>
      </c>
    </row>
    <row r="72" spans="9:40" x14ac:dyDescent="0.3">
      <c r="I72">
        <f t="shared" si="24"/>
        <v>2050</v>
      </c>
      <c r="J72">
        <f t="shared" si="26"/>
        <v>-1</v>
      </c>
      <c r="K72">
        <f t="shared" si="26"/>
        <v>-1</v>
      </c>
      <c r="L72">
        <f t="shared" si="26"/>
        <v>-1</v>
      </c>
      <c r="M72">
        <f t="shared" si="26"/>
        <v>-1</v>
      </c>
      <c r="N72">
        <f t="shared" si="26"/>
        <v>-1</v>
      </c>
      <c r="O72">
        <f t="shared" si="26"/>
        <v>-1</v>
      </c>
      <c r="P72">
        <f t="shared" si="26"/>
        <v>-1</v>
      </c>
      <c r="Q72">
        <f t="shared" si="26"/>
        <v>-1</v>
      </c>
      <c r="R72">
        <f t="shared" si="26"/>
        <v>-1</v>
      </c>
      <c r="S72">
        <f t="shared" si="26"/>
        <v>-1</v>
      </c>
      <c r="T72">
        <f t="shared" si="26"/>
        <v>-1</v>
      </c>
      <c r="U72">
        <f t="shared" si="26"/>
        <v>-1</v>
      </c>
      <c r="V72">
        <f t="shared" si="26"/>
        <v>-1</v>
      </c>
      <c r="W72">
        <f t="shared" si="26"/>
        <v>-1</v>
      </c>
      <c r="X72">
        <f t="shared" si="26"/>
        <v>-1</v>
      </c>
      <c r="Y72">
        <f t="shared" si="26"/>
        <v>-1</v>
      </c>
      <c r="Z72">
        <f t="shared" si="25"/>
        <v>-1</v>
      </c>
      <c r="AA72">
        <f t="shared" si="25"/>
        <v>-1</v>
      </c>
      <c r="AB72">
        <f t="shared" si="25"/>
        <v>-1</v>
      </c>
      <c r="AC72">
        <f t="shared" si="25"/>
        <v>-1</v>
      </c>
      <c r="AD72">
        <f t="shared" si="25"/>
        <v>-1</v>
      </c>
      <c r="AE72">
        <f t="shared" si="25"/>
        <v>-1</v>
      </c>
      <c r="AF72">
        <f t="shared" si="25"/>
        <v>-1</v>
      </c>
      <c r="AG72">
        <f t="shared" si="25"/>
        <v>-1</v>
      </c>
      <c r="AH72">
        <f t="shared" si="25"/>
        <v>-1</v>
      </c>
      <c r="AI72">
        <f t="shared" si="25"/>
        <v>0</v>
      </c>
      <c r="AJ72">
        <f t="shared" si="25"/>
        <v>1</v>
      </c>
      <c r="AK72">
        <f t="shared" si="25"/>
        <v>2</v>
      </c>
      <c r="AL72">
        <f t="shared" si="25"/>
        <v>3</v>
      </c>
      <c r="AM72">
        <f t="shared" si="25"/>
        <v>4</v>
      </c>
      <c r="AN72">
        <f t="shared" si="25"/>
        <v>5</v>
      </c>
    </row>
    <row r="73" spans="9:40" x14ac:dyDescent="0.3">
      <c r="I73">
        <f t="shared" si="24"/>
        <v>2051</v>
      </c>
      <c r="J73">
        <f t="shared" si="26"/>
        <v>-1</v>
      </c>
      <c r="K73">
        <f t="shared" si="26"/>
        <v>-1</v>
      </c>
      <c r="L73">
        <f t="shared" si="26"/>
        <v>-1</v>
      </c>
      <c r="M73">
        <f t="shared" si="26"/>
        <v>-1</v>
      </c>
      <c r="N73">
        <f t="shared" si="26"/>
        <v>-1</v>
      </c>
      <c r="O73">
        <f t="shared" si="26"/>
        <v>-1</v>
      </c>
      <c r="P73">
        <f t="shared" si="26"/>
        <v>-1</v>
      </c>
      <c r="Q73">
        <f t="shared" si="26"/>
        <v>-1</v>
      </c>
      <c r="R73">
        <f t="shared" si="26"/>
        <v>-1</v>
      </c>
      <c r="S73">
        <f t="shared" si="26"/>
        <v>-1</v>
      </c>
      <c r="T73">
        <f t="shared" si="26"/>
        <v>-1</v>
      </c>
      <c r="U73">
        <f t="shared" si="26"/>
        <v>-1</v>
      </c>
      <c r="V73">
        <f t="shared" si="26"/>
        <v>-1</v>
      </c>
      <c r="W73">
        <f t="shared" si="26"/>
        <v>-1</v>
      </c>
      <c r="X73">
        <f t="shared" si="26"/>
        <v>-1</v>
      </c>
      <c r="Y73">
        <f t="shared" si="26"/>
        <v>-1</v>
      </c>
      <c r="Z73">
        <f t="shared" si="25"/>
        <v>-1</v>
      </c>
      <c r="AA73">
        <f t="shared" si="25"/>
        <v>-1</v>
      </c>
      <c r="AB73">
        <f t="shared" si="25"/>
        <v>-1</v>
      </c>
      <c r="AC73">
        <f t="shared" si="25"/>
        <v>-1</v>
      </c>
      <c r="AD73">
        <f t="shared" si="25"/>
        <v>-1</v>
      </c>
      <c r="AE73">
        <f t="shared" si="25"/>
        <v>-1</v>
      </c>
      <c r="AF73">
        <f t="shared" si="25"/>
        <v>-1</v>
      </c>
      <c r="AG73">
        <f t="shared" si="25"/>
        <v>-1</v>
      </c>
      <c r="AH73">
        <f t="shared" si="25"/>
        <v>-1</v>
      </c>
      <c r="AI73">
        <f t="shared" si="25"/>
        <v>-1</v>
      </c>
      <c r="AJ73">
        <f t="shared" si="25"/>
        <v>0</v>
      </c>
      <c r="AK73">
        <f t="shared" si="25"/>
        <v>1</v>
      </c>
      <c r="AL73">
        <f t="shared" si="25"/>
        <v>2</v>
      </c>
      <c r="AM73">
        <f t="shared" si="25"/>
        <v>3</v>
      </c>
      <c r="AN73">
        <f t="shared" si="25"/>
        <v>4</v>
      </c>
    </row>
    <row r="74" spans="9:40" x14ac:dyDescent="0.3">
      <c r="I74">
        <f t="shared" si="24"/>
        <v>2052</v>
      </c>
      <c r="J74">
        <f t="shared" si="26"/>
        <v>-1</v>
      </c>
      <c r="K74">
        <f t="shared" si="26"/>
        <v>-1</v>
      </c>
      <c r="L74">
        <f t="shared" si="26"/>
        <v>-1</v>
      </c>
      <c r="M74">
        <f t="shared" si="26"/>
        <v>-1</v>
      </c>
      <c r="N74">
        <f t="shared" si="26"/>
        <v>-1</v>
      </c>
      <c r="O74">
        <f t="shared" si="26"/>
        <v>-1</v>
      </c>
      <c r="P74">
        <f t="shared" si="26"/>
        <v>-1</v>
      </c>
      <c r="Q74">
        <f t="shared" si="26"/>
        <v>-1</v>
      </c>
      <c r="R74">
        <f t="shared" si="26"/>
        <v>-1</v>
      </c>
      <c r="S74">
        <f t="shared" si="26"/>
        <v>-1</v>
      </c>
      <c r="T74">
        <f t="shared" si="26"/>
        <v>-1</v>
      </c>
      <c r="U74">
        <f t="shared" si="26"/>
        <v>-1</v>
      </c>
      <c r="V74">
        <f t="shared" si="26"/>
        <v>-1</v>
      </c>
      <c r="W74">
        <f t="shared" si="26"/>
        <v>-1</v>
      </c>
      <c r="X74">
        <f t="shared" si="26"/>
        <v>-1</v>
      </c>
      <c r="Y74">
        <f t="shared" si="26"/>
        <v>-1</v>
      </c>
      <c r="Z74">
        <f t="shared" si="25"/>
        <v>-1</v>
      </c>
      <c r="AA74">
        <f t="shared" si="25"/>
        <v>-1</v>
      </c>
      <c r="AB74">
        <f t="shared" si="25"/>
        <v>-1</v>
      </c>
      <c r="AC74">
        <f t="shared" si="25"/>
        <v>-1</v>
      </c>
      <c r="AD74">
        <f t="shared" si="25"/>
        <v>-1</v>
      </c>
      <c r="AE74">
        <f t="shared" si="25"/>
        <v>-1</v>
      </c>
      <c r="AF74">
        <f t="shared" si="25"/>
        <v>-1</v>
      </c>
      <c r="AG74">
        <f t="shared" si="25"/>
        <v>-1</v>
      </c>
      <c r="AH74">
        <f t="shared" si="25"/>
        <v>-1</v>
      </c>
      <c r="AI74">
        <f t="shared" si="25"/>
        <v>-1</v>
      </c>
      <c r="AJ74">
        <f t="shared" si="25"/>
        <v>-1</v>
      </c>
      <c r="AK74">
        <f t="shared" si="25"/>
        <v>0</v>
      </c>
      <c r="AL74">
        <f t="shared" si="25"/>
        <v>1</v>
      </c>
      <c r="AM74">
        <f t="shared" si="25"/>
        <v>2</v>
      </c>
      <c r="AN74">
        <f t="shared" si="25"/>
        <v>3</v>
      </c>
    </row>
    <row r="75" spans="9:40" x14ac:dyDescent="0.3">
      <c r="I75">
        <f t="shared" si="24"/>
        <v>2053</v>
      </c>
      <c r="J75">
        <f t="shared" si="26"/>
        <v>-1</v>
      </c>
      <c r="K75">
        <f t="shared" si="26"/>
        <v>-1</v>
      </c>
      <c r="L75">
        <f t="shared" si="26"/>
        <v>-1</v>
      </c>
      <c r="M75">
        <f t="shared" si="26"/>
        <v>-1</v>
      </c>
      <c r="N75">
        <f t="shared" si="26"/>
        <v>-1</v>
      </c>
      <c r="O75">
        <f t="shared" si="26"/>
        <v>-1</v>
      </c>
      <c r="P75">
        <f t="shared" si="26"/>
        <v>-1</v>
      </c>
      <c r="Q75">
        <f t="shared" si="26"/>
        <v>-1</v>
      </c>
      <c r="R75">
        <f t="shared" si="26"/>
        <v>-1</v>
      </c>
      <c r="S75">
        <f t="shared" si="26"/>
        <v>-1</v>
      </c>
      <c r="T75">
        <f t="shared" si="26"/>
        <v>-1</v>
      </c>
      <c r="U75">
        <f t="shared" si="26"/>
        <v>-1</v>
      </c>
      <c r="V75">
        <f t="shared" si="26"/>
        <v>-1</v>
      </c>
      <c r="W75">
        <f t="shared" si="26"/>
        <v>-1</v>
      </c>
      <c r="X75">
        <f t="shared" si="26"/>
        <v>-1</v>
      </c>
      <c r="Y75">
        <f t="shared" si="26"/>
        <v>-1</v>
      </c>
      <c r="Z75">
        <f t="shared" si="25"/>
        <v>-1</v>
      </c>
      <c r="AA75">
        <f t="shared" si="25"/>
        <v>-1</v>
      </c>
      <c r="AB75">
        <f t="shared" si="25"/>
        <v>-1</v>
      </c>
      <c r="AC75">
        <f t="shared" si="25"/>
        <v>-1</v>
      </c>
      <c r="AD75">
        <f t="shared" si="25"/>
        <v>-1</v>
      </c>
      <c r="AE75">
        <f t="shared" si="25"/>
        <v>-1</v>
      </c>
      <c r="AF75">
        <f t="shared" si="25"/>
        <v>-1</v>
      </c>
      <c r="AG75">
        <f t="shared" si="25"/>
        <v>-1</v>
      </c>
      <c r="AH75">
        <f t="shared" si="25"/>
        <v>-1</v>
      </c>
      <c r="AI75">
        <f t="shared" si="25"/>
        <v>-1</v>
      </c>
      <c r="AJ75">
        <f t="shared" si="25"/>
        <v>-1</v>
      </c>
      <c r="AK75">
        <f t="shared" si="25"/>
        <v>-1</v>
      </c>
      <c r="AL75">
        <f t="shared" si="25"/>
        <v>0</v>
      </c>
      <c r="AM75">
        <f t="shared" si="25"/>
        <v>1</v>
      </c>
      <c r="AN75">
        <f t="shared" si="25"/>
        <v>2</v>
      </c>
    </row>
    <row r="76" spans="9:40" x14ac:dyDescent="0.3">
      <c r="I76">
        <f t="shared" si="24"/>
        <v>2054</v>
      </c>
      <c r="J76">
        <f t="shared" si="26"/>
        <v>-1</v>
      </c>
      <c r="K76">
        <f t="shared" si="26"/>
        <v>-1</v>
      </c>
      <c r="L76">
        <f t="shared" si="26"/>
        <v>-1</v>
      </c>
      <c r="M76">
        <f t="shared" si="26"/>
        <v>-1</v>
      </c>
      <c r="N76">
        <f t="shared" si="26"/>
        <v>-1</v>
      </c>
      <c r="O76">
        <f t="shared" si="26"/>
        <v>-1</v>
      </c>
      <c r="P76">
        <f t="shared" si="26"/>
        <v>-1</v>
      </c>
      <c r="Q76">
        <f t="shared" si="26"/>
        <v>-1</v>
      </c>
      <c r="R76">
        <f t="shared" si="26"/>
        <v>-1</v>
      </c>
      <c r="S76">
        <f t="shared" si="26"/>
        <v>-1</v>
      </c>
      <c r="T76">
        <f t="shared" si="26"/>
        <v>-1</v>
      </c>
      <c r="U76">
        <f t="shared" si="26"/>
        <v>-1</v>
      </c>
      <c r="V76">
        <f t="shared" si="26"/>
        <v>-1</v>
      </c>
      <c r="W76">
        <f t="shared" si="26"/>
        <v>-1</v>
      </c>
      <c r="X76">
        <f t="shared" si="26"/>
        <v>-1</v>
      </c>
      <c r="Y76">
        <f t="shared" si="26"/>
        <v>-1</v>
      </c>
      <c r="Z76">
        <f t="shared" si="25"/>
        <v>-1</v>
      </c>
      <c r="AA76">
        <f t="shared" si="25"/>
        <v>-1</v>
      </c>
      <c r="AB76">
        <f t="shared" si="25"/>
        <v>-1</v>
      </c>
      <c r="AC76">
        <f t="shared" si="25"/>
        <v>-1</v>
      </c>
      <c r="AD76">
        <f t="shared" si="25"/>
        <v>-1</v>
      </c>
      <c r="AE76">
        <f t="shared" si="25"/>
        <v>-1</v>
      </c>
      <c r="AF76">
        <f t="shared" si="25"/>
        <v>-1</v>
      </c>
      <c r="AG76">
        <f t="shared" si="25"/>
        <v>-1</v>
      </c>
      <c r="AH76">
        <f t="shared" si="25"/>
        <v>-1</v>
      </c>
      <c r="AI76">
        <f t="shared" si="25"/>
        <v>-1</v>
      </c>
      <c r="AJ76">
        <f t="shared" si="25"/>
        <v>-1</v>
      </c>
      <c r="AK76">
        <f t="shared" si="25"/>
        <v>-1</v>
      </c>
      <c r="AL76">
        <f t="shared" si="25"/>
        <v>-1</v>
      </c>
      <c r="AM76">
        <f t="shared" si="25"/>
        <v>0</v>
      </c>
      <c r="AN76">
        <f t="shared" si="25"/>
        <v>1</v>
      </c>
    </row>
    <row r="77" spans="9:40" x14ac:dyDescent="0.3">
      <c r="I77">
        <f t="shared" si="24"/>
        <v>2055</v>
      </c>
      <c r="J77">
        <f t="shared" si="26"/>
        <v>-1</v>
      </c>
      <c r="K77">
        <f t="shared" si="26"/>
        <v>-1</v>
      </c>
      <c r="L77">
        <f t="shared" si="26"/>
        <v>-1</v>
      </c>
      <c r="M77">
        <f t="shared" si="26"/>
        <v>-1</v>
      </c>
      <c r="N77">
        <f t="shared" si="26"/>
        <v>-1</v>
      </c>
      <c r="O77">
        <f t="shared" si="26"/>
        <v>-1</v>
      </c>
      <c r="P77">
        <f t="shared" si="26"/>
        <v>-1</v>
      </c>
      <c r="Q77">
        <f t="shared" si="26"/>
        <v>-1</v>
      </c>
      <c r="R77">
        <f t="shared" si="26"/>
        <v>-1</v>
      </c>
      <c r="S77">
        <f t="shared" si="26"/>
        <v>-1</v>
      </c>
      <c r="T77">
        <f t="shared" si="26"/>
        <v>-1</v>
      </c>
      <c r="U77">
        <f t="shared" si="26"/>
        <v>-1</v>
      </c>
      <c r="V77">
        <f t="shared" si="26"/>
        <v>-1</v>
      </c>
      <c r="W77">
        <f t="shared" si="26"/>
        <v>-1</v>
      </c>
      <c r="X77">
        <f t="shared" si="26"/>
        <v>-1</v>
      </c>
      <c r="Y77">
        <f t="shared" si="26"/>
        <v>-1</v>
      </c>
      <c r="Z77">
        <f t="shared" si="25"/>
        <v>-1</v>
      </c>
      <c r="AA77">
        <f t="shared" si="25"/>
        <v>-1</v>
      </c>
      <c r="AB77">
        <f t="shared" si="25"/>
        <v>-1</v>
      </c>
      <c r="AC77">
        <f t="shared" si="25"/>
        <v>-1</v>
      </c>
      <c r="AD77">
        <f t="shared" si="25"/>
        <v>-1</v>
      </c>
      <c r="AE77">
        <f t="shared" si="25"/>
        <v>-1</v>
      </c>
      <c r="AF77">
        <f t="shared" si="25"/>
        <v>-1</v>
      </c>
      <c r="AG77">
        <f t="shared" si="25"/>
        <v>-1</v>
      </c>
      <c r="AH77">
        <f t="shared" si="25"/>
        <v>-1</v>
      </c>
      <c r="AI77">
        <f t="shared" si="25"/>
        <v>-1</v>
      </c>
      <c r="AJ77">
        <f t="shared" si="25"/>
        <v>-1</v>
      </c>
      <c r="AK77">
        <f t="shared" si="25"/>
        <v>-1</v>
      </c>
      <c r="AL77">
        <f t="shared" si="25"/>
        <v>-1</v>
      </c>
      <c r="AM77">
        <f t="shared" si="25"/>
        <v>-1</v>
      </c>
      <c r="AN77">
        <f t="shared" si="25"/>
        <v>0</v>
      </c>
    </row>
    <row r="79" spans="9:40" x14ac:dyDescent="0.3">
      <c r="I79" t="s">
        <v>31</v>
      </c>
      <c r="J79">
        <v>2025</v>
      </c>
      <c r="K79">
        <f>J79+1</f>
        <v>2026</v>
      </c>
      <c r="L79">
        <f t="shared" ref="L79:AN79" si="27">K79+1</f>
        <v>2027</v>
      </c>
      <c r="M79">
        <f t="shared" si="27"/>
        <v>2028</v>
      </c>
      <c r="N79">
        <f t="shared" si="27"/>
        <v>2029</v>
      </c>
      <c r="O79">
        <f t="shared" si="27"/>
        <v>2030</v>
      </c>
      <c r="P79">
        <f t="shared" si="27"/>
        <v>2031</v>
      </c>
      <c r="Q79">
        <f t="shared" si="27"/>
        <v>2032</v>
      </c>
      <c r="R79">
        <f t="shared" si="27"/>
        <v>2033</v>
      </c>
      <c r="S79">
        <f t="shared" si="27"/>
        <v>2034</v>
      </c>
      <c r="T79">
        <f t="shared" si="27"/>
        <v>2035</v>
      </c>
      <c r="U79">
        <f t="shared" si="27"/>
        <v>2036</v>
      </c>
      <c r="V79">
        <f t="shared" si="27"/>
        <v>2037</v>
      </c>
      <c r="W79">
        <f t="shared" si="27"/>
        <v>2038</v>
      </c>
      <c r="X79">
        <f t="shared" si="27"/>
        <v>2039</v>
      </c>
      <c r="Y79">
        <f t="shared" si="27"/>
        <v>2040</v>
      </c>
      <c r="Z79">
        <f t="shared" si="27"/>
        <v>2041</v>
      </c>
      <c r="AA79">
        <f t="shared" si="27"/>
        <v>2042</v>
      </c>
      <c r="AB79">
        <f t="shared" si="27"/>
        <v>2043</v>
      </c>
      <c r="AC79">
        <f t="shared" si="27"/>
        <v>2044</v>
      </c>
      <c r="AD79">
        <f t="shared" si="27"/>
        <v>2045</v>
      </c>
      <c r="AE79">
        <f t="shared" si="27"/>
        <v>2046</v>
      </c>
      <c r="AF79">
        <f t="shared" si="27"/>
        <v>2047</v>
      </c>
      <c r="AG79">
        <f t="shared" si="27"/>
        <v>2048</v>
      </c>
      <c r="AH79">
        <f t="shared" si="27"/>
        <v>2049</v>
      </c>
      <c r="AI79">
        <f t="shared" si="27"/>
        <v>2050</v>
      </c>
      <c r="AJ79">
        <f t="shared" si="27"/>
        <v>2051</v>
      </c>
      <c r="AK79">
        <f t="shared" si="27"/>
        <v>2052</v>
      </c>
      <c r="AL79">
        <f t="shared" si="27"/>
        <v>2053</v>
      </c>
      <c r="AM79">
        <f t="shared" si="27"/>
        <v>2054</v>
      </c>
      <c r="AN79">
        <f t="shared" si="27"/>
        <v>2055</v>
      </c>
    </row>
    <row r="80" spans="9:40" x14ac:dyDescent="0.3">
      <c r="I80">
        <v>2025</v>
      </c>
      <c r="J80" s="2">
        <f>IF(J47&gt;-1,1-J47/$I$44,0)</f>
        <v>1</v>
      </c>
      <c r="K80" s="2">
        <f t="shared" ref="K80:AN80" si="28">IF(K47&gt;-1,1-K47/$I$44,0)</f>
        <v>0.98</v>
      </c>
      <c r="L80" s="2">
        <f t="shared" si="28"/>
        <v>0.96</v>
      </c>
      <c r="M80" s="2">
        <f t="shared" si="28"/>
        <v>0.94</v>
      </c>
      <c r="N80" s="2">
        <f t="shared" si="28"/>
        <v>0.92</v>
      </c>
      <c r="O80" s="2">
        <f t="shared" si="28"/>
        <v>0.9</v>
      </c>
      <c r="P80" s="2">
        <f t="shared" si="28"/>
        <v>0.88</v>
      </c>
      <c r="Q80" s="2">
        <f t="shared" si="28"/>
        <v>0.86</v>
      </c>
      <c r="R80" s="2">
        <f t="shared" si="28"/>
        <v>0.84</v>
      </c>
      <c r="S80" s="2">
        <f t="shared" si="28"/>
        <v>0.82000000000000006</v>
      </c>
      <c r="T80" s="2">
        <f t="shared" si="28"/>
        <v>0.8</v>
      </c>
      <c r="U80" s="2">
        <f t="shared" si="28"/>
        <v>0.78</v>
      </c>
      <c r="V80" s="2">
        <f t="shared" si="28"/>
        <v>0.76</v>
      </c>
      <c r="W80" s="2">
        <f t="shared" si="28"/>
        <v>0.74</v>
      </c>
      <c r="X80" s="2">
        <f t="shared" si="28"/>
        <v>0.72</v>
      </c>
      <c r="Y80" s="2">
        <f t="shared" si="28"/>
        <v>0.7</v>
      </c>
      <c r="Z80" s="2">
        <f t="shared" si="28"/>
        <v>0.67999999999999994</v>
      </c>
      <c r="AA80" s="2">
        <f t="shared" si="28"/>
        <v>0.65999999999999992</v>
      </c>
      <c r="AB80" s="2">
        <f t="shared" si="28"/>
        <v>0.64</v>
      </c>
      <c r="AC80" s="2">
        <f t="shared" si="28"/>
        <v>0.62</v>
      </c>
      <c r="AD80" s="2">
        <f t="shared" si="28"/>
        <v>0.6</v>
      </c>
      <c r="AE80" s="2">
        <f t="shared" si="28"/>
        <v>0.58000000000000007</v>
      </c>
      <c r="AF80" s="2">
        <f t="shared" si="28"/>
        <v>0.56000000000000005</v>
      </c>
      <c r="AG80" s="2">
        <f t="shared" si="28"/>
        <v>0.54</v>
      </c>
      <c r="AH80" s="2">
        <f t="shared" si="28"/>
        <v>0.52</v>
      </c>
      <c r="AI80" s="2">
        <f t="shared" si="28"/>
        <v>0.5</v>
      </c>
      <c r="AJ80" s="2">
        <f t="shared" si="28"/>
        <v>0.48</v>
      </c>
      <c r="AK80" s="2">
        <f t="shared" si="28"/>
        <v>0.45999999999999996</v>
      </c>
      <c r="AL80" s="2">
        <f t="shared" si="28"/>
        <v>0.43999999999999995</v>
      </c>
      <c r="AM80" s="2">
        <f t="shared" si="28"/>
        <v>0.42000000000000004</v>
      </c>
      <c r="AN80" s="2">
        <f t="shared" si="28"/>
        <v>0.4</v>
      </c>
    </row>
    <row r="81" spans="9:40" x14ac:dyDescent="0.3">
      <c r="I81">
        <f>I80+1</f>
        <v>2026</v>
      </c>
      <c r="J81" s="2">
        <f t="shared" ref="J81:AN81" si="29">IF(J48&gt;-1,1-J48/$I$44,0)</f>
        <v>0</v>
      </c>
      <c r="K81" s="2">
        <f t="shared" si="29"/>
        <v>1</v>
      </c>
      <c r="L81" s="2">
        <f t="shared" si="29"/>
        <v>0.98</v>
      </c>
      <c r="M81" s="2">
        <f t="shared" si="29"/>
        <v>0.96</v>
      </c>
      <c r="N81" s="2">
        <f t="shared" si="29"/>
        <v>0.94</v>
      </c>
      <c r="O81" s="2">
        <f t="shared" si="29"/>
        <v>0.92</v>
      </c>
      <c r="P81" s="2">
        <f t="shared" si="29"/>
        <v>0.9</v>
      </c>
      <c r="Q81" s="2">
        <f t="shared" si="29"/>
        <v>0.88</v>
      </c>
      <c r="R81" s="2">
        <f t="shared" si="29"/>
        <v>0.86</v>
      </c>
      <c r="S81" s="2">
        <f t="shared" si="29"/>
        <v>0.84</v>
      </c>
      <c r="T81" s="2">
        <f t="shared" si="29"/>
        <v>0.82000000000000006</v>
      </c>
      <c r="U81" s="2">
        <f t="shared" si="29"/>
        <v>0.8</v>
      </c>
      <c r="V81" s="2">
        <f t="shared" si="29"/>
        <v>0.78</v>
      </c>
      <c r="W81" s="2">
        <f t="shared" si="29"/>
        <v>0.76</v>
      </c>
      <c r="X81" s="2">
        <f t="shared" si="29"/>
        <v>0.74</v>
      </c>
      <c r="Y81" s="2">
        <f t="shared" si="29"/>
        <v>0.72</v>
      </c>
      <c r="Z81" s="2">
        <f t="shared" si="29"/>
        <v>0.7</v>
      </c>
      <c r="AA81" s="2">
        <f t="shared" si="29"/>
        <v>0.67999999999999994</v>
      </c>
      <c r="AB81" s="2">
        <f t="shared" si="29"/>
        <v>0.65999999999999992</v>
      </c>
      <c r="AC81" s="2">
        <f t="shared" si="29"/>
        <v>0.64</v>
      </c>
      <c r="AD81" s="2">
        <f t="shared" si="29"/>
        <v>0.62</v>
      </c>
      <c r="AE81" s="2">
        <f t="shared" si="29"/>
        <v>0.6</v>
      </c>
      <c r="AF81" s="2">
        <f t="shared" si="29"/>
        <v>0.58000000000000007</v>
      </c>
      <c r="AG81" s="2">
        <f t="shared" si="29"/>
        <v>0.56000000000000005</v>
      </c>
      <c r="AH81" s="2">
        <f t="shared" si="29"/>
        <v>0.54</v>
      </c>
      <c r="AI81" s="2">
        <f t="shared" si="29"/>
        <v>0.52</v>
      </c>
      <c r="AJ81" s="2">
        <f t="shared" si="29"/>
        <v>0.5</v>
      </c>
      <c r="AK81" s="2">
        <f t="shared" si="29"/>
        <v>0.48</v>
      </c>
      <c r="AL81" s="2">
        <f t="shared" si="29"/>
        <v>0.45999999999999996</v>
      </c>
      <c r="AM81" s="2">
        <f t="shared" si="29"/>
        <v>0.43999999999999995</v>
      </c>
      <c r="AN81" s="2">
        <f t="shared" si="29"/>
        <v>0.42000000000000004</v>
      </c>
    </row>
    <row r="82" spans="9:40" x14ac:dyDescent="0.3">
      <c r="I82">
        <f t="shared" ref="I82:I110" si="30">I81+1</f>
        <v>2027</v>
      </c>
      <c r="J82" s="2">
        <f t="shared" ref="J82:AN82" si="31">IF(J49&gt;-1,1-J49/$I$44,0)</f>
        <v>0</v>
      </c>
      <c r="K82" s="2">
        <f t="shared" si="31"/>
        <v>0</v>
      </c>
      <c r="L82" s="2">
        <f t="shared" si="31"/>
        <v>1</v>
      </c>
      <c r="M82" s="2">
        <f t="shared" si="31"/>
        <v>0.98</v>
      </c>
      <c r="N82" s="2">
        <f t="shared" si="31"/>
        <v>0.96</v>
      </c>
      <c r="O82" s="2">
        <f t="shared" si="31"/>
        <v>0.94</v>
      </c>
      <c r="P82" s="2">
        <f t="shared" si="31"/>
        <v>0.92</v>
      </c>
      <c r="Q82" s="2">
        <f t="shared" si="31"/>
        <v>0.9</v>
      </c>
      <c r="R82" s="2">
        <f t="shared" si="31"/>
        <v>0.88</v>
      </c>
      <c r="S82" s="2">
        <f t="shared" si="31"/>
        <v>0.86</v>
      </c>
      <c r="T82" s="2">
        <f t="shared" si="31"/>
        <v>0.84</v>
      </c>
      <c r="U82" s="2">
        <f t="shared" si="31"/>
        <v>0.82000000000000006</v>
      </c>
      <c r="V82" s="2">
        <f t="shared" si="31"/>
        <v>0.8</v>
      </c>
      <c r="W82" s="2">
        <f t="shared" si="31"/>
        <v>0.78</v>
      </c>
      <c r="X82" s="2">
        <f t="shared" si="31"/>
        <v>0.76</v>
      </c>
      <c r="Y82" s="2">
        <f t="shared" si="31"/>
        <v>0.74</v>
      </c>
      <c r="Z82" s="2">
        <f t="shared" si="31"/>
        <v>0.72</v>
      </c>
      <c r="AA82" s="2">
        <f t="shared" si="31"/>
        <v>0.7</v>
      </c>
      <c r="AB82" s="2">
        <f t="shared" si="31"/>
        <v>0.67999999999999994</v>
      </c>
      <c r="AC82" s="2">
        <f t="shared" si="31"/>
        <v>0.65999999999999992</v>
      </c>
      <c r="AD82" s="2">
        <f t="shared" si="31"/>
        <v>0.64</v>
      </c>
      <c r="AE82" s="2">
        <f t="shared" si="31"/>
        <v>0.62</v>
      </c>
      <c r="AF82" s="2">
        <f t="shared" si="31"/>
        <v>0.6</v>
      </c>
      <c r="AG82" s="2">
        <f t="shared" si="31"/>
        <v>0.58000000000000007</v>
      </c>
      <c r="AH82" s="2">
        <f t="shared" si="31"/>
        <v>0.56000000000000005</v>
      </c>
      <c r="AI82" s="2">
        <f t="shared" si="31"/>
        <v>0.54</v>
      </c>
      <c r="AJ82" s="2">
        <f t="shared" si="31"/>
        <v>0.52</v>
      </c>
      <c r="AK82" s="2">
        <f t="shared" si="31"/>
        <v>0.5</v>
      </c>
      <c r="AL82" s="2">
        <f t="shared" si="31"/>
        <v>0.48</v>
      </c>
      <c r="AM82" s="2">
        <f t="shared" si="31"/>
        <v>0.45999999999999996</v>
      </c>
      <c r="AN82" s="2">
        <f t="shared" si="31"/>
        <v>0.43999999999999995</v>
      </c>
    </row>
    <row r="83" spans="9:40" x14ac:dyDescent="0.3">
      <c r="I83">
        <f t="shared" si="30"/>
        <v>2028</v>
      </c>
      <c r="J83" s="2">
        <f t="shared" ref="J83:AN83" si="32">IF(J50&gt;-1,1-J50/$I$44,0)</f>
        <v>0</v>
      </c>
      <c r="K83" s="2">
        <f t="shared" si="32"/>
        <v>0</v>
      </c>
      <c r="L83" s="2">
        <f t="shared" si="32"/>
        <v>0</v>
      </c>
      <c r="M83" s="2">
        <f t="shared" si="32"/>
        <v>1</v>
      </c>
      <c r="N83" s="2">
        <f t="shared" si="32"/>
        <v>0.98</v>
      </c>
      <c r="O83" s="2">
        <f t="shared" si="32"/>
        <v>0.96</v>
      </c>
      <c r="P83" s="2">
        <f t="shared" si="32"/>
        <v>0.94</v>
      </c>
      <c r="Q83" s="2">
        <f t="shared" si="32"/>
        <v>0.92</v>
      </c>
      <c r="R83" s="2">
        <f t="shared" si="32"/>
        <v>0.9</v>
      </c>
      <c r="S83" s="2">
        <f t="shared" si="32"/>
        <v>0.88</v>
      </c>
      <c r="T83" s="2">
        <f t="shared" si="32"/>
        <v>0.86</v>
      </c>
      <c r="U83" s="2">
        <f t="shared" si="32"/>
        <v>0.84</v>
      </c>
      <c r="V83" s="2">
        <f t="shared" si="32"/>
        <v>0.82000000000000006</v>
      </c>
      <c r="W83" s="2">
        <f t="shared" si="32"/>
        <v>0.8</v>
      </c>
      <c r="X83" s="2">
        <f t="shared" si="32"/>
        <v>0.78</v>
      </c>
      <c r="Y83" s="2">
        <f t="shared" si="32"/>
        <v>0.76</v>
      </c>
      <c r="Z83" s="2">
        <f t="shared" si="32"/>
        <v>0.74</v>
      </c>
      <c r="AA83" s="2">
        <f t="shared" si="32"/>
        <v>0.72</v>
      </c>
      <c r="AB83" s="2">
        <f t="shared" si="32"/>
        <v>0.7</v>
      </c>
      <c r="AC83" s="2">
        <f t="shared" si="32"/>
        <v>0.67999999999999994</v>
      </c>
      <c r="AD83" s="2">
        <f t="shared" si="32"/>
        <v>0.65999999999999992</v>
      </c>
      <c r="AE83" s="2">
        <f t="shared" si="32"/>
        <v>0.64</v>
      </c>
      <c r="AF83" s="2">
        <f t="shared" si="32"/>
        <v>0.62</v>
      </c>
      <c r="AG83" s="2">
        <f t="shared" si="32"/>
        <v>0.6</v>
      </c>
      <c r="AH83" s="2">
        <f t="shared" si="32"/>
        <v>0.58000000000000007</v>
      </c>
      <c r="AI83" s="2">
        <f t="shared" si="32"/>
        <v>0.56000000000000005</v>
      </c>
      <c r="AJ83" s="2">
        <f t="shared" si="32"/>
        <v>0.54</v>
      </c>
      <c r="AK83" s="2">
        <f t="shared" si="32"/>
        <v>0.52</v>
      </c>
      <c r="AL83" s="2">
        <f t="shared" si="32"/>
        <v>0.5</v>
      </c>
      <c r="AM83" s="2">
        <f t="shared" si="32"/>
        <v>0.48</v>
      </c>
      <c r="AN83" s="2">
        <f t="shared" si="32"/>
        <v>0.45999999999999996</v>
      </c>
    </row>
    <row r="84" spans="9:40" x14ac:dyDescent="0.3">
      <c r="I84">
        <f t="shared" si="30"/>
        <v>2029</v>
      </c>
      <c r="J84" s="2">
        <f t="shared" ref="J84:AN84" si="33">IF(J51&gt;-1,1-J51/$I$44,0)</f>
        <v>0</v>
      </c>
      <c r="K84" s="2">
        <f t="shared" si="33"/>
        <v>0</v>
      </c>
      <c r="L84" s="2">
        <f t="shared" si="33"/>
        <v>0</v>
      </c>
      <c r="M84" s="2">
        <f t="shared" si="33"/>
        <v>0</v>
      </c>
      <c r="N84" s="2">
        <f t="shared" si="33"/>
        <v>1</v>
      </c>
      <c r="O84" s="2">
        <f t="shared" si="33"/>
        <v>0.98</v>
      </c>
      <c r="P84" s="2">
        <f t="shared" si="33"/>
        <v>0.96</v>
      </c>
      <c r="Q84" s="2">
        <f t="shared" si="33"/>
        <v>0.94</v>
      </c>
      <c r="R84" s="2">
        <f t="shared" si="33"/>
        <v>0.92</v>
      </c>
      <c r="S84" s="2">
        <f t="shared" si="33"/>
        <v>0.9</v>
      </c>
      <c r="T84" s="2">
        <f t="shared" si="33"/>
        <v>0.88</v>
      </c>
      <c r="U84" s="2">
        <f t="shared" si="33"/>
        <v>0.86</v>
      </c>
      <c r="V84" s="2">
        <f t="shared" si="33"/>
        <v>0.84</v>
      </c>
      <c r="W84" s="2">
        <f t="shared" si="33"/>
        <v>0.82000000000000006</v>
      </c>
      <c r="X84" s="2">
        <f t="shared" si="33"/>
        <v>0.8</v>
      </c>
      <c r="Y84" s="2">
        <f t="shared" si="33"/>
        <v>0.78</v>
      </c>
      <c r="Z84" s="2">
        <f t="shared" si="33"/>
        <v>0.76</v>
      </c>
      <c r="AA84" s="2">
        <f t="shared" si="33"/>
        <v>0.74</v>
      </c>
      <c r="AB84" s="2">
        <f t="shared" si="33"/>
        <v>0.72</v>
      </c>
      <c r="AC84" s="2">
        <f t="shared" si="33"/>
        <v>0.7</v>
      </c>
      <c r="AD84" s="2">
        <f t="shared" si="33"/>
        <v>0.67999999999999994</v>
      </c>
      <c r="AE84" s="2">
        <f t="shared" si="33"/>
        <v>0.65999999999999992</v>
      </c>
      <c r="AF84" s="2">
        <f t="shared" si="33"/>
        <v>0.64</v>
      </c>
      <c r="AG84" s="2">
        <f t="shared" si="33"/>
        <v>0.62</v>
      </c>
      <c r="AH84" s="2">
        <f t="shared" si="33"/>
        <v>0.6</v>
      </c>
      <c r="AI84" s="2">
        <f t="shared" si="33"/>
        <v>0.58000000000000007</v>
      </c>
      <c r="AJ84" s="2">
        <f t="shared" si="33"/>
        <v>0.56000000000000005</v>
      </c>
      <c r="AK84" s="2">
        <f t="shared" si="33"/>
        <v>0.54</v>
      </c>
      <c r="AL84" s="2">
        <f t="shared" si="33"/>
        <v>0.52</v>
      </c>
      <c r="AM84" s="2">
        <f t="shared" si="33"/>
        <v>0.5</v>
      </c>
      <c r="AN84" s="2">
        <f t="shared" si="33"/>
        <v>0.48</v>
      </c>
    </row>
    <row r="85" spans="9:40" x14ac:dyDescent="0.3">
      <c r="I85">
        <f t="shared" si="30"/>
        <v>2030</v>
      </c>
      <c r="J85" s="2">
        <f t="shared" ref="J85:AN85" si="34">IF(J52&gt;-1,1-J52/$I$44,0)</f>
        <v>0</v>
      </c>
      <c r="K85" s="2">
        <f t="shared" si="34"/>
        <v>0</v>
      </c>
      <c r="L85" s="2">
        <f t="shared" si="34"/>
        <v>0</v>
      </c>
      <c r="M85" s="2">
        <f t="shared" si="34"/>
        <v>0</v>
      </c>
      <c r="N85" s="2">
        <f t="shared" si="34"/>
        <v>0</v>
      </c>
      <c r="O85" s="2">
        <f t="shared" si="34"/>
        <v>1</v>
      </c>
      <c r="P85" s="2">
        <f t="shared" si="34"/>
        <v>0.98</v>
      </c>
      <c r="Q85" s="2">
        <f t="shared" si="34"/>
        <v>0.96</v>
      </c>
      <c r="R85" s="2">
        <f t="shared" si="34"/>
        <v>0.94</v>
      </c>
      <c r="S85" s="2">
        <f t="shared" si="34"/>
        <v>0.92</v>
      </c>
      <c r="T85" s="2">
        <f t="shared" si="34"/>
        <v>0.9</v>
      </c>
      <c r="U85" s="2">
        <f t="shared" si="34"/>
        <v>0.88</v>
      </c>
      <c r="V85" s="2">
        <f t="shared" si="34"/>
        <v>0.86</v>
      </c>
      <c r="W85" s="2">
        <f t="shared" si="34"/>
        <v>0.84</v>
      </c>
      <c r="X85" s="2">
        <f t="shared" si="34"/>
        <v>0.82000000000000006</v>
      </c>
      <c r="Y85" s="2">
        <f t="shared" si="34"/>
        <v>0.8</v>
      </c>
      <c r="Z85" s="2">
        <f t="shared" si="34"/>
        <v>0.78</v>
      </c>
      <c r="AA85" s="2">
        <f t="shared" si="34"/>
        <v>0.76</v>
      </c>
      <c r="AB85" s="2">
        <f t="shared" si="34"/>
        <v>0.74</v>
      </c>
      <c r="AC85" s="2">
        <f t="shared" si="34"/>
        <v>0.72</v>
      </c>
      <c r="AD85" s="2">
        <f t="shared" si="34"/>
        <v>0.7</v>
      </c>
      <c r="AE85" s="2">
        <f t="shared" si="34"/>
        <v>0.67999999999999994</v>
      </c>
      <c r="AF85" s="2">
        <f t="shared" si="34"/>
        <v>0.65999999999999992</v>
      </c>
      <c r="AG85" s="2">
        <f t="shared" si="34"/>
        <v>0.64</v>
      </c>
      <c r="AH85" s="2">
        <f t="shared" si="34"/>
        <v>0.62</v>
      </c>
      <c r="AI85" s="2">
        <f t="shared" si="34"/>
        <v>0.6</v>
      </c>
      <c r="AJ85" s="2">
        <f t="shared" si="34"/>
        <v>0.58000000000000007</v>
      </c>
      <c r="AK85" s="2">
        <f t="shared" si="34"/>
        <v>0.56000000000000005</v>
      </c>
      <c r="AL85" s="2">
        <f t="shared" si="34"/>
        <v>0.54</v>
      </c>
      <c r="AM85" s="2">
        <f t="shared" si="34"/>
        <v>0.52</v>
      </c>
      <c r="AN85" s="2">
        <f t="shared" si="34"/>
        <v>0.5</v>
      </c>
    </row>
    <row r="86" spans="9:40" x14ac:dyDescent="0.3">
      <c r="I86">
        <f t="shared" si="30"/>
        <v>2031</v>
      </c>
      <c r="J86" s="2">
        <f t="shared" ref="J86:AN86" si="35">IF(J53&gt;-1,1-J53/$I$44,0)</f>
        <v>0</v>
      </c>
      <c r="K86" s="2">
        <f t="shared" si="35"/>
        <v>0</v>
      </c>
      <c r="L86" s="2">
        <f t="shared" si="35"/>
        <v>0</v>
      </c>
      <c r="M86" s="2">
        <f t="shared" si="35"/>
        <v>0</v>
      </c>
      <c r="N86" s="2">
        <f t="shared" si="35"/>
        <v>0</v>
      </c>
      <c r="O86" s="2">
        <f t="shared" si="35"/>
        <v>0</v>
      </c>
      <c r="P86" s="2">
        <f t="shared" si="35"/>
        <v>1</v>
      </c>
      <c r="Q86" s="2">
        <f t="shared" si="35"/>
        <v>0.98</v>
      </c>
      <c r="R86" s="2">
        <f t="shared" si="35"/>
        <v>0.96</v>
      </c>
      <c r="S86" s="2">
        <f t="shared" si="35"/>
        <v>0.94</v>
      </c>
      <c r="T86" s="2">
        <f t="shared" si="35"/>
        <v>0.92</v>
      </c>
      <c r="U86" s="2">
        <f t="shared" si="35"/>
        <v>0.9</v>
      </c>
      <c r="V86" s="2">
        <f t="shared" si="35"/>
        <v>0.88</v>
      </c>
      <c r="W86" s="2">
        <f t="shared" si="35"/>
        <v>0.86</v>
      </c>
      <c r="X86" s="2">
        <f t="shared" si="35"/>
        <v>0.84</v>
      </c>
      <c r="Y86" s="2">
        <f t="shared" si="35"/>
        <v>0.82000000000000006</v>
      </c>
      <c r="Z86" s="2">
        <f t="shared" si="35"/>
        <v>0.8</v>
      </c>
      <c r="AA86" s="2">
        <f t="shared" si="35"/>
        <v>0.78</v>
      </c>
      <c r="AB86" s="2">
        <f t="shared" si="35"/>
        <v>0.76</v>
      </c>
      <c r="AC86" s="2">
        <f t="shared" si="35"/>
        <v>0.74</v>
      </c>
      <c r="AD86" s="2">
        <f t="shared" si="35"/>
        <v>0.72</v>
      </c>
      <c r="AE86" s="2">
        <f t="shared" si="35"/>
        <v>0.7</v>
      </c>
      <c r="AF86" s="2">
        <f t="shared" si="35"/>
        <v>0.67999999999999994</v>
      </c>
      <c r="AG86" s="2">
        <f t="shared" si="35"/>
        <v>0.65999999999999992</v>
      </c>
      <c r="AH86" s="2">
        <f t="shared" si="35"/>
        <v>0.64</v>
      </c>
      <c r="AI86" s="2">
        <f t="shared" si="35"/>
        <v>0.62</v>
      </c>
      <c r="AJ86" s="2">
        <f t="shared" si="35"/>
        <v>0.6</v>
      </c>
      <c r="AK86" s="2">
        <f t="shared" si="35"/>
        <v>0.58000000000000007</v>
      </c>
      <c r="AL86" s="2">
        <f t="shared" si="35"/>
        <v>0.56000000000000005</v>
      </c>
      <c r="AM86" s="2">
        <f t="shared" si="35"/>
        <v>0.54</v>
      </c>
      <c r="AN86" s="2">
        <f t="shared" si="35"/>
        <v>0.52</v>
      </c>
    </row>
    <row r="87" spans="9:40" x14ac:dyDescent="0.3">
      <c r="I87">
        <f t="shared" si="30"/>
        <v>2032</v>
      </c>
      <c r="J87" s="2">
        <f t="shared" ref="J87:AN87" si="36">IF(J54&gt;-1,1-J54/$I$44,0)</f>
        <v>0</v>
      </c>
      <c r="K87" s="2">
        <f t="shared" si="36"/>
        <v>0</v>
      </c>
      <c r="L87" s="2">
        <f t="shared" si="36"/>
        <v>0</v>
      </c>
      <c r="M87" s="2">
        <f t="shared" si="36"/>
        <v>0</v>
      </c>
      <c r="N87" s="2">
        <f t="shared" si="36"/>
        <v>0</v>
      </c>
      <c r="O87" s="2">
        <f t="shared" si="36"/>
        <v>0</v>
      </c>
      <c r="P87" s="2">
        <f t="shared" si="36"/>
        <v>0</v>
      </c>
      <c r="Q87" s="2">
        <f t="shared" si="36"/>
        <v>1</v>
      </c>
      <c r="R87" s="2">
        <f t="shared" si="36"/>
        <v>0.98</v>
      </c>
      <c r="S87" s="2">
        <f t="shared" si="36"/>
        <v>0.96</v>
      </c>
      <c r="T87" s="2">
        <f t="shared" si="36"/>
        <v>0.94</v>
      </c>
      <c r="U87" s="2">
        <f t="shared" si="36"/>
        <v>0.92</v>
      </c>
      <c r="V87" s="2">
        <f t="shared" si="36"/>
        <v>0.9</v>
      </c>
      <c r="W87" s="2">
        <f t="shared" si="36"/>
        <v>0.88</v>
      </c>
      <c r="X87" s="2">
        <f t="shared" si="36"/>
        <v>0.86</v>
      </c>
      <c r="Y87" s="2">
        <f t="shared" si="36"/>
        <v>0.84</v>
      </c>
      <c r="Z87" s="2">
        <f t="shared" si="36"/>
        <v>0.82000000000000006</v>
      </c>
      <c r="AA87" s="2">
        <f t="shared" si="36"/>
        <v>0.8</v>
      </c>
      <c r="AB87" s="2">
        <f t="shared" si="36"/>
        <v>0.78</v>
      </c>
      <c r="AC87" s="2">
        <f t="shared" si="36"/>
        <v>0.76</v>
      </c>
      <c r="AD87" s="2">
        <f t="shared" si="36"/>
        <v>0.74</v>
      </c>
      <c r="AE87" s="2">
        <f t="shared" si="36"/>
        <v>0.72</v>
      </c>
      <c r="AF87" s="2">
        <f t="shared" si="36"/>
        <v>0.7</v>
      </c>
      <c r="AG87" s="2">
        <f t="shared" si="36"/>
        <v>0.67999999999999994</v>
      </c>
      <c r="AH87" s="2">
        <f t="shared" si="36"/>
        <v>0.65999999999999992</v>
      </c>
      <c r="AI87" s="2">
        <f t="shared" si="36"/>
        <v>0.64</v>
      </c>
      <c r="AJ87" s="2">
        <f t="shared" si="36"/>
        <v>0.62</v>
      </c>
      <c r="AK87" s="2">
        <f t="shared" si="36"/>
        <v>0.6</v>
      </c>
      <c r="AL87" s="2">
        <f t="shared" si="36"/>
        <v>0.58000000000000007</v>
      </c>
      <c r="AM87" s="2">
        <f t="shared" si="36"/>
        <v>0.56000000000000005</v>
      </c>
      <c r="AN87" s="2">
        <f t="shared" si="36"/>
        <v>0.54</v>
      </c>
    </row>
    <row r="88" spans="9:40" x14ac:dyDescent="0.3">
      <c r="I88">
        <f t="shared" si="30"/>
        <v>2033</v>
      </c>
      <c r="J88" s="2">
        <f t="shared" ref="J88:AN88" si="37">IF(J55&gt;-1,1-J55/$I$44,0)</f>
        <v>0</v>
      </c>
      <c r="K88" s="2">
        <f t="shared" si="37"/>
        <v>0</v>
      </c>
      <c r="L88" s="2">
        <f t="shared" si="37"/>
        <v>0</v>
      </c>
      <c r="M88" s="2">
        <f t="shared" si="37"/>
        <v>0</v>
      </c>
      <c r="N88" s="2">
        <f t="shared" si="37"/>
        <v>0</v>
      </c>
      <c r="O88" s="2">
        <f t="shared" si="37"/>
        <v>0</v>
      </c>
      <c r="P88" s="2">
        <f t="shared" si="37"/>
        <v>0</v>
      </c>
      <c r="Q88" s="2">
        <f t="shared" si="37"/>
        <v>0</v>
      </c>
      <c r="R88" s="2">
        <f t="shared" si="37"/>
        <v>1</v>
      </c>
      <c r="S88" s="2">
        <f t="shared" si="37"/>
        <v>0.98</v>
      </c>
      <c r="T88" s="2">
        <f t="shared" si="37"/>
        <v>0.96</v>
      </c>
      <c r="U88" s="2">
        <f t="shared" si="37"/>
        <v>0.94</v>
      </c>
      <c r="V88" s="2">
        <f t="shared" si="37"/>
        <v>0.92</v>
      </c>
      <c r="W88" s="2">
        <f t="shared" si="37"/>
        <v>0.9</v>
      </c>
      <c r="X88" s="2">
        <f t="shared" si="37"/>
        <v>0.88</v>
      </c>
      <c r="Y88" s="2">
        <f t="shared" si="37"/>
        <v>0.86</v>
      </c>
      <c r="Z88" s="2">
        <f t="shared" si="37"/>
        <v>0.84</v>
      </c>
      <c r="AA88" s="2">
        <f t="shared" si="37"/>
        <v>0.82000000000000006</v>
      </c>
      <c r="AB88" s="2">
        <f t="shared" si="37"/>
        <v>0.8</v>
      </c>
      <c r="AC88" s="2">
        <f t="shared" si="37"/>
        <v>0.78</v>
      </c>
      <c r="AD88" s="2">
        <f t="shared" si="37"/>
        <v>0.76</v>
      </c>
      <c r="AE88" s="2">
        <f t="shared" si="37"/>
        <v>0.74</v>
      </c>
      <c r="AF88" s="2">
        <f t="shared" si="37"/>
        <v>0.72</v>
      </c>
      <c r="AG88" s="2">
        <f t="shared" si="37"/>
        <v>0.7</v>
      </c>
      <c r="AH88" s="2">
        <f t="shared" si="37"/>
        <v>0.67999999999999994</v>
      </c>
      <c r="AI88" s="2">
        <f t="shared" si="37"/>
        <v>0.65999999999999992</v>
      </c>
      <c r="AJ88" s="2">
        <f t="shared" si="37"/>
        <v>0.64</v>
      </c>
      <c r="AK88" s="2">
        <f t="shared" si="37"/>
        <v>0.62</v>
      </c>
      <c r="AL88" s="2">
        <f t="shared" si="37"/>
        <v>0.6</v>
      </c>
      <c r="AM88" s="2">
        <f t="shared" si="37"/>
        <v>0.58000000000000007</v>
      </c>
      <c r="AN88" s="2">
        <f t="shared" si="37"/>
        <v>0.56000000000000005</v>
      </c>
    </row>
    <row r="89" spans="9:40" x14ac:dyDescent="0.3">
      <c r="I89">
        <f t="shared" si="30"/>
        <v>2034</v>
      </c>
      <c r="J89" s="2">
        <f t="shared" ref="J89:AN89" si="38">IF(J56&gt;-1,1-J56/$I$44,0)</f>
        <v>0</v>
      </c>
      <c r="K89" s="2">
        <f t="shared" si="38"/>
        <v>0</v>
      </c>
      <c r="L89" s="2">
        <f t="shared" si="38"/>
        <v>0</v>
      </c>
      <c r="M89" s="2">
        <f t="shared" si="38"/>
        <v>0</v>
      </c>
      <c r="N89" s="2">
        <f t="shared" si="38"/>
        <v>0</v>
      </c>
      <c r="O89" s="2">
        <f t="shared" si="38"/>
        <v>0</v>
      </c>
      <c r="P89" s="2">
        <f t="shared" si="38"/>
        <v>0</v>
      </c>
      <c r="Q89" s="2">
        <f t="shared" si="38"/>
        <v>0</v>
      </c>
      <c r="R89" s="2">
        <f t="shared" si="38"/>
        <v>0</v>
      </c>
      <c r="S89" s="2">
        <f t="shared" si="38"/>
        <v>1</v>
      </c>
      <c r="T89" s="2">
        <f t="shared" si="38"/>
        <v>0.98</v>
      </c>
      <c r="U89" s="2">
        <f t="shared" si="38"/>
        <v>0.96</v>
      </c>
      <c r="V89" s="2">
        <f t="shared" si="38"/>
        <v>0.94</v>
      </c>
      <c r="W89" s="2">
        <f t="shared" si="38"/>
        <v>0.92</v>
      </c>
      <c r="X89" s="2">
        <f t="shared" si="38"/>
        <v>0.9</v>
      </c>
      <c r="Y89" s="2">
        <f t="shared" si="38"/>
        <v>0.88</v>
      </c>
      <c r="Z89" s="2">
        <f t="shared" si="38"/>
        <v>0.86</v>
      </c>
      <c r="AA89" s="2">
        <f t="shared" si="38"/>
        <v>0.84</v>
      </c>
      <c r="AB89" s="2">
        <f t="shared" si="38"/>
        <v>0.82000000000000006</v>
      </c>
      <c r="AC89" s="2">
        <f t="shared" si="38"/>
        <v>0.8</v>
      </c>
      <c r="AD89" s="2">
        <f t="shared" si="38"/>
        <v>0.78</v>
      </c>
      <c r="AE89" s="2">
        <f t="shared" si="38"/>
        <v>0.76</v>
      </c>
      <c r="AF89" s="2">
        <f t="shared" si="38"/>
        <v>0.74</v>
      </c>
      <c r="AG89" s="2">
        <f t="shared" si="38"/>
        <v>0.72</v>
      </c>
      <c r="AH89" s="2">
        <f t="shared" si="38"/>
        <v>0.7</v>
      </c>
      <c r="AI89" s="2">
        <f t="shared" si="38"/>
        <v>0.67999999999999994</v>
      </c>
      <c r="AJ89" s="2">
        <f t="shared" si="38"/>
        <v>0.65999999999999992</v>
      </c>
      <c r="AK89" s="2">
        <f t="shared" si="38"/>
        <v>0.64</v>
      </c>
      <c r="AL89" s="2">
        <f t="shared" si="38"/>
        <v>0.62</v>
      </c>
      <c r="AM89" s="2">
        <f t="shared" si="38"/>
        <v>0.6</v>
      </c>
      <c r="AN89" s="2">
        <f t="shared" si="38"/>
        <v>0.58000000000000007</v>
      </c>
    </row>
    <row r="90" spans="9:40" x14ac:dyDescent="0.3">
      <c r="I90">
        <f t="shared" si="30"/>
        <v>2035</v>
      </c>
      <c r="J90" s="2">
        <f t="shared" ref="J90:AN90" si="39">IF(J57&gt;-1,1-J57/$I$44,0)</f>
        <v>0</v>
      </c>
      <c r="K90" s="2">
        <f t="shared" si="39"/>
        <v>0</v>
      </c>
      <c r="L90" s="2">
        <f t="shared" si="39"/>
        <v>0</v>
      </c>
      <c r="M90" s="2">
        <f t="shared" si="39"/>
        <v>0</v>
      </c>
      <c r="N90" s="2">
        <f t="shared" si="39"/>
        <v>0</v>
      </c>
      <c r="O90" s="2">
        <f t="shared" si="39"/>
        <v>0</v>
      </c>
      <c r="P90" s="2">
        <f t="shared" si="39"/>
        <v>0</v>
      </c>
      <c r="Q90" s="2">
        <f t="shared" si="39"/>
        <v>0</v>
      </c>
      <c r="R90" s="2">
        <f t="shared" si="39"/>
        <v>0</v>
      </c>
      <c r="S90" s="2">
        <f t="shared" si="39"/>
        <v>0</v>
      </c>
      <c r="T90" s="2">
        <f t="shared" si="39"/>
        <v>1</v>
      </c>
      <c r="U90" s="2">
        <f t="shared" si="39"/>
        <v>0.98</v>
      </c>
      <c r="V90" s="2">
        <f t="shared" si="39"/>
        <v>0.96</v>
      </c>
      <c r="W90" s="2">
        <f t="shared" si="39"/>
        <v>0.94</v>
      </c>
      <c r="X90" s="2">
        <f t="shared" si="39"/>
        <v>0.92</v>
      </c>
      <c r="Y90" s="2">
        <f t="shared" si="39"/>
        <v>0.9</v>
      </c>
      <c r="Z90" s="2">
        <f t="shared" si="39"/>
        <v>0.88</v>
      </c>
      <c r="AA90" s="2">
        <f t="shared" si="39"/>
        <v>0.86</v>
      </c>
      <c r="AB90" s="2">
        <f t="shared" si="39"/>
        <v>0.84</v>
      </c>
      <c r="AC90" s="2">
        <f t="shared" si="39"/>
        <v>0.82000000000000006</v>
      </c>
      <c r="AD90" s="2">
        <f t="shared" si="39"/>
        <v>0.8</v>
      </c>
      <c r="AE90" s="2">
        <f t="shared" si="39"/>
        <v>0.78</v>
      </c>
      <c r="AF90" s="2">
        <f t="shared" si="39"/>
        <v>0.76</v>
      </c>
      <c r="AG90" s="2">
        <f t="shared" si="39"/>
        <v>0.74</v>
      </c>
      <c r="AH90" s="2">
        <f t="shared" si="39"/>
        <v>0.72</v>
      </c>
      <c r="AI90" s="2">
        <f t="shared" si="39"/>
        <v>0.7</v>
      </c>
      <c r="AJ90" s="2">
        <f t="shared" si="39"/>
        <v>0.67999999999999994</v>
      </c>
      <c r="AK90" s="2">
        <f t="shared" si="39"/>
        <v>0.65999999999999992</v>
      </c>
      <c r="AL90" s="2">
        <f t="shared" si="39"/>
        <v>0.64</v>
      </c>
      <c r="AM90" s="2">
        <f t="shared" si="39"/>
        <v>0.62</v>
      </c>
      <c r="AN90" s="2">
        <f t="shared" si="39"/>
        <v>0.6</v>
      </c>
    </row>
    <row r="91" spans="9:40" x14ac:dyDescent="0.3">
      <c r="I91">
        <f t="shared" si="30"/>
        <v>2036</v>
      </c>
      <c r="J91" s="2">
        <f t="shared" ref="J91:AN91" si="40">IF(J58&gt;-1,1-J58/$I$44,0)</f>
        <v>0</v>
      </c>
      <c r="K91" s="2">
        <f t="shared" si="40"/>
        <v>0</v>
      </c>
      <c r="L91" s="2">
        <f t="shared" si="40"/>
        <v>0</v>
      </c>
      <c r="M91" s="2">
        <f t="shared" si="40"/>
        <v>0</v>
      </c>
      <c r="N91" s="2">
        <f t="shared" si="40"/>
        <v>0</v>
      </c>
      <c r="O91" s="2">
        <f t="shared" si="40"/>
        <v>0</v>
      </c>
      <c r="P91" s="2">
        <f t="shared" si="40"/>
        <v>0</v>
      </c>
      <c r="Q91" s="2">
        <f t="shared" si="40"/>
        <v>0</v>
      </c>
      <c r="R91" s="2">
        <f t="shared" si="40"/>
        <v>0</v>
      </c>
      <c r="S91" s="2">
        <f t="shared" si="40"/>
        <v>0</v>
      </c>
      <c r="T91" s="2">
        <f t="shared" si="40"/>
        <v>0</v>
      </c>
      <c r="U91" s="2">
        <f t="shared" si="40"/>
        <v>1</v>
      </c>
      <c r="V91" s="2">
        <f t="shared" si="40"/>
        <v>0.98</v>
      </c>
      <c r="W91" s="2">
        <f t="shared" si="40"/>
        <v>0.96</v>
      </c>
      <c r="X91" s="2">
        <f t="shared" si="40"/>
        <v>0.94</v>
      </c>
      <c r="Y91" s="2">
        <f t="shared" si="40"/>
        <v>0.92</v>
      </c>
      <c r="Z91" s="2">
        <f t="shared" si="40"/>
        <v>0.9</v>
      </c>
      <c r="AA91" s="2">
        <f t="shared" si="40"/>
        <v>0.88</v>
      </c>
      <c r="AB91" s="2">
        <f t="shared" si="40"/>
        <v>0.86</v>
      </c>
      <c r="AC91" s="2">
        <f t="shared" si="40"/>
        <v>0.84</v>
      </c>
      <c r="AD91" s="2">
        <f t="shared" si="40"/>
        <v>0.82000000000000006</v>
      </c>
      <c r="AE91" s="2">
        <f t="shared" si="40"/>
        <v>0.8</v>
      </c>
      <c r="AF91" s="2">
        <f t="shared" si="40"/>
        <v>0.78</v>
      </c>
      <c r="AG91" s="2">
        <f t="shared" si="40"/>
        <v>0.76</v>
      </c>
      <c r="AH91" s="2">
        <f t="shared" si="40"/>
        <v>0.74</v>
      </c>
      <c r="AI91" s="2">
        <f t="shared" si="40"/>
        <v>0.72</v>
      </c>
      <c r="AJ91" s="2">
        <f t="shared" si="40"/>
        <v>0.7</v>
      </c>
      <c r="AK91" s="2">
        <f t="shared" si="40"/>
        <v>0.67999999999999994</v>
      </c>
      <c r="AL91" s="2">
        <f t="shared" si="40"/>
        <v>0.65999999999999992</v>
      </c>
      <c r="AM91" s="2">
        <f t="shared" si="40"/>
        <v>0.64</v>
      </c>
      <c r="AN91" s="2">
        <f t="shared" si="40"/>
        <v>0.62</v>
      </c>
    </row>
    <row r="92" spans="9:40" x14ac:dyDescent="0.3">
      <c r="I92">
        <f t="shared" si="30"/>
        <v>2037</v>
      </c>
      <c r="J92" s="2">
        <f t="shared" ref="J92:AN92" si="41">IF(J59&gt;-1,1-J59/$I$44,0)</f>
        <v>0</v>
      </c>
      <c r="K92" s="2">
        <f t="shared" si="41"/>
        <v>0</v>
      </c>
      <c r="L92" s="2">
        <f t="shared" si="41"/>
        <v>0</v>
      </c>
      <c r="M92" s="2">
        <f t="shared" si="41"/>
        <v>0</v>
      </c>
      <c r="N92" s="2">
        <f t="shared" si="41"/>
        <v>0</v>
      </c>
      <c r="O92" s="2">
        <f t="shared" si="41"/>
        <v>0</v>
      </c>
      <c r="P92" s="2">
        <f t="shared" si="41"/>
        <v>0</v>
      </c>
      <c r="Q92" s="2">
        <f t="shared" si="41"/>
        <v>0</v>
      </c>
      <c r="R92" s="2">
        <f t="shared" si="41"/>
        <v>0</v>
      </c>
      <c r="S92" s="2">
        <f t="shared" si="41"/>
        <v>0</v>
      </c>
      <c r="T92" s="2">
        <f t="shared" si="41"/>
        <v>0</v>
      </c>
      <c r="U92" s="2">
        <f t="shared" si="41"/>
        <v>0</v>
      </c>
      <c r="V92" s="2">
        <f t="shared" si="41"/>
        <v>1</v>
      </c>
      <c r="W92" s="2">
        <f t="shared" si="41"/>
        <v>0.98</v>
      </c>
      <c r="X92" s="2">
        <f t="shared" si="41"/>
        <v>0.96</v>
      </c>
      <c r="Y92" s="2">
        <f t="shared" si="41"/>
        <v>0.94</v>
      </c>
      <c r="Z92" s="2">
        <f t="shared" si="41"/>
        <v>0.92</v>
      </c>
      <c r="AA92" s="2">
        <f t="shared" si="41"/>
        <v>0.9</v>
      </c>
      <c r="AB92" s="2">
        <f t="shared" si="41"/>
        <v>0.88</v>
      </c>
      <c r="AC92" s="2">
        <f t="shared" si="41"/>
        <v>0.86</v>
      </c>
      <c r="AD92" s="2">
        <f t="shared" si="41"/>
        <v>0.84</v>
      </c>
      <c r="AE92" s="2">
        <f t="shared" si="41"/>
        <v>0.82000000000000006</v>
      </c>
      <c r="AF92" s="2">
        <f t="shared" si="41"/>
        <v>0.8</v>
      </c>
      <c r="AG92" s="2">
        <f t="shared" si="41"/>
        <v>0.78</v>
      </c>
      <c r="AH92" s="2">
        <f t="shared" si="41"/>
        <v>0.76</v>
      </c>
      <c r="AI92" s="2">
        <f t="shared" si="41"/>
        <v>0.74</v>
      </c>
      <c r="AJ92" s="2">
        <f t="shared" si="41"/>
        <v>0.72</v>
      </c>
      <c r="AK92" s="2">
        <f t="shared" si="41"/>
        <v>0.7</v>
      </c>
      <c r="AL92" s="2">
        <f t="shared" si="41"/>
        <v>0.67999999999999994</v>
      </c>
      <c r="AM92" s="2">
        <f t="shared" si="41"/>
        <v>0.65999999999999992</v>
      </c>
      <c r="AN92" s="2">
        <f t="shared" si="41"/>
        <v>0.64</v>
      </c>
    </row>
    <row r="93" spans="9:40" x14ac:dyDescent="0.3">
      <c r="I93">
        <f t="shared" si="30"/>
        <v>2038</v>
      </c>
      <c r="J93" s="2">
        <f t="shared" ref="J93:AN93" si="42">IF(J60&gt;-1,1-J60/$I$44,0)</f>
        <v>0</v>
      </c>
      <c r="K93" s="2">
        <f t="shared" si="42"/>
        <v>0</v>
      </c>
      <c r="L93" s="2">
        <f t="shared" si="42"/>
        <v>0</v>
      </c>
      <c r="M93" s="2">
        <f t="shared" si="42"/>
        <v>0</v>
      </c>
      <c r="N93" s="2">
        <f t="shared" si="42"/>
        <v>0</v>
      </c>
      <c r="O93" s="2">
        <f t="shared" si="42"/>
        <v>0</v>
      </c>
      <c r="P93" s="2">
        <f t="shared" si="42"/>
        <v>0</v>
      </c>
      <c r="Q93" s="2">
        <f t="shared" si="42"/>
        <v>0</v>
      </c>
      <c r="R93" s="2">
        <f t="shared" si="42"/>
        <v>0</v>
      </c>
      <c r="S93" s="2">
        <f t="shared" si="42"/>
        <v>0</v>
      </c>
      <c r="T93" s="2">
        <f t="shared" si="42"/>
        <v>0</v>
      </c>
      <c r="U93" s="2">
        <f t="shared" si="42"/>
        <v>0</v>
      </c>
      <c r="V93" s="2">
        <f t="shared" si="42"/>
        <v>0</v>
      </c>
      <c r="W93" s="2">
        <f t="shared" si="42"/>
        <v>1</v>
      </c>
      <c r="X93" s="2">
        <f t="shared" si="42"/>
        <v>0.98</v>
      </c>
      <c r="Y93" s="2">
        <f t="shared" si="42"/>
        <v>0.96</v>
      </c>
      <c r="Z93" s="2">
        <f t="shared" si="42"/>
        <v>0.94</v>
      </c>
      <c r="AA93" s="2">
        <f t="shared" si="42"/>
        <v>0.92</v>
      </c>
      <c r="AB93" s="2">
        <f t="shared" si="42"/>
        <v>0.9</v>
      </c>
      <c r="AC93" s="2">
        <f t="shared" si="42"/>
        <v>0.88</v>
      </c>
      <c r="AD93" s="2">
        <f t="shared" si="42"/>
        <v>0.86</v>
      </c>
      <c r="AE93" s="2">
        <f t="shared" si="42"/>
        <v>0.84</v>
      </c>
      <c r="AF93" s="2">
        <f t="shared" si="42"/>
        <v>0.82000000000000006</v>
      </c>
      <c r="AG93" s="2">
        <f t="shared" si="42"/>
        <v>0.8</v>
      </c>
      <c r="AH93" s="2">
        <f t="shared" si="42"/>
        <v>0.78</v>
      </c>
      <c r="AI93" s="2">
        <f t="shared" si="42"/>
        <v>0.76</v>
      </c>
      <c r="AJ93" s="2">
        <f t="shared" si="42"/>
        <v>0.74</v>
      </c>
      <c r="AK93" s="2">
        <f t="shared" si="42"/>
        <v>0.72</v>
      </c>
      <c r="AL93" s="2">
        <f t="shared" si="42"/>
        <v>0.7</v>
      </c>
      <c r="AM93" s="2">
        <f t="shared" si="42"/>
        <v>0.67999999999999994</v>
      </c>
      <c r="AN93" s="2">
        <f t="shared" si="42"/>
        <v>0.65999999999999992</v>
      </c>
    </row>
    <row r="94" spans="9:40" x14ac:dyDescent="0.3">
      <c r="I94">
        <f t="shared" si="30"/>
        <v>2039</v>
      </c>
      <c r="J94" s="2">
        <f t="shared" ref="J94:AN94" si="43">IF(J61&gt;-1,1-J61/$I$44,0)</f>
        <v>0</v>
      </c>
      <c r="K94" s="2">
        <f t="shared" si="43"/>
        <v>0</v>
      </c>
      <c r="L94" s="2">
        <f t="shared" si="43"/>
        <v>0</v>
      </c>
      <c r="M94" s="2">
        <f t="shared" si="43"/>
        <v>0</v>
      </c>
      <c r="N94" s="2">
        <f t="shared" si="43"/>
        <v>0</v>
      </c>
      <c r="O94" s="2">
        <f t="shared" si="43"/>
        <v>0</v>
      </c>
      <c r="P94" s="2">
        <f t="shared" si="43"/>
        <v>0</v>
      </c>
      <c r="Q94" s="2">
        <f t="shared" si="43"/>
        <v>0</v>
      </c>
      <c r="R94" s="2">
        <f t="shared" si="43"/>
        <v>0</v>
      </c>
      <c r="S94" s="2">
        <f t="shared" si="43"/>
        <v>0</v>
      </c>
      <c r="T94" s="2">
        <f t="shared" si="43"/>
        <v>0</v>
      </c>
      <c r="U94" s="2">
        <f t="shared" si="43"/>
        <v>0</v>
      </c>
      <c r="V94" s="2">
        <f t="shared" si="43"/>
        <v>0</v>
      </c>
      <c r="W94" s="2">
        <f t="shared" si="43"/>
        <v>0</v>
      </c>
      <c r="X94" s="2">
        <f t="shared" si="43"/>
        <v>1</v>
      </c>
      <c r="Y94" s="2">
        <f t="shared" si="43"/>
        <v>0.98</v>
      </c>
      <c r="Z94" s="2">
        <f t="shared" si="43"/>
        <v>0.96</v>
      </c>
      <c r="AA94" s="2">
        <f t="shared" si="43"/>
        <v>0.94</v>
      </c>
      <c r="AB94" s="2">
        <f t="shared" si="43"/>
        <v>0.92</v>
      </c>
      <c r="AC94" s="2">
        <f t="shared" si="43"/>
        <v>0.9</v>
      </c>
      <c r="AD94" s="2">
        <f t="shared" si="43"/>
        <v>0.88</v>
      </c>
      <c r="AE94" s="2">
        <f t="shared" si="43"/>
        <v>0.86</v>
      </c>
      <c r="AF94" s="2">
        <f t="shared" si="43"/>
        <v>0.84</v>
      </c>
      <c r="AG94" s="2">
        <f t="shared" si="43"/>
        <v>0.82000000000000006</v>
      </c>
      <c r="AH94" s="2">
        <f t="shared" si="43"/>
        <v>0.8</v>
      </c>
      <c r="AI94" s="2">
        <f t="shared" si="43"/>
        <v>0.78</v>
      </c>
      <c r="AJ94" s="2">
        <f t="shared" si="43"/>
        <v>0.76</v>
      </c>
      <c r="AK94" s="2">
        <f t="shared" si="43"/>
        <v>0.74</v>
      </c>
      <c r="AL94" s="2">
        <f t="shared" si="43"/>
        <v>0.72</v>
      </c>
      <c r="AM94" s="2">
        <f t="shared" si="43"/>
        <v>0.7</v>
      </c>
      <c r="AN94" s="2">
        <f t="shared" si="43"/>
        <v>0.67999999999999994</v>
      </c>
    </row>
    <row r="95" spans="9:40" x14ac:dyDescent="0.3">
      <c r="I95">
        <f t="shared" si="30"/>
        <v>2040</v>
      </c>
      <c r="J95" s="2">
        <f t="shared" ref="J95:AN95" si="44">IF(J62&gt;-1,1-J62/$I$44,0)</f>
        <v>0</v>
      </c>
      <c r="K95" s="2">
        <f t="shared" si="44"/>
        <v>0</v>
      </c>
      <c r="L95" s="2">
        <f t="shared" si="44"/>
        <v>0</v>
      </c>
      <c r="M95" s="2">
        <f t="shared" si="44"/>
        <v>0</v>
      </c>
      <c r="N95" s="2">
        <f t="shared" si="44"/>
        <v>0</v>
      </c>
      <c r="O95" s="2">
        <f t="shared" si="44"/>
        <v>0</v>
      </c>
      <c r="P95" s="2">
        <f t="shared" si="44"/>
        <v>0</v>
      </c>
      <c r="Q95" s="2">
        <f t="shared" si="44"/>
        <v>0</v>
      </c>
      <c r="R95" s="2">
        <f t="shared" si="44"/>
        <v>0</v>
      </c>
      <c r="S95" s="2">
        <f t="shared" si="44"/>
        <v>0</v>
      </c>
      <c r="T95" s="2">
        <f t="shared" si="44"/>
        <v>0</v>
      </c>
      <c r="U95" s="2">
        <f t="shared" si="44"/>
        <v>0</v>
      </c>
      <c r="V95" s="2">
        <f t="shared" si="44"/>
        <v>0</v>
      </c>
      <c r="W95" s="2">
        <f t="shared" si="44"/>
        <v>0</v>
      </c>
      <c r="X95" s="2">
        <f t="shared" si="44"/>
        <v>0</v>
      </c>
      <c r="Y95" s="2">
        <f t="shared" si="44"/>
        <v>1</v>
      </c>
      <c r="Z95" s="2">
        <f t="shared" si="44"/>
        <v>0.98</v>
      </c>
      <c r="AA95" s="2">
        <f t="shared" si="44"/>
        <v>0.96</v>
      </c>
      <c r="AB95" s="2">
        <f t="shared" si="44"/>
        <v>0.94</v>
      </c>
      <c r="AC95" s="2">
        <f t="shared" si="44"/>
        <v>0.92</v>
      </c>
      <c r="AD95" s="2">
        <f t="shared" si="44"/>
        <v>0.9</v>
      </c>
      <c r="AE95" s="2">
        <f t="shared" si="44"/>
        <v>0.88</v>
      </c>
      <c r="AF95" s="2">
        <f t="shared" si="44"/>
        <v>0.86</v>
      </c>
      <c r="AG95" s="2">
        <f t="shared" si="44"/>
        <v>0.84</v>
      </c>
      <c r="AH95" s="2">
        <f t="shared" si="44"/>
        <v>0.82000000000000006</v>
      </c>
      <c r="AI95" s="2">
        <f t="shared" si="44"/>
        <v>0.8</v>
      </c>
      <c r="AJ95" s="2">
        <f t="shared" si="44"/>
        <v>0.78</v>
      </c>
      <c r="AK95" s="2">
        <f t="shared" si="44"/>
        <v>0.76</v>
      </c>
      <c r="AL95" s="2">
        <f t="shared" si="44"/>
        <v>0.74</v>
      </c>
      <c r="AM95" s="2">
        <f t="shared" si="44"/>
        <v>0.72</v>
      </c>
      <c r="AN95" s="2">
        <f t="shared" si="44"/>
        <v>0.7</v>
      </c>
    </row>
    <row r="96" spans="9:40" x14ac:dyDescent="0.3">
      <c r="I96">
        <f t="shared" si="30"/>
        <v>2041</v>
      </c>
      <c r="J96" s="2">
        <f t="shared" ref="J96:AN96" si="45">IF(J63&gt;-1,1-J63/$I$44,0)</f>
        <v>0</v>
      </c>
      <c r="K96" s="2">
        <f t="shared" si="45"/>
        <v>0</v>
      </c>
      <c r="L96" s="2">
        <f t="shared" si="45"/>
        <v>0</v>
      </c>
      <c r="M96" s="2">
        <f t="shared" si="45"/>
        <v>0</v>
      </c>
      <c r="N96" s="2">
        <f t="shared" si="45"/>
        <v>0</v>
      </c>
      <c r="O96" s="2">
        <f t="shared" si="45"/>
        <v>0</v>
      </c>
      <c r="P96" s="2">
        <f t="shared" si="45"/>
        <v>0</v>
      </c>
      <c r="Q96" s="2">
        <f t="shared" si="45"/>
        <v>0</v>
      </c>
      <c r="R96" s="2">
        <f t="shared" si="45"/>
        <v>0</v>
      </c>
      <c r="S96" s="2">
        <f t="shared" si="45"/>
        <v>0</v>
      </c>
      <c r="T96" s="2">
        <f t="shared" si="45"/>
        <v>0</v>
      </c>
      <c r="U96" s="2">
        <f t="shared" si="45"/>
        <v>0</v>
      </c>
      <c r="V96" s="2">
        <f t="shared" si="45"/>
        <v>0</v>
      </c>
      <c r="W96" s="2">
        <f t="shared" si="45"/>
        <v>0</v>
      </c>
      <c r="X96" s="2">
        <f t="shared" si="45"/>
        <v>0</v>
      </c>
      <c r="Y96" s="2">
        <f t="shared" si="45"/>
        <v>0</v>
      </c>
      <c r="Z96" s="2">
        <f t="shared" si="45"/>
        <v>1</v>
      </c>
      <c r="AA96" s="2">
        <f t="shared" si="45"/>
        <v>0.98</v>
      </c>
      <c r="AB96" s="2">
        <f t="shared" si="45"/>
        <v>0.96</v>
      </c>
      <c r="AC96" s="2">
        <f t="shared" si="45"/>
        <v>0.94</v>
      </c>
      <c r="AD96" s="2">
        <f t="shared" si="45"/>
        <v>0.92</v>
      </c>
      <c r="AE96" s="2">
        <f t="shared" si="45"/>
        <v>0.9</v>
      </c>
      <c r="AF96" s="2">
        <f t="shared" si="45"/>
        <v>0.88</v>
      </c>
      <c r="AG96" s="2">
        <f t="shared" si="45"/>
        <v>0.86</v>
      </c>
      <c r="AH96" s="2">
        <f t="shared" si="45"/>
        <v>0.84</v>
      </c>
      <c r="AI96" s="2">
        <f t="shared" si="45"/>
        <v>0.82000000000000006</v>
      </c>
      <c r="AJ96" s="2">
        <f t="shared" si="45"/>
        <v>0.8</v>
      </c>
      <c r="AK96" s="2">
        <f t="shared" si="45"/>
        <v>0.78</v>
      </c>
      <c r="AL96" s="2">
        <f t="shared" si="45"/>
        <v>0.76</v>
      </c>
      <c r="AM96" s="2">
        <f t="shared" si="45"/>
        <v>0.74</v>
      </c>
      <c r="AN96" s="2">
        <f t="shared" si="45"/>
        <v>0.72</v>
      </c>
    </row>
    <row r="97" spans="9:40" x14ac:dyDescent="0.3">
      <c r="I97">
        <f t="shared" si="30"/>
        <v>2042</v>
      </c>
      <c r="J97" s="2">
        <f t="shared" ref="J97:AN97" si="46">IF(J64&gt;-1,1-J64/$I$44,0)</f>
        <v>0</v>
      </c>
      <c r="K97" s="2">
        <f t="shared" si="46"/>
        <v>0</v>
      </c>
      <c r="L97" s="2">
        <f t="shared" si="46"/>
        <v>0</v>
      </c>
      <c r="M97" s="2">
        <f t="shared" si="46"/>
        <v>0</v>
      </c>
      <c r="N97" s="2">
        <f t="shared" si="46"/>
        <v>0</v>
      </c>
      <c r="O97" s="2">
        <f t="shared" si="46"/>
        <v>0</v>
      </c>
      <c r="P97" s="2">
        <f t="shared" si="46"/>
        <v>0</v>
      </c>
      <c r="Q97" s="2">
        <f t="shared" si="46"/>
        <v>0</v>
      </c>
      <c r="R97" s="2">
        <f t="shared" si="46"/>
        <v>0</v>
      </c>
      <c r="S97" s="2">
        <f t="shared" si="46"/>
        <v>0</v>
      </c>
      <c r="T97" s="2">
        <f t="shared" si="46"/>
        <v>0</v>
      </c>
      <c r="U97" s="2">
        <f t="shared" si="46"/>
        <v>0</v>
      </c>
      <c r="V97" s="2">
        <f t="shared" si="46"/>
        <v>0</v>
      </c>
      <c r="W97" s="2">
        <f t="shared" si="46"/>
        <v>0</v>
      </c>
      <c r="X97" s="2">
        <f t="shared" si="46"/>
        <v>0</v>
      </c>
      <c r="Y97" s="2">
        <f t="shared" si="46"/>
        <v>0</v>
      </c>
      <c r="Z97" s="2">
        <f t="shared" si="46"/>
        <v>0</v>
      </c>
      <c r="AA97" s="2">
        <f t="shared" si="46"/>
        <v>1</v>
      </c>
      <c r="AB97" s="2">
        <f t="shared" si="46"/>
        <v>0.98</v>
      </c>
      <c r="AC97" s="2">
        <f t="shared" si="46"/>
        <v>0.96</v>
      </c>
      <c r="AD97" s="2">
        <f t="shared" si="46"/>
        <v>0.94</v>
      </c>
      <c r="AE97" s="2">
        <f t="shared" si="46"/>
        <v>0.92</v>
      </c>
      <c r="AF97" s="2">
        <f t="shared" si="46"/>
        <v>0.9</v>
      </c>
      <c r="AG97" s="2">
        <f t="shared" si="46"/>
        <v>0.88</v>
      </c>
      <c r="AH97" s="2">
        <f t="shared" si="46"/>
        <v>0.86</v>
      </c>
      <c r="AI97" s="2">
        <f t="shared" si="46"/>
        <v>0.84</v>
      </c>
      <c r="AJ97" s="2">
        <f t="shared" si="46"/>
        <v>0.82000000000000006</v>
      </c>
      <c r="AK97" s="2">
        <f t="shared" si="46"/>
        <v>0.8</v>
      </c>
      <c r="AL97" s="2">
        <f t="shared" si="46"/>
        <v>0.78</v>
      </c>
      <c r="AM97" s="2">
        <f t="shared" si="46"/>
        <v>0.76</v>
      </c>
      <c r="AN97" s="2">
        <f t="shared" si="46"/>
        <v>0.74</v>
      </c>
    </row>
    <row r="98" spans="9:40" x14ac:dyDescent="0.3">
      <c r="I98">
        <f t="shared" si="30"/>
        <v>2043</v>
      </c>
      <c r="J98" s="2">
        <f t="shared" ref="J98:AN98" si="47">IF(J65&gt;-1,1-J65/$I$44,0)</f>
        <v>0</v>
      </c>
      <c r="K98" s="2">
        <f t="shared" si="47"/>
        <v>0</v>
      </c>
      <c r="L98" s="2">
        <f t="shared" si="47"/>
        <v>0</v>
      </c>
      <c r="M98" s="2">
        <f t="shared" si="47"/>
        <v>0</v>
      </c>
      <c r="N98" s="2">
        <f t="shared" si="47"/>
        <v>0</v>
      </c>
      <c r="O98" s="2">
        <f t="shared" si="47"/>
        <v>0</v>
      </c>
      <c r="P98" s="2">
        <f t="shared" si="47"/>
        <v>0</v>
      </c>
      <c r="Q98" s="2">
        <f t="shared" si="47"/>
        <v>0</v>
      </c>
      <c r="R98" s="2">
        <f t="shared" si="47"/>
        <v>0</v>
      </c>
      <c r="S98" s="2">
        <f t="shared" si="47"/>
        <v>0</v>
      </c>
      <c r="T98" s="2">
        <f t="shared" si="47"/>
        <v>0</v>
      </c>
      <c r="U98" s="2">
        <f t="shared" si="47"/>
        <v>0</v>
      </c>
      <c r="V98" s="2">
        <f t="shared" si="47"/>
        <v>0</v>
      </c>
      <c r="W98" s="2">
        <f t="shared" si="47"/>
        <v>0</v>
      </c>
      <c r="X98" s="2">
        <f t="shared" si="47"/>
        <v>0</v>
      </c>
      <c r="Y98" s="2">
        <f t="shared" si="47"/>
        <v>0</v>
      </c>
      <c r="Z98" s="2">
        <f t="shared" si="47"/>
        <v>0</v>
      </c>
      <c r="AA98" s="2">
        <f t="shared" si="47"/>
        <v>0</v>
      </c>
      <c r="AB98" s="2">
        <f t="shared" si="47"/>
        <v>1</v>
      </c>
      <c r="AC98" s="2">
        <f t="shared" si="47"/>
        <v>0.98</v>
      </c>
      <c r="AD98" s="2">
        <f t="shared" si="47"/>
        <v>0.96</v>
      </c>
      <c r="AE98" s="2">
        <f t="shared" si="47"/>
        <v>0.94</v>
      </c>
      <c r="AF98" s="2">
        <f t="shared" si="47"/>
        <v>0.92</v>
      </c>
      <c r="AG98" s="2">
        <f t="shared" si="47"/>
        <v>0.9</v>
      </c>
      <c r="AH98" s="2">
        <f t="shared" si="47"/>
        <v>0.88</v>
      </c>
      <c r="AI98" s="2">
        <f t="shared" si="47"/>
        <v>0.86</v>
      </c>
      <c r="AJ98" s="2">
        <f t="shared" si="47"/>
        <v>0.84</v>
      </c>
      <c r="AK98" s="2">
        <f t="shared" si="47"/>
        <v>0.82000000000000006</v>
      </c>
      <c r="AL98" s="2">
        <f t="shared" si="47"/>
        <v>0.8</v>
      </c>
      <c r="AM98" s="2">
        <f t="shared" si="47"/>
        <v>0.78</v>
      </c>
      <c r="AN98" s="2">
        <f t="shared" si="47"/>
        <v>0.76</v>
      </c>
    </row>
    <row r="99" spans="9:40" x14ac:dyDescent="0.3">
      <c r="I99">
        <f t="shared" si="30"/>
        <v>2044</v>
      </c>
      <c r="J99" s="2">
        <f t="shared" ref="J99:AN99" si="48">IF(J66&gt;-1,1-J66/$I$44,0)</f>
        <v>0</v>
      </c>
      <c r="K99" s="2">
        <f t="shared" si="48"/>
        <v>0</v>
      </c>
      <c r="L99" s="2">
        <f t="shared" si="48"/>
        <v>0</v>
      </c>
      <c r="M99" s="2">
        <f t="shared" si="48"/>
        <v>0</v>
      </c>
      <c r="N99" s="2">
        <f t="shared" si="48"/>
        <v>0</v>
      </c>
      <c r="O99" s="2">
        <f t="shared" si="48"/>
        <v>0</v>
      </c>
      <c r="P99" s="2">
        <f t="shared" si="48"/>
        <v>0</v>
      </c>
      <c r="Q99" s="2">
        <f t="shared" si="48"/>
        <v>0</v>
      </c>
      <c r="R99" s="2">
        <f t="shared" si="48"/>
        <v>0</v>
      </c>
      <c r="S99" s="2">
        <f t="shared" si="48"/>
        <v>0</v>
      </c>
      <c r="T99" s="2">
        <f t="shared" si="48"/>
        <v>0</v>
      </c>
      <c r="U99" s="2">
        <f t="shared" si="48"/>
        <v>0</v>
      </c>
      <c r="V99" s="2">
        <f t="shared" si="48"/>
        <v>0</v>
      </c>
      <c r="W99" s="2">
        <f t="shared" si="48"/>
        <v>0</v>
      </c>
      <c r="X99" s="2">
        <f t="shared" si="48"/>
        <v>0</v>
      </c>
      <c r="Y99" s="2">
        <f t="shared" si="48"/>
        <v>0</v>
      </c>
      <c r="Z99" s="2">
        <f t="shared" si="48"/>
        <v>0</v>
      </c>
      <c r="AA99" s="2">
        <f t="shared" si="48"/>
        <v>0</v>
      </c>
      <c r="AB99" s="2">
        <f t="shared" si="48"/>
        <v>0</v>
      </c>
      <c r="AC99" s="2">
        <f t="shared" si="48"/>
        <v>1</v>
      </c>
      <c r="AD99" s="2">
        <f t="shared" si="48"/>
        <v>0.98</v>
      </c>
      <c r="AE99" s="2">
        <f t="shared" si="48"/>
        <v>0.96</v>
      </c>
      <c r="AF99" s="2">
        <f t="shared" si="48"/>
        <v>0.94</v>
      </c>
      <c r="AG99" s="2">
        <f t="shared" si="48"/>
        <v>0.92</v>
      </c>
      <c r="AH99" s="2">
        <f t="shared" si="48"/>
        <v>0.9</v>
      </c>
      <c r="AI99" s="2">
        <f t="shared" si="48"/>
        <v>0.88</v>
      </c>
      <c r="AJ99" s="2">
        <f t="shared" si="48"/>
        <v>0.86</v>
      </c>
      <c r="AK99" s="2">
        <f t="shared" si="48"/>
        <v>0.84</v>
      </c>
      <c r="AL99" s="2">
        <f t="shared" si="48"/>
        <v>0.82000000000000006</v>
      </c>
      <c r="AM99" s="2">
        <f t="shared" si="48"/>
        <v>0.8</v>
      </c>
      <c r="AN99" s="2">
        <f t="shared" si="48"/>
        <v>0.78</v>
      </c>
    </row>
    <row r="100" spans="9:40" x14ac:dyDescent="0.3">
      <c r="I100">
        <f t="shared" si="30"/>
        <v>2045</v>
      </c>
      <c r="J100" s="2">
        <f t="shared" ref="J100:AN100" si="49">IF(J67&gt;-1,1-J67/$I$44,0)</f>
        <v>0</v>
      </c>
      <c r="K100" s="2">
        <f t="shared" si="49"/>
        <v>0</v>
      </c>
      <c r="L100" s="2">
        <f t="shared" si="49"/>
        <v>0</v>
      </c>
      <c r="M100" s="2">
        <f t="shared" si="49"/>
        <v>0</v>
      </c>
      <c r="N100" s="2">
        <f t="shared" si="49"/>
        <v>0</v>
      </c>
      <c r="O100" s="2">
        <f t="shared" si="49"/>
        <v>0</v>
      </c>
      <c r="P100" s="2">
        <f t="shared" si="49"/>
        <v>0</v>
      </c>
      <c r="Q100" s="2">
        <f t="shared" si="49"/>
        <v>0</v>
      </c>
      <c r="R100" s="2">
        <f t="shared" si="49"/>
        <v>0</v>
      </c>
      <c r="S100" s="2">
        <f t="shared" si="49"/>
        <v>0</v>
      </c>
      <c r="T100" s="2">
        <f t="shared" si="49"/>
        <v>0</v>
      </c>
      <c r="U100" s="2">
        <f t="shared" si="49"/>
        <v>0</v>
      </c>
      <c r="V100" s="2">
        <f t="shared" si="49"/>
        <v>0</v>
      </c>
      <c r="W100" s="2">
        <f t="shared" si="49"/>
        <v>0</v>
      </c>
      <c r="X100" s="2">
        <f t="shared" si="49"/>
        <v>0</v>
      </c>
      <c r="Y100" s="2">
        <f t="shared" si="49"/>
        <v>0</v>
      </c>
      <c r="Z100" s="2">
        <f t="shared" si="49"/>
        <v>0</v>
      </c>
      <c r="AA100" s="2">
        <f t="shared" si="49"/>
        <v>0</v>
      </c>
      <c r="AB100" s="2">
        <f t="shared" si="49"/>
        <v>0</v>
      </c>
      <c r="AC100" s="2">
        <f t="shared" si="49"/>
        <v>0</v>
      </c>
      <c r="AD100" s="2">
        <f t="shared" si="49"/>
        <v>1</v>
      </c>
      <c r="AE100" s="2">
        <f t="shared" si="49"/>
        <v>0.98</v>
      </c>
      <c r="AF100" s="2">
        <f t="shared" si="49"/>
        <v>0.96</v>
      </c>
      <c r="AG100" s="2">
        <f t="shared" si="49"/>
        <v>0.94</v>
      </c>
      <c r="AH100" s="2">
        <f t="shared" si="49"/>
        <v>0.92</v>
      </c>
      <c r="AI100" s="2">
        <f t="shared" si="49"/>
        <v>0.9</v>
      </c>
      <c r="AJ100" s="2">
        <f t="shared" si="49"/>
        <v>0.88</v>
      </c>
      <c r="AK100" s="2">
        <f t="shared" si="49"/>
        <v>0.86</v>
      </c>
      <c r="AL100" s="2">
        <f t="shared" si="49"/>
        <v>0.84</v>
      </c>
      <c r="AM100" s="2">
        <f t="shared" si="49"/>
        <v>0.82000000000000006</v>
      </c>
      <c r="AN100" s="2">
        <f t="shared" si="49"/>
        <v>0.8</v>
      </c>
    </row>
    <row r="101" spans="9:40" x14ac:dyDescent="0.3">
      <c r="I101">
        <f t="shared" si="30"/>
        <v>2046</v>
      </c>
      <c r="J101" s="2">
        <f t="shared" ref="J101:AN101" si="50">IF(J68&gt;-1,1-J68/$I$44,0)</f>
        <v>0</v>
      </c>
      <c r="K101" s="2">
        <f t="shared" si="50"/>
        <v>0</v>
      </c>
      <c r="L101" s="2">
        <f t="shared" si="50"/>
        <v>0</v>
      </c>
      <c r="M101" s="2">
        <f t="shared" si="50"/>
        <v>0</v>
      </c>
      <c r="N101" s="2">
        <f t="shared" si="50"/>
        <v>0</v>
      </c>
      <c r="O101" s="2">
        <f t="shared" si="50"/>
        <v>0</v>
      </c>
      <c r="P101" s="2">
        <f t="shared" si="50"/>
        <v>0</v>
      </c>
      <c r="Q101" s="2">
        <f t="shared" si="50"/>
        <v>0</v>
      </c>
      <c r="R101" s="2">
        <f t="shared" si="50"/>
        <v>0</v>
      </c>
      <c r="S101" s="2">
        <f t="shared" si="50"/>
        <v>0</v>
      </c>
      <c r="T101" s="2">
        <f t="shared" si="50"/>
        <v>0</v>
      </c>
      <c r="U101" s="2">
        <f t="shared" si="50"/>
        <v>0</v>
      </c>
      <c r="V101" s="2">
        <f t="shared" si="50"/>
        <v>0</v>
      </c>
      <c r="W101" s="2">
        <f t="shared" si="50"/>
        <v>0</v>
      </c>
      <c r="X101" s="2">
        <f t="shared" si="50"/>
        <v>0</v>
      </c>
      <c r="Y101" s="2">
        <f t="shared" si="50"/>
        <v>0</v>
      </c>
      <c r="Z101" s="2">
        <f t="shared" si="50"/>
        <v>0</v>
      </c>
      <c r="AA101" s="2">
        <f t="shared" si="50"/>
        <v>0</v>
      </c>
      <c r="AB101" s="2">
        <f t="shared" si="50"/>
        <v>0</v>
      </c>
      <c r="AC101" s="2">
        <f t="shared" si="50"/>
        <v>0</v>
      </c>
      <c r="AD101" s="2">
        <f t="shared" si="50"/>
        <v>0</v>
      </c>
      <c r="AE101" s="2">
        <f t="shared" si="50"/>
        <v>1</v>
      </c>
      <c r="AF101" s="2">
        <f t="shared" si="50"/>
        <v>0.98</v>
      </c>
      <c r="AG101" s="2">
        <f t="shared" si="50"/>
        <v>0.96</v>
      </c>
      <c r="AH101" s="2">
        <f t="shared" si="50"/>
        <v>0.94</v>
      </c>
      <c r="AI101" s="2">
        <f t="shared" si="50"/>
        <v>0.92</v>
      </c>
      <c r="AJ101" s="2">
        <f t="shared" si="50"/>
        <v>0.9</v>
      </c>
      <c r="AK101" s="2">
        <f t="shared" si="50"/>
        <v>0.88</v>
      </c>
      <c r="AL101" s="2">
        <f t="shared" si="50"/>
        <v>0.86</v>
      </c>
      <c r="AM101" s="2">
        <f t="shared" si="50"/>
        <v>0.84</v>
      </c>
      <c r="AN101" s="2">
        <f t="shared" si="50"/>
        <v>0.82000000000000006</v>
      </c>
    </row>
    <row r="102" spans="9:40" x14ac:dyDescent="0.3">
      <c r="I102">
        <f t="shared" si="30"/>
        <v>2047</v>
      </c>
      <c r="J102" s="2">
        <f t="shared" ref="J102:AN102" si="51">IF(J69&gt;-1,1-J69/$I$44,0)</f>
        <v>0</v>
      </c>
      <c r="K102" s="2">
        <f t="shared" si="51"/>
        <v>0</v>
      </c>
      <c r="L102" s="2">
        <f t="shared" si="51"/>
        <v>0</v>
      </c>
      <c r="M102" s="2">
        <f t="shared" si="51"/>
        <v>0</v>
      </c>
      <c r="N102" s="2">
        <f t="shared" si="51"/>
        <v>0</v>
      </c>
      <c r="O102" s="2">
        <f t="shared" si="51"/>
        <v>0</v>
      </c>
      <c r="P102" s="2">
        <f t="shared" si="51"/>
        <v>0</v>
      </c>
      <c r="Q102" s="2">
        <f t="shared" si="51"/>
        <v>0</v>
      </c>
      <c r="R102" s="2">
        <f t="shared" si="51"/>
        <v>0</v>
      </c>
      <c r="S102" s="2">
        <f t="shared" si="51"/>
        <v>0</v>
      </c>
      <c r="T102" s="2">
        <f t="shared" si="51"/>
        <v>0</v>
      </c>
      <c r="U102" s="2">
        <f t="shared" si="51"/>
        <v>0</v>
      </c>
      <c r="V102" s="2">
        <f t="shared" si="51"/>
        <v>0</v>
      </c>
      <c r="W102" s="2">
        <f t="shared" si="51"/>
        <v>0</v>
      </c>
      <c r="X102" s="2">
        <f t="shared" si="51"/>
        <v>0</v>
      </c>
      <c r="Y102" s="2">
        <f t="shared" si="51"/>
        <v>0</v>
      </c>
      <c r="Z102" s="2">
        <f t="shared" si="51"/>
        <v>0</v>
      </c>
      <c r="AA102" s="2">
        <f t="shared" si="51"/>
        <v>0</v>
      </c>
      <c r="AB102" s="2">
        <f t="shared" si="51"/>
        <v>0</v>
      </c>
      <c r="AC102" s="2">
        <f t="shared" si="51"/>
        <v>0</v>
      </c>
      <c r="AD102" s="2">
        <f t="shared" si="51"/>
        <v>0</v>
      </c>
      <c r="AE102" s="2">
        <f t="shared" si="51"/>
        <v>0</v>
      </c>
      <c r="AF102" s="2">
        <f t="shared" si="51"/>
        <v>1</v>
      </c>
      <c r="AG102" s="2">
        <f t="shared" si="51"/>
        <v>0.98</v>
      </c>
      <c r="AH102" s="2">
        <f t="shared" si="51"/>
        <v>0.96</v>
      </c>
      <c r="AI102" s="2">
        <f t="shared" si="51"/>
        <v>0.94</v>
      </c>
      <c r="AJ102" s="2">
        <f t="shared" si="51"/>
        <v>0.92</v>
      </c>
      <c r="AK102" s="2">
        <f t="shared" si="51"/>
        <v>0.9</v>
      </c>
      <c r="AL102" s="2">
        <f t="shared" si="51"/>
        <v>0.88</v>
      </c>
      <c r="AM102" s="2">
        <f t="shared" si="51"/>
        <v>0.86</v>
      </c>
      <c r="AN102" s="2">
        <f t="shared" si="51"/>
        <v>0.84</v>
      </c>
    </row>
    <row r="103" spans="9:40" x14ac:dyDescent="0.3">
      <c r="I103">
        <f t="shared" si="30"/>
        <v>2048</v>
      </c>
      <c r="J103" s="2">
        <f t="shared" ref="J103:AN103" si="52">IF(J70&gt;-1,1-J70/$I$44,0)</f>
        <v>0</v>
      </c>
      <c r="K103" s="2">
        <f t="shared" si="52"/>
        <v>0</v>
      </c>
      <c r="L103" s="2">
        <f t="shared" si="52"/>
        <v>0</v>
      </c>
      <c r="M103" s="2">
        <f t="shared" si="52"/>
        <v>0</v>
      </c>
      <c r="N103" s="2">
        <f t="shared" si="52"/>
        <v>0</v>
      </c>
      <c r="O103" s="2">
        <f t="shared" si="52"/>
        <v>0</v>
      </c>
      <c r="P103" s="2">
        <f t="shared" si="52"/>
        <v>0</v>
      </c>
      <c r="Q103" s="2">
        <f t="shared" si="52"/>
        <v>0</v>
      </c>
      <c r="R103" s="2">
        <f t="shared" si="52"/>
        <v>0</v>
      </c>
      <c r="S103" s="2">
        <f t="shared" si="52"/>
        <v>0</v>
      </c>
      <c r="T103" s="2">
        <f t="shared" si="52"/>
        <v>0</v>
      </c>
      <c r="U103" s="2">
        <f t="shared" si="52"/>
        <v>0</v>
      </c>
      <c r="V103" s="2">
        <f t="shared" si="52"/>
        <v>0</v>
      </c>
      <c r="W103" s="2">
        <f t="shared" si="52"/>
        <v>0</v>
      </c>
      <c r="X103" s="2">
        <f t="shared" si="52"/>
        <v>0</v>
      </c>
      <c r="Y103" s="2">
        <f t="shared" si="52"/>
        <v>0</v>
      </c>
      <c r="Z103" s="2">
        <f t="shared" si="52"/>
        <v>0</v>
      </c>
      <c r="AA103" s="2">
        <f t="shared" si="52"/>
        <v>0</v>
      </c>
      <c r="AB103" s="2">
        <f t="shared" si="52"/>
        <v>0</v>
      </c>
      <c r="AC103" s="2">
        <f t="shared" si="52"/>
        <v>0</v>
      </c>
      <c r="AD103" s="2">
        <f t="shared" si="52"/>
        <v>0</v>
      </c>
      <c r="AE103" s="2">
        <f t="shared" si="52"/>
        <v>0</v>
      </c>
      <c r="AF103" s="2">
        <f t="shared" si="52"/>
        <v>0</v>
      </c>
      <c r="AG103" s="2">
        <f t="shared" si="52"/>
        <v>1</v>
      </c>
      <c r="AH103" s="2">
        <f t="shared" si="52"/>
        <v>0.98</v>
      </c>
      <c r="AI103" s="2">
        <f t="shared" si="52"/>
        <v>0.96</v>
      </c>
      <c r="AJ103" s="2">
        <f t="shared" si="52"/>
        <v>0.94</v>
      </c>
      <c r="AK103" s="2">
        <f t="shared" si="52"/>
        <v>0.92</v>
      </c>
      <c r="AL103" s="2">
        <f t="shared" si="52"/>
        <v>0.9</v>
      </c>
      <c r="AM103" s="2">
        <f t="shared" si="52"/>
        <v>0.88</v>
      </c>
      <c r="AN103" s="2">
        <f t="shared" si="52"/>
        <v>0.86</v>
      </c>
    </row>
    <row r="104" spans="9:40" x14ac:dyDescent="0.3">
      <c r="I104">
        <f t="shared" si="30"/>
        <v>2049</v>
      </c>
      <c r="J104" s="2">
        <f t="shared" ref="J104:AN104" si="53">IF(J71&gt;-1,1-J71/$I$44,0)</f>
        <v>0</v>
      </c>
      <c r="K104" s="2">
        <f t="shared" si="53"/>
        <v>0</v>
      </c>
      <c r="L104" s="2">
        <f t="shared" si="53"/>
        <v>0</v>
      </c>
      <c r="M104" s="2">
        <f t="shared" si="53"/>
        <v>0</v>
      </c>
      <c r="N104" s="2">
        <f t="shared" si="53"/>
        <v>0</v>
      </c>
      <c r="O104" s="2">
        <f t="shared" si="53"/>
        <v>0</v>
      </c>
      <c r="P104" s="2">
        <f t="shared" si="53"/>
        <v>0</v>
      </c>
      <c r="Q104" s="2">
        <f t="shared" si="53"/>
        <v>0</v>
      </c>
      <c r="R104" s="2">
        <f t="shared" si="53"/>
        <v>0</v>
      </c>
      <c r="S104" s="2">
        <f t="shared" si="53"/>
        <v>0</v>
      </c>
      <c r="T104" s="2">
        <f t="shared" si="53"/>
        <v>0</v>
      </c>
      <c r="U104" s="2">
        <f t="shared" si="53"/>
        <v>0</v>
      </c>
      <c r="V104" s="2">
        <f t="shared" si="53"/>
        <v>0</v>
      </c>
      <c r="W104" s="2">
        <f t="shared" si="53"/>
        <v>0</v>
      </c>
      <c r="X104" s="2">
        <f t="shared" si="53"/>
        <v>0</v>
      </c>
      <c r="Y104" s="2">
        <f t="shared" si="53"/>
        <v>0</v>
      </c>
      <c r="Z104" s="2">
        <f t="shared" si="53"/>
        <v>0</v>
      </c>
      <c r="AA104" s="2">
        <f t="shared" si="53"/>
        <v>0</v>
      </c>
      <c r="AB104" s="2">
        <f t="shared" si="53"/>
        <v>0</v>
      </c>
      <c r="AC104" s="2">
        <f t="shared" si="53"/>
        <v>0</v>
      </c>
      <c r="AD104" s="2">
        <f t="shared" si="53"/>
        <v>0</v>
      </c>
      <c r="AE104" s="2">
        <f t="shared" si="53"/>
        <v>0</v>
      </c>
      <c r="AF104" s="2">
        <f t="shared" si="53"/>
        <v>0</v>
      </c>
      <c r="AG104" s="2">
        <f t="shared" si="53"/>
        <v>0</v>
      </c>
      <c r="AH104" s="2">
        <f t="shared" si="53"/>
        <v>1</v>
      </c>
      <c r="AI104" s="2">
        <f t="shared" si="53"/>
        <v>0.98</v>
      </c>
      <c r="AJ104" s="2">
        <f t="shared" si="53"/>
        <v>0.96</v>
      </c>
      <c r="AK104" s="2">
        <f t="shared" si="53"/>
        <v>0.94</v>
      </c>
      <c r="AL104" s="2">
        <f t="shared" si="53"/>
        <v>0.92</v>
      </c>
      <c r="AM104" s="2">
        <f t="shared" si="53"/>
        <v>0.9</v>
      </c>
      <c r="AN104" s="2">
        <f t="shared" si="53"/>
        <v>0.88</v>
      </c>
    </row>
    <row r="105" spans="9:40" x14ac:dyDescent="0.3">
      <c r="I105">
        <f t="shared" si="30"/>
        <v>2050</v>
      </c>
      <c r="J105" s="2">
        <f t="shared" ref="J105:AN105" si="54">IF(J72&gt;-1,1-J72/$I$44,0)</f>
        <v>0</v>
      </c>
      <c r="K105" s="2">
        <f t="shared" si="54"/>
        <v>0</v>
      </c>
      <c r="L105" s="2">
        <f t="shared" si="54"/>
        <v>0</v>
      </c>
      <c r="M105" s="2">
        <f t="shared" si="54"/>
        <v>0</v>
      </c>
      <c r="N105" s="2">
        <f t="shared" si="54"/>
        <v>0</v>
      </c>
      <c r="O105" s="2">
        <f t="shared" si="54"/>
        <v>0</v>
      </c>
      <c r="P105" s="2">
        <f t="shared" si="54"/>
        <v>0</v>
      </c>
      <c r="Q105" s="2">
        <f t="shared" si="54"/>
        <v>0</v>
      </c>
      <c r="R105" s="2">
        <f t="shared" si="54"/>
        <v>0</v>
      </c>
      <c r="S105" s="2">
        <f t="shared" si="54"/>
        <v>0</v>
      </c>
      <c r="T105" s="2">
        <f t="shared" si="54"/>
        <v>0</v>
      </c>
      <c r="U105" s="2">
        <f t="shared" si="54"/>
        <v>0</v>
      </c>
      <c r="V105" s="2">
        <f t="shared" si="54"/>
        <v>0</v>
      </c>
      <c r="W105" s="2">
        <f t="shared" si="54"/>
        <v>0</v>
      </c>
      <c r="X105" s="2">
        <f t="shared" si="54"/>
        <v>0</v>
      </c>
      <c r="Y105" s="2">
        <f t="shared" si="54"/>
        <v>0</v>
      </c>
      <c r="Z105" s="2">
        <f t="shared" si="54"/>
        <v>0</v>
      </c>
      <c r="AA105" s="2">
        <f t="shared" si="54"/>
        <v>0</v>
      </c>
      <c r="AB105" s="2">
        <f t="shared" si="54"/>
        <v>0</v>
      </c>
      <c r="AC105" s="2">
        <f t="shared" si="54"/>
        <v>0</v>
      </c>
      <c r="AD105" s="2">
        <f t="shared" si="54"/>
        <v>0</v>
      </c>
      <c r="AE105" s="2">
        <f t="shared" si="54"/>
        <v>0</v>
      </c>
      <c r="AF105" s="2">
        <f t="shared" si="54"/>
        <v>0</v>
      </c>
      <c r="AG105" s="2">
        <f t="shared" si="54"/>
        <v>0</v>
      </c>
      <c r="AH105" s="2">
        <f t="shared" si="54"/>
        <v>0</v>
      </c>
      <c r="AI105" s="2">
        <f t="shared" si="54"/>
        <v>1</v>
      </c>
      <c r="AJ105" s="2">
        <f t="shared" si="54"/>
        <v>0.98</v>
      </c>
      <c r="AK105" s="2">
        <f t="shared" si="54"/>
        <v>0.96</v>
      </c>
      <c r="AL105" s="2">
        <f t="shared" si="54"/>
        <v>0.94</v>
      </c>
      <c r="AM105" s="2">
        <f t="shared" si="54"/>
        <v>0.92</v>
      </c>
      <c r="AN105" s="2">
        <f t="shared" si="54"/>
        <v>0.9</v>
      </c>
    </row>
    <row r="106" spans="9:40" x14ac:dyDescent="0.3">
      <c r="I106">
        <f t="shared" si="30"/>
        <v>2051</v>
      </c>
      <c r="J106" s="2">
        <f t="shared" ref="J106:AN106" si="55">IF(J73&gt;-1,1-J73/$I$44,0)</f>
        <v>0</v>
      </c>
      <c r="K106" s="2">
        <f t="shared" si="55"/>
        <v>0</v>
      </c>
      <c r="L106" s="2">
        <f t="shared" si="55"/>
        <v>0</v>
      </c>
      <c r="M106" s="2">
        <f t="shared" si="55"/>
        <v>0</v>
      </c>
      <c r="N106" s="2">
        <f t="shared" si="55"/>
        <v>0</v>
      </c>
      <c r="O106" s="2">
        <f t="shared" si="55"/>
        <v>0</v>
      </c>
      <c r="P106" s="2">
        <f t="shared" si="55"/>
        <v>0</v>
      </c>
      <c r="Q106" s="2">
        <f t="shared" si="55"/>
        <v>0</v>
      </c>
      <c r="R106" s="2">
        <f t="shared" si="55"/>
        <v>0</v>
      </c>
      <c r="S106" s="2">
        <f t="shared" si="55"/>
        <v>0</v>
      </c>
      <c r="T106" s="2">
        <f t="shared" si="55"/>
        <v>0</v>
      </c>
      <c r="U106" s="2">
        <f t="shared" si="55"/>
        <v>0</v>
      </c>
      <c r="V106" s="2">
        <f t="shared" si="55"/>
        <v>0</v>
      </c>
      <c r="W106" s="2">
        <f t="shared" si="55"/>
        <v>0</v>
      </c>
      <c r="X106" s="2">
        <f t="shared" si="55"/>
        <v>0</v>
      </c>
      <c r="Y106" s="2">
        <f t="shared" si="55"/>
        <v>0</v>
      </c>
      <c r="Z106" s="2">
        <f t="shared" si="55"/>
        <v>0</v>
      </c>
      <c r="AA106" s="2">
        <f t="shared" si="55"/>
        <v>0</v>
      </c>
      <c r="AB106" s="2">
        <f t="shared" si="55"/>
        <v>0</v>
      </c>
      <c r="AC106" s="2">
        <f t="shared" si="55"/>
        <v>0</v>
      </c>
      <c r="AD106" s="2">
        <f t="shared" si="55"/>
        <v>0</v>
      </c>
      <c r="AE106" s="2">
        <f t="shared" si="55"/>
        <v>0</v>
      </c>
      <c r="AF106" s="2">
        <f t="shared" si="55"/>
        <v>0</v>
      </c>
      <c r="AG106" s="2">
        <f t="shared" si="55"/>
        <v>0</v>
      </c>
      <c r="AH106" s="2">
        <f t="shared" si="55"/>
        <v>0</v>
      </c>
      <c r="AI106" s="2">
        <f t="shared" si="55"/>
        <v>0</v>
      </c>
      <c r="AJ106" s="2">
        <f t="shared" si="55"/>
        <v>1</v>
      </c>
      <c r="AK106" s="2">
        <f t="shared" si="55"/>
        <v>0.98</v>
      </c>
      <c r="AL106" s="2">
        <f t="shared" si="55"/>
        <v>0.96</v>
      </c>
      <c r="AM106" s="2">
        <f t="shared" si="55"/>
        <v>0.94</v>
      </c>
      <c r="AN106" s="2">
        <f t="shared" si="55"/>
        <v>0.92</v>
      </c>
    </row>
    <row r="107" spans="9:40" x14ac:dyDescent="0.3">
      <c r="I107">
        <f t="shared" si="30"/>
        <v>2052</v>
      </c>
      <c r="J107" s="2">
        <f t="shared" ref="J107:AN107" si="56">IF(J74&gt;-1,1-J74/$I$44,0)</f>
        <v>0</v>
      </c>
      <c r="K107" s="2">
        <f t="shared" si="56"/>
        <v>0</v>
      </c>
      <c r="L107" s="2">
        <f t="shared" si="56"/>
        <v>0</v>
      </c>
      <c r="M107" s="2">
        <f t="shared" si="56"/>
        <v>0</v>
      </c>
      <c r="N107" s="2">
        <f t="shared" si="56"/>
        <v>0</v>
      </c>
      <c r="O107" s="2">
        <f t="shared" si="56"/>
        <v>0</v>
      </c>
      <c r="P107" s="2">
        <f t="shared" si="56"/>
        <v>0</v>
      </c>
      <c r="Q107" s="2">
        <f t="shared" si="56"/>
        <v>0</v>
      </c>
      <c r="R107" s="2">
        <f t="shared" si="56"/>
        <v>0</v>
      </c>
      <c r="S107" s="2">
        <f t="shared" si="56"/>
        <v>0</v>
      </c>
      <c r="T107" s="2">
        <f t="shared" si="56"/>
        <v>0</v>
      </c>
      <c r="U107" s="2">
        <f t="shared" si="56"/>
        <v>0</v>
      </c>
      <c r="V107" s="2">
        <f t="shared" si="56"/>
        <v>0</v>
      </c>
      <c r="W107" s="2">
        <f t="shared" si="56"/>
        <v>0</v>
      </c>
      <c r="X107" s="2">
        <f t="shared" si="56"/>
        <v>0</v>
      </c>
      <c r="Y107" s="2">
        <f t="shared" si="56"/>
        <v>0</v>
      </c>
      <c r="Z107" s="2">
        <f t="shared" si="56"/>
        <v>0</v>
      </c>
      <c r="AA107" s="2">
        <f t="shared" si="56"/>
        <v>0</v>
      </c>
      <c r="AB107" s="2">
        <f t="shared" si="56"/>
        <v>0</v>
      </c>
      <c r="AC107" s="2">
        <f t="shared" si="56"/>
        <v>0</v>
      </c>
      <c r="AD107" s="2">
        <f t="shared" si="56"/>
        <v>0</v>
      </c>
      <c r="AE107" s="2">
        <f t="shared" si="56"/>
        <v>0</v>
      </c>
      <c r="AF107" s="2">
        <f t="shared" si="56"/>
        <v>0</v>
      </c>
      <c r="AG107" s="2">
        <f t="shared" si="56"/>
        <v>0</v>
      </c>
      <c r="AH107" s="2">
        <f t="shared" si="56"/>
        <v>0</v>
      </c>
      <c r="AI107" s="2">
        <f t="shared" si="56"/>
        <v>0</v>
      </c>
      <c r="AJ107" s="2">
        <f t="shared" si="56"/>
        <v>0</v>
      </c>
      <c r="AK107" s="2">
        <f t="shared" si="56"/>
        <v>1</v>
      </c>
      <c r="AL107" s="2">
        <f t="shared" si="56"/>
        <v>0.98</v>
      </c>
      <c r="AM107" s="2">
        <f t="shared" si="56"/>
        <v>0.96</v>
      </c>
      <c r="AN107" s="2">
        <f t="shared" si="56"/>
        <v>0.94</v>
      </c>
    </row>
    <row r="108" spans="9:40" x14ac:dyDescent="0.3">
      <c r="I108">
        <f t="shared" si="30"/>
        <v>2053</v>
      </c>
      <c r="J108" s="2">
        <f t="shared" ref="J108:AN108" si="57">IF(J75&gt;-1,1-J75/$I$44,0)</f>
        <v>0</v>
      </c>
      <c r="K108" s="2">
        <f t="shared" si="57"/>
        <v>0</v>
      </c>
      <c r="L108" s="2">
        <f t="shared" si="57"/>
        <v>0</v>
      </c>
      <c r="M108" s="2">
        <f t="shared" si="57"/>
        <v>0</v>
      </c>
      <c r="N108" s="2">
        <f t="shared" si="57"/>
        <v>0</v>
      </c>
      <c r="O108" s="2">
        <f t="shared" si="57"/>
        <v>0</v>
      </c>
      <c r="P108" s="2">
        <f t="shared" si="57"/>
        <v>0</v>
      </c>
      <c r="Q108" s="2">
        <f t="shared" si="57"/>
        <v>0</v>
      </c>
      <c r="R108" s="2">
        <f t="shared" si="57"/>
        <v>0</v>
      </c>
      <c r="S108" s="2">
        <f t="shared" si="57"/>
        <v>0</v>
      </c>
      <c r="T108" s="2">
        <f t="shared" si="57"/>
        <v>0</v>
      </c>
      <c r="U108" s="2">
        <f t="shared" si="57"/>
        <v>0</v>
      </c>
      <c r="V108" s="2">
        <f t="shared" si="57"/>
        <v>0</v>
      </c>
      <c r="W108" s="2">
        <f t="shared" si="57"/>
        <v>0</v>
      </c>
      <c r="X108" s="2">
        <f t="shared" si="57"/>
        <v>0</v>
      </c>
      <c r="Y108" s="2">
        <f t="shared" si="57"/>
        <v>0</v>
      </c>
      <c r="Z108" s="2">
        <f t="shared" si="57"/>
        <v>0</v>
      </c>
      <c r="AA108" s="2">
        <f t="shared" si="57"/>
        <v>0</v>
      </c>
      <c r="AB108" s="2">
        <f t="shared" si="57"/>
        <v>0</v>
      </c>
      <c r="AC108" s="2">
        <f t="shared" si="57"/>
        <v>0</v>
      </c>
      <c r="AD108" s="2">
        <f t="shared" si="57"/>
        <v>0</v>
      </c>
      <c r="AE108" s="2">
        <f t="shared" si="57"/>
        <v>0</v>
      </c>
      <c r="AF108" s="2">
        <f t="shared" si="57"/>
        <v>0</v>
      </c>
      <c r="AG108" s="2">
        <f t="shared" si="57"/>
        <v>0</v>
      </c>
      <c r="AH108" s="2">
        <f t="shared" si="57"/>
        <v>0</v>
      </c>
      <c r="AI108" s="2">
        <f t="shared" si="57"/>
        <v>0</v>
      </c>
      <c r="AJ108" s="2">
        <f t="shared" si="57"/>
        <v>0</v>
      </c>
      <c r="AK108" s="2">
        <f t="shared" si="57"/>
        <v>0</v>
      </c>
      <c r="AL108" s="2">
        <f t="shared" si="57"/>
        <v>1</v>
      </c>
      <c r="AM108" s="2">
        <f t="shared" si="57"/>
        <v>0.98</v>
      </c>
      <c r="AN108" s="2">
        <f t="shared" si="57"/>
        <v>0.96</v>
      </c>
    </row>
    <row r="109" spans="9:40" x14ac:dyDescent="0.3">
      <c r="I109">
        <f t="shared" si="30"/>
        <v>2054</v>
      </c>
      <c r="J109" s="2">
        <f t="shared" ref="J109:AN109" si="58">IF(J76&gt;-1,1-J76/$I$44,0)</f>
        <v>0</v>
      </c>
      <c r="K109" s="2">
        <f t="shared" si="58"/>
        <v>0</v>
      </c>
      <c r="L109" s="2">
        <f t="shared" si="58"/>
        <v>0</v>
      </c>
      <c r="M109" s="2">
        <f t="shared" si="58"/>
        <v>0</v>
      </c>
      <c r="N109" s="2">
        <f t="shared" si="58"/>
        <v>0</v>
      </c>
      <c r="O109" s="2">
        <f t="shared" si="58"/>
        <v>0</v>
      </c>
      <c r="P109" s="2">
        <f t="shared" si="58"/>
        <v>0</v>
      </c>
      <c r="Q109" s="2">
        <f t="shared" si="58"/>
        <v>0</v>
      </c>
      <c r="R109" s="2">
        <f t="shared" si="58"/>
        <v>0</v>
      </c>
      <c r="S109" s="2">
        <f t="shared" si="58"/>
        <v>0</v>
      </c>
      <c r="T109" s="2">
        <f t="shared" si="58"/>
        <v>0</v>
      </c>
      <c r="U109" s="2">
        <f t="shared" si="58"/>
        <v>0</v>
      </c>
      <c r="V109" s="2">
        <f t="shared" si="58"/>
        <v>0</v>
      </c>
      <c r="W109" s="2">
        <f t="shared" si="58"/>
        <v>0</v>
      </c>
      <c r="X109" s="2">
        <f t="shared" si="58"/>
        <v>0</v>
      </c>
      <c r="Y109" s="2">
        <f t="shared" si="58"/>
        <v>0</v>
      </c>
      <c r="Z109" s="2">
        <f t="shared" si="58"/>
        <v>0</v>
      </c>
      <c r="AA109" s="2">
        <f t="shared" si="58"/>
        <v>0</v>
      </c>
      <c r="AB109" s="2">
        <f t="shared" si="58"/>
        <v>0</v>
      </c>
      <c r="AC109" s="2">
        <f t="shared" si="58"/>
        <v>0</v>
      </c>
      <c r="AD109" s="2">
        <f t="shared" si="58"/>
        <v>0</v>
      </c>
      <c r="AE109" s="2">
        <f t="shared" si="58"/>
        <v>0</v>
      </c>
      <c r="AF109" s="2">
        <f t="shared" si="58"/>
        <v>0</v>
      </c>
      <c r="AG109" s="2">
        <f t="shared" si="58"/>
        <v>0</v>
      </c>
      <c r="AH109" s="2">
        <f t="shared" si="58"/>
        <v>0</v>
      </c>
      <c r="AI109" s="2">
        <f t="shared" si="58"/>
        <v>0</v>
      </c>
      <c r="AJ109" s="2">
        <f t="shared" si="58"/>
        <v>0</v>
      </c>
      <c r="AK109" s="2">
        <f t="shared" si="58"/>
        <v>0</v>
      </c>
      <c r="AL109" s="2">
        <f t="shared" si="58"/>
        <v>0</v>
      </c>
      <c r="AM109" s="2">
        <f t="shared" si="58"/>
        <v>1</v>
      </c>
      <c r="AN109" s="2">
        <f t="shared" si="58"/>
        <v>0.98</v>
      </c>
    </row>
    <row r="110" spans="9:40" x14ac:dyDescent="0.3">
      <c r="I110">
        <f t="shared" si="30"/>
        <v>2055</v>
      </c>
      <c r="J110" s="2">
        <f t="shared" ref="J110:AN110" si="59">IF(J77&gt;-1,1-J77/$I$44,0)</f>
        <v>0</v>
      </c>
      <c r="K110" s="2">
        <f t="shared" si="59"/>
        <v>0</v>
      </c>
      <c r="L110" s="2">
        <f t="shared" si="59"/>
        <v>0</v>
      </c>
      <c r="M110" s="2">
        <f t="shared" si="59"/>
        <v>0</v>
      </c>
      <c r="N110" s="2">
        <f t="shared" si="59"/>
        <v>0</v>
      </c>
      <c r="O110" s="2">
        <f t="shared" si="59"/>
        <v>0</v>
      </c>
      <c r="P110" s="2">
        <f t="shared" si="59"/>
        <v>0</v>
      </c>
      <c r="Q110" s="2">
        <f t="shared" si="59"/>
        <v>0</v>
      </c>
      <c r="R110" s="2">
        <f t="shared" si="59"/>
        <v>0</v>
      </c>
      <c r="S110" s="2">
        <f t="shared" si="59"/>
        <v>0</v>
      </c>
      <c r="T110" s="2">
        <f t="shared" si="59"/>
        <v>0</v>
      </c>
      <c r="U110" s="2">
        <f t="shared" si="59"/>
        <v>0</v>
      </c>
      <c r="V110" s="2">
        <f t="shared" si="59"/>
        <v>0</v>
      </c>
      <c r="W110" s="2">
        <f t="shared" si="59"/>
        <v>0</v>
      </c>
      <c r="X110" s="2">
        <f t="shared" si="59"/>
        <v>0</v>
      </c>
      <c r="Y110" s="2">
        <f t="shared" si="59"/>
        <v>0</v>
      </c>
      <c r="Z110" s="2">
        <f t="shared" si="59"/>
        <v>0</v>
      </c>
      <c r="AA110" s="2">
        <f t="shared" si="59"/>
        <v>0</v>
      </c>
      <c r="AB110" s="2">
        <f t="shared" si="59"/>
        <v>0</v>
      </c>
      <c r="AC110" s="2">
        <f t="shared" si="59"/>
        <v>0</v>
      </c>
      <c r="AD110" s="2">
        <f t="shared" si="59"/>
        <v>0</v>
      </c>
      <c r="AE110" s="2">
        <f t="shared" si="59"/>
        <v>0</v>
      </c>
      <c r="AF110" s="2">
        <f t="shared" si="59"/>
        <v>0</v>
      </c>
      <c r="AG110" s="2">
        <f t="shared" si="59"/>
        <v>0</v>
      </c>
      <c r="AH110" s="2">
        <f t="shared" si="59"/>
        <v>0</v>
      </c>
      <c r="AI110" s="2">
        <f t="shared" si="59"/>
        <v>0</v>
      </c>
      <c r="AJ110" s="2">
        <f t="shared" si="59"/>
        <v>0</v>
      </c>
      <c r="AK110" s="2">
        <f t="shared" si="59"/>
        <v>0</v>
      </c>
      <c r="AL110" s="2">
        <f t="shared" si="59"/>
        <v>0</v>
      </c>
      <c r="AM110" s="2">
        <f t="shared" si="59"/>
        <v>0</v>
      </c>
      <c r="AN110" s="2">
        <f t="shared" si="59"/>
        <v>1</v>
      </c>
    </row>
    <row r="112" spans="9:40" x14ac:dyDescent="0.3">
      <c r="I112" t="s">
        <v>32</v>
      </c>
      <c r="J112">
        <v>2025</v>
      </c>
      <c r="K112">
        <f>J112+1</f>
        <v>2026</v>
      </c>
      <c r="L112">
        <f t="shared" ref="L112:AN112" si="60">K112+1</f>
        <v>2027</v>
      </c>
      <c r="M112">
        <f t="shared" si="60"/>
        <v>2028</v>
      </c>
      <c r="N112">
        <f t="shared" si="60"/>
        <v>2029</v>
      </c>
      <c r="O112">
        <f t="shared" si="60"/>
        <v>2030</v>
      </c>
      <c r="P112">
        <f t="shared" si="60"/>
        <v>2031</v>
      </c>
      <c r="Q112">
        <f t="shared" si="60"/>
        <v>2032</v>
      </c>
      <c r="R112">
        <f t="shared" si="60"/>
        <v>2033</v>
      </c>
      <c r="S112">
        <f t="shared" si="60"/>
        <v>2034</v>
      </c>
      <c r="T112">
        <f t="shared" si="60"/>
        <v>2035</v>
      </c>
      <c r="U112">
        <f t="shared" si="60"/>
        <v>2036</v>
      </c>
      <c r="V112">
        <f t="shared" si="60"/>
        <v>2037</v>
      </c>
      <c r="W112">
        <f t="shared" si="60"/>
        <v>2038</v>
      </c>
      <c r="X112">
        <f t="shared" si="60"/>
        <v>2039</v>
      </c>
      <c r="Y112">
        <f t="shared" si="60"/>
        <v>2040</v>
      </c>
      <c r="Z112">
        <f t="shared" si="60"/>
        <v>2041</v>
      </c>
      <c r="AA112">
        <f t="shared" si="60"/>
        <v>2042</v>
      </c>
      <c r="AB112">
        <f t="shared" si="60"/>
        <v>2043</v>
      </c>
      <c r="AC112">
        <f t="shared" si="60"/>
        <v>2044</v>
      </c>
      <c r="AD112">
        <f t="shared" si="60"/>
        <v>2045</v>
      </c>
      <c r="AE112">
        <f t="shared" si="60"/>
        <v>2046</v>
      </c>
      <c r="AF112">
        <f t="shared" si="60"/>
        <v>2047</v>
      </c>
      <c r="AG112">
        <f t="shared" si="60"/>
        <v>2048</v>
      </c>
      <c r="AH112">
        <f t="shared" si="60"/>
        <v>2049</v>
      </c>
      <c r="AI112">
        <f t="shared" si="60"/>
        <v>2050</v>
      </c>
      <c r="AJ112">
        <f t="shared" si="60"/>
        <v>2051</v>
      </c>
      <c r="AK112">
        <f t="shared" si="60"/>
        <v>2052</v>
      </c>
      <c r="AL112">
        <f t="shared" si="60"/>
        <v>2053</v>
      </c>
      <c r="AM112">
        <f t="shared" si="60"/>
        <v>2054</v>
      </c>
      <c r="AN112">
        <f t="shared" si="60"/>
        <v>2055</v>
      </c>
    </row>
    <row r="113" spans="9:40" x14ac:dyDescent="0.3">
      <c r="I113">
        <v>2025</v>
      </c>
      <c r="J113" s="2">
        <f>IF(J47&gt;-1,1/$I$44,0)</f>
        <v>0.02</v>
      </c>
      <c r="K113" s="2">
        <f t="shared" ref="K113:AN113" si="61">IF(K47&gt;-1,1/$I$44,0)</f>
        <v>0.02</v>
      </c>
      <c r="L113" s="2">
        <f t="shared" si="61"/>
        <v>0.02</v>
      </c>
      <c r="M113" s="2">
        <f t="shared" si="61"/>
        <v>0.02</v>
      </c>
      <c r="N113" s="2">
        <f t="shared" si="61"/>
        <v>0.02</v>
      </c>
      <c r="O113" s="2">
        <f t="shared" si="61"/>
        <v>0.02</v>
      </c>
      <c r="P113" s="2">
        <f t="shared" si="61"/>
        <v>0.02</v>
      </c>
      <c r="Q113" s="2">
        <f t="shared" si="61"/>
        <v>0.02</v>
      </c>
      <c r="R113" s="2">
        <f t="shared" si="61"/>
        <v>0.02</v>
      </c>
      <c r="S113" s="2">
        <f t="shared" si="61"/>
        <v>0.02</v>
      </c>
      <c r="T113" s="2">
        <f t="shared" si="61"/>
        <v>0.02</v>
      </c>
      <c r="U113" s="2">
        <f t="shared" si="61"/>
        <v>0.02</v>
      </c>
      <c r="V113" s="2">
        <f t="shared" si="61"/>
        <v>0.02</v>
      </c>
      <c r="W113" s="2">
        <f t="shared" si="61"/>
        <v>0.02</v>
      </c>
      <c r="X113" s="2">
        <f t="shared" si="61"/>
        <v>0.02</v>
      </c>
      <c r="Y113" s="2">
        <f t="shared" si="61"/>
        <v>0.02</v>
      </c>
      <c r="Z113" s="2">
        <f t="shared" si="61"/>
        <v>0.02</v>
      </c>
      <c r="AA113" s="2">
        <f t="shared" si="61"/>
        <v>0.02</v>
      </c>
      <c r="AB113" s="2">
        <f t="shared" si="61"/>
        <v>0.02</v>
      </c>
      <c r="AC113" s="2">
        <f t="shared" si="61"/>
        <v>0.02</v>
      </c>
      <c r="AD113" s="2">
        <f t="shared" si="61"/>
        <v>0.02</v>
      </c>
      <c r="AE113" s="2">
        <f t="shared" si="61"/>
        <v>0.02</v>
      </c>
      <c r="AF113" s="2">
        <f t="shared" si="61"/>
        <v>0.02</v>
      </c>
      <c r="AG113" s="2">
        <f t="shared" si="61"/>
        <v>0.02</v>
      </c>
      <c r="AH113" s="2">
        <f t="shared" si="61"/>
        <v>0.02</v>
      </c>
      <c r="AI113" s="2">
        <f t="shared" si="61"/>
        <v>0.02</v>
      </c>
      <c r="AJ113" s="2">
        <f t="shared" si="61"/>
        <v>0.02</v>
      </c>
      <c r="AK113" s="2">
        <f t="shared" si="61"/>
        <v>0.02</v>
      </c>
      <c r="AL113" s="2">
        <f t="shared" si="61"/>
        <v>0.02</v>
      </c>
      <c r="AM113" s="2">
        <f t="shared" si="61"/>
        <v>0.02</v>
      </c>
      <c r="AN113" s="2">
        <f t="shared" si="61"/>
        <v>0.02</v>
      </c>
    </row>
    <row r="114" spans="9:40" x14ac:dyDescent="0.3">
      <c r="I114">
        <f>I113+1</f>
        <v>2026</v>
      </c>
      <c r="J114" s="2">
        <f t="shared" ref="J114:AN114" si="62">IF(J48&gt;-1,1/$I$44,0)</f>
        <v>0</v>
      </c>
      <c r="K114" s="2">
        <f t="shared" si="62"/>
        <v>0.02</v>
      </c>
      <c r="L114" s="2">
        <f t="shared" si="62"/>
        <v>0.02</v>
      </c>
      <c r="M114" s="2">
        <f t="shared" si="62"/>
        <v>0.02</v>
      </c>
      <c r="N114" s="2">
        <f t="shared" si="62"/>
        <v>0.02</v>
      </c>
      <c r="O114" s="2">
        <f t="shared" si="62"/>
        <v>0.02</v>
      </c>
      <c r="P114" s="2">
        <f t="shared" si="62"/>
        <v>0.02</v>
      </c>
      <c r="Q114" s="2">
        <f t="shared" si="62"/>
        <v>0.02</v>
      </c>
      <c r="R114" s="2">
        <f t="shared" si="62"/>
        <v>0.02</v>
      </c>
      <c r="S114" s="2">
        <f t="shared" si="62"/>
        <v>0.02</v>
      </c>
      <c r="T114" s="2">
        <f t="shared" si="62"/>
        <v>0.02</v>
      </c>
      <c r="U114" s="2">
        <f t="shared" si="62"/>
        <v>0.02</v>
      </c>
      <c r="V114" s="2">
        <f t="shared" si="62"/>
        <v>0.02</v>
      </c>
      <c r="W114" s="2">
        <f t="shared" si="62"/>
        <v>0.02</v>
      </c>
      <c r="X114" s="2">
        <f t="shared" si="62"/>
        <v>0.02</v>
      </c>
      <c r="Y114" s="2">
        <f t="shared" si="62"/>
        <v>0.02</v>
      </c>
      <c r="Z114" s="2">
        <f t="shared" si="62"/>
        <v>0.02</v>
      </c>
      <c r="AA114" s="2">
        <f t="shared" si="62"/>
        <v>0.02</v>
      </c>
      <c r="AB114" s="2">
        <f t="shared" si="62"/>
        <v>0.02</v>
      </c>
      <c r="AC114" s="2">
        <f t="shared" si="62"/>
        <v>0.02</v>
      </c>
      <c r="AD114" s="2">
        <f t="shared" si="62"/>
        <v>0.02</v>
      </c>
      <c r="AE114" s="2">
        <f t="shared" si="62"/>
        <v>0.02</v>
      </c>
      <c r="AF114" s="2">
        <f t="shared" si="62"/>
        <v>0.02</v>
      </c>
      <c r="AG114" s="2">
        <f t="shared" si="62"/>
        <v>0.02</v>
      </c>
      <c r="AH114" s="2">
        <f t="shared" si="62"/>
        <v>0.02</v>
      </c>
      <c r="AI114" s="2">
        <f t="shared" si="62"/>
        <v>0.02</v>
      </c>
      <c r="AJ114" s="2">
        <f t="shared" si="62"/>
        <v>0.02</v>
      </c>
      <c r="AK114" s="2">
        <f t="shared" si="62"/>
        <v>0.02</v>
      </c>
      <c r="AL114" s="2">
        <f t="shared" si="62"/>
        <v>0.02</v>
      </c>
      <c r="AM114" s="2">
        <f t="shared" si="62"/>
        <v>0.02</v>
      </c>
      <c r="AN114" s="2">
        <f t="shared" si="62"/>
        <v>0.02</v>
      </c>
    </row>
    <row r="115" spans="9:40" x14ac:dyDescent="0.3">
      <c r="I115">
        <f t="shared" ref="I115:I143" si="63">I114+1</f>
        <v>2027</v>
      </c>
      <c r="J115" s="2">
        <f t="shared" ref="J115:AN115" si="64">IF(J49&gt;-1,1/$I$44,0)</f>
        <v>0</v>
      </c>
      <c r="K115" s="2">
        <f t="shared" si="64"/>
        <v>0</v>
      </c>
      <c r="L115" s="2">
        <f t="shared" si="64"/>
        <v>0.02</v>
      </c>
      <c r="M115" s="2">
        <f t="shared" si="64"/>
        <v>0.02</v>
      </c>
      <c r="N115" s="2">
        <f t="shared" si="64"/>
        <v>0.02</v>
      </c>
      <c r="O115" s="2">
        <f t="shared" si="64"/>
        <v>0.02</v>
      </c>
      <c r="P115" s="2">
        <f t="shared" si="64"/>
        <v>0.02</v>
      </c>
      <c r="Q115" s="2">
        <f t="shared" si="64"/>
        <v>0.02</v>
      </c>
      <c r="R115" s="2">
        <f t="shared" si="64"/>
        <v>0.02</v>
      </c>
      <c r="S115" s="2">
        <f t="shared" si="64"/>
        <v>0.02</v>
      </c>
      <c r="T115" s="2">
        <f t="shared" si="64"/>
        <v>0.02</v>
      </c>
      <c r="U115" s="2">
        <f t="shared" si="64"/>
        <v>0.02</v>
      </c>
      <c r="V115" s="2">
        <f t="shared" si="64"/>
        <v>0.02</v>
      </c>
      <c r="W115" s="2">
        <f t="shared" si="64"/>
        <v>0.02</v>
      </c>
      <c r="X115" s="2">
        <f t="shared" si="64"/>
        <v>0.02</v>
      </c>
      <c r="Y115" s="2">
        <f t="shared" si="64"/>
        <v>0.02</v>
      </c>
      <c r="Z115" s="2">
        <f t="shared" si="64"/>
        <v>0.02</v>
      </c>
      <c r="AA115" s="2">
        <f t="shared" si="64"/>
        <v>0.02</v>
      </c>
      <c r="AB115" s="2">
        <f t="shared" si="64"/>
        <v>0.02</v>
      </c>
      <c r="AC115" s="2">
        <f t="shared" si="64"/>
        <v>0.02</v>
      </c>
      <c r="AD115" s="2">
        <f t="shared" si="64"/>
        <v>0.02</v>
      </c>
      <c r="AE115" s="2">
        <f t="shared" si="64"/>
        <v>0.02</v>
      </c>
      <c r="AF115" s="2">
        <f t="shared" si="64"/>
        <v>0.02</v>
      </c>
      <c r="AG115" s="2">
        <f t="shared" si="64"/>
        <v>0.02</v>
      </c>
      <c r="AH115" s="2">
        <f t="shared" si="64"/>
        <v>0.02</v>
      </c>
      <c r="AI115" s="2">
        <f t="shared" si="64"/>
        <v>0.02</v>
      </c>
      <c r="AJ115" s="2">
        <f t="shared" si="64"/>
        <v>0.02</v>
      </c>
      <c r="AK115" s="2">
        <f t="shared" si="64"/>
        <v>0.02</v>
      </c>
      <c r="AL115" s="2">
        <f t="shared" si="64"/>
        <v>0.02</v>
      </c>
      <c r="AM115" s="2">
        <f t="shared" si="64"/>
        <v>0.02</v>
      </c>
      <c r="AN115" s="2">
        <f t="shared" si="64"/>
        <v>0.02</v>
      </c>
    </row>
    <row r="116" spans="9:40" x14ac:dyDescent="0.3">
      <c r="I116">
        <f t="shared" si="63"/>
        <v>2028</v>
      </c>
      <c r="J116" s="2">
        <f t="shared" ref="J116:AN116" si="65">IF(J50&gt;-1,1/$I$44,0)</f>
        <v>0</v>
      </c>
      <c r="K116" s="2">
        <f t="shared" si="65"/>
        <v>0</v>
      </c>
      <c r="L116" s="2">
        <f t="shared" si="65"/>
        <v>0</v>
      </c>
      <c r="M116" s="2">
        <f t="shared" si="65"/>
        <v>0.02</v>
      </c>
      <c r="N116" s="2">
        <f t="shared" si="65"/>
        <v>0.02</v>
      </c>
      <c r="O116" s="2">
        <f t="shared" si="65"/>
        <v>0.02</v>
      </c>
      <c r="P116" s="2">
        <f t="shared" si="65"/>
        <v>0.02</v>
      </c>
      <c r="Q116" s="2">
        <f t="shared" si="65"/>
        <v>0.02</v>
      </c>
      <c r="R116" s="2">
        <f t="shared" si="65"/>
        <v>0.02</v>
      </c>
      <c r="S116" s="2">
        <f t="shared" si="65"/>
        <v>0.02</v>
      </c>
      <c r="T116" s="2">
        <f t="shared" si="65"/>
        <v>0.02</v>
      </c>
      <c r="U116" s="2">
        <f t="shared" si="65"/>
        <v>0.02</v>
      </c>
      <c r="V116" s="2">
        <f t="shared" si="65"/>
        <v>0.02</v>
      </c>
      <c r="W116" s="2">
        <f t="shared" si="65"/>
        <v>0.02</v>
      </c>
      <c r="X116" s="2">
        <f t="shared" si="65"/>
        <v>0.02</v>
      </c>
      <c r="Y116" s="2">
        <f t="shared" si="65"/>
        <v>0.02</v>
      </c>
      <c r="Z116" s="2">
        <f t="shared" si="65"/>
        <v>0.02</v>
      </c>
      <c r="AA116" s="2">
        <f t="shared" si="65"/>
        <v>0.02</v>
      </c>
      <c r="AB116" s="2">
        <f t="shared" si="65"/>
        <v>0.02</v>
      </c>
      <c r="AC116" s="2">
        <f t="shared" si="65"/>
        <v>0.02</v>
      </c>
      <c r="AD116" s="2">
        <f t="shared" si="65"/>
        <v>0.02</v>
      </c>
      <c r="AE116" s="2">
        <f t="shared" si="65"/>
        <v>0.02</v>
      </c>
      <c r="AF116" s="2">
        <f t="shared" si="65"/>
        <v>0.02</v>
      </c>
      <c r="AG116" s="2">
        <f t="shared" si="65"/>
        <v>0.02</v>
      </c>
      <c r="AH116" s="2">
        <f t="shared" si="65"/>
        <v>0.02</v>
      </c>
      <c r="AI116" s="2">
        <f t="shared" si="65"/>
        <v>0.02</v>
      </c>
      <c r="AJ116" s="2">
        <f t="shared" si="65"/>
        <v>0.02</v>
      </c>
      <c r="AK116" s="2">
        <f t="shared" si="65"/>
        <v>0.02</v>
      </c>
      <c r="AL116" s="2">
        <f t="shared" si="65"/>
        <v>0.02</v>
      </c>
      <c r="AM116" s="2">
        <f t="shared" si="65"/>
        <v>0.02</v>
      </c>
      <c r="AN116" s="2">
        <f t="shared" si="65"/>
        <v>0.02</v>
      </c>
    </row>
    <row r="117" spans="9:40" x14ac:dyDescent="0.3">
      <c r="I117">
        <f t="shared" si="63"/>
        <v>2029</v>
      </c>
      <c r="J117" s="2">
        <f t="shared" ref="J117:AN117" si="66">IF(J51&gt;-1,1/$I$44,0)</f>
        <v>0</v>
      </c>
      <c r="K117" s="2">
        <f t="shared" si="66"/>
        <v>0</v>
      </c>
      <c r="L117" s="2">
        <f t="shared" si="66"/>
        <v>0</v>
      </c>
      <c r="M117" s="2">
        <f t="shared" si="66"/>
        <v>0</v>
      </c>
      <c r="N117" s="2">
        <f t="shared" si="66"/>
        <v>0.02</v>
      </c>
      <c r="O117" s="2">
        <f t="shared" si="66"/>
        <v>0.02</v>
      </c>
      <c r="P117" s="2">
        <f t="shared" si="66"/>
        <v>0.02</v>
      </c>
      <c r="Q117" s="2">
        <f t="shared" si="66"/>
        <v>0.02</v>
      </c>
      <c r="R117" s="2">
        <f t="shared" si="66"/>
        <v>0.02</v>
      </c>
      <c r="S117" s="2">
        <f t="shared" si="66"/>
        <v>0.02</v>
      </c>
      <c r="T117" s="2">
        <f t="shared" si="66"/>
        <v>0.02</v>
      </c>
      <c r="U117" s="2">
        <f t="shared" si="66"/>
        <v>0.02</v>
      </c>
      <c r="V117" s="2">
        <f t="shared" si="66"/>
        <v>0.02</v>
      </c>
      <c r="W117" s="2">
        <f t="shared" si="66"/>
        <v>0.02</v>
      </c>
      <c r="X117" s="2">
        <f t="shared" si="66"/>
        <v>0.02</v>
      </c>
      <c r="Y117" s="2">
        <f t="shared" si="66"/>
        <v>0.02</v>
      </c>
      <c r="Z117" s="2">
        <f t="shared" si="66"/>
        <v>0.02</v>
      </c>
      <c r="AA117" s="2">
        <f t="shared" si="66"/>
        <v>0.02</v>
      </c>
      <c r="AB117" s="2">
        <f t="shared" si="66"/>
        <v>0.02</v>
      </c>
      <c r="AC117" s="2">
        <f t="shared" si="66"/>
        <v>0.02</v>
      </c>
      <c r="AD117" s="2">
        <f t="shared" si="66"/>
        <v>0.02</v>
      </c>
      <c r="AE117" s="2">
        <f t="shared" si="66"/>
        <v>0.02</v>
      </c>
      <c r="AF117" s="2">
        <f t="shared" si="66"/>
        <v>0.02</v>
      </c>
      <c r="AG117" s="2">
        <f t="shared" si="66"/>
        <v>0.02</v>
      </c>
      <c r="AH117" s="2">
        <f t="shared" si="66"/>
        <v>0.02</v>
      </c>
      <c r="AI117" s="2">
        <f t="shared" si="66"/>
        <v>0.02</v>
      </c>
      <c r="AJ117" s="2">
        <f t="shared" si="66"/>
        <v>0.02</v>
      </c>
      <c r="AK117" s="2">
        <f t="shared" si="66"/>
        <v>0.02</v>
      </c>
      <c r="AL117" s="2">
        <f t="shared" si="66"/>
        <v>0.02</v>
      </c>
      <c r="AM117" s="2">
        <f t="shared" si="66"/>
        <v>0.02</v>
      </c>
      <c r="AN117" s="2">
        <f t="shared" si="66"/>
        <v>0.02</v>
      </c>
    </row>
    <row r="118" spans="9:40" x14ac:dyDescent="0.3">
      <c r="I118">
        <f t="shared" si="63"/>
        <v>2030</v>
      </c>
      <c r="J118" s="2">
        <f t="shared" ref="J118:AN118" si="67">IF(J52&gt;-1,1/$I$44,0)</f>
        <v>0</v>
      </c>
      <c r="K118" s="2">
        <f t="shared" si="67"/>
        <v>0</v>
      </c>
      <c r="L118" s="2">
        <f t="shared" si="67"/>
        <v>0</v>
      </c>
      <c r="M118" s="2">
        <f t="shared" si="67"/>
        <v>0</v>
      </c>
      <c r="N118" s="2">
        <f t="shared" si="67"/>
        <v>0</v>
      </c>
      <c r="O118" s="2">
        <f t="shared" si="67"/>
        <v>0.02</v>
      </c>
      <c r="P118" s="2">
        <f t="shared" si="67"/>
        <v>0.02</v>
      </c>
      <c r="Q118" s="2">
        <f t="shared" si="67"/>
        <v>0.02</v>
      </c>
      <c r="R118" s="2">
        <f t="shared" si="67"/>
        <v>0.02</v>
      </c>
      <c r="S118" s="2">
        <f t="shared" si="67"/>
        <v>0.02</v>
      </c>
      <c r="T118" s="2">
        <f t="shared" si="67"/>
        <v>0.02</v>
      </c>
      <c r="U118" s="2">
        <f t="shared" si="67"/>
        <v>0.02</v>
      </c>
      <c r="V118" s="2">
        <f t="shared" si="67"/>
        <v>0.02</v>
      </c>
      <c r="W118" s="2">
        <f t="shared" si="67"/>
        <v>0.02</v>
      </c>
      <c r="X118" s="2">
        <f t="shared" si="67"/>
        <v>0.02</v>
      </c>
      <c r="Y118" s="2">
        <f t="shared" si="67"/>
        <v>0.02</v>
      </c>
      <c r="Z118" s="2">
        <f t="shared" si="67"/>
        <v>0.02</v>
      </c>
      <c r="AA118" s="2">
        <f t="shared" si="67"/>
        <v>0.02</v>
      </c>
      <c r="AB118" s="2">
        <f t="shared" si="67"/>
        <v>0.02</v>
      </c>
      <c r="AC118" s="2">
        <f t="shared" si="67"/>
        <v>0.02</v>
      </c>
      <c r="AD118" s="2">
        <f t="shared" si="67"/>
        <v>0.02</v>
      </c>
      <c r="AE118" s="2">
        <f t="shared" si="67"/>
        <v>0.02</v>
      </c>
      <c r="AF118" s="2">
        <f t="shared" si="67"/>
        <v>0.02</v>
      </c>
      <c r="AG118" s="2">
        <f t="shared" si="67"/>
        <v>0.02</v>
      </c>
      <c r="AH118" s="2">
        <f t="shared" si="67"/>
        <v>0.02</v>
      </c>
      <c r="AI118" s="2">
        <f t="shared" si="67"/>
        <v>0.02</v>
      </c>
      <c r="AJ118" s="2">
        <f t="shared" si="67"/>
        <v>0.02</v>
      </c>
      <c r="AK118" s="2">
        <f t="shared" si="67"/>
        <v>0.02</v>
      </c>
      <c r="AL118" s="2">
        <f t="shared" si="67"/>
        <v>0.02</v>
      </c>
      <c r="AM118" s="2">
        <f t="shared" si="67"/>
        <v>0.02</v>
      </c>
      <c r="AN118" s="2">
        <f t="shared" si="67"/>
        <v>0.02</v>
      </c>
    </row>
    <row r="119" spans="9:40" x14ac:dyDescent="0.3">
      <c r="I119">
        <f t="shared" si="63"/>
        <v>2031</v>
      </c>
      <c r="J119" s="2">
        <f t="shared" ref="J119:AN119" si="68">IF(J53&gt;-1,1/$I$44,0)</f>
        <v>0</v>
      </c>
      <c r="K119" s="2">
        <f t="shared" si="68"/>
        <v>0</v>
      </c>
      <c r="L119" s="2">
        <f t="shared" si="68"/>
        <v>0</v>
      </c>
      <c r="M119" s="2">
        <f t="shared" si="68"/>
        <v>0</v>
      </c>
      <c r="N119" s="2">
        <f t="shared" si="68"/>
        <v>0</v>
      </c>
      <c r="O119" s="2">
        <f t="shared" si="68"/>
        <v>0</v>
      </c>
      <c r="P119" s="2">
        <f t="shared" si="68"/>
        <v>0.02</v>
      </c>
      <c r="Q119" s="2">
        <f t="shared" si="68"/>
        <v>0.02</v>
      </c>
      <c r="R119" s="2">
        <f t="shared" si="68"/>
        <v>0.02</v>
      </c>
      <c r="S119" s="2">
        <f t="shared" si="68"/>
        <v>0.02</v>
      </c>
      <c r="T119" s="2">
        <f t="shared" si="68"/>
        <v>0.02</v>
      </c>
      <c r="U119" s="2">
        <f t="shared" si="68"/>
        <v>0.02</v>
      </c>
      <c r="V119" s="2">
        <f t="shared" si="68"/>
        <v>0.02</v>
      </c>
      <c r="W119" s="2">
        <f t="shared" si="68"/>
        <v>0.02</v>
      </c>
      <c r="X119" s="2">
        <f t="shared" si="68"/>
        <v>0.02</v>
      </c>
      <c r="Y119" s="2">
        <f t="shared" si="68"/>
        <v>0.02</v>
      </c>
      <c r="Z119" s="2">
        <f t="shared" si="68"/>
        <v>0.02</v>
      </c>
      <c r="AA119" s="2">
        <f t="shared" si="68"/>
        <v>0.02</v>
      </c>
      <c r="AB119" s="2">
        <f t="shared" si="68"/>
        <v>0.02</v>
      </c>
      <c r="AC119" s="2">
        <f t="shared" si="68"/>
        <v>0.02</v>
      </c>
      <c r="AD119" s="2">
        <f t="shared" si="68"/>
        <v>0.02</v>
      </c>
      <c r="AE119" s="2">
        <f t="shared" si="68"/>
        <v>0.02</v>
      </c>
      <c r="AF119" s="2">
        <f t="shared" si="68"/>
        <v>0.02</v>
      </c>
      <c r="AG119" s="2">
        <f t="shared" si="68"/>
        <v>0.02</v>
      </c>
      <c r="AH119" s="2">
        <f t="shared" si="68"/>
        <v>0.02</v>
      </c>
      <c r="AI119" s="2">
        <f t="shared" si="68"/>
        <v>0.02</v>
      </c>
      <c r="AJ119" s="2">
        <f t="shared" si="68"/>
        <v>0.02</v>
      </c>
      <c r="AK119" s="2">
        <f t="shared" si="68"/>
        <v>0.02</v>
      </c>
      <c r="AL119" s="2">
        <f t="shared" si="68"/>
        <v>0.02</v>
      </c>
      <c r="AM119" s="2">
        <f t="shared" si="68"/>
        <v>0.02</v>
      </c>
      <c r="AN119" s="2">
        <f t="shared" si="68"/>
        <v>0.02</v>
      </c>
    </row>
    <row r="120" spans="9:40" x14ac:dyDescent="0.3">
      <c r="I120">
        <f t="shared" si="63"/>
        <v>2032</v>
      </c>
      <c r="J120" s="2">
        <f t="shared" ref="J120:AN120" si="69">IF(J54&gt;-1,1/$I$44,0)</f>
        <v>0</v>
      </c>
      <c r="K120" s="2">
        <f t="shared" si="69"/>
        <v>0</v>
      </c>
      <c r="L120" s="2">
        <f t="shared" si="69"/>
        <v>0</v>
      </c>
      <c r="M120" s="2">
        <f t="shared" si="69"/>
        <v>0</v>
      </c>
      <c r="N120" s="2">
        <f t="shared" si="69"/>
        <v>0</v>
      </c>
      <c r="O120" s="2">
        <f t="shared" si="69"/>
        <v>0</v>
      </c>
      <c r="P120" s="2">
        <f t="shared" si="69"/>
        <v>0</v>
      </c>
      <c r="Q120" s="2">
        <f t="shared" si="69"/>
        <v>0.02</v>
      </c>
      <c r="R120" s="2">
        <f t="shared" si="69"/>
        <v>0.02</v>
      </c>
      <c r="S120" s="2">
        <f t="shared" si="69"/>
        <v>0.02</v>
      </c>
      <c r="T120" s="2">
        <f t="shared" si="69"/>
        <v>0.02</v>
      </c>
      <c r="U120" s="2">
        <f t="shared" si="69"/>
        <v>0.02</v>
      </c>
      <c r="V120" s="2">
        <f t="shared" si="69"/>
        <v>0.02</v>
      </c>
      <c r="W120" s="2">
        <f t="shared" si="69"/>
        <v>0.02</v>
      </c>
      <c r="X120" s="2">
        <f t="shared" si="69"/>
        <v>0.02</v>
      </c>
      <c r="Y120" s="2">
        <f t="shared" si="69"/>
        <v>0.02</v>
      </c>
      <c r="Z120" s="2">
        <f t="shared" si="69"/>
        <v>0.02</v>
      </c>
      <c r="AA120" s="2">
        <f t="shared" si="69"/>
        <v>0.02</v>
      </c>
      <c r="AB120" s="2">
        <f t="shared" si="69"/>
        <v>0.02</v>
      </c>
      <c r="AC120" s="2">
        <f t="shared" si="69"/>
        <v>0.02</v>
      </c>
      <c r="AD120" s="2">
        <f t="shared" si="69"/>
        <v>0.02</v>
      </c>
      <c r="AE120" s="2">
        <f t="shared" si="69"/>
        <v>0.02</v>
      </c>
      <c r="AF120" s="2">
        <f t="shared" si="69"/>
        <v>0.02</v>
      </c>
      <c r="AG120" s="2">
        <f t="shared" si="69"/>
        <v>0.02</v>
      </c>
      <c r="AH120" s="2">
        <f t="shared" si="69"/>
        <v>0.02</v>
      </c>
      <c r="AI120" s="2">
        <f t="shared" si="69"/>
        <v>0.02</v>
      </c>
      <c r="AJ120" s="2">
        <f t="shared" si="69"/>
        <v>0.02</v>
      </c>
      <c r="AK120" s="2">
        <f t="shared" si="69"/>
        <v>0.02</v>
      </c>
      <c r="AL120" s="2">
        <f t="shared" si="69"/>
        <v>0.02</v>
      </c>
      <c r="AM120" s="2">
        <f t="shared" si="69"/>
        <v>0.02</v>
      </c>
      <c r="AN120" s="2">
        <f t="shared" si="69"/>
        <v>0.02</v>
      </c>
    </row>
    <row r="121" spans="9:40" x14ac:dyDescent="0.3">
      <c r="I121">
        <f t="shared" si="63"/>
        <v>2033</v>
      </c>
      <c r="J121" s="2">
        <f t="shared" ref="J121:AN121" si="70">IF(J55&gt;-1,1/$I$44,0)</f>
        <v>0</v>
      </c>
      <c r="K121" s="2">
        <f t="shared" si="70"/>
        <v>0</v>
      </c>
      <c r="L121" s="2">
        <f t="shared" si="70"/>
        <v>0</v>
      </c>
      <c r="M121" s="2">
        <f t="shared" si="70"/>
        <v>0</v>
      </c>
      <c r="N121" s="2">
        <f t="shared" si="70"/>
        <v>0</v>
      </c>
      <c r="O121" s="2">
        <f t="shared" si="70"/>
        <v>0</v>
      </c>
      <c r="P121" s="2">
        <f t="shared" si="70"/>
        <v>0</v>
      </c>
      <c r="Q121" s="2">
        <f t="shared" si="70"/>
        <v>0</v>
      </c>
      <c r="R121" s="2">
        <f t="shared" si="70"/>
        <v>0.02</v>
      </c>
      <c r="S121" s="2">
        <f t="shared" si="70"/>
        <v>0.02</v>
      </c>
      <c r="T121" s="2">
        <f t="shared" si="70"/>
        <v>0.02</v>
      </c>
      <c r="U121" s="2">
        <f t="shared" si="70"/>
        <v>0.02</v>
      </c>
      <c r="V121" s="2">
        <f t="shared" si="70"/>
        <v>0.02</v>
      </c>
      <c r="W121" s="2">
        <f t="shared" si="70"/>
        <v>0.02</v>
      </c>
      <c r="X121" s="2">
        <f t="shared" si="70"/>
        <v>0.02</v>
      </c>
      <c r="Y121" s="2">
        <f t="shared" si="70"/>
        <v>0.02</v>
      </c>
      <c r="Z121" s="2">
        <f t="shared" si="70"/>
        <v>0.02</v>
      </c>
      <c r="AA121" s="2">
        <f t="shared" si="70"/>
        <v>0.02</v>
      </c>
      <c r="AB121" s="2">
        <f t="shared" si="70"/>
        <v>0.02</v>
      </c>
      <c r="AC121" s="2">
        <f t="shared" si="70"/>
        <v>0.02</v>
      </c>
      <c r="AD121" s="2">
        <f t="shared" si="70"/>
        <v>0.02</v>
      </c>
      <c r="AE121" s="2">
        <f t="shared" si="70"/>
        <v>0.02</v>
      </c>
      <c r="AF121" s="2">
        <f t="shared" si="70"/>
        <v>0.02</v>
      </c>
      <c r="AG121" s="2">
        <f t="shared" si="70"/>
        <v>0.02</v>
      </c>
      <c r="AH121" s="2">
        <f t="shared" si="70"/>
        <v>0.02</v>
      </c>
      <c r="AI121" s="2">
        <f t="shared" si="70"/>
        <v>0.02</v>
      </c>
      <c r="AJ121" s="2">
        <f t="shared" si="70"/>
        <v>0.02</v>
      </c>
      <c r="AK121" s="2">
        <f t="shared" si="70"/>
        <v>0.02</v>
      </c>
      <c r="AL121" s="2">
        <f t="shared" si="70"/>
        <v>0.02</v>
      </c>
      <c r="AM121" s="2">
        <f t="shared" si="70"/>
        <v>0.02</v>
      </c>
      <c r="AN121" s="2">
        <f t="shared" si="70"/>
        <v>0.02</v>
      </c>
    </row>
    <row r="122" spans="9:40" x14ac:dyDescent="0.3">
      <c r="I122">
        <f t="shared" si="63"/>
        <v>2034</v>
      </c>
      <c r="J122" s="2">
        <f t="shared" ref="J122:AN122" si="71">IF(J56&gt;-1,1/$I$44,0)</f>
        <v>0</v>
      </c>
      <c r="K122" s="2">
        <f t="shared" si="71"/>
        <v>0</v>
      </c>
      <c r="L122" s="2">
        <f t="shared" si="71"/>
        <v>0</v>
      </c>
      <c r="M122" s="2">
        <f t="shared" si="71"/>
        <v>0</v>
      </c>
      <c r="N122" s="2">
        <f t="shared" si="71"/>
        <v>0</v>
      </c>
      <c r="O122" s="2">
        <f t="shared" si="71"/>
        <v>0</v>
      </c>
      <c r="P122" s="2">
        <f t="shared" si="71"/>
        <v>0</v>
      </c>
      <c r="Q122" s="2">
        <f t="shared" si="71"/>
        <v>0</v>
      </c>
      <c r="R122" s="2">
        <f t="shared" si="71"/>
        <v>0</v>
      </c>
      <c r="S122" s="2">
        <f t="shared" si="71"/>
        <v>0.02</v>
      </c>
      <c r="T122" s="2">
        <f t="shared" si="71"/>
        <v>0.02</v>
      </c>
      <c r="U122" s="2">
        <f t="shared" si="71"/>
        <v>0.02</v>
      </c>
      <c r="V122" s="2">
        <f t="shared" si="71"/>
        <v>0.02</v>
      </c>
      <c r="W122" s="2">
        <f t="shared" si="71"/>
        <v>0.02</v>
      </c>
      <c r="X122" s="2">
        <f t="shared" si="71"/>
        <v>0.02</v>
      </c>
      <c r="Y122" s="2">
        <f t="shared" si="71"/>
        <v>0.02</v>
      </c>
      <c r="Z122" s="2">
        <f t="shared" si="71"/>
        <v>0.02</v>
      </c>
      <c r="AA122" s="2">
        <f t="shared" si="71"/>
        <v>0.02</v>
      </c>
      <c r="AB122" s="2">
        <f t="shared" si="71"/>
        <v>0.02</v>
      </c>
      <c r="AC122" s="2">
        <f t="shared" si="71"/>
        <v>0.02</v>
      </c>
      <c r="AD122" s="2">
        <f t="shared" si="71"/>
        <v>0.02</v>
      </c>
      <c r="AE122" s="2">
        <f t="shared" si="71"/>
        <v>0.02</v>
      </c>
      <c r="AF122" s="2">
        <f t="shared" si="71"/>
        <v>0.02</v>
      </c>
      <c r="AG122" s="2">
        <f t="shared" si="71"/>
        <v>0.02</v>
      </c>
      <c r="AH122" s="2">
        <f t="shared" si="71"/>
        <v>0.02</v>
      </c>
      <c r="AI122" s="2">
        <f t="shared" si="71"/>
        <v>0.02</v>
      </c>
      <c r="AJ122" s="2">
        <f t="shared" si="71"/>
        <v>0.02</v>
      </c>
      <c r="AK122" s="2">
        <f t="shared" si="71"/>
        <v>0.02</v>
      </c>
      <c r="AL122" s="2">
        <f t="shared" si="71"/>
        <v>0.02</v>
      </c>
      <c r="AM122" s="2">
        <f t="shared" si="71"/>
        <v>0.02</v>
      </c>
      <c r="AN122" s="2">
        <f t="shared" si="71"/>
        <v>0.02</v>
      </c>
    </row>
    <row r="123" spans="9:40" x14ac:dyDescent="0.3">
      <c r="I123">
        <f t="shared" si="63"/>
        <v>2035</v>
      </c>
      <c r="J123" s="2">
        <f t="shared" ref="J123:AN123" si="72">IF(J57&gt;-1,1/$I$44,0)</f>
        <v>0</v>
      </c>
      <c r="K123" s="2">
        <f t="shared" si="72"/>
        <v>0</v>
      </c>
      <c r="L123" s="2">
        <f t="shared" si="72"/>
        <v>0</v>
      </c>
      <c r="M123" s="2">
        <f t="shared" si="72"/>
        <v>0</v>
      </c>
      <c r="N123" s="2">
        <f t="shared" si="72"/>
        <v>0</v>
      </c>
      <c r="O123" s="2">
        <f t="shared" si="72"/>
        <v>0</v>
      </c>
      <c r="P123" s="2">
        <f t="shared" si="72"/>
        <v>0</v>
      </c>
      <c r="Q123" s="2">
        <f t="shared" si="72"/>
        <v>0</v>
      </c>
      <c r="R123" s="2">
        <f t="shared" si="72"/>
        <v>0</v>
      </c>
      <c r="S123" s="2">
        <f t="shared" si="72"/>
        <v>0</v>
      </c>
      <c r="T123" s="2">
        <f t="shared" si="72"/>
        <v>0.02</v>
      </c>
      <c r="U123" s="2">
        <f t="shared" si="72"/>
        <v>0.02</v>
      </c>
      <c r="V123" s="2">
        <f t="shared" si="72"/>
        <v>0.02</v>
      </c>
      <c r="W123" s="2">
        <f t="shared" si="72"/>
        <v>0.02</v>
      </c>
      <c r="X123" s="2">
        <f t="shared" si="72"/>
        <v>0.02</v>
      </c>
      <c r="Y123" s="2">
        <f t="shared" si="72"/>
        <v>0.02</v>
      </c>
      <c r="Z123" s="2">
        <f t="shared" si="72"/>
        <v>0.02</v>
      </c>
      <c r="AA123" s="2">
        <f t="shared" si="72"/>
        <v>0.02</v>
      </c>
      <c r="AB123" s="2">
        <f t="shared" si="72"/>
        <v>0.02</v>
      </c>
      <c r="AC123" s="2">
        <f t="shared" si="72"/>
        <v>0.02</v>
      </c>
      <c r="AD123" s="2">
        <f t="shared" si="72"/>
        <v>0.02</v>
      </c>
      <c r="AE123" s="2">
        <f t="shared" si="72"/>
        <v>0.02</v>
      </c>
      <c r="AF123" s="2">
        <f t="shared" si="72"/>
        <v>0.02</v>
      </c>
      <c r="AG123" s="2">
        <f t="shared" si="72"/>
        <v>0.02</v>
      </c>
      <c r="AH123" s="2">
        <f t="shared" si="72"/>
        <v>0.02</v>
      </c>
      <c r="AI123" s="2">
        <f t="shared" si="72"/>
        <v>0.02</v>
      </c>
      <c r="AJ123" s="2">
        <f t="shared" si="72"/>
        <v>0.02</v>
      </c>
      <c r="AK123" s="2">
        <f t="shared" si="72"/>
        <v>0.02</v>
      </c>
      <c r="AL123" s="2">
        <f t="shared" si="72"/>
        <v>0.02</v>
      </c>
      <c r="AM123" s="2">
        <f t="shared" si="72"/>
        <v>0.02</v>
      </c>
      <c r="AN123" s="2">
        <f t="shared" si="72"/>
        <v>0.02</v>
      </c>
    </row>
    <row r="124" spans="9:40" x14ac:dyDescent="0.3">
      <c r="I124">
        <f t="shared" si="63"/>
        <v>2036</v>
      </c>
      <c r="J124" s="2">
        <f t="shared" ref="J124:AN124" si="73">IF(J58&gt;-1,1/$I$44,0)</f>
        <v>0</v>
      </c>
      <c r="K124" s="2">
        <f t="shared" si="73"/>
        <v>0</v>
      </c>
      <c r="L124" s="2">
        <f t="shared" si="73"/>
        <v>0</v>
      </c>
      <c r="M124" s="2">
        <f t="shared" si="73"/>
        <v>0</v>
      </c>
      <c r="N124" s="2">
        <f t="shared" si="73"/>
        <v>0</v>
      </c>
      <c r="O124" s="2">
        <f t="shared" si="73"/>
        <v>0</v>
      </c>
      <c r="P124" s="2">
        <f t="shared" si="73"/>
        <v>0</v>
      </c>
      <c r="Q124" s="2">
        <f t="shared" si="73"/>
        <v>0</v>
      </c>
      <c r="R124" s="2">
        <f t="shared" si="73"/>
        <v>0</v>
      </c>
      <c r="S124" s="2">
        <f t="shared" si="73"/>
        <v>0</v>
      </c>
      <c r="T124" s="2">
        <f t="shared" si="73"/>
        <v>0</v>
      </c>
      <c r="U124" s="2">
        <f t="shared" si="73"/>
        <v>0.02</v>
      </c>
      <c r="V124" s="2">
        <f t="shared" si="73"/>
        <v>0.02</v>
      </c>
      <c r="W124" s="2">
        <f t="shared" si="73"/>
        <v>0.02</v>
      </c>
      <c r="X124" s="2">
        <f t="shared" si="73"/>
        <v>0.02</v>
      </c>
      <c r="Y124" s="2">
        <f t="shared" si="73"/>
        <v>0.02</v>
      </c>
      <c r="Z124" s="2">
        <f t="shared" si="73"/>
        <v>0.02</v>
      </c>
      <c r="AA124" s="2">
        <f t="shared" si="73"/>
        <v>0.02</v>
      </c>
      <c r="AB124" s="2">
        <f t="shared" si="73"/>
        <v>0.02</v>
      </c>
      <c r="AC124" s="2">
        <f t="shared" si="73"/>
        <v>0.02</v>
      </c>
      <c r="AD124" s="2">
        <f t="shared" si="73"/>
        <v>0.02</v>
      </c>
      <c r="AE124" s="2">
        <f t="shared" si="73"/>
        <v>0.02</v>
      </c>
      <c r="AF124" s="2">
        <f t="shared" si="73"/>
        <v>0.02</v>
      </c>
      <c r="AG124" s="2">
        <f t="shared" si="73"/>
        <v>0.02</v>
      </c>
      <c r="AH124" s="2">
        <f t="shared" si="73"/>
        <v>0.02</v>
      </c>
      <c r="AI124" s="2">
        <f t="shared" si="73"/>
        <v>0.02</v>
      </c>
      <c r="AJ124" s="2">
        <f t="shared" si="73"/>
        <v>0.02</v>
      </c>
      <c r="AK124" s="2">
        <f t="shared" si="73"/>
        <v>0.02</v>
      </c>
      <c r="AL124" s="2">
        <f t="shared" si="73"/>
        <v>0.02</v>
      </c>
      <c r="AM124" s="2">
        <f t="shared" si="73"/>
        <v>0.02</v>
      </c>
      <c r="AN124" s="2">
        <f t="shared" si="73"/>
        <v>0.02</v>
      </c>
    </row>
    <row r="125" spans="9:40" x14ac:dyDescent="0.3">
      <c r="I125">
        <f t="shared" si="63"/>
        <v>2037</v>
      </c>
      <c r="J125" s="2">
        <f t="shared" ref="J125:AN125" si="74">IF(J59&gt;-1,1/$I$44,0)</f>
        <v>0</v>
      </c>
      <c r="K125" s="2">
        <f t="shared" si="74"/>
        <v>0</v>
      </c>
      <c r="L125" s="2">
        <f t="shared" si="74"/>
        <v>0</v>
      </c>
      <c r="M125" s="2">
        <f t="shared" si="74"/>
        <v>0</v>
      </c>
      <c r="N125" s="2">
        <f t="shared" si="74"/>
        <v>0</v>
      </c>
      <c r="O125" s="2">
        <f t="shared" si="74"/>
        <v>0</v>
      </c>
      <c r="P125" s="2">
        <f t="shared" si="74"/>
        <v>0</v>
      </c>
      <c r="Q125" s="2">
        <f t="shared" si="74"/>
        <v>0</v>
      </c>
      <c r="R125" s="2">
        <f t="shared" si="74"/>
        <v>0</v>
      </c>
      <c r="S125" s="2">
        <f t="shared" si="74"/>
        <v>0</v>
      </c>
      <c r="T125" s="2">
        <f t="shared" si="74"/>
        <v>0</v>
      </c>
      <c r="U125" s="2">
        <f t="shared" si="74"/>
        <v>0</v>
      </c>
      <c r="V125" s="2">
        <f t="shared" si="74"/>
        <v>0.02</v>
      </c>
      <c r="W125" s="2">
        <f t="shared" si="74"/>
        <v>0.02</v>
      </c>
      <c r="X125" s="2">
        <f t="shared" si="74"/>
        <v>0.02</v>
      </c>
      <c r="Y125" s="2">
        <f t="shared" si="74"/>
        <v>0.02</v>
      </c>
      <c r="Z125" s="2">
        <f t="shared" si="74"/>
        <v>0.02</v>
      </c>
      <c r="AA125" s="2">
        <f t="shared" si="74"/>
        <v>0.02</v>
      </c>
      <c r="AB125" s="2">
        <f t="shared" si="74"/>
        <v>0.02</v>
      </c>
      <c r="AC125" s="2">
        <f t="shared" si="74"/>
        <v>0.02</v>
      </c>
      <c r="AD125" s="2">
        <f t="shared" si="74"/>
        <v>0.02</v>
      </c>
      <c r="AE125" s="2">
        <f t="shared" si="74"/>
        <v>0.02</v>
      </c>
      <c r="AF125" s="2">
        <f t="shared" si="74"/>
        <v>0.02</v>
      </c>
      <c r="AG125" s="2">
        <f t="shared" si="74"/>
        <v>0.02</v>
      </c>
      <c r="AH125" s="2">
        <f t="shared" si="74"/>
        <v>0.02</v>
      </c>
      <c r="AI125" s="2">
        <f t="shared" si="74"/>
        <v>0.02</v>
      </c>
      <c r="AJ125" s="2">
        <f t="shared" si="74"/>
        <v>0.02</v>
      </c>
      <c r="AK125" s="2">
        <f t="shared" si="74"/>
        <v>0.02</v>
      </c>
      <c r="AL125" s="2">
        <f t="shared" si="74"/>
        <v>0.02</v>
      </c>
      <c r="AM125" s="2">
        <f t="shared" si="74"/>
        <v>0.02</v>
      </c>
      <c r="AN125" s="2">
        <f t="shared" si="74"/>
        <v>0.02</v>
      </c>
    </row>
    <row r="126" spans="9:40" x14ac:dyDescent="0.3">
      <c r="I126">
        <f t="shared" si="63"/>
        <v>2038</v>
      </c>
      <c r="J126" s="2">
        <f t="shared" ref="J126:AN126" si="75">IF(J60&gt;-1,1/$I$44,0)</f>
        <v>0</v>
      </c>
      <c r="K126" s="2">
        <f t="shared" si="75"/>
        <v>0</v>
      </c>
      <c r="L126" s="2">
        <f t="shared" si="75"/>
        <v>0</v>
      </c>
      <c r="M126" s="2">
        <f t="shared" si="75"/>
        <v>0</v>
      </c>
      <c r="N126" s="2">
        <f t="shared" si="75"/>
        <v>0</v>
      </c>
      <c r="O126" s="2">
        <f t="shared" si="75"/>
        <v>0</v>
      </c>
      <c r="P126" s="2">
        <f t="shared" si="75"/>
        <v>0</v>
      </c>
      <c r="Q126" s="2">
        <f t="shared" si="75"/>
        <v>0</v>
      </c>
      <c r="R126" s="2">
        <f t="shared" si="75"/>
        <v>0</v>
      </c>
      <c r="S126" s="2">
        <f t="shared" si="75"/>
        <v>0</v>
      </c>
      <c r="T126" s="2">
        <f t="shared" si="75"/>
        <v>0</v>
      </c>
      <c r="U126" s="2">
        <f t="shared" si="75"/>
        <v>0</v>
      </c>
      <c r="V126" s="2">
        <f t="shared" si="75"/>
        <v>0</v>
      </c>
      <c r="W126" s="2">
        <f t="shared" si="75"/>
        <v>0.02</v>
      </c>
      <c r="X126" s="2">
        <f t="shared" si="75"/>
        <v>0.02</v>
      </c>
      <c r="Y126" s="2">
        <f t="shared" si="75"/>
        <v>0.02</v>
      </c>
      <c r="Z126" s="2">
        <f t="shared" si="75"/>
        <v>0.02</v>
      </c>
      <c r="AA126" s="2">
        <f t="shared" si="75"/>
        <v>0.02</v>
      </c>
      <c r="AB126" s="2">
        <f t="shared" si="75"/>
        <v>0.02</v>
      </c>
      <c r="AC126" s="2">
        <f t="shared" si="75"/>
        <v>0.02</v>
      </c>
      <c r="AD126" s="2">
        <f t="shared" si="75"/>
        <v>0.02</v>
      </c>
      <c r="AE126" s="2">
        <f t="shared" si="75"/>
        <v>0.02</v>
      </c>
      <c r="AF126" s="2">
        <f t="shared" si="75"/>
        <v>0.02</v>
      </c>
      <c r="AG126" s="2">
        <f t="shared" si="75"/>
        <v>0.02</v>
      </c>
      <c r="AH126" s="2">
        <f t="shared" si="75"/>
        <v>0.02</v>
      </c>
      <c r="AI126" s="2">
        <f t="shared" si="75"/>
        <v>0.02</v>
      </c>
      <c r="AJ126" s="2">
        <f t="shared" si="75"/>
        <v>0.02</v>
      </c>
      <c r="AK126" s="2">
        <f t="shared" si="75"/>
        <v>0.02</v>
      </c>
      <c r="AL126" s="2">
        <f t="shared" si="75"/>
        <v>0.02</v>
      </c>
      <c r="AM126" s="2">
        <f t="shared" si="75"/>
        <v>0.02</v>
      </c>
      <c r="AN126" s="2">
        <f t="shared" si="75"/>
        <v>0.02</v>
      </c>
    </row>
    <row r="127" spans="9:40" x14ac:dyDescent="0.3">
      <c r="I127">
        <f t="shared" si="63"/>
        <v>2039</v>
      </c>
      <c r="J127" s="2">
        <f t="shared" ref="J127:AN127" si="76">IF(J61&gt;-1,1/$I$44,0)</f>
        <v>0</v>
      </c>
      <c r="K127" s="2">
        <f t="shared" si="76"/>
        <v>0</v>
      </c>
      <c r="L127" s="2">
        <f t="shared" si="76"/>
        <v>0</v>
      </c>
      <c r="M127" s="2">
        <f t="shared" si="76"/>
        <v>0</v>
      </c>
      <c r="N127" s="2">
        <f t="shared" si="76"/>
        <v>0</v>
      </c>
      <c r="O127" s="2">
        <f t="shared" si="76"/>
        <v>0</v>
      </c>
      <c r="P127" s="2">
        <f t="shared" si="76"/>
        <v>0</v>
      </c>
      <c r="Q127" s="2">
        <f t="shared" si="76"/>
        <v>0</v>
      </c>
      <c r="R127" s="2">
        <f t="shared" si="76"/>
        <v>0</v>
      </c>
      <c r="S127" s="2">
        <f t="shared" si="76"/>
        <v>0</v>
      </c>
      <c r="T127" s="2">
        <f t="shared" si="76"/>
        <v>0</v>
      </c>
      <c r="U127" s="2">
        <f t="shared" si="76"/>
        <v>0</v>
      </c>
      <c r="V127" s="2">
        <f t="shared" si="76"/>
        <v>0</v>
      </c>
      <c r="W127" s="2">
        <f t="shared" si="76"/>
        <v>0</v>
      </c>
      <c r="X127" s="2">
        <f t="shared" si="76"/>
        <v>0.02</v>
      </c>
      <c r="Y127" s="2">
        <f t="shared" si="76"/>
        <v>0.02</v>
      </c>
      <c r="Z127" s="2">
        <f t="shared" si="76"/>
        <v>0.02</v>
      </c>
      <c r="AA127" s="2">
        <f t="shared" si="76"/>
        <v>0.02</v>
      </c>
      <c r="AB127" s="2">
        <f t="shared" si="76"/>
        <v>0.02</v>
      </c>
      <c r="AC127" s="2">
        <f t="shared" si="76"/>
        <v>0.02</v>
      </c>
      <c r="AD127" s="2">
        <f t="shared" si="76"/>
        <v>0.02</v>
      </c>
      <c r="AE127" s="2">
        <f t="shared" si="76"/>
        <v>0.02</v>
      </c>
      <c r="AF127" s="2">
        <f t="shared" si="76"/>
        <v>0.02</v>
      </c>
      <c r="AG127" s="2">
        <f t="shared" si="76"/>
        <v>0.02</v>
      </c>
      <c r="AH127" s="2">
        <f t="shared" si="76"/>
        <v>0.02</v>
      </c>
      <c r="AI127" s="2">
        <f t="shared" si="76"/>
        <v>0.02</v>
      </c>
      <c r="AJ127" s="2">
        <f t="shared" si="76"/>
        <v>0.02</v>
      </c>
      <c r="AK127" s="2">
        <f t="shared" si="76"/>
        <v>0.02</v>
      </c>
      <c r="AL127" s="2">
        <f t="shared" si="76"/>
        <v>0.02</v>
      </c>
      <c r="AM127" s="2">
        <f t="shared" si="76"/>
        <v>0.02</v>
      </c>
      <c r="AN127" s="2">
        <f t="shared" si="76"/>
        <v>0.02</v>
      </c>
    </row>
    <row r="128" spans="9:40" x14ac:dyDescent="0.3">
      <c r="I128">
        <f t="shared" si="63"/>
        <v>2040</v>
      </c>
      <c r="J128" s="2">
        <f t="shared" ref="J128:AN128" si="77">IF(J62&gt;-1,1/$I$44,0)</f>
        <v>0</v>
      </c>
      <c r="K128" s="2">
        <f t="shared" si="77"/>
        <v>0</v>
      </c>
      <c r="L128" s="2">
        <f t="shared" si="77"/>
        <v>0</v>
      </c>
      <c r="M128" s="2">
        <f t="shared" si="77"/>
        <v>0</v>
      </c>
      <c r="N128" s="2">
        <f t="shared" si="77"/>
        <v>0</v>
      </c>
      <c r="O128" s="2">
        <f t="shared" si="77"/>
        <v>0</v>
      </c>
      <c r="P128" s="2">
        <f t="shared" si="77"/>
        <v>0</v>
      </c>
      <c r="Q128" s="2">
        <f t="shared" si="77"/>
        <v>0</v>
      </c>
      <c r="R128" s="2">
        <f t="shared" si="77"/>
        <v>0</v>
      </c>
      <c r="S128" s="2">
        <f t="shared" si="77"/>
        <v>0</v>
      </c>
      <c r="T128" s="2">
        <f t="shared" si="77"/>
        <v>0</v>
      </c>
      <c r="U128" s="2">
        <f t="shared" si="77"/>
        <v>0</v>
      </c>
      <c r="V128" s="2">
        <f t="shared" si="77"/>
        <v>0</v>
      </c>
      <c r="W128" s="2">
        <f t="shared" si="77"/>
        <v>0</v>
      </c>
      <c r="X128" s="2">
        <f t="shared" si="77"/>
        <v>0</v>
      </c>
      <c r="Y128" s="2">
        <f t="shared" si="77"/>
        <v>0.02</v>
      </c>
      <c r="Z128" s="2">
        <f t="shared" si="77"/>
        <v>0.02</v>
      </c>
      <c r="AA128" s="2">
        <f t="shared" si="77"/>
        <v>0.02</v>
      </c>
      <c r="AB128" s="2">
        <f t="shared" si="77"/>
        <v>0.02</v>
      </c>
      <c r="AC128" s="2">
        <f t="shared" si="77"/>
        <v>0.02</v>
      </c>
      <c r="AD128" s="2">
        <f t="shared" si="77"/>
        <v>0.02</v>
      </c>
      <c r="AE128" s="2">
        <f t="shared" si="77"/>
        <v>0.02</v>
      </c>
      <c r="AF128" s="2">
        <f t="shared" si="77"/>
        <v>0.02</v>
      </c>
      <c r="AG128" s="2">
        <f t="shared" si="77"/>
        <v>0.02</v>
      </c>
      <c r="AH128" s="2">
        <f t="shared" si="77"/>
        <v>0.02</v>
      </c>
      <c r="AI128" s="2">
        <f t="shared" si="77"/>
        <v>0.02</v>
      </c>
      <c r="AJ128" s="2">
        <f t="shared" si="77"/>
        <v>0.02</v>
      </c>
      <c r="AK128" s="2">
        <f t="shared" si="77"/>
        <v>0.02</v>
      </c>
      <c r="AL128" s="2">
        <f t="shared" si="77"/>
        <v>0.02</v>
      </c>
      <c r="AM128" s="2">
        <f t="shared" si="77"/>
        <v>0.02</v>
      </c>
      <c r="AN128" s="2">
        <f t="shared" si="77"/>
        <v>0.02</v>
      </c>
    </row>
    <row r="129" spans="9:40" x14ac:dyDescent="0.3">
      <c r="I129">
        <f t="shared" si="63"/>
        <v>2041</v>
      </c>
      <c r="J129" s="2">
        <f t="shared" ref="J129:AN129" si="78">IF(J63&gt;-1,1/$I$44,0)</f>
        <v>0</v>
      </c>
      <c r="K129" s="2">
        <f t="shared" si="78"/>
        <v>0</v>
      </c>
      <c r="L129" s="2">
        <f t="shared" si="78"/>
        <v>0</v>
      </c>
      <c r="M129" s="2">
        <f t="shared" si="78"/>
        <v>0</v>
      </c>
      <c r="N129" s="2">
        <f t="shared" si="78"/>
        <v>0</v>
      </c>
      <c r="O129" s="2">
        <f t="shared" si="78"/>
        <v>0</v>
      </c>
      <c r="P129" s="2">
        <f t="shared" si="78"/>
        <v>0</v>
      </c>
      <c r="Q129" s="2">
        <f t="shared" si="78"/>
        <v>0</v>
      </c>
      <c r="R129" s="2">
        <f t="shared" si="78"/>
        <v>0</v>
      </c>
      <c r="S129" s="2">
        <f t="shared" si="78"/>
        <v>0</v>
      </c>
      <c r="T129" s="2">
        <f t="shared" si="78"/>
        <v>0</v>
      </c>
      <c r="U129" s="2">
        <f t="shared" si="78"/>
        <v>0</v>
      </c>
      <c r="V129" s="2">
        <f t="shared" si="78"/>
        <v>0</v>
      </c>
      <c r="W129" s="2">
        <f t="shared" si="78"/>
        <v>0</v>
      </c>
      <c r="X129" s="2">
        <f t="shared" si="78"/>
        <v>0</v>
      </c>
      <c r="Y129" s="2">
        <f t="shared" si="78"/>
        <v>0</v>
      </c>
      <c r="Z129" s="2">
        <f t="shared" si="78"/>
        <v>0.02</v>
      </c>
      <c r="AA129" s="2">
        <f t="shared" si="78"/>
        <v>0.02</v>
      </c>
      <c r="AB129" s="2">
        <f t="shared" si="78"/>
        <v>0.02</v>
      </c>
      <c r="AC129" s="2">
        <f t="shared" si="78"/>
        <v>0.02</v>
      </c>
      <c r="AD129" s="2">
        <f t="shared" si="78"/>
        <v>0.02</v>
      </c>
      <c r="AE129" s="2">
        <f t="shared" si="78"/>
        <v>0.02</v>
      </c>
      <c r="AF129" s="2">
        <f t="shared" si="78"/>
        <v>0.02</v>
      </c>
      <c r="AG129" s="2">
        <f t="shared" si="78"/>
        <v>0.02</v>
      </c>
      <c r="AH129" s="2">
        <f t="shared" si="78"/>
        <v>0.02</v>
      </c>
      <c r="AI129" s="2">
        <f t="shared" si="78"/>
        <v>0.02</v>
      </c>
      <c r="AJ129" s="2">
        <f t="shared" si="78"/>
        <v>0.02</v>
      </c>
      <c r="AK129" s="2">
        <f t="shared" si="78"/>
        <v>0.02</v>
      </c>
      <c r="AL129" s="2">
        <f t="shared" si="78"/>
        <v>0.02</v>
      </c>
      <c r="AM129" s="2">
        <f t="shared" si="78"/>
        <v>0.02</v>
      </c>
      <c r="AN129" s="2">
        <f t="shared" si="78"/>
        <v>0.02</v>
      </c>
    </row>
    <row r="130" spans="9:40" x14ac:dyDescent="0.3">
      <c r="I130">
        <f t="shared" si="63"/>
        <v>2042</v>
      </c>
      <c r="J130" s="2">
        <f t="shared" ref="J130:AN130" si="79">IF(J64&gt;-1,1/$I$44,0)</f>
        <v>0</v>
      </c>
      <c r="K130" s="2">
        <f t="shared" si="79"/>
        <v>0</v>
      </c>
      <c r="L130" s="2">
        <f t="shared" si="79"/>
        <v>0</v>
      </c>
      <c r="M130" s="2">
        <f t="shared" si="79"/>
        <v>0</v>
      </c>
      <c r="N130" s="2">
        <f t="shared" si="79"/>
        <v>0</v>
      </c>
      <c r="O130" s="2">
        <f t="shared" si="79"/>
        <v>0</v>
      </c>
      <c r="P130" s="2">
        <f t="shared" si="79"/>
        <v>0</v>
      </c>
      <c r="Q130" s="2">
        <f t="shared" si="79"/>
        <v>0</v>
      </c>
      <c r="R130" s="2">
        <f t="shared" si="79"/>
        <v>0</v>
      </c>
      <c r="S130" s="2">
        <f t="shared" si="79"/>
        <v>0</v>
      </c>
      <c r="T130" s="2">
        <f t="shared" si="79"/>
        <v>0</v>
      </c>
      <c r="U130" s="2">
        <f t="shared" si="79"/>
        <v>0</v>
      </c>
      <c r="V130" s="2">
        <f t="shared" si="79"/>
        <v>0</v>
      </c>
      <c r="W130" s="2">
        <f t="shared" si="79"/>
        <v>0</v>
      </c>
      <c r="X130" s="2">
        <f t="shared" si="79"/>
        <v>0</v>
      </c>
      <c r="Y130" s="2">
        <f t="shared" si="79"/>
        <v>0</v>
      </c>
      <c r="Z130" s="2">
        <f t="shared" si="79"/>
        <v>0</v>
      </c>
      <c r="AA130" s="2">
        <f t="shared" si="79"/>
        <v>0.02</v>
      </c>
      <c r="AB130" s="2">
        <f t="shared" si="79"/>
        <v>0.02</v>
      </c>
      <c r="AC130" s="2">
        <f t="shared" si="79"/>
        <v>0.02</v>
      </c>
      <c r="AD130" s="2">
        <f t="shared" si="79"/>
        <v>0.02</v>
      </c>
      <c r="AE130" s="2">
        <f t="shared" si="79"/>
        <v>0.02</v>
      </c>
      <c r="AF130" s="2">
        <f t="shared" si="79"/>
        <v>0.02</v>
      </c>
      <c r="AG130" s="2">
        <f t="shared" si="79"/>
        <v>0.02</v>
      </c>
      <c r="AH130" s="2">
        <f t="shared" si="79"/>
        <v>0.02</v>
      </c>
      <c r="AI130" s="2">
        <f t="shared" si="79"/>
        <v>0.02</v>
      </c>
      <c r="AJ130" s="2">
        <f t="shared" si="79"/>
        <v>0.02</v>
      </c>
      <c r="AK130" s="2">
        <f t="shared" si="79"/>
        <v>0.02</v>
      </c>
      <c r="AL130" s="2">
        <f t="shared" si="79"/>
        <v>0.02</v>
      </c>
      <c r="AM130" s="2">
        <f t="shared" si="79"/>
        <v>0.02</v>
      </c>
      <c r="AN130" s="2">
        <f t="shared" si="79"/>
        <v>0.02</v>
      </c>
    </row>
    <row r="131" spans="9:40" x14ac:dyDescent="0.3">
      <c r="I131">
        <f t="shared" si="63"/>
        <v>2043</v>
      </c>
      <c r="J131" s="2">
        <f t="shared" ref="J131:AN131" si="80">IF(J65&gt;-1,1/$I$44,0)</f>
        <v>0</v>
      </c>
      <c r="K131" s="2">
        <f t="shared" si="80"/>
        <v>0</v>
      </c>
      <c r="L131" s="2">
        <f t="shared" si="80"/>
        <v>0</v>
      </c>
      <c r="M131" s="2">
        <f t="shared" si="80"/>
        <v>0</v>
      </c>
      <c r="N131" s="2">
        <f t="shared" si="80"/>
        <v>0</v>
      </c>
      <c r="O131" s="2">
        <f t="shared" si="80"/>
        <v>0</v>
      </c>
      <c r="P131" s="2">
        <f t="shared" si="80"/>
        <v>0</v>
      </c>
      <c r="Q131" s="2">
        <f t="shared" si="80"/>
        <v>0</v>
      </c>
      <c r="R131" s="2">
        <f t="shared" si="80"/>
        <v>0</v>
      </c>
      <c r="S131" s="2">
        <f t="shared" si="80"/>
        <v>0</v>
      </c>
      <c r="T131" s="2">
        <f t="shared" si="80"/>
        <v>0</v>
      </c>
      <c r="U131" s="2">
        <f t="shared" si="80"/>
        <v>0</v>
      </c>
      <c r="V131" s="2">
        <f t="shared" si="80"/>
        <v>0</v>
      </c>
      <c r="W131" s="2">
        <f t="shared" si="80"/>
        <v>0</v>
      </c>
      <c r="X131" s="2">
        <f t="shared" si="80"/>
        <v>0</v>
      </c>
      <c r="Y131" s="2">
        <f t="shared" si="80"/>
        <v>0</v>
      </c>
      <c r="Z131" s="2">
        <f t="shared" si="80"/>
        <v>0</v>
      </c>
      <c r="AA131" s="2">
        <f t="shared" si="80"/>
        <v>0</v>
      </c>
      <c r="AB131" s="2">
        <f t="shared" si="80"/>
        <v>0.02</v>
      </c>
      <c r="AC131" s="2">
        <f t="shared" si="80"/>
        <v>0.02</v>
      </c>
      <c r="AD131" s="2">
        <f t="shared" si="80"/>
        <v>0.02</v>
      </c>
      <c r="AE131" s="2">
        <f t="shared" si="80"/>
        <v>0.02</v>
      </c>
      <c r="AF131" s="2">
        <f t="shared" si="80"/>
        <v>0.02</v>
      </c>
      <c r="AG131" s="2">
        <f t="shared" si="80"/>
        <v>0.02</v>
      </c>
      <c r="AH131" s="2">
        <f t="shared" si="80"/>
        <v>0.02</v>
      </c>
      <c r="AI131" s="2">
        <f t="shared" si="80"/>
        <v>0.02</v>
      </c>
      <c r="AJ131" s="2">
        <f t="shared" si="80"/>
        <v>0.02</v>
      </c>
      <c r="AK131" s="2">
        <f t="shared" si="80"/>
        <v>0.02</v>
      </c>
      <c r="AL131" s="2">
        <f t="shared" si="80"/>
        <v>0.02</v>
      </c>
      <c r="AM131" s="2">
        <f t="shared" si="80"/>
        <v>0.02</v>
      </c>
      <c r="AN131" s="2">
        <f t="shared" si="80"/>
        <v>0.02</v>
      </c>
    </row>
    <row r="132" spans="9:40" x14ac:dyDescent="0.3">
      <c r="I132">
        <f t="shared" si="63"/>
        <v>2044</v>
      </c>
      <c r="J132" s="2">
        <f t="shared" ref="J132:AN132" si="81">IF(J66&gt;-1,1/$I$44,0)</f>
        <v>0</v>
      </c>
      <c r="K132" s="2">
        <f t="shared" si="81"/>
        <v>0</v>
      </c>
      <c r="L132" s="2">
        <f t="shared" si="81"/>
        <v>0</v>
      </c>
      <c r="M132" s="2">
        <f t="shared" si="81"/>
        <v>0</v>
      </c>
      <c r="N132" s="2">
        <f t="shared" si="81"/>
        <v>0</v>
      </c>
      <c r="O132" s="2">
        <f t="shared" si="81"/>
        <v>0</v>
      </c>
      <c r="P132" s="2">
        <f t="shared" si="81"/>
        <v>0</v>
      </c>
      <c r="Q132" s="2">
        <f t="shared" si="81"/>
        <v>0</v>
      </c>
      <c r="R132" s="2">
        <f t="shared" si="81"/>
        <v>0</v>
      </c>
      <c r="S132" s="2">
        <f t="shared" si="81"/>
        <v>0</v>
      </c>
      <c r="T132" s="2">
        <f t="shared" si="81"/>
        <v>0</v>
      </c>
      <c r="U132" s="2">
        <f t="shared" si="81"/>
        <v>0</v>
      </c>
      <c r="V132" s="2">
        <f t="shared" si="81"/>
        <v>0</v>
      </c>
      <c r="W132" s="2">
        <f t="shared" si="81"/>
        <v>0</v>
      </c>
      <c r="X132" s="2">
        <f t="shared" si="81"/>
        <v>0</v>
      </c>
      <c r="Y132" s="2">
        <f t="shared" si="81"/>
        <v>0</v>
      </c>
      <c r="Z132" s="2">
        <f t="shared" si="81"/>
        <v>0</v>
      </c>
      <c r="AA132" s="2">
        <f t="shared" si="81"/>
        <v>0</v>
      </c>
      <c r="AB132" s="2">
        <f t="shared" si="81"/>
        <v>0</v>
      </c>
      <c r="AC132" s="2">
        <f t="shared" si="81"/>
        <v>0.02</v>
      </c>
      <c r="AD132" s="2">
        <f t="shared" si="81"/>
        <v>0.02</v>
      </c>
      <c r="AE132" s="2">
        <f t="shared" si="81"/>
        <v>0.02</v>
      </c>
      <c r="AF132" s="2">
        <f t="shared" si="81"/>
        <v>0.02</v>
      </c>
      <c r="AG132" s="2">
        <f t="shared" si="81"/>
        <v>0.02</v>
      </c>
      <c r="AH132" s="2">
        <f t="shared" si="81"/>
        <v>0.02</v>
      </c>
      <c r="AI132" s="2">
        <f t="shared" si="81"/>
        <v>0.02</v>
      </c>
      <c r="AJ132" s="2">
        <f t="shared" si="81"/>
        <v>0.02</v>
      </c>
      <c r="AK132" s="2">
        <f t="shared" si="81"/>
        <v>0.02</v>
      </c>
      <c r="AL132" s="2">
        <f t="shared" si="81"/>
        <v>0.02</v>
      </c>
      <c r="AM132" s="2">
        <f t="shared" si="81"/>
        <v>0.02</v>
      </c>
      <c r="AN132" s="2">
        <f t="shared" si="81"/>
        <v>0.02</v>
      </c>
    </row>
    <row r="133" spans="9:40" x14ac:dyDescent="0.3">
      <c r="I133">
        <f t="shared" si="63"/>
        <v>2045</v>
      </c>
      <c r="J133" s="2">
        <f t="shared" ref="J133:AN133" si="82">IF(J67&gt;-1,1/$I$44,0)</f>
        <v>0</v>
      </c>
      <c r="K133" s="2">
        <f t="shared" si="82"/>
        <v>0</v>
      </c>
      <c r="L133" s="2">
        <f t="shared" si="82"/>
        <v>0</v>
      </c>
      <c r="M133" s="2">
        <f t="shared" si="82"/>
        <v>0</v>
      </c>
      <c r="N133" s="2">
        <f t="shared" si="82"/>
        <v>0</v>
      </c>
      <c r="O133" s="2">
        <f t="shared" si="82"/>
        <v>0</v>
      </c>
      <c r="P133" s="2">
        <f t="shared" si="82"/>
        <v>0</v>
      </c>
      <c r="Q133" s="2">
        <f t="shared" si="82"/>
        <v>0</v>
      </c>
      <c r="R133" s="2">
        <f t="shared" si="82"/>
        <v>0</v>
      </c>
      <c r="S133" s="2">
        <f t="shared" si="82"/>
        <v>0</v>
      </c>
      <c r="T133" s="2">
        <f t="shared" si="82"/>
        <v>0</v>
      </c>
      <c r="U133" s="2">
        <f t="shared" si="82"/>
        <v>0</v>
      </c>
      <c r="V133" s="2">
        <f t="shared" si="82"/>
        <v>0</v>
      </c>
      <c r="W133" s="2">
        <f t="shared" si="82"/>
        <v>0</v>
      </c>
      <c r="X133" s="2">
        <f t="shared" si="82"/>
        <v>0</v>
      </c>
      <c r="Y133" s="2">
        <f t="shared" si="82"/>
        <v>0</v>
      </c>
      <c r="Z133" s="2">
        <f t="shared" si="82"/>
        <v>0</v>
      </c>
      <c r="AA133" s="2">
        <f t="shared" si="82"/>
        <v>0</v>
      </c>
      <c r="AB133" s="2">
        <f t="shared" si="82"/>
        <v>0</v>
      </c>
      <c r="AC133" s="2">
        <f t="shared" si="82"/>
        <v>0</v>
      </c>
      <c r="AD133" s="2">
        <f t="shared" si="82"/>
        <v>0.02</v>
      </c>
      <c r="AE133" s="2">
        <f t="shared" si="82"/>
        <v>0.02</v>
      </c>
      <c r="AF133" s="2">
        <f t="shared" si="82"/>
        <v>0.02</v>
      </c>
      <c r="AG133" s="2">
        <f t="shared" si="82"/>
        <v>0.02</v>
      </c>
      <c r="AH133" s="2">
        <f t="shared" si="82"/>
        <v>0.02</v>
      </c>
      <c r="AI133" s="2">
        <f t="shared" si="82"/>
        <v>0.02</v>
      </c>
      <c r="AJ133" s="2">
        <f t="shared" si="82"/>
        <v>0.02</v>
      </c>
      <c r="AK133" s="2">
        <f t="shared" si="82"/>
        <v>0.02</v>
      </c>
      <c r="AL133" s="2">
        <f t="shared" si="82"/>
        <v>0.02</v>
      </c>
      <c r="AM133" s="2">
        <f t="shared" si="82"/>
        <v>0.02</v>
      </c>
      <c r="AN133" s="2">
        <f t="shared" si="82"/>
        <v>0.02</v>
      </c>
    </row>
    <row r="134" spans="9:40" x14ac:dyDescent="0.3">
      <c r="I134">
        <f t="shared" si="63"/>
        <v>2046</v>
      </c>
      <c r="J134" s="2">
        <f t="shared" ref="J134:AN134" si="83">IF(J68&gt;-1,1/$I$44,0)</f>
        <v>0</v>
      </c>
      <c r="K134" s="2">
        <f t="shared" si="83"/>
        <v>0</v>
      </c>
      <c r="L134" s="2">
        <f t="shared" si="83"/>
        <v>0</v>
      </c>
      <c r="M134" s="2">
        <f t="shared" si="83"/>
        <v>0</v>
      </c>
      <c r="N134" s="2">
        <f t="shared" si="83"/>
        <v>0</v>
      </c>
      <c r="O134" s="2">
        <f t="shared" si="83"/>
        <v>0</v>
      </c>
      <c r="P134" s="2">
        <f t="shared" si="83"/>
        <v>0</v>
      </c>
      <c r="Q134" s="2">
        <f t="shared" si="83"/>
        <v>0</v>
      </c>
      <c r="R134" s="2">
        <f t="shared" si="83"/>
        <v>0</v>
      </c>
      <c r="S134" s="2">
        <f t="shared" si="83"/>
        <v>0</v>
      </c>
      <c r="T134" s="2">
        <f t="shared" si="83"/>
        <v>0</v>
      </c>
      <c r="U134" s="2">
        <f t="shared" si="83"/>
        <v>0</v>
      </c>
      <c r="V134" s="2">
        <f t="shared" si="83"/>
        <v>0</v>
      </c>
      <c r="W134" s="2">
        <f t="shared" si="83"/>
        <v>0</v>
      </c>
      <c r="X134" s="2">
        <f t="shared" si="83"/>
        <v>0</v>
      </c>
      <c r="Y134" s="2">
        <f t="shared" si="83"/>
        <v>0</v>
      </c>
      <c r="Z134" s="2">
        <f t="shared" si="83"/>
        <v>0</v>
      </c>
      <c r="AA134" s="2">
        <f t="shared" si="83"/>
        <v>0</v>
      </c>
      <c r="AB134" s="2">
        <f t="shared" si="83"/>
        <v>0</v>
      </c>
      <c r="AC134" s="2">
        <f t="shared" si="83"/>
        <v>0</v>
      </c>
      <c r="AD134" s="2">
        <f t="shared" si="83"/>
        <v>0</v>
      </c>
      <c r="AE134" s="2">
        <f t="shared" si="83"/>
        <v>0.02</v>
      </c>
      <c r="AF134" s="2">
        <f t="shared" si="83"/>
        <v>0.02</v>
      </c>
      <c r="AG134" s="2">
        <f t="shared" si="83"/>
        <v>0.02</v>
      </c>
      <c r="AH134" s="2">
        <f t="shared" si="83"/>
        <v>0.02</v>
      </c>
      <c r="AI134" s="2">
        <f t="shared" si="83"/>
        <v>0.02</v>
      </c>
      <c r="AJ134" s="2">
        <f t="shared" si="83"/>
        <v>0.02</v>
      </c>
      <c r="AK134" s="2">
        <f t="shared" si="83"/>
        <v>0.02</v>
      </c>
      <c r="AL134" s="2">
        <f t="shared" si="83"/>
        <v>0.02</v>
      </c>
      <c r="AM134" s="2">
        <f t="shared" si="83"/>
        <v>0.02</v>
      </c>
      <c r="AN134" s="2">
        <f t="shared" si="83"/>
        <v>0.02</v>
      </c>
    </row>
    <row r="135" spans="9:40" x14ac:dyDescent="0.3">
      <c r="I135">
        <f t="shared" si="63"/>
        <v>2047</v>
      </c>
      <c r="J135" s="2">
        <f t="shared" ref="J135:AN135" si="84">IF(J69&gt;-1,1/$I$44,0)</f>
        <v>0</v>
      </c>
      <c r="K135" s="2">
        <f t="shared" si="84"/>
        <v>0</v>
      </c>
      <c r="L135" s="2">
        <f t="shared" si="84"/>
        <v>0</v>
      </c>
      <c r="M135" s="2">
        <f t="shared" si="84"/>
        <v>0</v>
      </c>
      <c r="N135" s="2">
        <f t="shared" si="84"/>
        <v>0</v>
      </c>
      <c r="O135" s="2">
        <f t="shared" si="84"/>
        <v>0</v>
      </c>
      <c r="P135" s="2">
        <f t="shared" si="84"/>
        <v>0</v>
      </c>
      <c r="Q135" s="2">
        <f t="shared" si="84"/>
        <v>0</v>
      </c>
      <c r="R135" s="2">
        <f t="shared" si="84"/>
        <v>0</v>
      </c>
      <c r="S135" s="2">
        <f t="shared" si="84"/>
        <v>0</v>
      </c>
      <c r="T135" s="2">
        <f t="shared" si="84"/>
        <v>0</v>
      </c>
      <c r="U135" s="2">
        <f t="shared" si="84"/>
        <v>0</v>
      </c>
      <c r="V135" s="2">
        <f t="shared" si="84"/>
        <v>0</v>
      </c>
      <c r="W135" s="2">
        <f t="shared" si="84"/>
        <v>0</v>
      </c>
      <c r="X135" s="2">
        <f t="shared" si="84"/>
        <v>0</v>
      </c>
      <c r="Y135" s="2">
        <f t="shared" si="84"/>
        <v>0</v>
      </c>
      <c r="Z135" s="2">
        <f t="shared" si="84"/>
        <v>0</v>
      </c>
      <c r="AA135" s="2">
        <f t="shared" si="84"/>
        <v>0</v>
      </c>
      <c r="AB135" s="2">
        <f t="shared" si="84"/>
        <v>0</v>
      </c>
      <c r="AC135" s="2">
        <f t="shared" si="84"/>
        <v>0</v>
      </c>
      <c r="AD135" s="2">
        <f t="shared" si="84"/>
        <v>0</v>
      </c>
      <c r="AE135" s="2">
        <f t="shared" si="84"/>
        <v>0</v>
      </c>
      <c r="AF135" s="2">
        <f t="shared" si="84"/>
        <v>0.02</v>
      </c>
      <c r="AG135" s="2">
        <f t="shared" si="84"/>
        <v>0.02</v>
      </c>
      <c r="AH135" s="2">
        <f t="shared" si="84"/>
        <v>0.02</v>
      </c>
      <c r="AI135" s="2">
        <f t="shared" si="84"/>
        <v>0.02</v>
      </c>
      <c r="AJ135" s="2">
        <f t="shared" si="84"/>
        <v>0.02</v>
      </c>
      <c r="AK135" s="2">
        <f t="shared" si="84"/>
        <v>0.02</v>
      </c>
      <c r="AL135" s="2">
        <f t="shared" si="84"/>
        <v>0.02</v>
      </c>
      <c r="AM135" s="2">
        <f t="shared" si="84"/>
        <v>0.02</v>
      </c>
      <c r="AN135" s="2">
        <f t="shared" si="84"/>
        <v>0.02</v>
      </c>
    </row>
    <row r="136" spans="9:40" x14ac:dyDescent="0.3">
      <c r="I136">
        <f t="shared" si="63"/>
        <v>2048</v>
      </c>
      <c r="J136" s="2">
        <f t="shared" ref="J136:AN136" si="85">IF(J70&gt;-1,1/$I$44,0)</f>
        <v>0</v>
      </c>
      <c r="K136" s="2">
        <f t="shared" si="85"/>
        <v>0</v>
      </c>
      <c r="L136" s="2">
        <f t="shared" si="85"/>
        <v>0</v>
      </c>
      <c r="M136" s="2">
        <f t="shared" si="85"/>
        <v>0</v>
      </c>
      <c r="N136" s="2">
        <f t="shared" si="85"/>
        <v>0</v>
      </c>
      <c r="O136" s="2">
        <f t="shared" si="85"/>
        <v>0</v>
      </c>
      <c r="P136" s="2">
        <f t="shared" si="85"/>
        <v>0</v>
      </c>
      <c r="Q136" s="2">
        <f t="shared" si="85"/>
        <v>0</v>
      </c>
      <c r="R136" s="2">
        <f t="shared" si="85"/>
        <v>0</v>
      </c>
      <c r="S136" s="2">
        <f t="shared" si="85"/>
        <v>0</v>
      </c>
      <c r="T136" s="2">
        <f t="shared" si="85"/>
        <v>0</v>
      </c>
      <c r="U136" s="2">
        <f t="shared" si="85"/>
        <v>0</v>
      </c>
      <c r="V136" s="2">
        <f t="shared" si="85"/>
        <v>0</v>
      </c>
      <c r="W136" s="2">
        <f t="shared" si="85"/>
        <v>0</v>
      </c>
      <c r="X136" s="2">
        <f t="shared" si="85"/>
        <v>0</v>
      </c>
      <c r="Y136" s="2">
        <f t="shared" si="85"/>
        <v>0</v>
      </c>
      <c r="Z136" s="2">
        <f t="shared" si="85"/>
        <v>0</v>
      </c>
      <c r="AA136" s="2">
        <f t="shared" si="85"/>
        <v>0</v>
      </c>
      <c r="AB136" s="2">
        <f t="shared" si="85"/>
        <v>0</v>
      </c>
      <c r="AC136" s="2">
        <f t="shared" si="85"/>
        <v>0</v>
      </c>
      <c r="AD136" s="2">
        <f t="shared" si="85"/>
        <v>0</v>
      </c>
      <c r="AE136" s="2">
        <f t="shared" si="85"/>
        <v>0</v>
      </c>
      <c r="AF136" s="2">
        <f t="shared" si="85"/>
        <v>0</v>
      </c>
      <c r="AG136" s="2">
        <f t="shared" si="85"/>
        <v>0.02</v>
      </c>
      <c r="AH136" s="2">
        <f t="shared" si="85"/>
        <v>0.02</v>
      </c>
      <c r="AI136" s="2">
        <f t="shared" si="85"/>
        <v>0.02</v>
      </c>
      <c r="AJ136" s="2">
        <f t="shared" si="85"/>
        <v>0.02</v>
      </c>
      <c r="AK136" s="2">
        <f t="shared" si="85"/>
        <v>0.02</v>
      </c>
      <c r="AL136" s="2">
        <f t="shared" si="85"/>
        <v>0.02</v>
      </c>
      <c r="AM136" s="2">
        <f t="shared" si="85"/>
        <v>0.02</v>
      </c>
      <c r="AN136" s="2">
        <f t="shared" si="85"/>
        <v>0.02</v>
      </c>
    </row>
    <row r="137" spans="9:40" x14ac:dyDescent="0.3">
      <c r="I137">
        <f t="shared" si="63"/>
        <v>2049</v>
      </c>
      <c r="J137" s="2">
        <f t="shared" ref="J137:AN137" si="86">IF(J71&gt;-1,1/$I$44,0)</f>
        <v>0</v>
      </c>
      <c r="K137" s="2">
        <f t="shared" si="86"/>
        <v>0</v>
      </c>
      <c r="L137" s="2">
        <f t="shared" si="86"/>
        <v>0</v>
      </c>
      <c r="M137" s="2">
        <f t="shared" si="86"/>
        <v>0</v>
      </c>
      <c r="N137" s="2">
        <f t="shared" si="86"/>
        <v>0</v>
      </c>
      <c r="O137" s="2">
        <f t="shared" si="86"/>
        <v>0</v>
      </c>
      <c r="P137" s="2">
        <f t="shared" si="86"/>
        <v>0</v>
      </c>
      <c r="Q137" s="2">
        <f t="shared" si="86"/>
        <v>0</v>
      </c>
      <c r="R137" s="2">
        <f t="shared" si="86"/>
        <v>0</v>
      </c>
      <c r="S137" s="2">
        <f t="shared" si="86"/>
        <v>0</v>
      </c>
      <c r="T137" s="2">
        <f t="shared" si="86"/>
        <v>0</v>
      </c>
      <c r="U137" s="2">
        <f t="shared" si="86"/>
        <v>0</v>
      </c>
      <c r="V137" s="2">
        <f t="shared" si="86"/>
        <v>0</v>
      </c>
      <c r="W137" s="2">
        <f t="shared" si="86"/>
        <v>0</v>
      </c>
      <c r="X137" s="2">
        <f t="shared" si="86"/>
        <v>0</v>
      </c>
      <c r="Y137" s="2">
        <f t="shared" si="86"/>
        <v>0</v>
      </c>
      <c r="Z137" s="2">
        <f t="shared" si="86"/>
        <v>0</v>
      </c>
      <c r="AA137" s="2">
        <f t="shared" si="86"/>
        <v>0</v>
      </c>
      <c r="AB137" s="2">
        <f t="shared" si="86"/>
        <v>0</v>
      </c>
      <c r="AC137" s="2">
        <f t="shared" si="86"/>
        <v>0</v>
      </c>
      <c r="AD137" s="2">
        <f t="shared" si="86"/>
        <v>0</v>
      </c>
      <c r="AE137" s="2">
        <f t="shared" si="86"/>
        <v>0</v>
      </c>
      <c r="AF137" s="2">
        <f t="shared" si="86"/>
        <v>0</v>
      </c>
      <c r="AG137" s="2">
        <f t="shared" si="86"/>
        <v>0</v>
      </c>
      <c r="AH137" s="2">
        <f t="shared" si="86"/>
        <v>0.02</v>
      </c>
      <c r="AI137" s="2">
        <f t="shared" si="86"/>
        <v>0.02</v>
      </c>
      <c r="AJ137" s="2">
        <f t="shared" si="86"/>
        <v>0.02</v>
      </c>
      <c r="AK137" s="2">
        <f t="shared" si="86"/>
        <v>0.02</v>
      </c>
      <c r="AL137" s="2">
        <f t="shared" si="86"/>
        <v>0.02</v>
      </c>
      <c r="AM137" s="2">
        <f t="shared" si="86"/>
        <v>0.02</v>
      </c>
      <c r="AN137" s="2">
        <f t="shared" si="86"/>
        <v>0.02</v>
      </c>
    </row>
    <row r="138" spans="9:40" x14ac:dyDescent="0.3">
      <c r="I138">
        <f t="shared" si="63"/>
        <v>2050</v>
      </c>
      <c r="J138" s="2">
        <f t="shared" ref="J138:AN138" si="87">IF(J72&gt;-1,1/$I$44,0)</f>
        <v>0</v>
      </c>
      <c r="K138" s="2">
        <f t="shared" si="87"/>
        <v>0</v>
      </c>
      <c r="L138" s="2">
        <f t="shared" si="87"/>
        <v>0</v>
      </c>
      <c r="M138" s="2">
        <f t="shared" si="87"/>
        <v>0</v>
      </c>
      <c r="N138" s="2">
        <f t="shared" si="87"/>
        <v>0</v>
      </c>
      <c r="O138" s="2">
        <f t="shared" si="87"/>
        <v>0</v>
      </c>
      <c r="P138" s="2">
        <f t="shared" si="87"/>
        <v>0</v>
      </c>
      <c r="Q138" s="2">
        <f t="shared" si="87"/>
        <v>0</v>
      </c>
      <c r="R138" s="2">
        <f t="shared" si="87"/>
        <v>0</v>
      </c>
      <c r="S138" s="2">
        <f t="shared" si="87"/>
        <v>0</v>
      </c>
      <c r="T138" s="2">
        <f t="shared" si="87"/>
        <v>0</v>
      </c>
      <c r="U138" s="2">
        <f t="shared" si="87"/>
        <v>0</v>
      </c>
      <c r="V138" s="2">
        <f t="shared" si="87"/>
        <v>0</v>
      </c>
      <c r="W138" s="2">
        <f t="shared" si="87"/>
        <v>0</v>
      </c>
      <c r="X138" s="2">
        <f t="shared" si="87"/>
        <v>0</v>
      </c>
      <c r="Y138" s="2">
        <f t="shared" si="87"/>
        <v>0</v>
      </c>
      <c r="Z138" s="2">
        <f t="shared" si="87"/>
        <v>0</v>
      </c>
      <c r="AA138" s="2">
        <f t="shared" si="87"/>
        <v>0</v>
      </c>
      <c r="AB138" s="2">
        <f t="shared" si="87"/>
        <v>0</v>
      </c>
      <c r="AC138" s="2">
        <f t="shared" si="87"/>
        <v>0</v>
      </c>
      <c r="AD138" s="2">
        <f t="shared" si="87"/>
        <v>0</v>
      </c>
      <c r="AE138" s="2">
        <f t="shared" si="87"/>
        <v>0</v>
      </c>
      <c r="AF138" s="2">
        <f t="shared" si="87"/>
        <v>0</v>
      </c>
      <c r="AG138" s="2">
        <f t="shared" si="87"/>
        <v>0</v>
      </c>
      <c r="AH138" s="2">
        <f t="shared" si="87"/>
        <v>0</v>
      </c>
      <c r="AI138" s="2">
        <f t="shared" si="87"/>
        <v>0.02</v>
      </c>
      <c r="AJ138" s="2">
        <f t="shared" si="87"/>
        <v>0.02</v>
      </c>
      <c r="AK138" s="2">
        <f t="shared" si="87"/>
        <v>0.02</v>
      </c>
      <c r="AL138" s="2">
        <f t="shared" si="87"/>
        <v>0.02</v>
      </c>
      <c r="AM138" s="2">
        <f t="shared" si="87"/>
        <v>0.02</v>
      </c>
      <c r="AN138" s="2">
        <f t="shared" si="87"/>
        <v>0.02</v>
      </c>
    </row>
    <row r="139" spans="9:40" x14ac:dyDescent="0.3">
      <c r="I139">
        <f t="shared" si="63"/>
        <v>2051</v>
      </c>
      <c r="J139" s="2">
        <f t="shared" ref="J139:AN139" si="88">IF(J73&gt;-1,1/$I$44,0)</f>
        <v>0</v>
      </c>
      <c r="K139" s="2">
        <f t="shared" si="88"/>
        <v>0</v>
      </c>
      <c r="L139" s="2">
        <f t="shared" si="88"/>
        <v>0</v>
      </c>
      <c r="M139" s="2">
        <f t="shared" si="88"/>
        <v>0</v>
      </c>
      <c r="N139" s="2">
        <f t="shared" si="88"/>
        <v>0</v>
      </c>
      <c r="O139" s="2">
        <f t="shared" si="88"/>
        <v>0</v>
      </c>
      <c r="P139" s="2">
        <f t="shared" si="88"/>
        <v>0</v>
      </c>
      <c r="Q139" s="2">
        <f t="shared" si="88"/>
        <v>0</v>
      </c>
      <c r="R139" s="2">
        <f t="shared" si="88"/>
        <v>0</v>
      </c>
      <c r="S139" s="2">
        <f t="shared" si="88"/>
        <v>0</v>
      </c>
      <c r="T139" s="2">
        <f t="shared" si="88"/>
        <v>0</v>
      </c>
      <c r="U139" s="2">
        <f t="shared" si="88"/>
        <v>0</v>
      </c>
      <c r="V139" s="2">
        <f t="shared" si="88"/>
        <v>0</v>
      </c>
      <c r="W139" s="2">
        <f t="shared" si="88"/>
        <v>0</v>
      </c>
      <c r="X139" s="2">
        <f t="shared" si="88"/>
        <v>0</v>
      </c>
      <c r="Y139" s="2">
        <f t="shared" si="88"/>
        <v>0</v>
      </c>
      <c r="Z139" s="2">
        <f t="shared" si="88"/>
        <v>0</v>
      </c>
      <c r="AA139" s="2">
        <f t="shared" si="88"/>
        <v>0</v>
      </c>
      <c r="AB139" s="2">
        <f t="shared" si="88"/>
        <v>0</v>
      </c>
      <c r="AC139" s="2">
        <f t="shared" si="88"/>
        <v>0</v>
      </c>
      <c r="AD139" s="2">
        <f t="shared" si="88"/>
        <v>0</v>
      </c>
      <c r="AE139" s="2">
        <f t="shared" si="88"/>
        <v>0</v>
      </c>
      <c r="AF139" s="2">
        <f t="shared" si="88"/>
        <v>0</v>
      </c>
      <c r="AG139" s="2">
        <f t="shared" si="88"/>
        <v>0</v>
      </c>
      <c r="AH139" s="2">
        <f t="shared" si="88"/>
        <v>0</v>
      </c>
      <c r="AI139" s="2">
        <f t="shared" si="88"/>
        <v>0</v>
      </c>
      <c r="AJ139" s="2">
        <f t="shared" si="88"/>
        <v>0.02</v>
      </c>
      <c r="AK139" s="2">
        <f t="shared" si="88"/>
        <v>0.02</v>
      </c>
      <c r="AL139" s="2">
        <f t="shared" si="88"/>
        <v>0.02</v>
      </c>
      <c r="AM139" s="2">
        <f t="shared" si="88"/>
        <v>0.02</v>
      </c>
      <c r="AN139" s="2">
        <f t="shared" si="88"/>
        <v>0.02</v>
      </c>
    </row>
    <row r="140" spans="9:40" x14ac:dyDescent="0.3">
      <c r="I140">
        <f t="shared" si="63"/>
        <v>2052</v>
      </c>
      <c r="J140" s="2">
        <f t="shared" ref="J140:AN140" si="89">IF(J74&gt;-1,1/$I$44,0)</f>
        <v>0</v>
      </c>
      <c r="K140" s="2">
        <f t="shared" si="89"/>
        <v>0</v>
      </c>
      <c r="L140" s="2">
        <f t="shared" si="89"/>
        <v>0</v>
      </c>
      <c r="M140" s="2">
        <f t="shared" si="89"/>
        <v>0</v>
      </c>
      <c r="N140" s="2">
        <f t="shared" si="89"/>
        <v>0</v>
      </c>
      <c r="O140" s="2">
        <f t="shared" si="89"/>
        <v>0</v>
      </c>
      <c r="P140" s="2">
        <f t="shared" si="89"/>
        <v>0</v>
      </c>
      <c r="Q140" s="2">
        <f t="shared" si="89"/>
        <v>0</v>
      </c>
      <c r="R140" s="2">
        <f t="shared" si="89"/>
        <v>0</v>
      </c>
      <c r="S140" s="2">
        <f t="shared" si="89"/>
        <v>0</v>
      </c>
      <c r="T140" s="2">
        <f t="shared" si="89"/>
        <v>0</v>
      </c>
      <c r="U140" s="2">
        <f t="shared" si="89"/>
        <v>0</v>
      </c>
      <c r="V140" s="2">
        <f t="shared" si="89"/>
        <v>0</v>
      </c>
      <c r="W140" s="2">
        <f t="shared" si="89"/>
        <v>0</v>
      </c>
      <c r="X140" s="2">
        <f t="shared" si="89"/>
        <v>0</v>
      </c>
      <c r="Y140" s="2">
        <f t="shared" si="89"/>
        <v>0</v>
      </c>
      <c r="Z140" s="2">
        <f t="shared" si="89"/>
        <v>0</v>
      </c>
      <c r="AA140" s="2">
        <f t="shared" si="89"/>
        <v>0</v>
      </c>
      <c r="AB140" s="2">
        <f t="shared" si="89"/>
        <v>0</v>
      </c>
      <c r="AC140" s="2">
        <f t="shared" si="89"/>
        <v>0</v>
      </c>
      <c r="AD140" s="2">
        <f t="shared" si="89"/>
        <v>0</v>
      </c>
      <c r="AE140" s="2">
        <f t="shared" si="89"/>
        <v>0</v>
      </c>
      <c r="AF140" s="2">
        <f t="shared" si="89"/>
        <v>0</v>
      </c>
      <c r="AG140" s="2">
        <f t="shared" si="89"/>
        <v>0</v>
      </c>
      <c r="AH140" s="2">
        <f t="shared" si="89"/>
        <v>0</v>
      </c>
      <c r="AI140" s="2">
        <f t="shared" si="89"/>
        <v>0</v>
      </c>
      <c r="AJ140" s="2">
        <f t="shared" si="89"/>
        <v>0</v>
      </c>
      <c r="AK140" s="2">
        <f t="shared" si="89"/>
        <v>0.02</v>
      </c>
      <c r="AL140" s="2">
        <f t="shared" si="89"/>
        <v>0.02</v>
      </c>
      <c r="AM140" s="2">
        <f t="shared" si="89"/>
        <v>0.02</v>
      </c>
      <c r="AN140" s="2">
        <f t="shared" si="89"/>
        <v>0.02</v>
      </c>
    </row>
    <row r="141" spans="9:40" x14ac:dyDescent="0.3">
      <c r="I141">
        <f t="shared" si="63"/>
        <v>2053</v>
      </c>
      <c r="J141" s="2">
        <f t="shared" ref="J141:AN141" si="90">IF(J75&gt;-1,1/$I$44,0)</f>
        <v>0</v>
      </c>
      <c r="K141" s="2">
        <f t="shared" si="90"/>
        <v>0</v>
      </c>
      <c r="L141" s="2">
        <f t="shared" si="90"/>
        <v>0</v>
      </c>
      <c r="M141" s="2">
        <f t="shared" si="90"/>
        <v>0</v>
      </c>
      <c r="N141" s="2">
        <f t="shared" si="90"/>
        <v>0</v>
      </c>
      <c r="O141" s="2">
        <f t="shared" si="90"/>
        <v>0</v>
      </c>
      <c r="P141" s="2">
        <f t="shared" si="90"/>
        <v>0</v>
      </c>
      <c r="Q141" s="2">
        <f t="shared" si="90"/>
        <v>0</v>
      </c>
      <c r="R141" s="2">
        <f t="shared" si="90"/>
        <v>0</v>
      </c>
      <c r="S141" s="2">
        <f t="shared" si="90"/>
        <v>0</v>
      </c>
      <c r="T141" s="2">
        <f t="shared" si="90"/>
        <v>0</v>
      </c>
      <c r="U141" s="2">
        <f t="shared" si="90"/>
        <v>0</v>
      </c>
      <c r="V141" s="2">
        <f t="shared" si="90"/>
        <v>0</v>
      </c>
      <c r="W141" s="2">
        <f t="shared" si="90"/>
        <v>0</v>
      </c>
      <c r="X141" s="2">
        <f t="shared" si="90"/>
        <v>0</v>
      </c>
      <c r="Y141" s="2">
        <f t="shared" si="90"/>
        <v>0</v>
      </c>
      <c r="Z141" s="2">
        <f t="shared" si="90"/>
        <v>0</v>
      </c>
      <c r="AA141" s="2">
        <f t="shared" si="90"/>
        <v>0</v>
      </c>
      <c r="AB141" s="2">
        <f t="shared" si="90"/>
        <v>0</v>
      </c>
      <c r="AC141" s="2">
        <f t="shared" si="90"/>
        <v>0</v>
      </c>
      <c r="AD141" s="2">
        <f t="shared" si="90"/>
        <v>0</v>
      </c>
      <c r="AE141" s="2">
        <f t="shared" si="90"/>
        <v>0</v>
      </c>
      <c r="AF141" s="2">
        <f t="shared" si="90"/>
        <v>0</v>
      </c>
      <c r="AG141" s="2">
        <f t="shared" si="90"/>
        <v>0</v>
      </c>
      <c r="AH141" s="2">
        <f t="shared" si="90"/>
        <v>0</v>
      </c>
      <c r="AI141" s="2">
        <f t="shared" si="90"/>
        <v>0</v>
      </c>
      <c r="AJ141" s="2">
        <f t="shared" si="90"/>
        <v>0</v>
      </c>
      <c r="AK141" s="2">
        <f t="shared" si="90"/>
        <v>0</v>
      </c>
      <c r="AL141" s="2">
        <f t="shared" si="90"/>
        <v>0.02</v>
      </c>
      <c r="AM141" s="2">
        <f t="shared" si="90"/>
        <v>0.02</v>
      </c>
      <c r="AN141" s="2">
        <f t="shared" si="90"/>
        <v>0.02</v>
      </c>
    </row>
    <row r="142" spans="9:40" x14ac:dyDescent="0.3">
      <c r="I142">
        <f t="shared" si="63"/>
        <v>2054</v>
      </c>
      <c r="J142" s="2">
        <f t="shared" ref="J142:AN142" si="91">IF(J76&gt;-1,1/$I$44,0)</f>
        <v>0</v>
      </c>
      <c r="K142" s="2">
        <f t="shared" si="91"/>
        <v>0</v>
      </c>
      <c r="L142" s="2">
        <f t="shared" si="91"/>
        <v>0</v>
      </c>
      <c r="M142" s="2">
        <f t="shared" si="91"/>
        <v>0</v>
      </c>
      <c r="N142" s="2">
        <f t="shared" si="91"/>
        <v>0</v>
      </c>
      <c r="O142" s="2">
        <f t="shared" si="91"/>
        <v>0</v>
      </c>
      <c r="P142" s="2">
        <f t="shared" si="91"/>
        <v>0</v>
      </c>
      <c r="Q142" s="2">
        <f t="shared" si="91"/>
        <v>0</v>
      </c>
      <c r="R142" s="2">
        <f t="shared" si="91"/>
        <v>0</v>
      </c>
      <c r="S142" s="2">
        <f t="shared" si="91"/>
        <v>0</v>
      </c>
      <c r="T142" s="2">
        <f t="shared" si="91"/>
        <v>0</v>
      </c>
      <c r="U142" s="2">
        <f t="shared" si="91"/>
        <v>0</v>
      </c>
      <c r="V142" s="2">
        <f t="shared" si="91"/>
        <v>0</v>
      </c>
      <c r="W142" s="2">
        <f t="shared" si="91"/>
        <v>0</v>
      </c>
      <c r="X142" s="2">
        <f t="shared" si="91"/>
        <v>0</v>
      </c>
      <c r="Y142" s="2">
        <f t="shared" si="91"/>
        <v>0</v>
      </c>
      <c r="Z142" s="2">
        <f t="shared" si="91"/>
        <v>0</v>
      </c>
      <c r="AA142" s="2">
        <f t="shared" si="91"/>
        <v>0</v>
      </c>
      <c r="AB142" s="2">
        <f t="shared" si="91"/>
        <v>0</v>
      </c>
      <c r="AC142" s="2">
        <f t="shared" si="91"/>
        <v>0</v>
      </c>
      <c r="AD142" s="2">
        <f t="shared" si="91"/>
        <v>0</v>
      </c>
      <c r="AE142" s="2">
        <f t="shared" si="91"/>
        <v>0</v>
      </c>
      <c r="AF142" s="2">
        <f t="shared" si="91"/>
        <v>0</v>
      </c>
      <c r="AG142" s="2">
        <f t="shared" si="91"/>
        <v>0</v>
      </c>
      <c r="AH142" s="2">
        <f t="shared" si="91"/>
        <v>0</v>
      </c>
      <c r="AI142" s="2">
        <f t="shared" si="91"/>
        <v>0</v>
      </c>
      <c r="AJ142" s="2">
        <f t="shared" si="91"/>
        <v>0</v>
      </c>
      <c r="AK142" s="2">
        <f t="shared" si="91"/>
        <v>0</v>
      </c>
      <c r="AL142" s="2">
        <f t="shared" si="91"/>
        <v>0</v>
      </c>
      <c r="AM142" s="2">
        <f t="shared" si="91"/>
        <v>0.02</v>
      </c>
      <c r="AN142" s="2">
        <f t="shared" si="91"/>
        <v>0.02</v>
      </c>
    </row>
    <row r="143" spans="9:40" x14ac:dyDescent="0.3">
      <c r="I143">
        <f t="shared" si="63"/>
        <v>2055</v>
      </c>
      <c r="J143" s="2">
        <f t="shared" ref="J143:AN143" si="92">IF(J77&gt;-1,1/$I$44,0)</f>
        <v>0</v>
      </c>
      <c r="K143" s="2">
        <f t="shared" si="92"/>
        <v>0</v>
      </c>
      <c r="L143" s="2">
        <f t="shared" si="92"/>
        <v>0</v>
      </c>
      <c r="M143" s="2">
        <f t="shared" si="92"/>
        <v>0</v>
      </c>
      <c r="N143" s="2">
        <f t="shared" si="92"/>
        <v>0</v>
      </c>
      <c r="O143" s="2">
        <f t="shared" si="92"/>
        <v>0</v>
      </c>
      <c r="P143" s="2">
        <f t="shared" si="92"/>
        <v>0</v>
      </c>
      <c r="Q143" s="2">
        <f t="shared" si="92"/>
        <v>0</v>
      </c>
      <c r="R143" s="2">
        <f t="shared" si="92"/>
        <v>0</v>
      </c>
      <c r="S143" s="2">
        <f t="shared" si="92"/>
        <v>0</v>
      </c>
      <c r="T143" s="2">
        <f t="shared" si="92"/>
        <v>0</v>
      </c>
      <c r="U143" s="2">
        <f t="shared" si="92"/>
        <v>0</v>
      </c>
      <c r="V143" s="2">
        <f t="shared" si="92"/>
        <v>0</v>
      </c>
      <c r="W143" s="2">
        <f t="shared" si="92"/>
        <v>0</v>
      </c>
      <c r="X143" s="2">
        <f t="shared" si="92"/>
        <v>0</v>
      </c>
      <c r="Y143" s="2">
        <f t="shared" si="92"/>
        <v>0</v>
      </c>
      <c r="Z143" s="2">
        <f t="shared" si="92"/>
        <v>0</v>
      </c>
      <c r="AA143" s="2">
        <f t="shared" si="92"/>
        <v>0</v>
      </c>
      <c r="AB143" s="2">
        <f t="shared" si="92"/>
        <v>0</v>
      </c>
      <c r="AC143" s="2">
        <f t="shared" si="92"/>
        <v>0</v>
      </c>
      <c r="AD143" s="2">
        <f t="shared" si="92"/>
        <v>0</v>
      </c>
      <c r="AE143" s="2">
        <f t="shared" si="92"/>
        <v>0</v>
      </c>
      <c r="AF143" s="2">
        <f t="shared" si="92"/>
        <v>0</v>
      </c>
      <c r="AG143" s="2">
        <f t="shared" si="92"/>
        <v>0</v>
      </c>
      <c r="AH143" s="2">
        <f t="shared" si="92"/>
        <v>0</v>
      </c>
      <c r="AI143" s="2">
        <f t="shared" si="92"/>
        <v>0</v>
      </c>
      <c r="AJ143" s="2">
        <f t="shared" si="92"/>
        <v>0</v>
      </c>
      <c r="AK143" s="2">
        <f t="shared" si="92"/>
        <v>0</v>
      </c>
      <c r="AL143" s="2">
        <f t="shared" si="92"/>
        <v>0</v>
      </c>
      <c r="AM143" s="2">
        <f t="shared" si="92"/>
        <v>0</v>
      </c>
      <c r="AN143" s="2">
        <f t="shared" si="92"/>
        <v>0.02</v>
      </c>
    </row>
    <row r="145" spans="8:40" x14ac:dyDescent="0.3">
      <c r="H145" t="s">
        <v>40</v>
      </c>
      <c r="I145" t="s">
        <v>33</v>
      </c>
      <c r="J145">
        <v>2025</v>
      </c>
      <c r="K145">
        <f>J145+1</f>
        <v>2026</v>
      </c>
      <c r="L145">
        <f t="shared" ref="L145:AN145" si="93">K145+1</f>
        <v>2027</v>
      </c>
      <c r="M145">
        <f t="shared" si="93"/>
        <v>2028</v>
      </c>
      <c r="N145">
        <f t="shared" si="93"/>
        <v>2029</v>
      </c>
      <c r="O145">
        <f t="shared" si="93"/>
        <v>2030</v>
      </c>
      <c r="P145">
        <f t="shared" si="93"/>
        <v>2031</v>
      </c>
      <c r="Q145">
        <f t="shared" si="93"/>
        <v>2032</v>
      </c>
      <c r="R145">
        <f t="shared" si="93"/>
        <v>2033</v>
      </c>
      <c r="S145">
        <f t="shared" si="93"/>
        <v>2034</v>
      </c>
      <c r="T145">
        <f t="shared" si="93"/>
        <v>2035</v>
      </c>
      <c r="U145">
        <f t="shared" si="93"/>
        <v>2036</v>
      </c>
      <c r="V145">
        <f t="shared" si="93"/>
        <v>2037</v>
      </c>
      <c r="W145">
        <f t="shared" si="93"/>
        <v>2038</v>
      </c>
      <c r="X145">
        <f t="shared" si="93"/>
        <v>2039</v>
      </c>
      <c r="Y145">
        <f t="shared" si="93"/>
        <v>2040</v>
      </c>
      <c r="Z145">
        <f t="shared" si="93"/>
        <v>2041</v>
      </c>
      <c r="AA145">
        <f t="shared" si="93"/>
        <v>2042</v>
      </c>
      <c r="AB145">
        <f t="shared" si="93"/>
        <v>2043</v>
      </c>
      <c r="AC145">
        <f t="shared" si="93"/>
        <v>2044</v>
      </c>
      <c r="AD145">
        <f t="shared" si="93"/>
        <v>2045</v>
      </c>
      <c r="AE145">
        <f t="shared" si="93"/>
        <v>2046</v>
      </c>
      <c r="AF145">
        <f t="shared" si="93"/>
        <v>2047</v>
      </c>
      <c r="AG145">
        <f t="shared" si="93"/>
        <v>2048</v>
      </c>
      <c r="AH145">
        <f t="shared" si="93"/>
        <v>2049</v>
      </c>
      <c r="AI145">
        <f t="shared" si="93"/>
        <v>2050</v>
      </c>
      <c r="AJ145">
        <f t="shared" si="93"/>
        <v>2051</v>
      </c>
      <c r="AK145">
        <f t="shared" si="93"/>
        <v>2052</v>
      </c>
      <c r="AL145">
        <f t="shared" si="93"/>
        <v>2053</v>
      </c>
      <c r="AM145">
        <f t="shared" si="93"/>
        <v>2054</v>
      </c>
      <c r="AN145">
        <f t="shared" si="93"/>
        <v>2055</v>
      </c>
    </row>
    <row r="146" spans="8:40" x14ac:dyDescent="0.3">
      <c r="H146" s="2">
        <f>1000*HLOOKUP(I146,$J$3:$AE$6,3,FALSE)</f>
        <v>1644.9799892207634</v>
      </c>
      <c r="I146">
        <v>2025</v>
      </c>
      <c r="J146" s="2">
        <f>$H146*J80</f>
        <v>1644.9799892207634</v>
      </c>
      <c r="K146" s="2">
        <f t="shared" ref="K146:AN146" si="94">$H146*K80</f>
        <v>1612.080389436348</v>
      </c>
      <c r="L146" s="2">
        <f t="shared" si="94"/>
        <v>1579.1807896519329</v>
      </c>
      <c r="M146" s="2">
        <f t="shared" si="94"/>
        <v>1546.2811898675175</v>
      </c>
      <c r="N146" s="2">
        <f t="shared" si="94"/>
        <v>1513.3815900831023</v>
      </c>
      <c r="O146" s="2">
        <f t="shared" si="94"/>
        <v>1480.4819902986872</v>
      </c>
      <c r="P146" s="2">
        <f t="shared" si="94"/>
        <v>1447.5823905142718</v>
      </c>
      <c r="Q146" s="2">
        <f t="shared" si="94"/>
        <v>1414.6827907298566</v>
      </c>
      <c r="R146" s="2">
        <f t="shared" si="94"/>
        <v>1381.7831909454412</v>
      </c>
      <c r="S146" s="2">
        <f t="shared" si="94"/>
        <v>1348.8835911610261</v>
      </c>
      <c r="T146" s="2">
        <f t="shared" si="94"/>
        <v>1315.9839913766109</v>
      </c>
      <c r="U146" s="2">
        <f t="shared" si="94"/>
        <v>1283.0843915921955</v>
      </c>
      <c r="V146" s="2">
        <f t="shared" si="94"/>
        <v>1250.1847918077801</v>
      </c>
      <c r="W146" s="2">
        <f t="shared" si="94"/>
        <v>1217.285192023365</v>
      </c>
      <c r="X146" s="2">
        <f t="shared" si="94"/>
        <v>1184.3855922389496</v>
      </c>
      <c r="Y146" s="2">
        <f t="shared" si="94"/>
        <v>1151.4859924545342</v>
      </c>
      <c r="Z146" s="2">
        <f t="shared" si="94"/>
        <v>1118.586392670119</v>
      </c>
      <c r="AA146" s="2">
        <f t="shared" si="94"/>
        <v>1085.6867928857037</v>
      </c>
      <c r="AB146" s="2">
        <f t="shared" si="94"/>
        <v>1052.7871931012885</v>
      </c>
      <c r="AC146" s="2">
        <f t="shared" si="94"/>
        <v>1019.8875933168733</v>
      </c>
      <c r="AD146" s="2">
        <f t="shared" si="94"/>
        <v>986.98799353245795</v>
      </c>
      <c r="AE146" s="2">
        <f t="shared" si="94"/>
        <v>954.0883937480429</v>
      </c>
      <c r="AF146" s="2">
        <f t="shared" si="94"/>
        <v>921.18879396362763</v>
      </c>
      <c r="AG146" s="2">
        <f t="shared" si="94"/>
        <v>888.28919417921225</v>
      </c>
      <c r="AH146" s="2">
        <f t="shared" si="94"/>
        <v>855.38959439479697</v>
      </c>
      <c r="AI146" s="2">
        <f t="shared" si="94"/>
        <v>822.4899946103817</v>
      </c>
      <c r="AJ146" s="2">
        <f t="shared" si="94"/>
        <v>789.59039482596643</v>
      </c>
      <c r="AK146" s="2">
        <f t="shared" si="94"/>
        <v>756.69079504155116</v>
      </c>
      <c r="AL146" s="2">
        <f t="shared" si="94"/>
        <v>723.79119525713577</v>
      </c>
      <c r="AM146" s="2">
        <f t="shared" si="94"/>
        <v>690.89159547272072</v>
      </c>
      <c r="AN146" s="2">
        <f t="shared" si="94"/>
        <v>657.99199568830545</v>
      </c>
    </row>
    <row r="147" spans="8:40" x14ac:dyDescent="0.3">
      <c r="H147" s="2">
        <f t="shared" ref="H147:H167" si="95">1000*HLOOKUP(I147,$J$3:$AE$6,3,FALSE)</f>
        <v>1921.1506027713465</v>
      </c>
      <c r="I147">
        <f>I146+1</f>
        <v>2026</v>
      </c>
      <c r="J147" s="2">
        <f t="shared" ref="J147:AN147" si="96">$H147*J81</f>
        <v>0</v>
      </c>
      <c r="K147" s="2">
        <f t="shared" si="96"/>
        <v>1921.1506027713465</v>
      </c>
      <c r="L147" s="2">
        <f t="shared" si="96"/>
        <v>1882.7275907159196</v>
      </c>
      <c r="M147" s="2">
        <f t="shared" si="96"/>
        <v>1844.3045786604926</v>
      </c>
      <c r="N147" s="2">
        <f t="shared" si="96"/>
        <v>1805.8815666050657</v>
      </c>
      <c r="O147" s="2">
        <f t="shared" si="96"/>
        <v>1767.4585545496388</v>
      </c>
      <c r="P147" s="2">
        <f t="shared" si="96"/>
        <v>1729.0355424942118</v>
      </c>
      <c r="Q147" s="2">
        <f t="shared" si="96"/>
        <v>1690.6125304387849</v>
      </c>
      <c r="R147" s="2">
        <f t="shared" si="96"/>
        <v>1652.1895183833581</v>
      </c>
      <c r="S147" s="2">
        <f t="shared" si="96"/>
        <v>1613.766506327931</v>
      </c>
      <c r="T147" s="2">
        <f t="shared" si="96"/>
        <v>1575.3434942725041</v>
      </c>
      <c r="U147" s="2">
        <f t="shared" si="96"/>
        <v>1536.9204822170773</v>
      </c>
      <c r="V147" s="2">
        <f t="shared" si="96"/>
        <v>1498.4974701616502</v>
      </c>
      <c r="W147" s="2">
        <f t="shared" si="96"/>
        <v>1460.0744581062233</v>
      </c>
      <c r="X147" s="2">
        <f t="shared" si="96"/>
        <v>1421.6514460507965</v>
      </c>
      <c r="Y147" s="2">
        <f t="shared" si="96"/>
        <v>1383.2284339953694</v>
      </c>
      <c r="Z147" s="2">
        <f t="shared" si="96"/>
        <v>1344.8054219399426</v>
      </c>
      <c r="AA147" s="2">
        <f t="shared" si="96"/>
        <v>1306.3824098845155</v>
      </c>
      <c r="AB147" s="2">
        <f t="shared" si="96"/>
        <v>1267.9593978290886</v>
      </c>
      <c r="AC147" s="2">
        <f t="shared" si="96"/>
        <v>1229.5363857736618</v>
      </c>
      <c r="AD147" s="2">
        <f t="shared" si="96"/>
        <v>1191.1133737182349</v>
      </c>
      <c r="AE147" s="2">
        <f t="shared" si="96"/>
        <v>1152.6903616628078</v>
      </c>
      <c r="AF147" s="2">
        <f t="shared" si="96"/>
        <v>1114.267349607381</v>
      </c>
      <c r="AG147" s="2">
        <f t="shared" si="96"/>
        <v>1075.8443375519541</v>
      </c>
      <c r="AH147" s="2">
        <f t="shared" si="96"/>
        <v>1037.4213254965271</v>
      </c>
      <c r="AI147" s="2">
        <f t="shared" si="96"/>
        <v>998.99831344110021</v>
      </c>
      <c r="AJ147" s="2">
        <f t="shared" si="96"/>
        <v>960.57530138567324</v>
      </c>
      <c r="AK147" s="2">
        <f t="shared" si="96"/>
        <v>922.15228933024628</v>
      </c>
      <c r="AL147" s="2">
        <f t="shared" si="96"/>
        <v>883.72927727481931</v>
      </c>
      <c r="AM147" s="2">
        <f t="shared" si="96"/>
        <v>845.30626521939234</v>
      </c>
      <c r="AN147" s="2">
        <f t="shared" si="96"/>
        <v>806.88325316396561</v>
      </c>
    </row>
    <row r="148" spans="8:40" x14ac:dyDescent="0.3">
      <c r="H148" s="2">
        <f t="shared" si="95"/>
        <v>2181.6742868678193</v>
      </c>
      <c r="I148">
        <f t="shared" ref="I148:I176" si="97">I147+1</f>
        <v>2027</v>
      </c>
      <c r="J148" s="2">
        <f t="shared" ref="J148:AN148" si="98">$H148*J82</f>
        <v>0</v>
      </c>
      <c r="K148" s="2">
        <f t="shared" si="98"/>
        <v>0</v>
      </c>
      <c r="L148" s="2">
        <f t="shared" si="98"/>
        <v>2181.6742868678193</v>
      </c>
      <c r="M148" s="2">
        <f t="shared" si="98"/>
        <v>2138.040801130463</v>
      </c>
      <c r="N148" s="2">
        <f t="shared" si="98"/>
        <v>2094.4073153931063</v>
      </c>
      <c r="O148" s="2">
        <f t="shared" si="98"/>
        <v>2050.77382965575</v>
      </c>
      <c r="P148" s="2">
        <f t="shared" si="98"/>
        <v>2007.1403439183939</v>
      </c>
      <c r="Q148" s="2">
        <f t="shared" si="98"/>
        <v>1963.5068581810374</v>
      </c>
      <c r="R148" s="2">
        <f t="shared" si="98"/>
        <v>1919.8733724436811</v>
      </c>
      <c r="S148" s="2">
        <f t="shared" si="98"/>
        <v>1876.2398867063246</v>
      </c>
      <c r="T148" s="2">
        <f t="shared" si="98"/>
        <v>1832.6064009689683</v>
      </c>
      <c r="U148" s="2">
        <f t="shared" si="98"/>
        <v>1788.972915231612</v>
      </c>
      <c r="V148" s="2">
        <f t="shared" si="98"/>
        <v>1745.3394294942555</v>
      </c>
      <c r="W148" s="2">
        <f t="shared" si="98"/>
        <v>1701.7059437568992</v>
      </c>
      <c r="X148" s="2">
        <f t="shared" si="98"/>
        <v>1658.0724580195426</v>
      </c>
      <c r="Y148" s="2">
        <f t="shared" si="98"/>
        <v>1614.4389722821863</v>
      </c>
      <c r="Z148" s="2">
        <f t="shared" si="98"/>
        <v>1570.8054865448298</v>
      </c>
      <c r="AA148" s="2">
        <f t="shared" si="98"/>
        <v>1527.1720008074735</v>
      </c>
      <c r="AB148" s="2">
        <f t="shared" si="98"/>
        <v>1483.538515070117</v>
      </c>
      <c r="AC148" s="2">
        <f t="shared" si="98"/>
        <v>1439.9050293327605</v>
      </c>
      <c r="AD148" s="2">
        <f t="shared" si="98"/>
        <v>1396.2715435954044</v>
      </c>
      <c r="AE148" s="2">
        <f t="shared" si="98"/>
        <v>1352.6380578580479</v>
      </c>
      <c r="AF148" s="2">
        <f t="shared" si="98"/>
        <v>1309.0045721206916</v>
      </c>
      <c r="AG148" s="2">
        <f t="shared" si="98"/>
        <v>1265.3710863833353</v>
      </c>
      <c r="AH148" s="2">
        <f t="shared" si="98"/>
        <v>1221.737600645979</v>
      </c>
      <c r="AI148" s="2">
        <f t="shared" si="98"/>
        <v>1178.1041149086225</v>
      </c>
      <c r="AJ148" s="2">
        <f t="shared" si="98"/>
        <v>1134.4706291712662</v>
      </c>
      <c r="AK148" s="2">
        <f t="shared" si="98"/>
        <v>1090.8371434339097</v>
      </c>
      <c r="AL148" s="2">
        <f t="shared" si="98"/>
        <v>1047.2036576965531</v>
      </c>
      <c r="AM148" s="2">
        <f t="shared" si="98"/>
        <v>1003.5701719591968</v>
      </c>
      <c r="AN148" s="2">
        <f t="shared" si="98"/>
        <v>959.93668622184043</v>
      </c>
    </row>
    <row r="149" spans="8:40" x14ac:dyDescent="0.3">
      <c r="H149" s="2">
        <f t="shared" si="95"/>
        <v>2430.8169560825277</v>
      </c>
      <c r="I149">
        <f t="shared" si="97"/>
        <v>2028</v>
      </c>
      <c r="J149" s="2">
        <f t="shared" ref="J149:AN149" si="99">$H149*J83</f>
        <v>0</v>
      </c>
      <c r="K149" s="2">
        <f t="shared" si="99"/>
        <v>0</v>
      </c>
      <c r="L149" s="2">
        <f t="shared" si="99"/>
        <v>0</v>
      </c>
      <c r="M149" s="2">
        <f t="shared" si="99"/>
        <v>2430.8169560825277</v>
      </c>
      <c r="N149" s="2">
        <f t="shared" si="99"/>
        <v>2382.2006169608771</v>
      </c>
      <c r="O149" s="2">
        <f t="shared" si="99"/>
        <v>2333.5842778392266</v>
      </c>
      <c r="P149" s="2">
        <f t="shared" si="99"/>
        <v>2284.9679387175761</v>
      </c>
      <c r="Q149" s="2">
        <f t="shared" si="99"/>
        <v>2236.3515995959256</v>
      </c>
      <c r="R149" s="2">
        <f t="shared" si="99"/>
        <v>2187.735260474275</v>
      </c>
      <c r="S149" s="2">
        <f t="shared" si="99"/>
        <v>2139.1189213526245</v>
      </c>
      <c r="T149" s="2">
        <f t="shared" si="99"/>
        <v>2090.502582230974</v>
      </c>
      <c r="U149" s="2">
        <f t="shared" si="99"/>
        <v>2041.8862431093232</v>
      </c>
      <c r="V149" s="2">
        <f t="shared" si="99"/>
        <v>1993.2699039876729</v>
      </c>
      <c r="W149" s="2">
        <f t="shared" si="99"/>
        <v>1944.6535648660222</v>
      </c>
      <c r="X149" s="2">
        <f t="shared" si="99"/>
        <v>1896.0372257443717</v>
      </c>
      <c r="Y149" s="2">
        <f t="shared" si="99"/>
        <v>1847.4208866227211</v>
      </c>
      <c r="Z149" s="2">
        <f t="shared" si="99"/>
        <v>1798.8045475010704</v>
      </c>
      <c r="AA149" s="2">
        <f t="shared" si="99"/>
        <v>1750.1882083794198</v>
      </c>
      <c r="AB149" s="2">
        <f t="shared" si="99"/>
        <v>1701.5718692577693</v>
      </c>
      <c r="AC149" s="2">
        <f t="shared" si="99"/>
        <v>1652.9555301361186</v>
      </c>
      <c r="AD149" s="2">
        <f t="shared" si="99"/>
        <v>1604.339191014468</v>
      </c>
      <c r="AE149" s="2">
        <f t="shared" si="99"/>
        <v>1555.7228518928177</v>
      </c>
      <c r="AF149" s="2">
        <f t="shared" si="99"/>
        <v>1507.1065127711672</v>
      </c>
      <c r="AG149" s="2">
        <f t="shared" si="99"/>
        <v>1458.4901736495165</v>
      </c>
      <c r="AH149" s="2">
        <f t="shared" si="99"/>
        <v>1409.8738345278662</v>
      </c>
      <c r="AI149" s="2">
        <f t="shared" si="99"/>
        <v>1361.2574954062156</v>
      </c>
      <c r="AJ149" s="2">
        <f t="shared" si="99"/>
        <v>1312.6411562845651</v>
      </c>
      <c r="AK149" s="2">
        <f t="shared" si="99"/>
        <v>1264.0248171629144</v>
      </c>
      <c r="AL149" s="2">
        <f t="shared" si="99"/>
        <v>1215.4084780412638</v>
      </c>
      <c r="AM149" s="2">
        <f t="shared" si="99"/>
        <v>1166.7921389196133</v>
      </c>
      <c r="AN149" s="2">
        <f t="shared" si="99"/>
        <v>1118.1757997979626</v>
      </c>
    </row>
    <row r="150" spans="8:40" x14ac:dyDescent="0.3">
      <c r="H150" s="2">
        <f t="shared" si="95"/>
        <v>2670.0991142180374</v>
      </c>
      <c r="I150">
        <f t="shared" si="97"/>
        <v>2029</v>
      </c>
      <c r="J150" s="2">
        <f t="shared" ref="J150:AN150" si="100">$H150*J84</f>
        <v>0</v>
      </c>
      <c r="K150" s="2">
        <f t="shared" si="100"/>
        <v>0</v>
      </c>
      <c r="L150" s="2">
        <f t="shared" si="100"/>
        <v>0</v>
      </c>
      <c r="M150" s="2">
        <f t="shared" si="100"/>
        <v>0</v>
      </c>
      <c r="N150" s="2">
        <f t="shared" si="100"/>
        <v>2670.0991142180374</v>
      </c>
      <c r="O150" s="2">
        <f t="shared" si="100"/>
        <v>2616.6971319336767</v>
      </c>
      <c r="P150" s="2">
        <f t="shared" si="100"/>
        <v>2563.2951496493156</v>
      </c>
      <c r="Q150" s="2">
        <f t="shared" si="100"/>
        <v>2509.8931673649549</v>
      </c>
      <c r="R150" s="2">
        <f t="shared" si="100"/>
        <v>2456.4911850805943</v>
      </c>
      <c r="S150" s="2">
        <f t="shared" si="100"/>
        <v>2403.0892027962336</v>
      </c>
      <c r="T150" s="2">
        <f t="shared" si="100"/>
        <v>2349.687220511873</v>
      </c>
      <c r="U150" s="2">
        <f t="shared" si="100"/>
        <v>2296.2852382275123</v>
      </c>
      <c r="V150" s="2">
        <f t="shared" si="100"/>
        <v>2242.8832559431512</v>
      </c>
      <c r="W150" s="2">
        <f t="shared" si="100"/>
        <v>2189.481273658791</v>
      </c>
      <c r="X150" s="2">
        <f t="shared" si="100"/>
        <v>2136.0792913744299</v>
      </c>
      <c r="Y150" s="2">
        <f t="shared" si="100"/>
        <v>2082.6773090900692</v>
      </c>
      <c r="Z150" s="2">
        <f t="shared" si="100"/>
        <v>2029.2753268057083</v>
      </c>
      <c r="AA150" s="2">
        <f t="shared" si="100"/>
        <v>1975.8733445213477</v>
      </c>
      <c r="AB150" s="2">
        <f t="shared" si="100"/>
        <v>1922.4713622369868</v>
      </c>
      <c r="AC150" s="2">
        <f t="shared" si="100"/>
        <v>1869.0693799526259</v>
      </c>
      <c r="AD150" s="2">
        <f t="shared" si="100"/>
        <v>1815.6673976682653</v>
      </c>
      <c r="AE150" s="2">
        <f t="shared" si="100"/>
        <v>1762.2654153839044</v>
      </c>
      <c r="AF150" s="2">
        <f t="shared" si="100"/>
        <v>1708.863433099544</v>
      </c>
      <c r="AG150" s="2">
        <f t="shared" si="100"/>
        <v>1655.4614508151831</v>
      </c>
      <c r="AH150" s="2">
        <f t="shared" si="100"/>
        <v>1602.0594685308224</v>
      </c>
      <c r="AI150" s="2">
        <f t="shared" si="100"/>
        <v>1548.6574862464618</v>
      </c>
      <c r="AJ150" s="2">
        <f t="shared" si="100"/>
        <v>1495.2555039621011</v>
      </c>
      <c r="AK150" s="2">
        <f t="shared" si="100"/>
        <v>1441.8535216777402</v>
      </c>
      <c r="AL150" s="2">
        <f t="shared" si="100"/>
        <v>1388.4515393933796</v>
      </c>
      <c r="AM150" s="2">
        <f t="shared" si="100"/>
        <v>1335.0495571090187</v>
      </c>
      <c r="AN150" s="2">
        <f t="shared" si="100"/>
        <v>1281.6475748246578</v>
      </c>
    </row>
    <row r="151" spans="8:40" x14ac:dyDescent="0.3">
      <c r="H151" s="2">
        <f t="shared" si="95"/>
        <v>2898.8447147932989</v>
      </c>
      <c r="I151">
        <f t="shared" si="97"/>
        <v>2030</v>
      </c>
      <c r="J151" s="2">
        <f t="shared" ref="J151:AN151" si="101">$H151*J85</f>
        <v>0</v>
      </c>
      <c r="K151" s="2">
        <f t="shared" si="101"/>
        <v>0</v>
      </c>
      <c r="L151" s="2">
        <f t="shared" si="101"/>
        <v>0</v>
      </c>
      <c r="M151" s="2">
        <f t="shared" si="101"/>
        <v>0</v>
      </c>
      <c r="N151" s="2">
        <f t="shared" si="101"/>
        <v>0</v>
      </c>
      <c r="O151" s="2">
        <f t="shared" si="101"/>
        <v>2898.8447147932989</v>
      </c>
      <c r="P151" s="2">
        <f t="shared" si="101"/>
        <v>2840.8678204974331</v>
      </c>
      <c r="Q151" s="2">
        <f t="shared" si="101"/>
        <v>2782.8909262015668</v>
      </c>
      <c r="R151" s="2">
        <f t="shared" si="101"/>
        <v>2724.914031905701</v>
      </c>
      <c r="S151" s="2">
        <f t="shared" si="101"/>
        <v>2666.9371376098352</v>
      </c>
      <c r="T151" s="2">
        <f t="shared" si="101"/>
        <v>2608.9602433139689</v>
      </c>
      <c r="U151" s="2">
        <f t="shared" si="101"/>
        <v>2550.9833490181031</v>
      </c>
      <c r="V151" s="2">
        <f t="shared" si="101"/>
        <v>2493.0064547222369</v>
      </c>
      <c r="W151" s="2">
        <f t="shared" si="101"/>
        <v>2435.0295604263711</v>
      </c>
      <c r="X151" s="2">
        <f t="shared" si="101"/>
        <v>2377.0526661305053</v>
      </c>
      <c r="Y151" s="2">
        <f t="shared" si="101"/>
        <v>2319.075771834639</v>
      </c>
      <c r="Z151" s="2">
        <f t="shared" si="101"/>
        <v>2261.0988775387732</v>
      </c>
      <c r="AA151" s="2">
        <f t="shared" si="101"/>
        <v>2203.1219832429069</v>
      </c>
      <c r="AB151" s="2">
        <f t="shared" si="101"/>
        <v>2145.1450889470411</v>
      </c>
      <c r="AC151" s="2">
        <f t="shared" si="101"/>
        <v>2087.1681946511753</v>
      </c>
      <c r="AD151" s="2">
        <f t="shared" si="101"/>
        <v>2029.1913003553091</v>
      </c>
      <c r="AE151" s="2">
        <f t="shared" si="101"/>
        <v>1971.214406059443</v>
      </c>
      <c r="AF151" s="2">
        <f t="shared" si="101"/>
        <v>1913.237511763577</v>
      </c>
      <c r="AG151" s="2">
        <f t="shared" si="101"/>
        <v>1855.2606174677112</v>
      </c>
      <c r="AH151" s="2">
        <f t="shared" si="101"/>
        <v>1797.2837231718454</v>
      </c>
      <c r="AI151" s="2">
        <f t="shared" si="101"/>
        <v>1739.3068288759794</v>
      </c>
      <c r="AJ151" s="2">
        <f t="shared" si="101"/>
        <v>1681.3299345801136</v>
      </c>
      <c r="AK151" s="2">
        <f t="shared" si="101"/>
        <v>1623.3530402842475</v>
      </c>
      <c r="AL151" s="2">
        <f t="shared" si="101"/>
        <v>1565.3761459883815</v>
      </c>
      <c r="AM151" s="2">
        <f t="shared" si="101"/>
        <v>1507.3992516925155</v>
      </c>
      <c r="AN151" s="2">
        <f t="shared" si="101"/>
        <v>1449.4223573966494</v>
      </c>
    </row>
    <row r="152" spans="8:40" x14ac:dyDescent="0.3">
      <c r="H152" s="2">
        <f t="shared" si="95"/>
        <v>2699.7903043346519</v>
      </c>
      <c r="I152">
        <f t="shared" si="97"/>
        <v>2031</v>
      </c>
      <c r="J152" s="2">
        <f t="shared" ref="J152:AN152" si="102">$H152*J86</f>
        <v>0</v>
      </c>
      <c r="K152" s="2">
        <f t="shared" si="102"/>
        <v>0</v>
      </c>
      <c r="L152" s="2">
        <f t="shared" si="102"/>
        <v>0</v>
      </c>
      <c r="M152" s="2">
        <f t="shared" si="102"/>
        <v>0</v>
      </c>
      <c r="N152" s="2">
        <f t="shared" si="102"/>
        <v>0</v>
      </c>
      <c r="O152" s="2">
        <f t="shared" si="102"/>
        <v>0</v>
      </c>
      <c r="P152" s="2">
        <f t="shared" si="102"/>
        <v>2699.7903043346519</v>
      </c>
      <c r="Q152" s="2">
        <f t="shared" si="102"/>
        <v>2645.7944982479589</v>
      </c>
      <c r="R152" s="2">
        <f t="shared" si="102"/>
        <v>2591.7986921612655</v>
      </c>
      <c r="S152" s="2">
        <f t="shared" si="102"/>
        <v>2537.8028860745726</v>
      </c>
      <c r="T152" s="2">
        <f t="shared" si="102"/>
        <v>2483.8070799878797</v>
      </c>
      <c r="U152" s="2">
        <f t="shared" si="102"/>
        <v>2429.8112739011867</v>
      </c>
      <c r="V152" s="2">
        <f t="shared" si="102"/>
        <v>2375.8154678144938</v>
      </c>
      <c r="W152" s="2">
        <f t="shared" si="102"/>
        <v>2321.8196617278004</v>
      </c>
      <c r="X152" s="2">
        <f t="shared" si="102"/>
        <v>2267.8238556411075</v>
      </c>
      <c r="Y152" s="2">
        <f t="shared" si="102"/>
        <v>2213.8280495544145</v>
      </c>
      <c r="Z152" s="2">
        <f t="shared" si="102"/>
        <v>2159.8322434677216</v>
      </c>
      <c r="AA152" s="2">
        <f t="shared" si="102"/>
        <v>2105.8364373810286</v>
      </c>
      <c r="AB152" s="2">
        <f t="shared" si="102"/>
        <v>2051.8406312943353</v>
      </c>
      <c r="AC152" s="2">
        <f t="shared" si="102"/>
        <v>1997.8448252076423</v>
      </c>
      <c r="AD152" s="2">
        <f t="shared" si="102"/>
        <v>1943.8490191209494</v>
      </c>
      <c r="AE152" s="2">
        <f t="shared" si="102"/>
        <v>1889.8532130342562</v>
      </c>
      <c r="AF152" s="2">
        <f t="shared" si="102"/>
        <v>1835.857406947563</v>
      </c>
      <c r="AG152" s="2">
        <f t="shared" si="102"/>
        <v>1781.8616008608701</v>
      </c>
      <c r="AH152" s="2">
        <f t="shared" si="102"/>
        <v>1727.8657947741772</v>
      </c>
      <c r="AI152" s="2">
        <f t="shared" si="102"/>
        <v>1673.8699886874842</v>
      </c>
      <c r="AJ152" s="2">
        <f t="shared" si="102"/>
        <v>1619.8741826007911</v>
      </c>
      <c r="AK152" s="2">
        <f t="shared" si="102"/>
        <v>1565.8783765140984</v>
      </c>
      <c r="AL152" s="2">
        <f t="shared" si="102"/>
        <v>1511.8825704274052</v>
      </c>
      <c r="AM152" s="2">
        <f t="shared" si="102"/>
        <v>1457.886764340712</v>
      </c>
      <c r="AN152" s="2">
        <f t="shared" si="102"/>
        <v>1403.8909582540191</v>
      </c>
    </row>
    <row r="153" spans="8:40" x14ac:dyDescent="0.3">
      <c r="H153" s="2">
        <f t="shared" si="95"/>
        <v>2514.3334938422649</v>
      </c>
      <c r="I153">
        <f t="shared" si="97"/>
        <v>2032</v>
      </c>
      <c r="J153" s="2">
        <f t="shared" ref="J153:AN153" si="103">$H153*J87</f>
        <v>0</v>
      </c>
      <c r="K153" s="2">
        <f t="shared" si="103"/>
        <v>0</v>
      </c>
      <c r="L153" s="2">
        <f t="shared" si="103"/>
        <v>0</v>
      </c>
      <c r="M153" s="2">
        <f t="shared" si="103"/>
        <v>0</v>
      </c>
      <c r="N153" s="2">
        <f t="shared" si="103"/>
        <v>0</v>
      </c>
      <c r="O153" s="2">
        <f t="shared" si="103"/>
        <v>0</v>
      </c>
      <c r="P153" s="2">
        <f t="shared" si="103"/>
        <v>0</v>
      </c>
      <c r="Q153" s="2">
        <f t="shared" si="103"/>
        <v>2514.3334938422649</v>
      </c>
      <c r="R153" s="2">
        <f t="shared" si="103"/>
        <v>2464.0468239654197</v>
      </c>
      <c r="S153" s="2">
        <f t="shared" si="103"/>
        <v>2413.7601540885744</v>
      </c>
      <c r="T153" s="2">
        <f t="shared" si="103"/>
        <v>2363.4734842117291</v>
      </c>
      <c r="U153" s="2">
        <f t="shared" si="103"/>
        <v>2313.1868143348838</v>
      </c>
      <c r="V153" s="2">
        <f t="shared" si="103"/>
        <v>2262.9001444580385</v>
      </c>
      <c r="W153" s="2">
        <f t="shared" si="103"/>
        <v>2212.6134745811933</v>
      </c>
      <c r="X153" s="2">
        <f t="shared" si="103"/>
        <v>2162.326804704348</v>
      </c>
      <c r="Y153" s="2">
        <f t="shared" si="103"/>
        <v>2112.0401348275027</v>
      </c>
      <c r="Z153" s="2">
        <f t="shared" si="103"/>
        <v>2061.7534649506574</v>
      </c>
      <c r="AA153" s="2">
        <f t="shared" si="103"/>
        <v>2011.4667950738121</v>
      </c>
      <c r="AB153" s="2">
        <f t="shared" si="103"/>
        <v>1961.1801251969666</v>
      </c>
      <c r="AC153" s="2">
        <f t="shared" si="103"/>
        <v>1910.8934553201213</v>
      </c>
      <c r="AD153" s="2">
        <f t="shared" si="103"/>
        <v>1860.6067854432761</v>
      </c>
      <c r="AE153" s="2">
        <f t="shared" si="103"/>
        <v>1810.3201155664308</v>
      </c>
      <c r="AF153" s="2">
        <f t="shared" si="103"/>
        <v>1760.0334456895853</v>
      </c>
      <c r="AG153" s="2">
        <f t="shared" si="103"/>
        <v>1709.74677581274</v>
      </c>
      <c r="AH153" s="2">
        <f t="shared" si="103"/>
        <v>1659.4601059358947</v>
      </c>
      <c r="AI153" s="2">
        <f t="shared" si="103"/>
        <v>1609.1734360590497</v>
      </c>
      <c r="AJ153" s="2">
        <f t="shared" si="103"/>
        <v>1558.8867661822042</v>
      </c>
      <c r="AK153" s="2">
        <f t="shared" si="103"/>
        <v>1508.6000963053589</v>
      </c>
      <c r="AL153" s="2">
        <f t="shared" si="103"/>
        <v>1458.3134264285138</v>
      </c>
      <c r="AM153" s="2">
        <f t="shared" si="103"/>
        <v>1408.0267565516685</v>
      </c>
      <c r="AN153" s="2">
        <f t="shared" si="103"/>
        <v>1357.7400866748233</v>
      </c>
    </row>
    <row r="154" spans="8:40" x14ac:dyDescent="0.3">
      <c r="H154" s="2">
        <f t="shared" si="95"/>
        <v>2342.0475298717779</v>
      </c>
      <c r="I154">
        <f t="shared" si="97"/>
        <v>2033</v>
      </c>
      <c r="J154" s="2">
        <f t="shared" ref="J154:AN154" si="104">$H154*J88</f>
        <v>0</v>
      </c>
      <c r="K154" s="2">
        <f t="shared" si="104"/>
        <v>0</v>
      </c>
      <c r="L154" s="2">
        <f t="shared" si="104"/>
        <v>0</v>
      </c>
      <c r="M154" s="2">
        <f t="shared" si="104"/>
        <v>0</v>
      </c>
      <c r="N154" s="2">
        <f t="shared" si="104"/>
        <v>0</v>
      </c>
      <c r="O154" s="2">
        <f t="shared" si="104"/>
        <v>0</v>
      </c>
      <c r="P154" s="2">
        <f t="shared" si="104"/>
        <v>0</v>
      </c>
      <c r="Q154" s="2">
        <f t="shared" si="104"/>
        <v>0</v>
      </c>
      <c r="R154" s="2">
        <f t="shared" si="104"/>
        <v>2342.0475298717779</v>
      </c>
      <c r="S154" s="2">
        <f t="shared" si="104"/>
        <v>2295.2065792743424</v>
      </c>
      <c r="T154" s="2">
        <f t="shared" si="104"/>
        <v>2248.3656286769069</v>
      </c>
      <c r="U154" s="2">
        <f t="shared" si="104"/>
        <v>2201.524678079471</v>
      </c>
      <c r="V154" s="2">
        <f t="shared" si="104"/>
        <v>2154.6837274820359</v>
      </c>
      <c r="W154" s="2">
        <f t="shared" si="104"/>
        <v>2107.8427768846</v>
      </c>
      <c r="X154" s="2">
        <f t="shared" si="104"/>
        <v>2061.0018262871645</v>
      </c>
      <c r="Y154" s="2">
        <f t="shared" si="104"/>
        <v>2014.160875689729</v>
      </c>
      <c r="Z154" s="2">
        <f t="shared" si="104"/>
        <v>1967.3199250922933</v>
      </c>
      <c r="AA154" s="2">
        <f t="shared" si="104"/>
        <v>1920.478974494858</v>
      </c>
      <c r="AB154" s="2">
        <f t="shared" si="104"/>
        <v>1873.6380238974225</v>
      </c>
      <c r="AC154" s="2">
        <f t="shared" si="104"/>
        <v>1826.7970732999868</v>
      </c>
      <c r="AD154" s="2">
        <f t="shared" si="104"/>
        <v>1779.9561227025513</v>
      </c>
      <c r="AE154" s="2">
        <f t="shared" si="104"/>
        <v>1733.1151721051156</v>
      </c>
      <c r="AF154" s="2">
        <f t="shared" si="104"/>
        <v>1686.2742215076801</v>
      </c>
      <c r="AG154" s="2">
        <f t="shared" si="104"/>
        <v>1639.4332709102443</v>
      </c>
      <c r="AH154" s="2">
        <f t="shared" si="104"/>
        <v>1592.5923203128089</v>
      </c>
      <c r="AI154" s="2">
        <f t="shared" si="104"/>
        <v>1545.7513697153731</v>
      </c>
      <c r="AJ154" s="2">
        <f t="shared" si="104"/>
        <v>1498.9104191179379</v>
      </c>
      <c r="AK154" s="2">
        <f t="shared" si="104"/>
        <v>1452.0694685205024</v>
      </c>
      <c r="AL154" s="2">
        <f t="shared" si="104"/>
        <v>1405.2285179230666</v>
      </c>
      <c r="AM154" s="2">
        <f t="shared" si="104"/>
        <v>1358.3875673256314</v>
      </c>
      <c r="AN154" s="2">
        <f t="shared" si="104"/>
        <v>1311.5466167281957</v>
      </c>
    </row>
    <row r="155" spans="8:40" x14ac:dyDescent="0.3">
      <c r="H155" s="2">
        <f t="shared" si="95"/>
        <v>2177.6247055049598</v>
      </c>
      <c r="I155">
        <f t="shared" si="97"/>
        <v>2034</v>
      </c>
      <c r="J155" s="2">
        <f t="shared" ref="J155:AN155" si="105">$H155*J89</f>
        <v>0</v>
      </c>
      <c r="K155" s="2">
        <f t="shared" si="105"/>
        <v>0</v>
      </c>
      <c r="L155" s="2">
        <f t="shared" si="105"/>
        <v>0</v>
      </c>
      <c r="M155" s="2">
        <f t="shared" si="105"/>
        <v>0</v>
      </c>
      <c r="N155" s="2">
        <f t="shared" si="105"/>
        <v>0</v>
      </c>
      <c r="O155" s="2">
        <f t="shared" si="105"/>
        <v>0</v>
      </c>
      <c r="P155" s="2">
        <f t="shared" si="105"/>
        <v>0</v>
      </c>
      <c r="Q155" s="2">
        <f t="shared" si="105"/>
        <v>0</v>
      </c>
      <c r="R155" s="2">
        <f t="shared" si="105"/>
        <v>0</v>
      </c>
      <c r="S155" s="2">
        <f t="shared" si="105"/>
        <v>2177.6247055049598</v>
      </c>
      <c r="T155" s="2">
        <f t="shared" si="105"/>
        <v>2134.0722113948605</v>
      </c>
      <c r="U155" s="2">
        <f t="shared" si="105"/>
        <v>2090.5197172847616</v>
      </c>
      <c r="V155" s="2">
        <f t="shared" si="105"/>
        <v>2046.9672231746622</v>
      </c>
      <c r="W155" s="2">
        <f t="shared" si="105"/>
        <v>2003.4147290645631</v>
      </c>
      <c r="X155" s="2">
        <f t="shared" si="105"/>
        <v>1959.8622349544639</v>
      </c>
      <c r="Y155" s="2">
        <f t="shared" si="105"/>
        <v>1916.3097408443646</v>
      </c>
      <c r="Z155" s="2">
        <f t="shared" si="105"/>
        <v>1872.7572467342654</v>
      </c>
      <c r="AA155" s="2">
        <f t="shared" si="105"/>
        <v>1829.2047526241661</v>
      </c>
      <c r="AB155" s="2">
        <f t="shared" si="105"/>
        <v>1785.6522585140672</v>
      </c>
      <c r="AC155" s="2">
        <f t="shared" si="105"/>
        <v>1742.099764403968</v>
      </c>
      <c r="AD155" s="2">
        <f t="shared" si="105"/>
        <v>1698.5472702938687</v>
      </c>
      <c r="AE155" s="2">
        <f t="shared" si="105"/>
        <v>1654.9947761837695</v>
      </c>
      <c r="AF155" s="2">
        <f t="shared" si="105"/>
        <v>1611.4422820736702</v>
      </c>
      <c r="AG155" s="2">
        <f t="shared" si="105"/>
        <v>1567.8897879635711</v>
      </c>
      <c r="AH155" s="2">
        <f t="shared" si="105"/>
        <v>1524.3372938534717</v>
      </c>
      <c r="AI155" s="2">
        <f t="shared" si="105"/>
        <v>1480.7847997433726</v>
      </c>
      <c r="AJ155" s="2">
        <f t="shared" si="105"/>
        <v>1437.2323056332732</v>
      </c>
      <c r="AK155" s="2">
        <f t="shared" si="105"/>
        <v>1393.6798115231743</v>
      </c>
      <c r="AL155" s="2">
        <f t="shared" si="105"/>
        <v>1350.1273174130752</v>
      </c>
      <c r="AM155" s="2">
        <f t="shared" si="105"/>
        <v>1306.5748233029758</v>
      </c>
      <c r="AN155" s="2">
        <f t="shared" si="105"/>
        <v>1263.0223291928769</v>
      </c>
    </row>
    <row r="156" spans="8:40" x14ac:dyDescent="0.3">
      <c r="H156" s="2">
        <f t="shared" si="95"/>
        <v>2025.2672457490846</v>
      </c>
      <c r="I156">
        <f t="shared" si="97"/>
        <v>2035</v>
      </c>
      <c r="J156" s="2">
        <f t="shared" ref="J156:AN156" si="106">$H156*J90</f>
        <v>0</v>
      </c>
      <c r="K156" s="2">
        <f t="shared" si="106"/>
        <v>0</v>
      </c>
      <c r="L156" s="2">
        <f t="shared" si="106"/>
        <v>0</v>
      </c>
      <c r="M156" s="2">
        <f t="shared" si="106"/>
        <v>0</v>
      </c>
      <c r="N156" s="2">
        <f t="shared" si="106"/>
        <v>0</v>
      </c>
      <c r="O156" s="2">
        <f t="shared" si="106"/>
        <v>0</v>
      </c>
      <c r="P156" s="2">
        <f t="shared" si="106"/>
        <v>0</v>
      </c>
      <c r="Q156" s="2">
        <f t="shared" si="106"/>
        <v>0</v>
      </c>
      <c r="R156" s="2">
        <f t="shared" si="106"/>
        <v>0</v>
      </c>
      <c r="S156" s="2">
        <f t="shared" si="106"/>
        <v>0</v>
      </c>
      <c r="T156" s="2">
        <f t="shared" si="106"/>
        <v>2025.2672457490846</v>
      </c>
      <c r="U156" s="2">
        <f t="shared" si="106"/>
        <v>1984.7619008341028</v>
      </c>
      <c r="V156" s="2">
        <f t="shared" si="106"/>
        <v>1944.2565559191212</v>
      </c>
      <c r="W156" s="2">
        <f t="shared" si="106"/>
        <v>1903.7512110041393</v>
      </c>
      <c r="X156" s="2">
        <f t="shared" si="106"/>
        <v>1863.245866089158</v>
      </c>
      <c r="Y156" s="2">
        <f t="shared" si="106"/>
        <v>1822.7405211741761</v>
      </c>
      <c r="Z156" s="2">
        <f t="shared" si="106"/>
        <v>1782.2351762591945</v>
      </c>
      <c r="AA156" s="2">
        <f t="shared" si="106"/>
        <v>1741.7298313442127</v>
      </c>
      <c r="AB156" s="2">
        <f t="shared" si="106"/>
        <v>1701.2244864292311</v>
      </c>
      <c r="AC156" s="2">
        <f t="shared" si="106"/>
        <v>1660.7191415142495</v>
      </c>
      <c r="AD156" s="2">
        <f t="shared" si="106"/>
        <v>1620.2137965992679</v>
      </c>
      <c r="AE156" s="2">
        <f t="shared" si="106"/>
        <v>1579.708451684286</v>
      </c>
      <c r="AF156" s="2">
        <f t="shared" si="106"/>
        <v>1539.2031067693044</v>
      </c>
      <c r="AG156" s="2">
        <f t="shared" si="106"/>
        <v>1498.6977618543226</v>
      </c>
      <c r="AH156" s="2">
        <f t="shared" si="106"/>
        <v>1458.1924169393408</v>
      </c>
      <c r="AI156" s="2">
        <f t="shared" si="106"/>
        <v>1417.6870720243592</v>
      </c>
      <c r="AJ156" s="2">
        <f t="shared" si="106"/>
        <v>1377.1817271093773</v>
      </c>
      <c r="AK156" s="2">
        <f t="shared" si="106"/>
        <v>1336.6763821943957</v>
      </c>
      <c r="AL156" s="2">
        <f t="shared" si="106"/>
        <v>1296.1710372794141</v>
      </c>
      <c r="AM156" s="2">
        <f t="shared" si="106"/>
        <v>1255.6656923644325</v>
      </c>
      <c r="AN156" s="2">
        <f t="shared" si="106"/>
        <v>1215.1603474494507</v>
      </c>
    </row>
    <row r="157" spans="8:40" x14ac:dyDescent="0.3">
      <c r="H157" s="2">
        <f t="shared" si="95"/>
        <v>1883.3249572519483</v>
      </c>
      <c r="I157">
        <f t="shared" si="97"/>
        <v>2036</v>
      </c>
      <c r="J157" s="2">
        <f t="shared" ref="J157:AN157" si="107">$H157*J91</f>
        <v>0</v>
      </c>
      <c r="K157" s="2">
        <f t="shared" si="107"/>
        <v>0</v>
      </c>
      <c r="L157" s="2">
        <f t="shared" si="107"/>
        <v>0</v>
      </c>
      <c r="M157" s="2">
        <f t="shared" si="107"/>
        <v>0</v>
      </c>
      <c r="N157" s="2">
        <f t="shared" si="107"/>
        <v>0</v>
      </c>
      <c r="O157" s="2">
        <f t="shared" si="107"/>
        <v>0</v>
      </c>
      <c r="P157" s="2">
        <f t="shared" si="107"/>
        <v>0</v>
      </c>
      <c r="Q157" s="2">
        <f t="shared" si="107"/>
        <v>0</v>
      </c>
      <c r="R157" s="2">
        <f t="shared" si="107"/>
        <v>0</v>
      </c>
      <c r="S157" s="2">
        <f t="shared" si="107"/>
        <v>0</v>
      </c>
      <c r="T157" s="2">
        <f t="shared" si="107"/>
        <v>0</v>
      </c>
      <c r="U157" s="2">
        <f t="shared" si="107"/>
        <v>1883.3249572519483</v>
      </c>
      <c r="V157" s="2">
        <f t="shared" si="107"/>
        <v>1845.6584581069092</v>
      </c>
      <c r="W157" s="2">
        <f t="shared" si="107"/>
        <v>1807.9919589618703</v>
      </c>
      <c r="X157" s="2">
        <f t="shared" si="107"/>
        <v>1770.3254598168312</v>
      </c>
      <c r="Y157" s="2">
        <f t="shared" si="107"/>
        <v>1732.6589606717926</v>
      </c>
      <c r="Z157" s="2">
        <f t="shared" si="107"/>
        <v>1694.9924615267535</v>
      </c>
      <c r="AA157" s="2">
        <f t="shared" si="107"/>
        <v>1657.3259623817146</v>
      </c>
      <c r="AB157" s="2">
        <f t="shared" si="107"/>
        <v>1619.6594632366755</v>
      </c>
      <c r="AC157" s="2">
        <f t="shared" si="107"/>
        <v>1581.9929640916364</v>
      </c>
      <c r="AD157" s="2">
        <f t="shared" si="107"/>
        <v>1544.3264649465978</v>
      </c>
      <c r="AE157" s="2">
        <f t="shared" si="107"/>
        <v>1506.6599658015587</v>
      </c>
      <c r="AF157" s="2">
        <f t="shared" si="107"/>
        <v>1468.9934666565198</v>
      </c>
      <c r="AG157" s="2">
        <f t="shared" si="107"/>
        <v>1431.3269675114807</v>
      </c>
      <c r="AH157" s="2">
        <f t="shared" si="107"/>
        <v>1393.6604683664416</v>
      </c>
      <c r="AI157" s="2">
        <f t="shared" si="107"/>
        <v>1355.9939692214027</v>
      </c>
      <c r="AJ157" s="2">
        <f t="shared" si="107"/>
        <v>1318.3274700763636</v>
      </c>
      <c r="AK157" s="2">
        <f t="shared" si="107"/>
        <v>1280.6609709313248</v>
      </c>
      <c r="AL157" s="2">
        <f t="shared" si="107"/>
        <v>1242.9944717862857</v>
      </c>
      <c r="AM157" s="2">
        <f t="shared" si="107"/>
        <v>1205.327972641247</v>
      </c>
      <c r="AN157" s="2">
        <f t="shared" si="107"/>
        <v>1167.6614734962079</v>
      </c>
    </row>
    <row r="158" spans="8:40" x14ac:dyDescent="0.3">
      <c r="H158" s="2">
        <f t="shared" si="95"/>
        <v>1751.4605992664385</v>
      </c>
      <c r="I158">
        <f t="shared" si="97"/>
        <v>2037</v>
      </c>
      <c r="J158" s="2">
        <f t="shared" ref="J158:AN158" si="108">$H158*J92</f>
        <v>0</v>
      </c>
      <c r="K158" s="2">
        <f t="shared" si="108"/>
        <v>0</v>
      </c>
      <c r="L158" s="2">
        <f t="shared" si="108"/>
        <v>0</v>
      </c>
      <c r="M158" s="2">
        <f t="shared" si="108"/>
        <v>0</v>
      </c>
      <c r="N158" s="2">
        <f t="shared" si="108"/>
        <v>0</v>
      </c>
      <c r="O158" s="2">
        <f t="shared" si="108"/>
        <v>0</v>
      </c>
      <c r="P158" s="2">
        <f t="shared" si="108"/>
        <v>0</v>
      </c>
      <c r="Q158" s="2">
        <f t="shared" si="108"/>
        <v>0</v>
      </c>
      <c r="R158" s="2">
        <f t="shared" si="108"/>
        <v>0</v>
      </c>
      <c r="S158" s="2">
        <f t="shared" si="108"/>
        <v>0</v>
      </c>
      <c r="T158" s="2">
        <f t="shared" si="108"/>
        <v>0</v>
      </c>
      <c r="U158" s="2">
        <f t="shared" si="108"/>
        <v>0</v>
      </c>
      <c r="V158" s="2">
        <f t="shared" si="108"/>
        <v>1751.4605992664385</v>
      </c>
      <c r="W158" s="2">
        <f t="shared" si="108"/>
        <v>1716.4313872811097</v>
      </c>
      <c r="X158" s="2">
        <f t="shared" si="108"/>
        <v>1681.4021752957808</v>
      </c>
      <c r="Y158" s="2">
        <f t="shared" si="108"/>
        <v>1646.3729633104522</v>
      </c>
      <c r="Z158" s="2">
        <f t="shared" si="108"/>
        <v>1611.3437513251235</v>
      </c>
      <c r="AA158" s="2">
        <f t="shared" si="108"/>
        <v>1576.3145393397947</v>
      </c>
      <c r="AB158" s="2">
        <f t="shared" si="108"/>
        <v>1541.2853273544658</v>
      </c>
      <c r="AC158" s="2">
        <f t="shared" si="108"/>
        <v>1506.2561153691372</v>
      </c>
      <c r="AD158" s="2">
        <f t="shared" si="108"/>
        <v>1471.2269033838083</v>
      </c>
      <c r="AE158" s="2">
        <f t="shared" si="108"/>
        <v>1436.1976913984797</v>
      </c>
      <c r="AF158" s="2">
        <f t="shared" si="108"/>
        <v>1401.1684794131509</v>
      </c>
      <c r="AG158" s="2">
        <f t="shared" si="108"/>
        <v>1366.139267427822</v>
      </c>
      <c r="AH158" s="2">
        <f t="shared" si="108"/>
        <v>1331.1100554424934</v>
      </c>
      <c r="AI158" s="2">
        <f t="shared" si="108"/>
        <v>1296.0808434571645</v>
      </c>
      <c r="AJ158" s="2">
        <f t="shared" si="108"/>
        <v>1261.0516314718357</v>
      </c>
      <c r="AK158" s="2">
        <f t="shared" si="108"/>
        <v>1226.0224194865068</v>
      </c>
      <c r="AL158" s="2">
        <f t="shared" si="108"/>
        <v>1190.9932075011782</v>
      </c>
      <c r="AM158" s="2">
        <f t="shared" si="108"/>
        <v>1155.9639955158493</v>
      </c>
      <c r="AN158" s="2">
        <f t="shared" si="108"/>
        <v>1120.9347835305207</v>
      </c>
    </row>
    <row r="159" spans="8:40" x14ac:dyDescent="0.3">
      <c r="H159" s="2">
        <f t="shared" si="95"/>
        <v>1628.9574662177636</v>
      </c>
      <c r="I159">
        <f t="shared" si="97"/>
        <v>2038</v>
      </c>
      <c r="J159" s="2">
        <f t="shared" ref="J159:AN159" si="109">$H159*J93</f>
        <v>0</v>
      </c>
      <c r="K159" s="2">
        <f t="shared" si="109"/>
        <v>0</v>
      </c>
      <c r="L159" s="2">
        <f t="shared" si="109"/>
        <v>0</v>
      </c>
      <c r="M159" s="2">
        <f t="shared" si="109"/>
        <v>0</v>
      </c>
      <c r="N159" s="2">
        <f t="shared" si="109"/>
        <v>0</v>
      </c>
      <c r="O159" s="2">
        <f t="shared" si="109"/>
        <v>0</v>
      </c>
      <c r="P159" s="2">
        <f t="shared" si="109"/>
        <v>0</v>
      </c>
      <c r="Q159" s="2">
        <f t="shared" si="109"/>
        <v>0</v>
      </c>
      <c r="R159" s="2">
        <f t="shared" si="109"/>
        <v>0</v>
      </c>
      <c r="S159" s="2">
        <f t="shared" si="109"/>
        <v>0</v>
      </c>
      <c r="T159" s="2">
        <f t="shared" si="109"/>
        <v>0</v>
      </c>
      <c r="U159" s="2">
        <f t="shared" si="109"/>
        <v>0</v>
      </c>
      <c r="V159" s="2">
        <f t="shared" si="109"/>
        <v>0</v>
      </c>
      <c r="W159" s="2">
        <f t="shared" si="109"/>
        <v>1628.9574662177636</v>
      </c>
      <c r="X159" s="2">
        <f t="shared" si="109"/>
        <v>1596.3783168934083</v>
      </c>
      <c r="Y159" s="2">
        <f t="shared" si="109"/>
        <v>1563.799167569053</v>
      </c>
      <c r="Z159" s="2">
        <f t="shared" si="109"/>
        <v>1531.2200182446977</v>
      </c>
      <c r="AA159" s="2">
        <f t="shared" si="109"/>
        <v>1498.6408689203427</v>
      </c>
      <c r="AB159" s="2">
        <f t="shared" si="109"/>
        <v>1466.0617195959871</v>
      </c>
      <c r="AC159" s="2">
        <f t="shared" si="109"/>
        <v>1433.4825702716319</v>
      </c>
      <c r="AD159" s="2">
        <f t="shared" si="109"/>
        <v>1400.9034209472766</v>
      </c>
      <c r="AE159" s="2">
        <f t="shared" si="109"/>
        <v>1368.3242716229213</v>
      </c>
      <c r="AF159" s="2">
        <f t="shared" si="109"/>
        <v>1335.7451222985662</v>
      </c>
      <c r="AG159" s="2">
        <f t="shared" si="109"/>
        <v>1303.1659729742109</v>
      </c>
      <c r="AH159" s="2">
        <f t="shared" si="109"/>
        <v>1270.5868236498557</v>
      </c>
      <c r="AI159" s="2">
        <f t="shared" si="109"/>
        <v>1238.0076743255004</v>
      </c>
      <c r="AJ159" s="2">
        <f t="shared" si="109"/>
        <v>1205.4285250011451</v>
      </c>
      <c r="AK159" s="2">
        <f t="shared" si="109"/>
        <v>1172.8493756767898</v>
      </c>
      <c r="AL159" s="2">
        <f t="shared" si="109"/>
        <v>1140.2702263524345</v>
      </c>
      <c r="AM159" s="2">
        <f t="shared" si="109"/>
        <v>1107.6910770280792</v>
      </c>
      <c r="AN159" s="2">
        <f t="shared" si="109"/>
        <v>1075.1119277037237</v>
      </c>
    </row>
    <row r="160" spans="8:40" x14ac:dyDescent="0.3">
      <c r="H160" s="2">
        <f t="shared" si="95"/>
        <v>1514.8780563247285</v>
      </c>
      <c r="I160">
        <f t="shared" si="97"/>
        <v>2039</v>
      </c>
      <c r="J160" s="2">
        <f t="shared" ref="J160:AN160" si="110">$H160*J94</f>
        <v>0</v>
      </c>
      <c r="K160" s="2">
        <f t="shared" si="110"/>
        <v>0</v>
      </c>
      <c r="L160" s="2">
        <f t="shared" si="110"/>
        <v>0</v>
      </c>
      <c r="M160" s="2">
        <f t="shared" si="110"/>
        <v>0</v>
      </c>
      <c r="N160" s="2">
        <f t="shared" si="110"/>
        <v>0</v>
      </c>
      <c r="O160" s="2">
        <f t="shared" si="110"/>
        <v>0</v>
      </c>
      <c r="P160" s="2">
        <f t="shared" si="110"/>
        <v>0</v>
      </c>
      <c r="Q160" s="2">
        <f t="shared" si="110"/>
        <v>0</v>
      </c>
      <c r="R160" s="2">
        <f t="shared" si="110"/>
        <v>0</v>
      </c>
      <c r="S160" s="2">
        <f t="shared" si="110"/>
        <v>0</v>
      </c>
      <c r="T160" s="2">
        <f t="shared" si="110"/>
        <v>0</v>
      </c>
      <c r="U160" s="2">
        <f t="shared" si="110"/>
        <v>0</v>
      </c>
      <c r="V160" s="2">
        <f t="shared" si="110"/>
        <v>0</v>
      </c>
      <c r="W160" s="2">
        <f t="shared" si="110"/>
        <v>0</v>
      </c>
      <c r="X160" s="2">
        <f t="shared" si="110"/>
        <v>1514.8780563247285</v>
      </c>
      <c r="Y160" s="2">
        <f t="shared" si="110"/>
        <v>1484.5804951982338</v>
      </c>
      <c r="Z160" s="2">
        <f t="shared" si="110"/>
        <v>1454.2829340717394</v>
      </c>
      <c r="AA160" s="2">
        <f t="shared" si="110"/>
        <v>1423.9853729452448</v>
      </c>
      <c r="AB160" s="2">
        <f t="shared" si="110"/>
        <v>1393.6878118187503</v>
      </c>
      <c r="AC160" s="2">
        <f t="shared" si="110"/>
        <v>1363.3902506922557</v>
      </c>
      <c r="AD160" s="2">
        <f t="shared" si="110"/>
        <v>1333.092689565761</v>
      </c>
      <c r="AE160" s="2">
        <f t="shared" si="110"/>
        <v>1302.7951284392666</v>
      </c>
      <c r="AF160" s="2">
        <f t="shared" si="110"/>
        <v>1272.4975673127719</v>
      </c>
      <c r="AG160" s="2">
        <f t="shared" si="110"/>
        <v>1242.2000061862775</v>
      </c>
      <c r="AH160" s="2">
        <f t="shared" si="110"/>
        <v>1211.9024450597828</v>
      </c>
      <c r="AI160" s="2">
        <f t="shared" si="110"/>
        <v>1181.6048839332882</v>
      </c>
      <c r="AJ160" s="2">
        <f t="shared" si="110"/>
        <v>1151.3073228067938</v>
      </c>
      <c r="AK160" s="2">
        <f t="shared" si="110"/>
        <v>1121.0097616802991</v>
      </c>
      <c r="AL160" s="2">
        <f t="shared" si="110"/>
        <v>1090.7122005538045</v>
      </c>
      <c r="AM160" s="2">
        <f t="shared" si="110"/>
        <v>1060.4146394273098</v>
      </c>
      <c r="AN160" s="2">
        <f t="shared" si="110"/>
        <v>1030.1170783008154</v>
      </c>
    </row>
    <row r="161" spans="8:40" x14ac:dyDescent="0.3">
      <c r="H161" s="2">
        <f t="shared" si="95"/>
        <v>1408.9213967837486</v>
      </c>
      <c r="I161">
        <f t="shared" si="97"/>
        <v>2040</v>
      </c>
      <c r="J161" s="2">
        <f t="shared" ref="J161:AN161" si="111">$H161*J95</f>
        <v>0</v>
      </c>
      <c r="K161" s="2">
        <f t="shared" si="111"/>
        <v>0</v>
      </c>
      <c r="L161" s="2">
        <f t="shared" si="111"/>
        <v>0</v>
      </c>
      <c r="M161" s="2">
        <f t="shared" si="111"/>
        <v>0</v>
      </c>
      <c r="N161" s="2">
        <f t="shared" si="111"/>
        <v>0</v>
      </c>
      <c r="O161" s="2">
        <f t="shared" si="111"/>
        <v>0</v>
      </c>
      <c r="P161" s="2">
        <f t="shared" si="111"/>
        <v>0</v>
      </c>
      <c r="Q161" s="2">
        <f t="shared" si="111"/>
        <v>0</v>
      </c>
      <c r="R161" s="2">
        <f t="shared" si="111"/>
        <v>0</v>
      </c>
      <c r="S161" s="2">
        <f t="shared" si="111"/>
        <v>0</v>
      </c>
      <c r="T161" s="2">
        <f t="shared" si="111"/>
        <v>0</v>
      </c>
      <c r="U161" s="2">
        <f t="shared" si="111"/>
        <v>0</v>
      </c>
      <c r="V161" s="2">
        <f t="shared" si="111"/>
        <v>0</v>
      </c>
      <c r="W161" s="2">
        <f t="shared" si="111"/>
        <v>0</v>
      </c>
      <c r="X161" s="2">
        <f t="shared" si="111"/>
        <v>0</v>
      </c>
      <c r="Y161" s="2">
        <f t="shared" si="111"/>
        <v>1408.9213967837486</v>
      </c>
      <c r="Z161" s="2">
        <f t="shared" si="111"/>
        <v>1380.7429688480736</v>
      </c>
      <c r="AA161" s="2">
        <f t="shared" si="111"/>
        <v>1352.5645409123986</v>
      </c>
      <c r="AB161" s="2">
        <f t="shared" si="111"/>
        <v>1324.3861129767236</v>
      </c>
      <c r="AC161" s="2">
        <f t="shared" si="111"/>
        <v>1296.2076850410488</v>
      </c>
      <c r="AD161" s="2">
        <f t="shared" si="111"/>
        <v>1268.0292571053737</v>
      </c>
      <c r="AE161" s="2">
        <f t="shared" si="111"/>
        <v>1239.8508291696987</v>
      </c>
      <c r="AF161" s="2">
        <f t="shared" si="111"/>
        <v>1211.6724012340237</v>
      </c>
      <c r="AG161" s="2">
        <f t="shared" si="111"/>
        <v>1183.4939732983487</v>
      </c>
      <c r="AH161" s="2">
        <f t="shared" si="111"/>
        <v>1155.3155453626739</v>
      </c>
      <c r="AI161" s="2">
        <f t="shared" si="111"/>
        <v>1127.1371174269989</v>
      </c>
      <c r="AJ161" s="2">
        <f t="shared" si="111"/>
        <v>1098.9586894913239</v>
      </c>
      <c r="AK161" s="2">
        <f t="shared" si="111"/>
        <v>1070.7802615556488</v>
      </c>
      <c r="AL161" s="2">
        <f t="shared" si="111"/>
        <v>1042.6018336199741</v>
      </c>
      <c r="AM161" s="2">
        <f t="shared" si="111"/>
        <v>1014.4234056842989</v>
      </c>
      <c r="AN161" s="2">
        <f t="shared" si="111"/>
        <v>986.24497774862391</v>
      </c>
    </row>
    <row r="162" spans="8:40" x14ac:dyDescent="0.3">
      <c r="H162" s="2">
        <f t="shared" si="95"/>
        <v>0</v>
      </c>
      <c r="I162">
        <f t="shared" si="97"/>
        <v>2041</v>
      </c>
      <c r="J162" s="2">
        <f t="shared" ref="J162:AN162" si="112">$H162*J96</f>
        <v>0</v>
      </c>
      <c r="K162" s="2">
        <f t="shared" si="112"/>
        <v>0</v>
      </c>
      <c r="L162" s="2">
        <f t="shared" si="112"/>
        <v>0</v>
      </c>
      <c r="M162" s="2">
        <f t="shared" si="112"/>
        <v>0</v>
      </c>
      <c r="N162" s="2">
        <f t="shared" si="112"/>
        <v>0</v>
      </c>
      <c r="O162" s="2">
        <f t="shared" si="112"/>
        <v>0</v>
      </c>
      <c r="P162" s="2">
        <f t="shared" si="112"/>
        <v>0</v>
      </c>
      <c r="Q162" s="2">
        <f t="shared" si="112"/>
        <v>0</v>
      </c>
      <c r="R162" s="2">
        <f t="shared" si="112"/>
        <v>0</v>
      </c>
      <c r="S162" s="2">
        <f t="shared" si="112"/>
        <v>0</v>
      </c>
      <c r="T162" s="2">
        <f t="shared" si="112"/>
        <v>0</v>
      </c>
      <c r="U162" s="2">
        <f t="shared" si="112"/>
        <v>0</v>
      </c>
      <c r="V162" s="2">
        <f t="shared" si="112"/>
        <v>0</v>
      </c>
      <c r="W162" s="2">
        <f t="shared" si="112"/>
        <v>0</v>
      </c>
      <c r="X162" s="2">
        <f t="shared" si="112"/>
        <v>0</v>
      </c>
      <c r="Y162" s="2">
        <f t="shared" si="112"/>
        <v>0</v>
      </c>
      <c r="Z162" s="2">
        <f t="shared" si="112"/>
        <v>0</v>
      </c>
      <c r="AA162" s="2">
        <f t="shared" si="112"/>
        <v>0</v>
      </c>
      <c r="AB162" s="2">
        <f t="shared" si="112"/>
        <v>0</v>
      </c>
      <c r="AC162" s="2">
        <f t="shared" si="112"/>
        <v>0</v>
      </c>
      <c r="AD162" s="2">
        <f t="shared" si="112"/>
        <v>0</v>
      </c>
      <c r="AE162" s="2">
        <f t="shared" si="112"/>
        <v>0</v>
      </c>
      <c r="AF162" s="2">
        <f t="shared" si="112"/>
        <v>0</v>
      </c>
      <c r="AG162" s="2">
        <f t="shared" si="112"/>
        <v>0</v>
      </c>
      <c r="AH162" s="2">
        <f t="shared" si="112"/>
        <v>0</v>
      </c>
      <c r="AI162" s="2">
        <f t="shared" si="112"/>
        <v>0</v>
      </c>
      <c r="AJ162" s="2">
        <f t="shared" si="112"/>
        <v>0</v>
      </c>
      <c r="AK162" s="2">
        <f t="shared" si="112"/>
        <v>0</v>
      </c>
      <c r="AL162" s="2">
        <f t="shared" si="112"/>
        <v>0</v>
      </c>
      <c r="AM162" s="2">
        <f t="shared" si="112"/>
        <v>0</v>
      </c>
      <c r="AN162" s="2">
        <f t="shared" si="112"/>
        <v>0</v>
      </c>
    </row>
    <row r="163" spans="8:40" x14ac:dyDescent="0.3">
      <c r="H163" s="2">
        <f t="shared" si="95"/>
        <v>0</v>
      </c>
      <c r="I163">
        <f t="shared" si="97"/>
        <v>2042</v>
      </c>
      <c r="J163" s="2">
        <f t="shared" ref="J163:AN163" si="113">$H163*J97</f>
        <v>0</v>
      </c>
      <c r="K163" s="2">
        <f t="shared" si="113"/>
        <v>0</v>
      </c>
      <c r="L163" s="2">
        <f t="shared" si="113"/>
        <v>0</v>
      </c>
      <c r="M163" s="2">
        <f t="shared" si="113"/>
        <v>0</v>
      </c>
      <c r="N163" s="2">
        <f t="shared" si="113"/>
        <v>0</v>
      </c>
      <c r="O163" s="2">
        <f t="shared" si="113"/>
        <v>0</v>
      </c>
      <c r="P163" s="2">
        <f t="shared" si="113"/>
        <v>0</v>
      </c>
      <c r="Q163" s="2">
        <f t="shared" si="113"/>
        <v>0</v>
      </c>
      <c r="R163" s="2">
        <f t="shared" si="113"/>
        <v>0</v>
      </c>
      <c r="S163" s="2">
        <f t="shared" si="113"/>
        <v>0</v>
      </c>
      <c r="T163" s="2">
        <f t="shared" si="113"/>
        <v>0</v>
      </c>
      <c r="U163" s="2">
        <f t="shared" si="113"/>
        <v>0</v>
      </c>
      <c r="V163" s="2">
        <f t="shared" si="113"/>
        <v>0</v>
      </c>
      <c r="W163" s="2">
        <f t="shared" si="113"/>
        <v>0</v>
      </c>
      <c r="X163" s="2">
        <f t="shared" si="113"/>
        <v>0</v>
      </c>
      <c r="Y163" s="2">
        <f t="shared" si="113"/>
        <v>0</v>
      </c>
      <c r="Z163" s="2">
        <f t="shared" si="113"/>
        <v>0</v>
      </c>
      <c r="AA163" s="2">
        <f t="shared" si="113"/>
        <v>0</v>
      </c>
      <c r="AB163" s="2">
        <f t="shared" si="113"/>
        <v>0</v>
      </c>
      <c r="AC163" s="2">
        <f t="shared" si="113"/>
        <v>0</v>
      </c>
      <c r="AD163" s="2">
        <f t="shared" si="113"/>
        <v>0</v>
      </c>
      <c r="AE163" s="2">
        <f t="shared" si="113"/>
        <v>0</v>
      </c>
      <c r="AF163" s="2">
        <f t="shared" si="113"/>
        <v>0</v>
      </c>
      <c r="AG163" s="2">
        <f t="shared" si="113"/>
        <v>0</v>
      </c>
      <c r="AH163" s="2">
        <f t="shared" si="113"/>
        <v>0</v>
      </c>
      <c r="AI163" s="2">
        <f t="shared" si="113"/>
        <v>0</v>
      </c>
      <c r="AJ163" s="2">
        <f t="shared" si="113"/>
        <v>0</v>
      </c>
      <c r="AK163" s="2">
        <f t="shared" si="113"/>
        <v>0</v>
      </c>
      <c r="AL163" s="2">
        <f t="shared" si="113"/>
        <v>0</v>
      </c>
      <c r="AM163" s="2">
        <f t="shared" si="113"/>
        <v>0</v>
      </c>
      <c r="AN163" s="2">
        <f t="shared" si="113"/>
        <v>0</v>
      </c>
    </row>
    <row r="164" spans="8:40" x14ac:dyDescent="0.3">
      <c r="H164" s="2">
        <f t="shared" si="95"/>
        <v>0</v>
      </c>
      <c r="I164">
        <f t="shared" si="97"/>
        <v>2043</v>
      </c>
      <c r="J164" s="2">
        <f t="shared" ref="J164:AN164" si="114">$H164*J98</f>
        <v>0</v>
      </c>
      <c r="K164" s="2">
        <f t="shared" si="114"/>
        <v>0</v>
      </c>
      <c r="L164" s="2">
        <f t="shared" si="114"/>
        <v>0</v>
      </c>
      <c r="M164" s="2">
        <f t="shared" si="114"/>
        <v>0</v>
      </c>
      <c r="N164" s="2">
        <f t="shared" si="114"/>
        <v>0</v>
      </c>
      <c r="O164" s="2">
        <f t="shared" si="114"/>
        <v>0</v>
      </c>
      <c r="P164" s="2">
        <f t="shared" si="114"/>
        <v>0</v>
      </c>
      <c r="Q164" s="2">
        <f t="shared" si="114"/>
        <v>0</v>
      </c>
      <c r="R164" s="2">
        <f t="shared" si="114"/>
        <v>0</v>
      </c>
      <c r="S164" s="2">
        <f t="shared" si="114"/>
        <v>0</v>
      </c>
      <c r="T164" s="2">
        <f t="shared" si="114"/>
        <v>0</v>
      </c>
      <c r="U164" s="2">
        <f t="shared" si="114"/>
        <v>0</v>
      </c>
      <c r="V164" s="2">
        <f t="shared" si="114"/>
        <v>0</v>
      </c>
      <c r="W164" s="2">
        <f t="shared" si="114"/>
        <v>0</v>
      </c>
      <c r="X164" s="2">
        <f t="shared" si="114"/>
        <v>0</v>
      </c>
      <c r="Y164" s="2">
        <f t="shared" si="114"/>
        <v>0</v>
      </c>
      <c r="Z164" s="2">
        <f t="shared" si="114"/>
        <v>0</v>
      </c>
      <c r="AA164" s="2">
        <f t="shared" si="114"/>
        <v>0</v>
      </c>
      <c r="AB164" s="2">
        <f t="shared" si="114"/>
        <v>0</v>
      </c>
      <c r="AC164" s="2">
        <f t="shared" si="114"/>
        <v>0</v>
      </c>
      <c r="AD164" s="2">
        <f t="shared" si="114"/>
        <v>0</v>
      </c>
      <c r="AE164" s="2">
        <f t="shared" si="114"/>
        <v>0</v>
      </c>
      <c r="AF164" s="2">
        <f t="shared" si="114"/>
        <v>0</v>
      </c>
      <c r="AG164" s="2">
        <f t="shared" si="114"/>
        <v>0</v>
      </c>
      <c r="AH164" s="2">
        <f t="shared" si="114"/>
        <v>0</v>
      </c>
      <c r="AI164" s="2">
        <f t="shared" si="114"/>
        <v>0</v>
      </c>
      <c r="AJ164" s="2">
        <f t="shared" si="114"/>
        <v>0</v>
      </c>
      <c r="AK164" s="2">
        <f t="shared" si="114"/>
        <v>0</v>
      </c>
      <c r="AL164" s="2">
        <f t="shared" si="114"/>
        <v>0</v>
      </c>
      <c r="AM164" s="2">
        <f t="shared" si="114"/>
        <v>0</v>
      </c>
      <c r="AN164" s="2">
        <f t="shared" si="114"/>
        <v>0</v>
      </c>
    </row>
    <row r="165" spans="8:40" x14ac:dyDescent="0.3">
      <c r="H165" s="2">
        <f t="shared" si="95"/>
        <v>0</v>
      </c>
      <c r="I165">
        <f t="shared" si="97"/>
        <v>2044</v>
      </c>
      <c r="J165" s="2">
        <f t="shared" ref="J165:AN165" si="115">$H165*J99</f>
        <v>0</v>
      </c>
      <c r="K165" s="2">
        <f t="shared" si="115"/>
        <v>0</v>
      </c>
      <c r="L165" s="2">
        <f t="shared" si="115"/>
        <v>0</v>
      </c>
      <c r="M165" s="2">
        <f t="shared" si="115"/>
        <v>0</v>
      </c>
      <c r="N165" s="2">
        <f t="shared" si="115"/>
        <v>0</v>
      </c>
      <c r="O165" s="2">
        <f t="shared" si="115"/>
        <v>0</v>
      </c>
      <c r="P165" s="2">
        <f t="shared" si="115"/>
        <v>0</v>
      </c>
      <c r="Q165" s="2">
        <f t="shared" si="115"/>
        <v>0</v>
      </c>
      <c r="R165" s="2">
        <f t="shared" si="115"/>
        <v>0</v>
      </c>
      <c r="S165" s="2">
        <f t="shared" si="115"/>
        <v>0</v>
      </c>
      <c r="T165" s="2">
        <f t="shared" si="115"/>
        <v>0</v>
      </c>
      <c r="U165" s="2">
        <f t="shared" si="115"/>
        <v>0</v>
      </c>
      <c r="V165" s="2">
        <f t="shared" si="115"/>
        <v>0</v>
      </c>
      <c r="W165" s="2">
        <f t="shared" si="115"/>
        <v>0</v>
      </c>
      <c r="X165" s="2">
        <f t="shared" si="115"/>
        <v>0</v>
      </c>
      <c r="Y165" s="2">
        <f t="shared" si="115"/>
        <v>0</v>
      </c>
      <c r="Z165" s="2">
        <f t="shared" si="115"/>
        <v>0</v>
      </c>
      <c r="AA165" s="2">
        <f t="shared" si="115"/>
        <v>0</v>
      </c>
      <c r="AB165" s="2">
        <f t="shared" si="115"/>
        <v>0</v>
      </c>
      <c r="AC165" s="2">
        <f t="shared" si="115"/>
        <v>0</v>
      </c>
      <c r="AD165" s="2">
        <f t="shared" si="115"/>
        <v>0</v>
      </c>
      <c r="AE165" s="2">
        <f t="shared" si="115"/>
        <v>0</v>
      </c>
      <c r="AF165" s="2">
        <f t="shared" si="115"/>
        <v>0</v>
      </c>
      <c r="AG165" s="2">
        <f t="shared" si="115"/>
        <v>0</v>
      </c>
      <c r="AH165" s="2">
        <f t="shared" si="115"/>
        <v>0</v>
      </c>
      <c r="AI165" s="2">
        <f t="shared" si="115"/>
        <v>0</v>
      </c>
      <c r="AJ165" s="2">
        <f t="shared" si="115"/>
        <v>0</v>
      </c>
      <c r="AK165" s="2">
        <f t="shared" si="115"/>
        <v>0</v>
      </c>
      <c r="AL165" s="2">
        <f t="shared" si="115"/>
        <v>0</v>
      </c>
      <c r="AM165" s="2">
        <f t="shared" si="115"/>
        <v>0</v>
      </c>
      <c r="AN165" s="2">
        <f t="shared" si="115"/>
        <v>0</v>
      </c>
    </row>
    <row r="166" spans="8:40" x14ac:dyDescent="0.3">
      <c r="H166" s="2">
        <f t="shared" si="95"/>
        <v>0</v>
      </c>
      <c r="I166">
        <f t="shared" si="97"/>
        <v>2045</v>
      </c>
      <c r="J166" s="2">
        <f t="shared" ref="J166:AN166" si="116">$H166*J100</f>
        <v>0</v>
      </c>
      <c r="K166" s="2">
        <f t="shared" si="116"/>
        <v>0</v>
      </c>
      <c r="L166" s="2">
        <f t="shared" si="116"/>
        <v>0</v>
      </c>
      <c r="M166" s="2">
        <f t="shared" si="116"/>
        <v>0</v>
      </c>
      <c r="N166" s="2">
        <f t="shared" si="116"/>
        <v>0</v>
      </c>
      <c r="O166" s="2">
        <f t="shared" si="116"/>
        <v>0</v>
      </c>
      <c r="P166" s="2">
        <f t="shared" si="116"/>
        <v>0</v>
      </c>
      <c r="Q166" s="2">
        <f t="shared" si="116"/>
        <v>0</v>
      </c>
      <c r="R166" s="2">
        <f t="shared" si="116"/>
        <v>0</v>
      </c>
      <c r="S166" s="2">
        <f t="shared" si="116"/>
        <v>0</v>
      </c>
      <c r="T166" s="2">
        <f t="shared" si="116"/>
        <v>0</v>
      </c>
      <c r="U166" s="2">
        <f t="shared" si="116"/>
        <v>0</v>
      </c>
      <c r="V166" s="2">
        <f t="shared" si="116"/>
        <v>0</v>
      </c>
      <c r="W166" s="2">
        <f t="shared" si="116"/>
        <v>0</v>
      </c>
      <c r="X166" s="2">
        <f t="shared" si="116"/>
        <v>0</v>
      </c>
      <c r="Y166" s="2">
        <f t="shared" si="116"/>
        <v>0</v>
      </c>
      <c r="Z166" s="2">
        <f t="shared" si="116"/>
        <v>0</v>
      </c>
      <c r="AA166" s="2">
        <f t="shared" si="116"/>
        <v>0</v>
      </c>
      <c r="AB166" s="2">
        <f t="shared" si="116"/>
        <v>0</v>
      </c>
      <c r="AC166" s="2">
        <f t="shared" si="116"/>
        <v>0</v>
      </c>
      <c r="AD166" s="2">
        <f t="shared" si="116"/>
        <v>0</v>
      </c>
      <c r="AE166" s="2">
        <f t="shared" si="116"/>
        <v>0</v>
      </c>
      <c r="AF166" s="2">
        <f t="shared" si="116"/>
        <v>0</v>
      </c>
      <c r="AG166" s="2">
        <f t="shared" si="116"/>
        <v>0</v>
      </c>
      <c r="AH166" s="2">
        <f t="shared" si="116"/>
        <v>0</v>
      </c>
      <c r="AI166" s="2">
        <f t="shared" si="116"/>
        <v>0</v>
      </c>
      <c r="AJ166" s="2">
        <f t="shared" si="116"/>
        <v>0</v>
      </c>
      <c r="AK166" s="2">
        <f t="shared" si="116"/>
        <v>0</v>
      </c>
      <c r="AL166" s="2">
        <f t="shared" si="116"/>
        <v>0</v>
      </c>
      <c r="AM166" s="2">
        <f t="shared" si="116"/>
        <v>0</v>
      </c>
      <c r="AN166" s="2">
        <f t="shared" si="116"/>
        <v>0</v>
      </c>
    </row>
    <row r="167" spans="8:40" x14ac:dyDescent="0.3">
      <c r="H167" s="2">
        <f t="shared" si="95"/>
        <v>0</v>
      </c>
      <c r="I167">
        <f t="shared" si="97"/>
        <v>2046</v>
      </c>
      <c r="J167" s="2">
        <f t="shared" ref="J167:AN167" si="117">$H167*J101</f>
        <v>0</v>
      </c>
      <c r="K167" s="2">
        <f t="shared" si="117"/>
        <v>0</v>
      </c>
      <c r="L167" s="2">
        <f t="shared" si="117"/>
        <v>0</v>
      </c>
      <c r="M167" s="2">
        <f t="shared" si="117"/>
        <v>0</v>
      </c>
      <c r="N167" s="2">
        <f t="shared" si="117"/>
        <v>0</v>
      </c>
      <c r="O167" s="2">
        <f t="shared" si="117"/>
        <v>0</v>
      </c>
      <c r="P167" s="2">
        <f t="shared" si="117"/>
        <v>0</v>
      </c>
      <c r="Q167" s="2">
        <f t="shared" si="117"/>
        <v>0</v>
      </c>
      <c r="R167" s="2">
        <f t="shared" si="117"/>
        <v>0</v>
      </c>
      <c r="S167" s="2">
        <f t="shared" si="117"/>
        <v>0</v>
      </c>
      <c r="T167" s="2">
        <f t="shared" si="117"/>
        <v>0</v>
      </c>
      <c r="U167" s="2">
        <f t="shared" si="117"/>
        <v>0</v>
      </c>
      <c r="V167" s="2">
        <f t="shared" si="117"/>
        <v>0</v>
      </c>
      <c r="W167" s="2">
        <f t="shared" si="117"/>
        <v>0</v>
      </c>
      <c r="X167" s="2">
        <f t="shared" si="117"/>
        <v>0</v>
      </c>
      <c r="Y167" s="2">
        <f t="shared" si="117"/>
        <v>0</v>
      </c>
      <c r="Z167" s="2">
        <f t="shared" si="117"/>
        <v>0</v>
      </c>
      <c r="AA167" s="2">
        <f t="shared" si="117"/>
        <v>0</v>
      </c>
      <c r="AB167" s="2">
        <f t="shared" si="117"/>
        <v>0</v>
      </c>
      <c r="AC167" s="2">
        <f t="shared" si="117"/>
        <v>0</v>
      </c>
      <c r="AD167" s="2">
        <f t="shared" si="117"/>
        <v>0</v>
      </c>
      <c r="AE167" s="2">
        <f t="shared" si="117"/>
        <v>0</v>
      </c>
      <c r="AF167" s="2">
        <f t="shared" si="117"/>
        <v>0</v>
      </c>
      <c r="AG167" s="2">
        <f t="shared" si="117"/>
        <v>0</v>
      </c>
      <c r="AH167" s="2">
        <f t="shared" si="117"/>
        <v>0</v>
      </c>
      <c r="AI167" s="2">
        <f t="shared" si="117"/>
        <v>0</v>
      </c>
      <c r="AJ167" s="2">
        <f t="shared" si="117"/>
        <v>0</v>
      </c>
      <c r="AK167" s="2">
        <f t="shared" si="117"/>
        <v>0</v>
      </c>
      <c r="AL167" s="2">
        <f t="shared" si="117"/>
        <v>0</v>
      </c>
      <c r="AM167" s="2">
        <f t="shared" si="117"/>
        <v>0</v>
      </c>
      <c r="AN167" s="2">
        <f t="shared" si="117"/>
        <v>0</v>
      </c>
    </row>
    <row r="168" spans="8:40" x14ac:dyDescent="0.3">
      <c r="I168">
        <f t="shared" si="97"/>
        <v>2047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8:40" x14ac:dyDescent="0.3">
      <c r="I169">
        <f t="shared" si="97"/>
        <v>2048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8:40" x14ac:dyDescent="0.3">
      <c r="I170">
        <f t="shared" si="97"/>
        <v>2049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8:40" x14ac:dyDescent="0.3">
      <c r="I171">
        <f t="shared" si="97"/>
        <v>2050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8:40" x14ac:dyDescent="0.3">
      <c r="I172">
        <f t="shared" si="97"/>
        <v>2051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8:40" x14ac:dyDescent="0.3">
      <c r="I173">
        <f t="shared" si="97"/>
        <v>2052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8:40" x14ac:dyDescent="0.3">
      <c r="I174">
        <f t="shared" si="97"/>
        <v>2053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8:40" x14ac:dyDescent="0.3">
      <c r="I175">
        <f t="shared" si="97"/>
        <v>2054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8:40" x14ac:dyDescent="0.3">
      <c r="I176">
        <f t="shared" si="97"/>
        <v>2055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8" spans="8:40" x14ac:dyDescent="0.3">
      <c r="H178" t="s">
        <v>40</v>
      </c>
      <c r="I178" t="s">
        <v>34</v>
      </c>
      <c r="J178">
        <v>2025</v>
      </c>
      <c r="K178">
        <f>J178+1</f>
        <v>2026</v>
      </c>
      <c r="L178">
        <f t="shared" ref="L178:AN178" si="118">K178+1</f>
        <v>2027</v>
      </c>
      <c r="M178">
        <f t="shared" si="118"/>
        <v>2028</v>
      </c>
      <c r="N178">
        <f t="shared" si="118"/>
        <v>2029</v>
      </c>
      <c r="O178">
        <f t="shared" si="118"/>
        <v>2030</v>
      </c>
      <c r="P178">
        <f t="shared" si="118"/>
        <v>2031</v>
      </c>
      <c r="Q178">
        <f t="shared" si="118"/>
        <v>2032</v>
      </c>
      <c r="R178">
        <f t="shared" si="118"/>
        <v>2033</v>
      </c>
      <c r="S178">
        <f t="shared" si="118"/>
        <v>2034</v>
      </c>
      <c r="T178">
        <f t="shared" si="118"/>
        <v>2035</v>
      </c>
      <c r="U178">
        <f t="shared" si="118"/>
        <v>2036</v>
      </c>
      <c r="V178">
        <f t="shared" si="118"/>
        <v>2037</v>
      </c>
      <c r="W178">
        <f t="shared" si="118"/>
        <v>2038</v>
      </c>
      <c r="X178">
        <f t="shared" si="118"/>
        <v>2039</v>
      </c>
      <c r="Y178">
        <f t="shared" si="118"/>
        <v>2040</v>
      </c>
      <c r="Z178">
        <f t="shared" si="118"/>
        <v>2041</v>
      </c>
      <c r="AA178">
        <f t="shared" si="118"/>
        <v>2042</v>
      </c>
      <c r="AB178">
        <f t="shared" si="118"/>
        <v>2043</v>
      </c>
      <c r="AC178">
        <f t="shared" si="118"/>
        <v>2044</v>
      </c>
      <c r="AD178">
        <f t="shared" si="118"/>
        <v>2045</v>
      </c>
      <c r="AE178">
        <f t="shared" si="118"/>
        <v>2046</v>
      </c>
      <c r="AF178">
        <f t="shared" si="118"/>
        <v>2047</v>
      </c>
      <c r="AG178">
        <f t="shared" si="118"/>
        <v>2048</v>
      </c>
      <c r="AH178">
        <f t="shared" si="118"/>
        <v>2049</v>
      </c>
      <c r="AI178">
        <f t="shared" si="118"/>
        <v>2050</v>
      </c>
      <c r="AJ178">
        <f t="shared" si="118"/>
        <v>2051</v>
      </c>
      <c r="AK178">
        <f t="shared" si="118"/>
        <v>2052</v>
      </c>
      <c r="AL178">
        <f t="shared" si="118"/>
        <v>2053</v>
      </c>
      <c r="AM178">
        <f t="shared" si="118"/>
        <v>2054</v>
      </c>
      <c r="AN178">
        <f t="shared" si="118"/>
        <v>2055</v>
      </c>
    </row>
    <row r="179" spans="8:40" x14ac:dyDescent="0.3">
      <c r="H179">
        <f>H146</f>
        <v>1644.9799892207634</v>
      </c>
      <c r="I179">
        <v>2025</v>
      </c>
      <c r="J179" s="2">
        <f>J113*J146</f>
        <v>32.899599784415265</v>
      </c>
      <c r="K179" s="2">
        <f t="shared" ref="K179:AN179" si="119">K113*K146</f>
        <v>32.241607788726959</v>
      </c>
      <c r="L179" s="2">
        <f t="shared" si="119"/>
        <v>31.583615793038657</v>
      </c>
      <c r="M179" s="2">
        <f t="shared" si="119"/>
        <v>30.925623797350351</v>
      </c>
      <c r="N179" s="2">
        <f t="shared" si="119"/>
        <v>30.267631801662048</v>
      </c>
      <c r="O179" s="2">
        <f t="shared" si="119"/>
        <v>29.609639805973742</v>
      </c>
      <c r="P179" s="2">
        <f t="shared" si="119"/>
        <v>28.951647810285436</v>
      </c>
      <c r="Q179" s="2">
        <f t="shared" si="119"/>
        <v>28.293655814597134</v>
      </c>
      <c r="R179" s="2">
        <f t="shared" si="119"/>
        <v>27.635663818908824</v>
      </c>
      <c r="S179" s="2">
        <f t="shared" si="119"/>
        <v>26.977671823220522</v>
      </c>
      <c r="T179" s="2">
        <f t="shared" si="119"/>
        <v>26.319679827532219</v>
      </c>
      <c r="U179" s="2">
        <f t="shared" si="119"/>
        <v>25.66168783184391</v>
      </c>
      <c r="V179" s="2">
        <f t="shared" si="119"/>
        <v>25.003695836155604</v>
      </c>
      <c r="W179" s="2">
        <f t="shared" si="119"/>
        <v>24.345703840467301</v>
      </c>
      <c r="X179" s="2">
        <f t="shared" si="119"/>
        <v>23.687711844778992</v>
      </c>
      <c r="Y179" s="2">
        <f t="shared" si="119"/>
        <v>23.029719849090686</v>
      </c>
      <c r="Z179" s="2">
        <f t="shared" si="119"/>
        <v>22.37172785340238</v>
      </c>
      <c r="AA179" s="2">
        <f t="shared" si="119"/>
        <v>21.713735857714074</v>
      </c>
      <c r="AB179" s="2">
        <f t="shared" si="119"/>
        <v>21.055743862025771</v>
      </c>
      <c r="AC179" s="2">
        <f t="shared" si="119"/>
        <v>20.397751866337469</v>
      </c>
      <c r="AD179" s="2">
        <f t="shared" si="119"/>
        <v>19.739759870649159</v>
      </c>
      <c r="AE179" s="2">
        <f t="shared" si="119"/>
        <v>19.081767874960857</v>
      </c>
      <c r="AF179" s="2">
        <f t="shared" si="119"/>
        <v>18.423775879272554</v>
      </c>
      <c r="AG179" s="2">
        <f t="shared" si="119"/>
        <v>17.765783883584245</v>
      </c>
      <c r="AH179" s="2">
        <f t="shared" si="119"/>
        <v>17.107791887895939</v>
      </c>
      <c r="AI179" s="2">
        <f t="shared" si="119"/>
        <v>16.449799892207633</v>
      </c>
      <c r="AJ179" s="2">
        <f t="shared" si="119"/>
        <v>15.791807896519328</v>
      </c>
      <c r="AK179" s="2">
        <f t="shared" si="119"/>
        <v>15.133815900831024</v>
      </c>
      <c r="AL179" s="2">
        <f t="shared" si="119"/>
        <v>14.475823905142716</v>
      </c>
      <c r="AM179" s="2">
        <f t="shared" si="119"/>
        <v>13.817831909454414</v>
      </c>
      <c r="AN179" s="2">
        <f t="shared" si="119"/>
        <v>13.15983991376611</v>
      </c>
    </row>
    <row r="180" spans="8:40" x14ac:dyDescent="0.3">
      <c r="H180">
        <f t="shared" ref="H180:H200" si="120">H147</f>
        <v>1921.1506027713465</v>
      </c>
      <c r="I180">
        <f>I179+1</f>
        <v>2026</v>
      </c>
      <c r="J180" s="2">
        <f t="shared" ref="J180:AN180" si="121">J114*J147</f>
        <v>0</v>
      </c>
      <c r="K180" s="2">
        <f t="shared" si="121"/>
        <v>38.423012055426931</v>
      </c>
      <c r="L180" s="2">
        <f t="shared" si="121"/>
        <v>37.654551814318395</v>
      </c>
      <c r="M180" s="2">
        <f t="shared" si="121"/>
        <v>36.886091573209853</v>
      </c>
      <c r="N180" s="2">
        <f t="shared" si="121"/>
        <v>36.117631332101318</v>
      </c>
      <c r="O180" s="2">
        <f t="shared" si="121"/>
        <v>35.349171090992776</v>
      </c>
      <c r="P180" s="2">
        <f t="shared" si="121"/>
        <v>34.580710849884234</v>
      </c>
      <c r="Q180" s="2">
        <f t="shared" si="121"/>
        <v>33.812250608775699</v>
      </c>
      <c r="R180" s="2">
        <f t="shared" si="121"/>
        <v>33.043790367667164</v>
      </c>
      <c r="S180" s="2">
        <f t="shared" si="121"/>
        <v>32.275330126558622</v>
      </c>
      <c r="T180" s="2">
        <f t="shared" si="121"/>
        <v>31.506869885450083</v>
      </c>
      <c r="U180" s="2">
        <f t="shared" si="121"/>
        <v>30.738409644341548</v>
      </c>
      <c r="V180" s="2">
        <f t="shared" si="121"/>
        <v>29.969949403233006</v>
      </c>
      <c r="W180" s="2">
        <f t="shared" si="121"/>
        <v>29.201489162124467</v>
      </c>
      <c r="X180" s="2">
        <f t="shared" si="121"/>
        <v>28.433028921015932</v>
      </c>
      <c r="Y180" s="2">
        <f t="shared" si="121"/>
        <v>27.66456867990739</v>
      </c>
      <c r="Z180" s="2">
        <f t="shared" si="121"/>
        <v>26.896108438798851</v>
      </c>
      <c r="AA180" s="2">
        <f t="shared" si="121"/>
        <v>26.127648197690309</v>
      </c>
      <c r="AB180" s="2">
        <f t="shared" si="121"/>
        <v>25.359187956581774</v>
      </c>
      <c r="AC180" s="2">
        <f t="shared" si="121"/>
        <v>24.590727715473236</v>
      </c>
      <c r="AD180" s="2">
        <f t="shared" si="121"/>
        <v>23.8222674743647</v>
      </c>
      <c r="AE180" s="2">
        <f t="shared" si="121"/>
        <v>23.053807233256158</v>
      </c>
      <c r="AF180" s="2">
        <f t="shared" si="121"/>
        <v>22.28534699214762</v>
      </c>
      <c r="AG180" s="2">
        <f t="shared" si="121"/>
        <v>21.516886751039085</v>
      </c>
      <c r="AH180" s="2">
        <f t="shared" si="121"/>
        <v>20.748426509930542</v>
      </c>
      <c r="AI180" s="2">
        <f t="shared" si="121"/>
        <v>19.979966268822004</v>
      </c>
      <c r="AJ180" s="2">
        <f t="shared" si="121"/>
        <v>19.211506027713465</v>
      </c>
      <c r="AK180" s="2">
        <f t="shared" si="121"/>
        <v>18.443045786604927</v>
      </c>
      <c r="AL180" s="2">
        <f t="shared" si="121"/>
        <v>17.674585545496388</v>
      </c>
      <c r="AM180" s="2">
        <f t="shared" si="121"/>
        <v>16.906125304387846</v>
      </c>
      <c r="AN180" s="2">
        <f t="shared" si="121"/>
        <v>16.137665063279311</v>
      </c>
    </row>
    <row r="181" spans="8:40" x14ac:dyDescent="0.3">
      <c r="H181">
        <f t="shared" si="120"/>
        <v>2181.6742868678193</v>
      </c>
      <c r="I181">
        <f t="shared" ref="I181:I209" si="122">I180+1</f>
        <v>2027</v>
      </c>
      <c r="J181" s="2">
        <f t="shared" ref="J181:AN181" si="123">J115*J148</f>
        <v>0</v>
      </c>
      <c r="K181" s="2">
        <f t="shared" si="123"/>
        <v>0</v>
      </c>
      <c r="L181" s="2">
        <f t="shared" si="123"/>
        <v>43.633485737356388</v>
      </c>
      <c r="M181" s="2">
        <f t="shared" si="123"/>
        <v>42.760816022609262</v>
      </c>
      <c r="N181" s="2">
        <f t="shared" si="123"/>
        <v>41.888146307862129</v>
      </c>
      <c r="O181" s="2">
        <f t="shared" si="123"/>
        <v>41.015476593115004</v>
      </c>
      <c r="P181" s="2">
        <f t="shared" si="123"/>
        <v>40.142806878367878</v>
      </c>
      <c r="Q181" s="2">
        <f t="shared" si="123"/>
        <v>39.270137163620745</v>
      </c>
      <c r="R181" s="2">
        <f t="shared" si="123"/>
        <v>38.39746744887362</v>
      </c>
      <c r="S181" s="2">
        <f t="shared" si="123"/>
        <v>37.524797734126494</v>
      </c>
      <c r="T181" s="2">
        <f t="shared" si="123"/>
        <v>36.652128019379369</v>
      </c>
      <c r="U181" s="2">
        <f t="shared" si="123"/>
        <v>35.779458304632243</v>
      </c>
      <c r="V181" s="2">
        <f t="shared" si="123"/>
        <v>34.90678858988511</v>
      </c>
      <c r="W181" s="2">
        <f t="shared" si="123"/>
        <v>34.034118875137985</v>
      </c>
      <c r="X181" s="2">
        <f t="shared" si="123"/>
        <v>33.161449160390852</v>
      </c>
      <c r="Y181" s="2">
        <f t="shared" si="123"/>
        <v>32.288779445643726</v>
      </c>
      <c r="Z181" s="2">
        <f t="shared" si="123"/>
        <v>31.416109730896597</v>
      </c>
      <c r="AA181" s="2">
        <f t="shared" si="123"/>
        <v>30.543440016149471</v>
      </c>
      <c r="AB181" s="2">
        <f t="shared" si="123"/>
        <v>29.670770301402342</v>
      </c>
      <c r="AC181" s="2">
        <f t="shared" si="123"/>
        <v>28.79810058665521</v>
      </c>
      <c r="AD181" s="2">
        <f t="shared" si="123"/>
        <v>27.925430871908087</v>
      </c>
      <c r="AE181" s="2">
        <f t="shared" si="123"/>
        <v>27.052761157160958</v>
      </c>
      <c r="AF181" s="2">
        <f t="shared" si="123"/>
        <v>26.180091442413833</v>
      </c>
      <c r="AG181" s="2">
        <f t="shared" si="123"/>
        <v>25.307421727666707</v>
      </c>
      <c r="AH181" s="2">
        <f t="shared" si="123"/>
        <v>24.434752012919581</v>
      </c>
      <c r="AI181" s="2">
        <f t="shared" si="123"/>
        <v>23.562082298172449</v>
      </c>
      <c r="AJ181" s="2">
        <f t="shared" si="123"/>
        <v>22.689412583425323</v>
      </c>
      <c r="AK181" s="2">
        <f t="shared" si="123"/>
        <v>21.816742868678194</v>
      </c>
      <c r="AL181" s="2">
        <f t="shared" si="123"/>
        <v>20.944073153931065</v>
      </c>
      <c r="AM181" s="2">
        <f t="shared" si="123"/>
        <v>20.071403439183936</v>
      </c>
      <c r="AN181" s="2">
        <f t="shared" si="123"/>
        <v>19.19873372443681</v>
      </c>
    </row>
    <row r="182" spans="8:40" x14ac:dyDescent="0.3">
      <c r="H182">
        <f t="shared" si="120"/>
        <v>2430.8169560825277</v>
      </c>
      <c r="I182">
        <f t="shared" si="122"/>
        <v>2028</v>
      </c>
      <c r="J182" s="2">
        <f t="shared" ref="J182:AN182" si="124">J116*J149</f>
        <v>0</v>
      </c>
      <c r="K182" s="2">
        <f t="shared" si="124"/>
        <v>0</v>
      </c>
      <c r="L182" s="2">
        <f t="shared" si="124"/>
        <v>0</v>
      </c>
      <c r="M182" s="2">
        <f t="shared" si="124"/>
        <v>48.616339121650554</v>
      </c>
      <c r="N182" s="2">
        <f t="shared" si="124"/>
        <v>47.644012339217547</v>
      </c>
      <c r="O182" s="2">
        <f t="shared" si="124"/>
        <v>46.671685556784531</v>
      </c>
      <c r="P182" s="2">
        <f t="shared" si="124"/>
        <v>45.699358774351523</v>
      </c>
      <c r="Q182" s="2">
        <f t="shared" si="124"/>
        <v>44.727031991918516</v>
      </c>
      <c r="R182" s="2">
        <f t="shared" si="124"/>
        <v>43.7547052094855</v>
      </c>
      <c r="S182" s="2">
        <f t="shared" si="124"/>
        <v>42.782378427052492</v>
      </c>
      <c r="T182" s="2">
        <f t="shared" si="124"/>
        <v>41.810051644619477</v>
      </c>
      <c r="U182" s="2">
        <f t="shared" si="124"/>
        <v>40.837724862186462</v>
      </c>
      <c r="V182" s="2">
        <f t="shared" si="124"/>
        <v>39.865398079753462</v>
      </c>
      <c r="W182" s="2">
        <f t="shared" si="124"/>
        <v>38.893071297320446</v>
      </c>
      <c r="X182" s="2">
        <f t="shared" si="124"/>
        <v>37.920744514887431</v>
      </c>
      <c r="Y182" s="2">
        <f t="shared" si="124"/>
        <v>36.948417732454423</v>
      </c>
      <c r="Z182" s="2">
        <f t="shared" si="124"/>
        <v>35.976090950021408</v>
      </c>
      <c r="AA182" s="2">
        <f t="shared" si="124"/>
        <v>35.0037641675884</v>
      </c>
      <c r="AB182" s="2">
        <f t="shared" si="124"/>
        <v>34.031437385155385</v>
      </c>
      <c r="AC182" s="2">
        <f t="shared" si="124"/>
        <v>33.05911060272237</v>
      </c>
      <c r="AD182" s="2">
        <f t="shared" si="124"/>
        <v>32.086783820289362</v>
      </c>
      <c r="AE182" s="2">
        <f t="shared" si="124"/>
        <v>31.114457037856354</v>
      </c>
      <c r="AF182" s="2">
        <f t="shared" si="124"/>
        <v>30.142130255423346</v>
      </c>
      <c r="AG182" s="2">
        <f t="shared" si="124"/>
        <v>29.169803472990331</v>
      </c>
      <c r="AH182" s="2">
        <f t="shared" si="124"/>
        <v>28.197476690557323</v>
      </c>
      <c r="AI182" s="2">
        <f t="shared" si="124"/>
        <v>27.225149908124312</v>
      </c>
      <c r="AJ182" s="2">
        <f t="shared" si="124"/>
        <v>26.252823125691304</v>
      </c>
      <c r="AK182" s="2">
        <f t="shared" si="124"/>
        <v>25.280496343258289</v>
      </c>
      <c r="AL182" s="2">
        <f t="shared" si="124"/>
        <v>24.308169560825277</v>
      </c>
      <c r="AM182" s="2">
        <f t="shared" si="124"/>
        <v>23.335842778392266</v>
      </c>
      <c r="AN182" s="2">
        <f t="shared" si="124"/>
        <v>22.363515995959251</v>
      </c>
    </row>
    <row r="183" spans="8:40" x14ac:dyDescent="0.3">
      <c r="H183">
        <f t="shared" si="120"/>
        <v>2670.0991142180374</v>
      </c>
      <c r="I183">
        <f t="shared" si="122"/>
        <v>2029</v>
      </c>
      <c r="J183" s="2">
        <f t="shared" ref="J183:AN183" si="125">J117*J150</f>
        <v>0</v>
      </c>
      <c r="K183" s="2">
        <f t="shared" si="125"/>
        <v>0</v>
      </c>
      <c r="L183" s="2">
        <f t="shared" si="125"/>
        <v>0</v>
      </c>
      <c r="M183" s="2">
        <f t="shared" si="125"/>
        <v>0</v>
      </c>
      <c r="N183" s="2">
        <f t="shared" si="125"/>
        <v>53.401982284360749</v>
      </c>
      <c r="O183" s="2">
        <f t="shared" si="125"/>
        <v>52.333942638673534</v>
      </c>
      <c r="P183" s="2">
        <f t="shared" si="125"/>
        <v>51.265902992986312</v>
      </c>
      <c r="Q183" s="2">
        <f t="shared" si="125"/>
        <v>50.197863347299098</v>
      </c>
      <c r="R183" s="2">
        <f t="shared" si="125"/>
        <v>49.129823701611883</v>
      </c>
      <c r="S183" s="2">
        <f t="shared" si="125"/>
        <v>48.061784055924676</v>
      </c>
      <c r="T183" s="2">
        <f t="shared" si="125"/>
        <v>46.993744410237461</v>
      </c>
      <c r="U183" s="2">
        <f t="shared" si="125"/>
        <v>45.925704764550247</v>
      </c>
      <c r="V183" s="2">
        <f t="shared" si="125"/>
        <v>44.857665118863025</v>
      </c>
      <c r="W183" s="2">
        <f t="shared" si="125"/>
        <v>43.789625473175818</v>
      </c>
      <c r="X183" s="2">
        <f t="shared" si="125"/>
        <v>42.721585827488596</v>
      </c>
      <c r="Y183" s="2">
        <f t="shared" si="125"/>
        <v>41.653546181801389</v>
      </c>
      <c r="Z183" s="2">
        <f t="shared" si="125"/>
        <v>40.585506536114167</v>
      </c>
      <c r="AA183" s="2">
        <f t="shared" si="125"/>
        <v>39.517466890426952</v>
      </c>
      <c r="AB183" s="2">
        <f t="shared" si="125"/>
        <v>38.449427244739738</v>
      </c>
      <c r="AC183" s="2">
        <f t="shared" si="125"/>
        <v>37.381387599052516</v>
      </c>
      <c r="AD183" s="2">
        <f t="shared" si="125"/>
        <v>36.313347953365309</v>
      </c>
      <c r="AE183" s="2">
        <f t="shared" si="125"/>
        <v>35.245308307678087</v>
      </c>
      <c r="AF183" s="2">
        <f t="shared" si="125"/>
        <v>34.17726866199088</v>
      </c>
      <c r="AG183" s="2">
        <f t="shared" si="125"/>
        <v>33.109229016303665</v>
      </c>
      <c r="AH183" s="2">
        <f t="shared" si="125"/>
        <v>32.041189370616451</v>
      </c>
      <c r="AI183" s="2">
        <f t="shared" si="125"/>
        <v>30.973149724929236</v>
      </c>
      <c r="AJ183" s="2">
        <f t="shared" si="125"/>
        <v>29.905110079242021</v>
      </c>
      <c r="AK183" s="2">
        <f t="shared" si="125"/>
        <v>28.837070433554803</v>
      </c>
      <c r="AL183" s="2">
        <f t="shared" si="125"/>
        <v>27.769030787867592</v>
      </c>
      <c r="AM183" s="2">
        <f t="shared" si="125"/>
        <v>26.700991142180374</v>
      </c>
      <c r="AN183" s="2">
        <f t="shared" si="125"/>
        <v>25.632951496493156</v>
      </c>
    </row>
    <row r="184" spans="8:40" x14ac:dyDescent="0.3">
      <c r="H184">
        <f t="shared" si="120"/>
        <v>2898.8447147932989</v>
      </c>
      <c r="I184">
        <f t="shared" si="122"/>
        <v>2030</v>
      </c>
      <c r="J184" s="2">
        <f t="shared" ref="J184:AN184" si="126">J118*J151</f>
        <v>0</v>
      </c>
      <c r="K184" s="2">
        <f t="shared" si="126"/>
        <v>0</v>
      </c>
      <c r="L184" s="2">
        <f t="shared" si="126"/>
        <v>0</v>
      </c>
      <c r="M184" s="2">
        <f t="shared" si="126"/>
        <v>0</v>
      </c>
      <c r="N184" s="2">
        <f t="shared" si="126"/>
        <v>0</v>
      </c>
      <c r="O184" s="2">
        <f t="shared" si="126"/>
        <v>57.976894295865975</v>
      </c>
      <c r="P184" s="2">
        <f t="shared" si="126"/>
        <v>56.817356409948665</v>
      </c>
      <c r="Q184" s="2">
        <f t="shared" si="126"/>
        <v>55.657818524031335</v>
      </c>
      <c r="R184" s="2">
        <f t="shared" si="126"/>
        <v>54.498280638114018</v>
      </c>
      <c r="S184" s="2">
        <f t="shared" si="126"/>
        <v>53.338742752196708</v>
      </c>
      <c r="T184" s="2">
        <f t="shared" si="126"/>
        <v>52.179204866279377</v>
      </c>
      <c r="U184" s="2">
        <f t="shared" si="126"/>
        <v>51.019666980362061</v>
      </c>
      <c r="V184" s="2">
        <f t="shared" si="126"/>
        <v>49.860129094444737</v>
      </c>
      <c r="W184" s="2">
        <f t="shared" si="126"/>
        <v>48.70059120852742</v>
      </c>
      <c r="X184" s="2">
        <f t="shared" si="126"/>
        <v>47.541053322610104</v>
      </c>
      <c r="Y184" s="2">
        <f t="shared" si="126"/>
        <v>46.38151543669278</v>
      </c>
      <c r="Z184" s="2">
        <f t="shared" si="126"/>
        <v>45.221977550775463</v>
      </c>
      <c r="AA184" s="2">
        <f t="shared" si="126"/>
        <v>44.06243966485814</v>
      </c>
      <c r="AB184" s="2">
        <f t="shared" si="126"/>
        <v>42.902901778940823</v>
      </c>
      <c r="AC184" s="2">
        <f t="shared" si="126"/>
        <v>41.743363893023506</v>
      </c>
      <c r="AD184" s="2">
        <f t="shared" si="126"/>
        <v>40.583826007106182</v>
      </c>
      <c r="AE184" s="2">
        <f t="shared" si="126"/>
        <v>39.424288121188859</v>
      </c>
      <c r="AF184" s="2">
        <f t="shared" si="126"/>
        <v>38.264750235271542</v>
      </c>
      <c r="AG184" s="2">
        <f t="shared" si="126"/>
        <v>37.105212349354225</v>
      </c>
      <c r="AH184" s="2">
        <f t="shared" si="126"/>
        <v>35.945674463436909</v>
      </c>
      <c r="AI184" s="2">
        <f t="shared" si="126"/>
        <v>34.786136577519585</v>
      </c>
      <c r="AJ184" s="2">
        <f t="shared" si="126"/>
        <v>33.626598691602268</v>
      </c>
      <c r="AK184" s="2">
        <f t="shared" si="126"/>
        <v>32.467060805684952</v>
      </c>
      <c r="AL184" s="2">
        <f t="shared" si="126"/>
        <v>31.307522919767631</v>
      </c>
      <c r="AM184" s="2">
        <f t="shared" si="126"/>
        <v>30.147985033850311</v>
      </c>
      <c r="AN184" s="2">
        <f t="shared" si="126"/>
        <v>28.988447147932987</v>
      </c>
    </row>
    <row r="185" spans="8:40" x14ac:dyDescent="0.3">
      <c r="H185">
        <f t="shared" si="120"/>
        <v>2699.7903043346519</v>
      </c>
      <c r="I185">
        <f t="shared" si="122"/>
        <v>2031</v>
      </c>
      <c r="J185" s="2">
        <f t="shared" ref="J185:AN185" si="127">J119*J152</f>
        <v>0</v>
      </c>
      <c r="K185" s="2">
        <f t="shared" si="127"/>
        <v>0</v>
      </c>
      <c r="L185" s="2">
        <f t="shared" si="127"/>
        <v>0</v>
      </c>
      <c r="M185" s="2">
        <f t="shared" si="127"/>
        <v>0</v>
      </c>
      <c r="N185" s="2">
        <f t="shared" si="127"/>
        <v>0</v>
      </c>
      <c r="O185" s="2">
        <f t="shared" si="127"/>
        <v>0</v>
      </c>
      <c r="P185" s="2">
        <f t="shared" si="127"/>
        <v>53.995806086693037</v>
      </c>
      <c r="Q185" s="2">
        <f t="shared" si="127"/>
        <v>52.915889964959177</v>
      </c>
      <c r="R185" s="2">
        <f t="shared" si="127"/>
        <v>51.835973843225311</v>
      </c>
      <c r="S185" s="2">
        <f t="shared" si="127"/>
        <v>50.756057721491452</v>
      </c>
      <c r="T185" s="2">
        <f t="shared" si="127"/>
        <v>49.676141599757592</v>
      </c>
      <c r="U185" s="2">
        <f t="shared" si="127"/>
        <v>48.596225478023733</v>
      </c>
      <c r="V185" s="2">
        <f t="shared" si="127"/>
        <v>47.516309356289874</v>
      </c>
      <c r="W185" s="2">
        <f t="shared" si="127"/>
        <v>46.436393234556007</v>
      </c>
      <c r="X185" s="2">
        <f t="shared" si="127"/>
        <v>45.356477112822148</v>
      </c>
      <c r="Y185" s="2">
        <f t="shared" si="127"/>
        <v>44.276560991088289</v>
      </c>
      <c r="Z185" s="2">
        <f t="shared" si="127"/>
        <v>43.196644869354429</v>
      </c>
      <c r="AA185" s="2">
        <f t="shared" si="127"/>
        <v>42.116728747620577</v>
      </c>
      <c r="AB185" s="2">
        <f t="shared" si="127"/>
        <v>41.036812625886704</v>
      </c>
      <c r="AC185" s="2">
        <f t="shared" si="127"/>
        <v>39.956896504152844</v>
      </c>
      <c r="AD185" s="2">
        <f t="shared" si="127"/>
        <v>38.876980382418985</v>
      </c>
      <c r="AE185" s="2">
        <f t="shared" si="127"/>
        <v>37.797064260685126</v>
      </c>
      <c r="AF185" s="2">
        <f t="shared" si="127"/>
        <v>36.717148138951259</v>
      </c>
      <c r="AG185" s="2">
        <f t="shared" si="127"/>
        <v>35.6372320172174</v>
      </c>
      <c r="AH185" s="2">
        <f t="shared" si="127"/>
        <v>34.557315895483548</v>
      </c>
      <c r="AI185" s="2">
        <f t="shared" si="127"/>
        <v>33.477399773749688</v>
      </c>
      <c r="AJ185" s="2">
        <f t="shared" si="127"/>
        <v>32.397483652015822</v>
      </c>
      <c r="AK185" s="2">
        <f t="shared" si="127"/>
        <v>31.317567530281966</v>
      </c>
      <c r="AL185" s="2">
        <f t="shared" si="127"/>
        <v>30.237651408548103</v>
      </c>
      <c r="AM185" s="2">
        <f t="shared" si="127"/>
        <v>29.157735286814241</v>
      </c>
      <c r="AN185" s="2">
        <f t="shared" si="127"/>
        <v>28.077819165080381</v>
      </c>
    </row>
    <row r="186" spans="8:40" x14ac:dyDescent="0.3">
      <c r="H186">
        <f t="shared" si="120"/>
        <v>2514.3334938422649</v>
      </c>
      <c r="I186">
        <f t="shared" si="122"/>
        <v>2032</v>
      </c>
      <c r="J186" s="2">
        <f t="shared" ref="J186:AN186" si="128">J120*J153</f>
        <v>0</v>
      </c>
      <c r="K186" s="2">
        <f t="shared" si="128"/>
        <v>0</v>
      </c>
      <c r="L186" s="2">
        <f t="shared" si="128"/>
        <v>0</v>
      </c>
      <c r="M186" s="2">
        <f t="shared" si="128"/>
        <v>0</v>
      </c>
      <c r="N186" s="2">
        <f t="shared" si="128"/>
        <v>0</v>
      </c>
      <c r="O186" s="2">
        <f t="shared" si="128"/>
        <v>0</v>
      </c>
      <c r="P186" s="2">
        <f t="shared" si="128"/>
        <v>0</v>
      </c>
      <c r="Q186" s="2">
        <f t="shared" si="128"/>
        <v>50.286669876845302</v>
      </c>
      <c r="R186" s="2">
        <f t="shared" si="128"/>
        <v>49.280936479308394</v>
      </c>
      <c r="S186" s="2">
        <f t="shared" si="128"/>
        <v>48.275203081771487</v>
      </c>
      <c r="T186" s="2">
        <f t="shared" si="128"/>
        <v>47.269469684234586</v>
      </c>
      <c r="U186" s="2">
        <f t="shared" si="128"/>
        <v>46.263736286697679</v>
      </c>
      <c r="V186" s="2">
        <f t="shared" si="128"/>
        <v>45.258002889160771</v>
      </c>
      <c r="W186" s="2">
        <f t="shared" si="128"/>
        <v>44.252269491623863</v>
      </c>
      <c r="X186" s="2">
        <f t="shared" si="128"/>
        <v>43.246536094086963</v>
      </c>
      <c r="Y186" s="2">
        <f t="shared" si="128"/>
        <v>42.240802696550055</v>
      </c>
      <c r="Z186" s="2">
        <f t="shared" si="128"/>
        <v>41.235069299013148</v>
      </c>
      <c r="AA186" s="2">
        <f t="shared" si="128"/>
        <v>40.22933590147624</v>
      </c>
      <c r="AB186" s="2">
        <f t="shared" si="128"/>
        <v>39.223602503939333</v>
      </c>
      <c r="AC186" s="2">
        <f t="shared" si="128"/>
        <v>38.217869106402425</v>
      </c>
      <c r="AD186" s="2">
        <f t="shared" si="128"/>
        <v>37.212135708865524</v>
      </c>
      <c r="AE186" s="2">
        <f t="shared" si="128"/>
        <v>36.206402311328617</v>
      </c>
      <c r="AF186" s="2">
        <f t="shared" si="128"/>
        <v>35.200668913791709</v>
      </c>
      <c r="AG186" s="2">
        <f t="shared" si="128"/>
        <v>34.194935516254802</v>
      </c>
      <c r="AH186" s="2">
        <f t="shared" si="128"/>
        <v>33.189202118717894</v>
      </c>
      <c r="AI186" s="2">
        <f t="shared" si="128"/>
        <v>32.183468721180994</v>
      </c>
      <c r="AJ186" s="2">
        <f t="shared" si="128"/>
        <v>31.177735323644082</v>
      </c>
      <c r="AK186" s="2">
        <f t="shared" si="128"/>
        <v>30.172001926107178</v>
      </c>
      <c r="AL186" s="2">
        <f t="shared" si="128"/>
        <v>29.166268528570278</v>
      </c>
      <c r="AM186" s="2">
        <f t="shared" si="128"/>
        <v>28.16053513103337</v>
      </c>
      <c r="AN186" s="2">
        <f t="shared" si="128"/>
        <v>27.154801733496466</v>
      </c>
    </row>
    <row r="187" spans="8:40" x14ac:dyDescent="0.3">
      <c r="H187">
        <f t="shared" si="120"/>
        <v>2342.0475298717779</v>
      </c>
      <c r="I187">
        <f t="shared" si="122"/>
        <v>2033</v>
      </c>
      <c r="J187" s="2">
        <f t="shared" ref="J187:AN187" si="129">J121*J154</f>
        <v>0</v>
      </c>
      <c r="K187" s="2">
        <f t="shared" si="129"/>
        <v>0</v>
      </c>
      <c r="L187" s="2">
        <f t="shared" si="129"/>
        <v>0</v>
      </c>
      <c r="M187" s="2">
        <f t="shared" si="129"/>
        <v>0</v>
      </c>
      <c r="N187" s="2">
        <f t="shared" si="129"/>
        <v>0</v>
      </c>
      <c r="O187" s="2">
        <f t="shared" si="129"/>
        <v>0</v>
      </c>
      <c r="P187" s="2">
        <f t="shared" si="129"/>
        <v>0</v>
      </c>
      <c r="Q187" s="2">
        <f t="shared" si="129"/>
        <v>0</v>
      </c>
      <c r="R187" s="2">
        <f t="shared" si="129"/>
        <v>46.840950597435558</v>
      </c>
      <c r="S187" s="2">
        <f t="shared" si="129"/>
        <v>45.904131585486851</v>
      </c>
      <c r="T187" s="2">
        <f t="shared" si="129"/>
        <v>44.967312573538138</v>
      </c>
      <c r="U187" s="2">
        <f t="shared" si="129"/>
        <v>44.030493561589417</v>
      </c>
      <c r="V187" s="2">
        <f t="shared" si="129"/>
        <v>43.093674549640717</v>
      </c>
      <c r="W187" s="2">
        <f t="shared" si="129"/>
        <v>42.156855537692003</v>
      </c>
      <c r="X187" s="2">
        <f t="shared" si="129"/>
        <v>41.220036525743289</v>
      </c>
      <c r="Y187" s="2">
        <f t="shared" si="129"/>
        <v>40.283217513794582</v>
      </c>
      <c r="Z187" s="2">
        <f t="shared" si="129"/>
        <v>39.346398501845869</v>
      </c>
      <c r="AA187" s="2">
        <f t="shared" si="129"/>
        <v>38.409579489897162</v>
      </c>
      <c r="AB187" s="2">
        <f t="shared" si="129"/>
        <v>37.472760477948448</v>
      </c>
      <c r="AC187" s="2">
        <f t="shared" si="129"/>
        <v>36.535941465999734</v>
      </c>
      <c r="AD187" s="2">
        <f t="shared" si="129"/>
        <v>35.599122454051027</v>
      </c>
      <c r="AE187" s="2">
        <f t="shared" si="129"/>
        <v>34.662303442102314</v>
      </c>
      <c r="AF187" s="2">
        <f t="shared" si="129"/>
        <v>33.7254844301536</v>
      </c>
      <c r="AG187" s="2">
        <f t="shared" si="129"/>
        <v>32.788665418204886</v>
      </c>
      <c r="AH187" s="2">
        <f t="shared" si="129"/>
        <v>31.851846406256179</v>
      </c>
      <c r="AI187" s="2">
        <f t="shared" si="129"/>
        <v>30.915027394307462</v>
      </c>
      <c r="AJ187" s="2">
        <f t="shared" si="129"/>
        <v>29.978208382358758</v>
      </c>
      <c r="AK187" s="2">
        <f t="shared" si="129"/>
        <v>29.041389370410048</v>
      </c>
      <c r="AL187" s="2">
        <f t="shared" si="129"/>
        <v>28.104570358461334</v>
      </c>
      <c r="AM187" s="2">
        <f t="shared" si="129"/>
        <v>27.167751346512627</v>
      </c>
      <c r="AN187" s="2">
        <f t="shared" si="129"/>
        <v>26.230932334563914</v>
      </c>
    </row>
    <row r="188" spans="8:40" x14ac:dyDescent="0.3">
      <c r="H188">
        <f t="shared" si="120"/>
        <v>2177.6247055049598</v>
      </c>
      <c r="I188">
        <f t="shared" si="122"/>
        <v>2034</v>
      </c>
      <c r="J188" s="2">
        <f t="shared" ref="J188:AN188" si="130">J122*J155</f>
        <v>0</v>
      </c>
      <c r="K188" s="2">
        <f t="shared" si="130"/>
        <v>0</v>
      </c>
      <c r="L188" s="2">
        <f t="shared" si="130"/>
        <v>0</v>
      </c>
      <c r="M188" s="2">
        <f t="shared" si="130"/>
        <v>0</v>
      </c>
      <c r="N188" s="2">
        <f t="shared" si="130"/>
        <v>0</v>
      </c>
      <c r="O188" s="2">
        <f t="shared" si="130"/>
        <v>0</v>
      </c>
      <c r="P188" s="2">
        <f t="shared" si="130"/>
        <v>0</v>
      </c>
      <c r="Q188" s="2">
        <f t="shared" si="130"/>
        <v>0</v>
      </c>
      <c r="R188" s="2">
        <f t="shared" si="130"/>
        <v>0</v>
      </c>
      <c r="S188" s="2">
        <f t="shared" si="130"/>
        <v>43.552494110099197</v>
      </c>
      <c r="T188" s="2">
        <f t="shared" si="130"/>
        <v>42.681444227897209</v>
      </c>
      <c r="U188" s="2">
        <f t="shared" si="130"/>
        <v>41.810394345695229</v>
      </c>
      <c r="V188" s="2">
        <f t="shared" si="130"/>
        <v>40.939344463493242</v>
      </c>
      <c r="W188" s="2">
        <f t="shared" si="130"/>
        <v>40.068294581291262</v>
      </c>
      <c r="X188" s="2">
        <f t="shared" si="130"/>
        <v>39.197244699089282</v>
      </c>
      <c r="Y188" s="2">
        <f t="shared" si="130"/>
        <v>38.326194816887295</v>
      </c>
      <c r="Z188" s="2">
        <f t="shared" si="130"/>
        <v>37.455144934685308</v>
      </c>
      <c r="AA188" s="2">
        <f t="shared" si="130"/>
        <v>36.58409505248332</v>
      </c>
      <c r="AB188" s="2">
        <f t="shared" si="130"/>
        <v>35.713045170281347</v>
      </c>
      <c r="AC188" s="2">
        <f t="shared" si="130"/>
        <v>34.84199528807936</v>
      </c>
      <c r="AD188" s="2">
        <f t="shared" si="130"/>
        <v>33.970945405877373</v>
      </c>
      <c r="AE188" s="2">
        <f t="shared" si="130"/>
        <v>33.099895523675393</v>
      </c>
      <c r="AF188" s="2">
        <f t="shared" si="130"/>
        <v>32.228845641473406</v>
      </c>
      <c r="AG188" s="2">
        <f t="shared" si="130"/>
        <v>31.357795759271422</v>
      </c>
      <c r="AH188" s="2">
        <f t="shared" si="130"/>
        <v>30.486745877069435</v>
      </c>
      <c r="AI188" s="2">
        <f t="shared" si="130"/>
        <v>29.615695994867451</v>
      </c>
      <c r="AJ188" s="2">
        <f t="shared" si="130"/>
        <v>28.744646112665464</v>
      </c>
      <c r="AK188" s="2">
        <f t="shared" si="130"/>
        <v>27.873596230463487</v>
      </c>
      <c r="AL188" s="2">
        <f t="shared" si="130"/>
        <v>27.002546348261504</v>
      </c>
      <c r="AM188" s="2">
        <f t="shared" si="130"/>
        <v>26.131496466059517</v>
      </c>
      <c r="AN188" s="2">
        <f t="shared" si="130"/>
        <v>25.26044658385754</v>
      </c>
    </row>
    <row r="189" spans="8:40" x14ac:dyDescent="0.3">
      <c r="H189">
        <f t="shared" si="120"/>
        <v>2025.2672457490846</v>
      </c>
      <c r="I189">
        <f t="shared" si="122"/>
        <v>2035</v>
      </c>
      <c r="J189" s="2">
        <f t="shared" ref="J189:AN189" si="131">J123*J156</f>
        <v>0</v>
      </c>
      <c r="K189" s="2">
        <f t="shared" si="131"/>
        <v>0</v>
      </c>
      <c r="L189" s="2">
        <f t="shared" si="131"/>
        <v>0</v>
      </c>
      <c r="M189" s="2">
        <f t="shared" si="131"/>
        <v>0</v>
      </c>
      <c r="N189" s="2">
        <f t="shared" si="131"/>
        <v>0</v>
      </c>
      <c r="O189" s="2">
        <f t="shared" si="131"/>
        <v>0</v>
      </c>
      <c r="P189" s="2">
        <f t="shared" si="131"/>
        <v>0</v>
      </c>
      <c r="Q189" s="2">
        <f t="shared" si="131"/>
        <v>0</v>
      </c>
      <c r="R189" s="2">
        <f t="shared" si="131"/>
        <v>0</v>
      </c>
      <c r="S189" s="2">
        <f t="shared" si="131"/>
        <v>0</v>
      </c>
      <c r="T189" s="2">
        <f t="shared" si="131"/>
        <v>40.505344914981691</v>
      </c>
      <c r="U189" s="2">
        <f t="shared" si="131"/>
        <v>39.695238016682055</v>
      </c>
      <c r="V189" s="2">
        <f t="shared" si="131"/>
        <v>38.885131118382425</v>
      </c>
      <c r="W189" s="2">
        <f t="shared" si="131"/>
        <v>38.075024220082788</v>
      </c>
      <c r="X189" s="2">
        <f t="shared" si="131"/>
        <v>37.264917321783159</v>
      </c>
      <c r="Y189" s="2">
        <f t="shared" si="131"/>
        <v>36.454810423483522</v>
      </c>
      <c r="Z189" s="2">
        <f t="shared" si="131"/>
        <v>35.644703525183893</v>
      </c>
      <c r="AA189" s="2">
        <f t="shared" si="131"/>
        <v>34.834596626884256</v>
      </c>
      <c r="AB189" s="2">
        <f t="shared" si="131"/>
        <v>34.024489728584619</v>
      </c>
      <c r="AC189" s="2">
        <f t="shared" si="131"/>
        <v>33.21438283028499</v>
      </c>
      <c r="AD189" s="2">
        <f t="shared" si="131"/>
        <v>32.40427593198536</v>
      </c>
      <c r="AE189" s="2">
        <f t="shared" si="131"/>
        <v>31.59416903368572</v>
      </c>
      <c r="AF189" s="2">
        <f t="shared" si="131"/>
        <v>30.78406213538609</v>
      </c>
      <c r="AG189" s="2">
        <f t="shared" si="131"/>
        <v>29.973955237086454</v>
      </c>
      <c r="AH189" s="2">
        <f t="shared" si="131"/>
        <v>29.163848338786817</v>
      </c>
      <c r="AI189" s="2">
        <f t="shared" si="131"/>
        <v>28.353741440487184</v>
      </c>
      <c r="AJ189" s="2">
        <f t="shared" si="131"/>
        <v>27.543634542187547</v>
      </c>
      <c r="AK189" s="2">
        <f t="shared" si="131"/>
        <v>26.733527643887914</v>
      </c>
      <c r="AL189" s="2">
        <f t="shared" si="131"/>
        <v>25.923420745588285</v>
      </c>
      <c r="AM189" s="2">
        <f t="shared" si="131"/>
        <v>25.113313847288651</v>
      </c>
      <c r="AN189" s="2">
        <f t="shared" si="131"/>
        <v>24.303206948989015</v>
      </c>
    </row>
    <row r="190" spans="8:40" x14ac:dyDescent="0.3">
      <c r="H190">
        <f t="shared" si="120"/>
        <v>1883.3249572519483</v>
      </c>
      <c r="I190">
        <f t="shared" si="122"/>
        <v>2036</v>
      </c>
      <c r="J190" s="2">
        <f t="shared" ref="J190:AN190" si="132">J124*J157</f>
        <v>0</v>
      </c>
      <c r="K190" s="2">
        <f t="shared" si="132"/>
        <v>0</v>
      </c>
      <c r="L190" s="2">
        <f t="shared" si="132"/>
        <v>0</v>
      </c>
      <c r="M190" s="2">
        <f t="shared" si="132"/>
        <v>0</v>
      </c>
      <c r="N190" s="2">
        <f t="shared" si="132"/>
        <v>0</v>
      </c>
      <c r="O190" s="2">
        <f t="shared" si="132"/>
        <v>0</v>
      </c>
      <c r="P190" s="2">
        <f t="shared" si="132"/>
        <v>0</v>
      </c>
      <c r="Q190" s="2">
        <f t="shared" si="132"/>
        <v>0</v>
      </c>
      <c r="R190" s="2">
        <f t="shared" si="132"/>
        <v>0</v>
      </c>
      <c r="S190" s="2">
        <f t="shared" si="132"/>
        <v>0</v>
      </c>
      <c r="T190" s="2">
        <f t="shared" si="132"/>
        <v>0</v>
      </c>
      <c r="U190" s="2">
        <f t="shared" si="132"/>
        <v>37.666499145038969</v>
      </c>
      <c r="V190" s="2">
        <f t="shared" si="132"/>
        <v>36.913169162138182</v>
      </c>
      <c r="W190" s="2">
        <f t="shared" si="132"/>
        <v>36.159839179237409</v>
      </c>
      <c r="X190" s="2">
        <f t="shared" si="132"/>
        <v>35.406509196336621</v>
      </c>
      <c r="Y190" s="2">
        <f t="shared" si="132"/>
        <v>34.653179213435855</v>
      </c>
      <c r="Z190" s="2">
        <f t="shared" si="132"/>
        <v>33.899849230535068</v>
      </c>
      <c r="AA190" s="2">
        <f t="shared" si="132"/>
        <v>33.146519247634295</v>
      </c>
      <c r="AB190" s="2">
        <f t="shared" si="132"/>
        <v>32.393189264733508</v>
      </c>
      <c r="AC190" s="2">
        <f t="shared" si="132"/>
        <v>31.639859281832727</v>
      </c>
      <c r="AD190" s="2">
        <f t="shared" si="132"/>
        <v>30.886529298931954</v>
      </c>
      <c r="AE190" s="2">
        <f t="shared" si="132"/>
        <v>30.133199316031174</v>
      </c>
      <c r="AF190" s="2">
        <f t="shared" si="132"/>
        <v>29.379869333130397</v>
      </c>
      <c r="AG190" s="2">
        <f t="shared" si="132"/>
        <v>28.626539350229613</v>
      </c>
      <c r="AH190" s="2">
        <f t="shared" si="132"/>
        <v>27.873209367328833</v>
      </c>
      <c r="AI190" s="2">
        <f t="shared" si="132"/>
        <v>27.119879384428057</v>
      </c>
      <c r="AJ190" s="2">
        <f t="shared" si="132"/>
        <v>26.366549401527273</v>
      </c>
      <c r="AK190" s="2">
        <f t="shared" si="132"/>
        <v>25.613219418626496</v>
      </c>
      <c r="AL190" s="2">
        <f t="shared" si="132"/>
        <v>24.859889435725712</v>
      </c>
      <c r="AM190" s="2">
        <f t="shared" si="132"/>
        <v>24.106559452824939</v>
      </c>
      <c r="AN190" s="2">
        <f t="shared" si="132"/>
        <v>23.353229469924159</v>
      </c>
    </row>
    <row r="191" spans="8:40" x14ac:dyDescent="0.3">
      <c r="H191">
        <f t="shared" si="120"/>
        <v>1751.4605992664385</v>
      </c>
      <c r="I191">
        <f t="shared" si="122"/>
        <v>2037</v>
      </c>
      <c r="J191" s="2">
        <f t="shared" ref="J191:AN191" si="133">J125*J158</f>
        <v>0</v>
      </c>
      <c r="K191" s="2">
        <f t="shared" si="133"/>
        <v>0</v>
      </c>
      <c r="L191" s="2">
        <f t="shared" si="133"/>
        <v>0</v>
      </c>
      <c r="M191" s="2">
        <f t="shared" si="133"/>
        <v>0</v>
      </c>
      <c r="N191" s="2">
        <f t="shared" si="133"/>
        <v>0</v>
      </c>
      <c r="O191" s="2">
        <f t="shared" si="133"/>
        <v>0</v>
      </c>
      <c r="P191" s="2">
        <f t="shared" si="133"/>
        <v>0</v>
      </c>
      <c r="Q191" s="2">
        <f t="shared" si="133"/>
        <v>0</v>
      </c>
      <c r="R191" s="2">
        <f t="shared" si="133"/>
        <v>0</v>
      </c>
      <c r="S191" s="2">
        <f t="shared" si="133"/>
        <v>0</v>
      </c>
      <c r="T191" s="2">
        <f t="shared" si="133"/>
        <v>0</v>
      </c>
      <c r="U191" s="2">
        <f t="shared" si="133"/>
        <v>0</v>
      </c>
      <c r="V191" s="2">
        <f t="shared" si="133"/>
        <v>35.029211985328772</v>
      </c>
      <c r="W191" s="2">
        <f t="shared" si="133"/>
        <v>34.328627745622192</v>
      </c>
      <c r="X191" s="2">
        <f t="shared" si="133"/>
        <v>33.628043505915613</v>
      </c>
      <c r="Y191" s="2">
        <f t="shared" si="133"/>
        <v>32.927459266209041</v>
      </c>
      <c r="Z191" s="2">
        <f t="shared" si="133"/>
        <v>32.226875026502469</v>
      </c>
      <c r="AA191" s="2">
        <f t="shared" si="133"/>
        <v>31.526290786795894</v>
      </c>
      <c r="AB191" s="2">
        <f t="shared" si="133"/>
        <v>30.825706547089318</v>
      </c>
      <c r="AC191" s="2">
        <f t="shared" si="133"/>
        <v>30.125122307382746</v>
      </c>
      <c r="AD191" s="2">
        <f t="shared" si="133"/>
        <v>29.424538067676167</v>
      </c>
      <c r="AE191" s="2">
        <f t="shared" si="133"/>
        <v>28.723953827969595</v>
      </c>
      <c r="AF191" s="2">
        <f t="shared" si="133"/>
        <v>28.023369588263019</v>
      </c>
      <c r="AG191" s="2">
        <f t="shared" si="133"/>
        <v>27.32278534855644</v>
      </c>
      <c r="AH191" s="2">
        <f t="shared" si="133"/>
        <v>26.622201108849868</v>
      </c>
      <c r="AI191" s="2">
        <f t="shared" si="133"/>
        <v>25.921616869143293</v>
      </c>
      <c r="AJ191" s="2">
        <f t="shared" si="133"/>
        <v>25.221032629436714</v>
      </c>
      <c r="AK191" s="2">
        <f t="shared" si="133"/>
        <v>24.520448389730138</v>
      </c>
      <c r="AL191" s="2">
        <f t="shared" si="133"/>
        <v>23.819864150023562</v>
      </c>
      <c r="AM191" s="2">
        <f t="shared" si="133"/>
        <v>23.119279910316987</v>
      </c>
      <c r="AN191" s="2">
        <f t="shared" si="133"/>
        <v>22.418695670610415</v>
      </c>
    </row>
    <row r="192" spans="8:40" x14ac:dyDescent="0.3">
      <c r="H192">
        <f t="shared" si="120"/>
        <v>1628.9574662177636</v>
      </c>
      <c r="I192">
        <f t="shared" si="122"/>
        <v>2038</v>
      </c>
      <c r="J192" s="2">
        <f t="shared" ref="J192:AN192" si="134">J126*J159</f>
        <v>0</v>
      </c>
      <c r="K192" s="2">
        <f t="shared" si="134"/>
        <v>0</v>
      </c>
      <c r="L192" s="2">
        <f t="shared" si="134"/>
        <v>0</v>
      </c>
      <c r="M192" s="2">
        <f t="shared" si="134"/>
        <v>0</v>
      </c>
      <c r="N192" s="2">
        <f t="shared" si="134"/>
        <v>0</v>
      </c>
      <c r="O192" s="2">
        <f t="shared" si="134"/>
        <v>0</v>
      </c>
      <c r="P192" s="2">
        <f t="shared" si="134"/>
        <v>0</v>
      </c>
      <c r="Q192" s="2">
        <f t="shared" si="134"/>
        <v>0</v>
      </c>
      <c r="R192" s="2">
        <f t="shared" si="134"/>
        <v>0</v>
      </c>
      <c r="S192" s="2">
        <f t="shared" si="134"/>
        <v>0</v>
      </c>
      <c r="T192" s="2">
        <f t="shared" si="134"/>
        <v>0</v>
      </c>
      <c r="U192" s="2">
        <f t="shared" si="134"/>
        <v>0</v>
      </c>
      <c r="V192" s="2">
        <f t="shared" si="134"/>
        <v>0</v>
      </c>
      <c r="W192" s="2">
        <f t="shared" si="134"/>
        <v>32.579149324355271</v>
      </c>
      <c r="X192" s="2">
        <f t="shared" si="134"/>
        <v>31.927566337868168</v>
      </c>
      <c r="Y192" s="2">
        <f t="shared" si="134"/>
        <v>31.275983351381061</v>
      </c>
      <c r="Z192" s="2">
        <f t="shared" si="134"/>
        <v>30.624400364893955</v>
      </c>
      <c r="AA192" s="2">
        <f t="shared" si="134"/>
        <v>29.972817378406855</v>
      </c>
      <c r="AB192" s="2">
        <f t="shared" si="134"/>
        <v>29.321234391919745</v>
      </c>
      <c r="AC192" s="2">
        <f t="shared" si="134"/>
        <v>28.669651405432639</v>
      </c>
      <c r="AD192" s="2">
        <f t="shared" si="134"/>
        <v>28.018068418945532</v>
      </c>
      <c r="AE192" s="2">
        <f t="shared" si="134"/>
        <v>27.366485432458425</v>
      </c>
      <c r="AF192" s="2">
        <f t="shared" si="134"/>
        <v>26.714902445971326</v>
      </c>
      <c r="AG192" s="2">
        <f t="shared" si="134"/>
        <v>26.063319459484219</v>
      </c>
      <c r="AH192" s="2">
        <f t="shared" si="134"/>
        <v>25.411736472997113</v>
      </c>
      <c r="AI192" s="2">
        <f t="shared" si="134"/>
        <v>24.760153486510006</v>
      </c>
      <c r="AJ192" s="2">
        <f t="shared" si="134"/>
        <v>24.108570500022903</v>
      </c>
      <c r="AK192" s="2">
        <f t="shared" si="134"/>
        <v>23.456987513535797</v>
      </c>
      <c r="AL192" s="2">
        <f t="shared" si="134"/>
        <v>22.80540452704869</v>
      </c>
      <c r="AM192" s="2">
        <f t="shared" si="134"/>
        <v>22.153821540561584</v>
      </c>
      <c r="AN192" s="2">
        <f t="shared" si="134"/>
        <v>21.502238554074474</v>
      </c>
    </row>
    <row r="193" spans="8:40" x14ac:dyDescent="0.3">
      <c r="H193">
        <f t="shared" si="120"/>
        <v>1514.8780563247285</v>
      </c>
      <c r="I193">
        <f t="shared" si="122"/>
        <v>2039</v>
      </c>
      <c r="J193" s="2">
        <f t="shared" ref="J193:AN193" si="135">J127*J160</f>
        <v>0</v>
      </c>
      <c r="K193" s="2">
        <f t="shared" si="135"/>
        <v>0</v>
      </c>
      <c r="L193" s="2">
        <f t="shared" si="135"/>
        <v>0</v>
      </c>
      <c r="M193" s="2">
        <f t="shared" si="135"/>
        <v>0</v>
      </c>
      <c r="N193" s="2">
        <f t="shared" si="135"/>
        <v>0</v>
      </c>
      <c r="O193" s="2">
        <f t="shared" si="135"/>
        <v>0</v>
      </c>
      <c r="P193" s="2">
        <f t="shared" si="135"/>
        <v>0</v>
      </c>
      <c r="Q193" s="2">
        <f t="shared" si="135"/>
        <v>0</v>
      </c>
      <c r="R193" s="2">
        <f t="shared" si="135"/>
        <v>0</v>
      </c>
      <c r="S193" s="2">
        <f t="shared" si="135"/>
        <v>0</v>
      </c>
      <c r="T193" s="2">
        <f t="shared" si="135"/>
        <v>0</v>
      </c>
      <c r="U193" s="2">
        <f t="shared" si="135"/>
        <v>0</v>
      </c>
      <c r="V193" s="2">
        <f t="shared" si="135"/>
        <v>0</v>
      </c>
      <c r="W193" s="2">
        <f t="shared" si="135"/>
        <v>0</v>
      </c>
      <c r="X193" s="2">
        <f t="shared" si="135"/>
        <v>30.297561126494571</v>
      </c>
      <c r="Y193" s="2">
        <f t="shared" si="135"/>
        <v>29.691609903964679</v>
      </c>
      <c r="Z193" s="2">
        <f t="shared" si="135"/>
        <v>29.08565868143479</v>
      </c>
      <c r="AA193" s="2">
        <f t="shared" si="135"/>
        <v>28.479707458904898</v>
      </c>
      <c r="AB193" s="2">
        <f t="shared" si="135"/>
        <v>27.873756236375009</v>
      </c>
      <c r="AC193" s="2">
        <f t="shared" si="135"/>
        <v>27.267805013845113</v>
      </c>
      <c r="AD193" s="2">
        <f t="shared" si="135"/>
        <v>26.66185379131522</v>
      </c>
      <c r="AE193" s="2">
        <f t="shared" si="135"/>
        <v>26.055902568785331</v>
      </c>
      <c r="AF193" s="2">
        <f t="shared" si="135"/>
        <v>25.449951346255439</v>
      </c>
      <c r="AG193" s="2">
        <f t="shared" si="135"/>
        <v>24.84400012372555</v>
      </c>
      <c r="AH193" s="2">
        <f t="shared" si="135"/>
        <v>24.238048901195658</v>
      </c>
      <c r="AI193" s="2">
        <f t="shared" si="135"/>
        <v>23.632097678665765</v>
      </c>
      <c r="AJ193" s="2">
        <f t="shared" si="135"/>
        <v>23.026146456135876</v>
      </c>
      <c r="AK193" s="2">
        <f t="shared" si="135"/>
        <v>22.420195233605984</v>
      </c>
      <c r="AL193" s="2">
        <f t="shared" si="135"/>
        <v>21.814244011076088</v>
      </c>
      <c r="AM193" s="2">
        <f t="shared" si="135"/>
        <v>21.208292788546196</v>
      </c>
      <c r="AN193" s="2">
        <f t="shared" si="135"/>
        <v>20.602341566016307</v>
      </c>
    </row>
    <row r="194" spans="8:40" x14ac:dyDescent="0.3">
      <c r="H194">
        <f t="shared" si="120"/>
        <v>1408.9213967837486</v>
      </c>
      <c r="I194">
        <f t="shared" si="122"/>
        <v>2040</v>
      </c>
      <c r="J194" s="2">
        <f t="shared" ref="J194:AN194" si="136">J128*J161</f>
        <v>0</v>
      </c>
      <c r="K194" s="2">
        <f t="shared" si="136"/>
        <v>0</v>
      </c>
      <c r="L194" s="2">
        <f t="shared" si="136"/>
        <v>0</v>
      </c>
      <c r="M194" s="2">
        <f t="shared" si="136"/>
        <v>0</v>
      </c>
      <c r="N194" s="2">
        <f t="shared" si="136"/>
        <v>0</v>
      </c>
      <c r="O194" s="2">
        <f t="shared" si="136"/>
        <v>0</v>
      </c>
      <c r="P194" s="2">
        <f t="shared" si="136"/>
        <v>0</v>
      </c>
      <c r="Q194" s="2">
        <f t="shared" si="136"/>
        <v>0</v>
      </c>
      <c r="R194" s="2">
        <f t="shared" si="136"/>
        <v>0</v>
      </c>
      <c r="S194" s="2">
        <f t="shared" si="136"/>
        <v>0</v>
      </c>
      <c r="T194" s="2">
        <f t="shared" si="136"/>
        <v>0</v>
      </c>
      <c r="U194" s="2">
        <f t="shared" si="136"/>
        <v>0</v>
      </c>
      <c r="V194" s="2">
        <f t="shared" si="136"/>
        <v>0</v>
      </c>
      <c r="W194" s="2">
        <f t="shared" si="136"/>
        <v>0</v>
      </c>
      <c r="X194" s="2">
        <f t="shared" si="136"/>
        <v>0</v>
      </c>
      <c r="Y194" s="2">
        <f t="shared" si="136"/>
        <v>28.178427935674971</v>
      </c>
      <c r="Z194" s="2">
        <f t="shared" si="136"/>
        <v>27.614859376961473</v>
      </c>
      <c r="AA194" s="2">
        <f t="shared" si="136"/>
        <v>27.051290818247971</v>
      </c>
      <c r="AB194" s="2">
        <f t="shared" si="136"/>
        <v>26.487722259534472</v>
      </c>
      <c r="AC194" s="2">
        <f t="shared" si="136"/>
        <v>25.924153700820977</v>
      </c>
      <c r="AD194" s="2">
        <f t="shared" si="136"/>
        <v>25.360585142107475</v>
      </c>
      <c r="AE194" s="2">
        <f t="shared" si="136"/>
        <v>24.797016583393976</v>
      </c>
      <c r="AF194" s="2">
        <f t="shared" si="136"/>
        <v>24.233448024680474</v>
      </c>
      <c r="AG194" s="2">
        <f t="shared" si="136"/>
        <v>23.669879465966975</v>
      </c>
      <c r="AH194" s="2">
        <f t="shared" si="136"/>
        <v>23.10631090725348</v>
      </c>
      <c r="AI194" s="2">
        <f t="shared" si="136"/>
        <v>22.542742348539978</v>
      </c>
      <c r="AJ194" s="2">
        <f t="shared" si="136"/>
        <v>21.979173789826479</v>
      </c>
      <c r="AK194" s="2">
        <f t="shared" si="136"/>
        <v>21.415605231112977</v>
      </c>
      <c r="AL194" s="2">
        <f t="shared" si="136"/>
        <v>20.852036672399482</v>
      </c>
      <c r="AM194" s="2">
        <f t="shared" si="136"/>
        <v>20.28846811368598</v>
      </c>
      <c r="AN194" s="2">
        <f t="shared" si="136"/>
        <v>19.724899554972477</v>
      </c>
    </row>
    <row r="195" spans="8:40" x14ac:dyDescent="0.3">
      <c r="H195">
        <f t="shared" si="120"/>
        <v>0</v>
      </c>
      <c r="I195">
        <f t="shared" si="122"/>
        <v>2041</v>
      </c>
      <c r="J195" s="2">
        <f t="shared" ref="J195:AN195" si="137">J129*J162</f>
        <v>0</v>
      </c>
      <c r="K195" s="2">
        <f t="shared" si="137"/>
        <v>0</v>
      </c>
      <c r="L195" s="2">
        <f t="shared" si="137"/>
        <v>0</v>
      </c>
      <c r="M195" s="2">
        <f t="shared" si="137"/>
        <v>0</v>
      </c>
      <c r="N195" s="2">
        <f t="shared" si="137"/>
        <v>0</v>
      </c>
      <c r="O195" s="2">
        <f t="shared" si="137"/>
        <v>0</v>
      </c>
      <c r="P195" s="2">
        <f t="shared" si="137"/>
        <v>0</v>
      </c>
      <c r="Q195" s="2">
        <f t="shared" si="137"/>
        <v>0</v>
      </c>
      <c r="R195" s="2">
        <f t="shared" si="137"/>
        <v>0</v>
      </c>
      <c r="S195" s="2">
        <f t="shared" si="137"/>
        <v>0</v>
      </c>
      <c r="T195" s="2">
        <f t="shared" si="137"/>
        <v>0</v>
      </c>
      <c r="U195" s="2">
        <f t="shared" si="137"/>
        <v>0</v>
      </c>
      <c r="V195" s="2">
        <f t="shared" si="137"/>
        <v>0</v>
      </c>
      <c r="W195" s="2">
        <f t="shared" si="137"/>
        <v>0</v>
      </c>
      <c r="X195" s="2">
        <f t="shared" si="137"/>
        <v>0</v>
      </c>
      <c r="Y195" s="2">
        <f t="shared" si="137"/>
        <v>0</v>
      </c>
      <c r="Z195" s="2">
        <f t="shared" si="137"/>
        <v>0</v>
      </c>
      <c r="AA195" s="2">
        <f t="shared" si="137"/>
        <v>0</v>
      </c>
      <c r="AB195" s="2">
        <f t="shared" si="137"/>
        <v>0</v>
      </c>
      <c r="AC195" s="2">
        <f t="shared" si="137"/>
        <v>0</v>
      </c>
      <c r="AD195" s="2">
        <f t="shared" si="137"/>
        <v>0</v>
      </c>
      <c r="AE195" s="2">
        <f t="shared" si="137"/>
        <v>0</v>
      </c>
      <c r="AF195" s="2">
        <f t="shared" si="137"/>
        <v>0</v>
      </c>
      <c r="AG195" s="2">
        <f t="shared" si="137"/>
        <v>0</v>
      </c>
      <c r="AH195" s="2">
        <f t="shared" si="137"/>
        <v>0</v>
      </c>
      <c r="AI195" s="2">
        <f t="shared" si="137"/>
        <v>0</v>
      </c>
      <c r="AJ195" s="2">
        <f t="shared" si="137"/>
        <v>0</v>
      </c>
      <c r="AK195" s="2">
        <f t="shared" si="137"/>
        <v>0</v>
      </c>
      <c r="AL195" s="2">
        <f t="shared" si="137"/>
        <v>0</v>
      </c>
      <c r="AM195" s="2">
        <f t="shared" si="137"/>
        <v>0</v>
      </c>
      <c r="AN195" s="2">
        <f t="shared" si="137"/>
        <v>0</v>
      </c>
    </row>
    <row r="196" spans="8:40" x14ac:dyDescent="0.3">
      <c r="H196">
        <f t="shared" si="120"/>
        <v>0</v>
      </c>
      <c r="I196">
        <f t="shared" si="122"/>
        <v>2042</v>
      </c>
      <c r="J196" s="2">
        <f t="shared" ref="J196:AN196" si="138">J130*J163</f>
        <v>0</v>
      </c>
      <c r="K196" s="2">
        <f t="shared" si="138"/>
        <v>0</v>
      </c>
      <c r="L196" s="2">
        <f t="shared" si="138"/>
        <v>0</v>
      </c>
      <c r="M196" s="2">
        <f t="shared" si="138"/>
        <v>0</v>
      </c>
      <c r="N196" s="2">
        <f t="shared" si="138"/>
        <v>0</v>
      </c>
      <c r="O196" s="2">
        <f t="shared" si="138"/>
        <v>0</v>
      </c>
      <c r="P196" s="2">
        <f t="shared" si="138"/>
        <v>0</v>
      </c>
      <c r="Q196" s="2">
        <f t="shared" si="138"/>
        <v>0</v>
      </c>
      <c r="R196" s="2">
        <f t="shared" si="138"/>
        <v>0</v>
      </c>
      <c r="S196" s="2">
        <f t="shared" si="138"/>
        <v>0</v>
      </c>
      <c r="T196" s="2">
        <f t="shared" si="138"/>
        <v>0</v>
      </c>
      <c r="U196" s="2">
        <f t="shared" si="138"/>
        <v>0</v>
      </c>
      <c r="V196" s="2">
        <f t="shared" si="138"/>
        <v>0</v>
      </c>
      <c r="W196" s="2">
        <f t="shared" si="138"/>
        <v>0</v>
      </c>
      <c r="X196" s="2">
        <f t="shared" si="138"/>
        <v>0</v>
      </c>
      <c r="Y196" s="2">
        <f t="shared" si="138"/>
        <v>0</v>
      </c>
      <c r="Z196" s="2">
        <f t="shared" si="138"/>
        <v>0</v>
      </c>
      <c r="AA196" s="2">
        <f t="shared" si="138"/>
        <v>0</v>
      </c>
      <c r="AB196" s="2">
        <f t="shared" si="138"/>
        <v>0</v>
      </c>
      <c r="AC196" s="2">
        <f t="shared" si="138"/>
        <v>0</v>
      </c>
      <c r="AD196" s="2">
        <f t="shared" si="138"/>
        <v>0</v>
      </c>
      <c r="AE196" s="2">
        <f t="shared" si="138"/>
        <v>0</v>
      </c>
      <c r="AF196" s="2">
        <f t="shared" si="138"/>
        <v>0</v>
      </c>
      <c r="AG196" s="2">
        <f t="shared" si="138"/>
        <v>0</v>
      </c>
      <c r="AH196" s="2">
        <f t="shared" si="138"/>
        <v>0</v>
      </c>
      <c r="AI196" s="2">
        <f t="shared" si="138"/>
        <v>0</v>
      </c>
      <c r="AJ196" s="2">
        <f t="shared" si="138"/>
        <v>0</v>
      </c>
      <c r="AK196" s="2">
        <f t="shared" si="138"/>
        <v>0</v>
      </c>
      <c r="AL196" s="2">
        <f t="shared" si="138"/>
        <v>0</v>
      </c>
      <c r="AM196" s="2">
        <f t="shared" si="138"/>
        <v>0</v>
      </c>
      <c r="AN196" s="2">
        <f t="shared" si="138"/>
        <v>0</v>
      </c>
    </row>
    <row r="197" spans="8:40" x14ac:dyDescent="0.3">
      <c r="H197">
        <f t="shared" si="120"/>
        <v>0</v>
      </c>
      <c r="I197">
        <f t="shared" si="122"/>
        <v>2043</v>
      </c>
      <c r="J197" s="2">
        <f t="shared" ref="J197:AN197" si="139">J131*J164</f>
        <v>0</v>
      </c>
      <c r="K197" s="2">
        <f t="shared" si="139"/>
        <v>0</v>
      </c>
      <c r="L197" s="2">
        <f t="shared" si="139"/>
        <v>0</v>
      </c>
      <c r="M197" s="2">
        <f t="shared" si="139"/>
        <v>0</v>
      </c>
      <c r="N197" s="2">
        <f t="shared" si="139"/>
        <v>0</v>
      </c>
      <c r="O197" s="2">
        <f t="shared" si="139"/>
        <v>0</v>
      </c>
      <c r="P197" s="2">
        <f t="shared" si="139"/>
        <v>0</v>
      </c>
      <c r="Q197" s="2">
        <f t="shared" si="139"/>
        <v>0</v>
      </c>
      <c r="R197" s="2">
        <f t="shared" si="139"/>
        <v>0</v>
      </c>
      <c r="S197" s="2">
        <f t="shared" si="139"/>
        <v>0</v>
      </c>
      <c r="T197" s="2">
        <f t="shared" si="139"/>
        <v>0</v>
      </c>
      <c r="U197" s="2">
        <f t="shared" si="139"/>
        <v>0</v>
      </c>
      <c r="V197" s="2">
        <f t="shared" si="139"/>
        <v>0</v>
      </c>
      <c r="W197" s="2">
        <f t="shared" si="139"/>
        <v>0</v>
      </c>
      <c r="X197" s="2">
        <f t="shared" si="139"/>
        <v>0</v>
      </c>
      <c r="Y197" s="2">
        <f t="shared" si="139"/>
        <v>0</v>
      </c>
      <c r="Z197" s="2">
        <f t="shared" si="139"/>
        <v>0</v>
      </c>
      <c r="AA197" s="2">
        <f t="shared" si="139"/>
        <v>0</v>
      </c>
      <c r="AB197" s="2">
        <f t="shared" si="139"/>
        <v>0</v>
      </c>
      <c r="AC197" s="2">
        <f t="shared" si="139"/>
        <v>0</v>
      </c>
      <c r="AD197" s="2">
        <f t="shared" si="139"/>
        <v>0</v>
      </c>
      <c r="AE197" s="2">
        <f t="shared" si="139"/>
        <v>0</v>
      </c>
      <c r="AF197" s="2">
        <f t="shared" si="139"/>
        <v>0</v>
      </c>
      <c r="AG197" s="2">
        <f t="shared" si="139"/>
        <v>0</v>
      </c>
      <c r="AH197" s="2">
        <f t="shared" si="139"/>
        <v>0</v>
      </c>
      <c r="AI197" s="2">
        <f t="shared" si="139"/>
        <v>0</v>
      </c>
      <c r="AJ197" s="2">
        <f t="shared" si="139"/>
        <v>0</v>
      </c>
      <c r="AK197" s="2">
        <f t="shared" si="139"/>
        <v>0</v>
      </c>
      <c r="AL197" s="2">
        <f t="shared" si="139"/>
        <v>0</v>
      </c>
      <c r="AM197" s="2">
        <f t="shared" si="139"/>
        <v>0</v>
      </c>
      <c r="AN197" s="2">
        <f t="shared" si="139"/>
        <v>0</v>
      </c>
    </row>
    <row r="198" spans="8:40" x14ac:dyDescent="0.3">
      <c r="H198">
        <f t="shared" si="120"/>
        <v>0</v>
      </c>
      <c r="I198">
        <f t="shared" si="122"/>
        <v>2044</v>
      </c>
      <c r="J198" s="2">
        <f t="shared" ref="J198:AN198" si="140">J132*J165</f>
        <v>0</v>
      </c>
      <c r="K198" s="2">
        <f t="shared" si="140"/>
        <v>0</v>
      </c>
      <c r="L198" s="2">
        <f t="shared" si="140"/>
        <v>0</v>
      </c>
      <c r="M198" s="2">
        <f t="shared" si="140"/>
        <v>0</v>
      </c>
      <c r="N198" s="2">
        <f t="shared" si="140"/>
        <v>0</v>
      </c>
      <c r="O198" s="2">
        <f t="shared" si="140"/>
        <v>0</v>
      </c>
      <c r="P198" s="2">
        <f t="shared" si="140"/>
        <v>0</v>
      </c>
      <c r="Q198" s="2">
        <f t="shared" si="140"/>
        <v>0</v>
      </c>
      <c r="R198" s="2">
        <f t="shared" si="140"/>
        <v>0</v>
      </c>
      <c r="S198" s="2">
        <f t="shared" si="140"/>
        <v>0</v>
      </c>
      <c r="T198" s="2">
        <f t="shared" si="140"/>
        <v>0</v>
      </c>
      <c r="U198" s="2">
        <f t="shared" si="140"/>
        <v>0</v>
      </c>
      <c r="V198" s="2">
        <f t="shared" si="140"/>
        <v>0</v>
      </c>
      <c r="W198" s="2">
        <f t="shared" si="140"/>
        <v>0</v>
      </c>
      <c r="X198" s="2">
        <f t="shared" si="140"/>
        <v>0</v>
      </c>
      <c r="Y198" s="2">
        <f t="shared" si="140"/>
        <v>0</v>
      </c>
      <c r="Z198" s="2">
        <f t="shared" si="140"/>
        <v>0</v>
      </c>
      <c r="AA198" s="2">
        <f t="shared" si="140"/>
        <v>0</v>
      </c>
      <c r="AB198" s="2">
        <f t="shared" si="140"/>
        <v>0</v>
      </c>
      <c r="AC198" s="2">
        <f t="shared" si="140"/>
        <v>0</v>
      </c>
      <c r="AD198" s="2">
        <f t="shared" si="140"/>
        <v>0</v>
      </c>
      <c r="AE198" s="2">
        <f t="shared" si="140"/>
        <v>0</v>
      </c>
      <c r="AF198" s="2">
        <f t="shared" si="140"/>
        <v>0</v>
      </c>
      <c r="AG198" s="2">
        <f t="shared" si="140"/>
        <v>0</v>
      </c>
      <c r="AH198" s="2">
        <f t="shared" si="140"/>
        <v>0</v>
      </c>
      <c r="AI198" s="2">
        <f t="shared" si="140"/>
        <v>0</v>
      </c>
      <c r="AJ198" s="2">
        <f t="shared" si="140"/>
        <v>0</v>
      </c>
      <c r="AK198" s="2">
        <f t="shared" si="140"/>
        <v>0</v>
      </c>
      <c r="AL198" s="2">
        <f t="shared" si="140"/>
        <v>0</v>
      </c>
      <c r="AM198" s="2">
        <f t="shared" si="140"/>
        <v>0</v>
      </c>
      <c r="AN198" s="2">
        <f t="shared" si="140"/>
        <v>0</v>
      </c>
    </row>
    <row r="199" spans="8:40" x14ac:dyDescent="0.3">
      <c r="H199">
        <f t="shared" si="120"/>
        <v>0</v>
      </c>
      <c r="I199">
        <f t="shared" si="122"/>
        <v>2045</v>
      </c>
      <c r="J199" s="2">
        <f t="shared" ref="J199:AN199" si="141">J133*J166</f>
        <v>0</v>
      </c>
      <c r="K199" s="2">
        <f t="shared" si="141"/>
        <v>0</v>
      </c>
      <c r="L199" s="2">
        <f t="shared" si="141"/>
        <v>0</v>
      </c>
      <c r="M199" s="2">
        <f t="shared" si="141"/>
        <v>0</v>
      </c>
      <c r="N199" s="2">
        <f t="shared" si="141"/>
        <v>0</v>
      </c>
      <c r="O199" s="2">
        <f t="shared" si="141"/>
        <v>0</v>
      </c>
      <c r="P199" s="2">
        <f t="shared" si="141"/>
        <v>0</v>
      </c>
      <c r="Q199" s="2">
        <f t="shared" si="141"/>
        <v>0</v>
      </c>
      <c r="R199" s="2">
        <f t="shared" si="141"/>
        <v>0</v>
      </c>
      <c r="S199" s="2">
        <f t="shared" si="141"/>
        <v>0</v>
      </c>
      <c r="T199" s="2">
        <f t="shared" si="141"/>
        <v>0</v>
      </c>
      <c r="U199" s="2">
        <f t="shared" si="141"/>
        <v>0</v>
      </c>
      <c r="V199" s="2">
        <f t="shared" si="141"/>
        <v>0</v>
      </c>
      <c r="W199" s="2">
        <f t="shared" si="141"/>
        <v>0</v>
      </c>
      <c r="X199" s="2">
        <f t="shared" si="141"/>
        <v>0</v>
      </c>
      <c r="Y199" s="2">
        <f t="shared" si="141"/>
        <v>0</v>
      </c>
      <c r="Z199" s="2">
        <f t="shared" si="141"/>
        <v>0</v>
      </c>
      <c r="AA199" s="2">
        <f t="shared" si="141"/>
        <v>0</v>
      </c>
      <c r="AB199" s="2">
        <f t="shared" si="141"/>
        <v>0</v>
      </c>
      <c r="AC199" s="2">
        <f t="shared" si="141"/>
        <v>0</v>
      </c>
      <c r="AD199" s="2">
        <f t="shared" si="141"/>
        <v>0</v>
      </c>
      <c r="AE199" s="2">
        <f t="shared" si="141"/>
        <v>0</v>
      </c>
      <c r="AF199" s="2">
        <f t="shared" si="141"/>
        <v>0</v>
      </c>
      <c r="AG199" s="2">
        <f t="shared" si="141"/>
        <v>0</v>
      </c>
      <c r="AH199" s="2">
        <f t="shared" si="141"/>
        <v>0</v>
      </c>
      <c r="AI199" s="2">
        <f t="shared" si="141"/>
        <v>0</v>
      </c>
      <c r="AJ199" s="2">
        <f t="shared" si="141"/>
        <v>0</v>
      </c>
      <c r="AK199" s="2">
        <f t="shared" si="141"/>
        <v>0</v>
      </c>
      <c r="AL199" s="2">
        <f t="shared" si="141"/>
        <v>0</v>
      </c>
      <c r="AM199" s="2">
        <f t="shared" si="141"/>
        <v>0</v>
      </c>
      <c r="AN199" s="2">
        <f t="shared" si="141"/>
        <v>0</v>
      </c>
    </row>
    <row r="200" spans="8:40" x14ac:dyDescent="0.3">
      <c r="H200">
        <f t="shared" si="120"/>
        <v>0</v>
      </c>
      <c r="I200">
        <f t="shared" si="122"/>
        <v>2046</v>
      </c>
      <c r="J200" s="2">
        <f t="shared" ref="J200:AN200" si="142">J134*J167</f>
        <v>0</v>
      </c>
      <c r="K200" s="2">
        <f t="shared" si="142"/>
        <v>0</v>
      </c>
      <c r="L200" s="2">
        <f t="shared" si="142"/>
        <v>0</v>
      </c>
      <c r="M200" s="2">
        <f t="shared" si="142"/>
        <v>0</v>
      </c>
      <c r="N200" s="2">
        <f t="shared" si="142"/>
        <v>0</v>
      </c>
      <c r="O200" s="2">
        <f t="shared" si="142"/>
        <v>0</v>
      </c>
      <c r="P200" s="2">
        <f t="shared" si="142"/>
        <v>0</v>
      </c>
      <c r="Q200" s="2">
        <f t="shared" si="142"/>
        <v>0</v>
      </c>
      <c r="R200" s="2">
        <f t="shared" si="142"/>
        <v>0</v>
      </c>
      <c r="S200" s="2">
        <f t="shared" si="142"/>
        <v>0</v>
      </c>
      <c r="T200" s="2">
        <f t="shared" si="142"/>
        <v>0</v>
      </c>
      <c r="U200" s="2">
        <f t="shared" si="142"/>
        <v>0</v>
      </c>
      <c r="V200" s="2">
        <f t="shared" si="142"/>
        <v>0</v>
      </c>
      <c r="W200" s="2">
        <f t="shared" si="142"/>
        <v>0</v>
      </c>
      <c r="X200" s="2">
        <f t="shared" si="142"/>
        <v>0</v>
      </c>
      <c r="Y200" s="2">
        <f t="shared" si="142"/>
        <v>0</v>
      </c>
      <c r="Z200" s="2">
        <f t="shared" si="142"/>
        <v>0</v>
      </c>
      <c r="AA200" s="2">
        <f t="shared" si="142"/>
        <v>0</v>
      </c>
      <c r="AB200" s="2">
        <f t="shared" si="142"/>
        <v>0</v>
      </c>
      <c r="AC200" s="2">
        <f t="shared" si="142"/>
        <v>0</v>
      </c>
      <c r="AD200" s="2">
        <f t="shared" si="142"/>
        <v>0</v>
      </c>
      <c r="AE200" s="2">
        <f t="shared" si="142"/>
        <v>0</v>
      </c>
      <c r="AF200" s="2">
        <f t="shared" si="142"/>
        <v>0</v>
      </c>
      <c r="AG200" s="2">
        <f t="shared" si="142"/>
        <v>0</v>
      </c>
      <c r="AH200" s="2">
        <f t="shared" si="142"/>
        <v>0</v>
      </c>
      <c r="AI200" s="2">
        <f t="shared" si="142"/>
        <v>0</v>
      </c>
      <c r="AJ200" s="2">
        <f t="shared" si="142"/>
        <v>0</v>
      </c>
      <c r="AK200" s="2">
        <f t="shared" si="142"/>
        <v>0</v>
      </c>
      <c r="AL200" s="2">
        <f t="shared" si="142"/>
        <v>0</v>
      </c>
      <c r="AM200" s="2">
        <f t="shared" si="142"/>
        <v>0</v>
      </c>
      <c r="AN200" s="2">
        <f t="shared" si="142"/>
        <v>0</v>
      </c>
    </row>
    <row r="201" spans="8:40" x14ac:dyDescent="0.3">
      <c r="I201">
        <f t="shared" si="122"/>
        <v>2047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8:40" x14ac:dyDescent="0.3">
      <c r="I202">
        <f t="shared" si="122"/>
        <v>2048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8:40" x14ac:dyDescent="0.3">
      <c r="I203">
        <f t="shared" si="122"/>
        <v>2049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8:40" x14ac:dyDescent="0.3">
      <c r="I204">
        <f t="shared" si="122"/>
        <v>2050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8:40" x14ac:dyDescent="0.3">
      <c r="I205">
        <f t="shared" si="122"/>
        <v>2051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8:40" x14ac:dyDescent="0.3">
      <c r="I206">
        <f t="shared" si="122"/>
        <v>2052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8:40" x14ac:dyDescent="0.3">
      <c r="I207">
        <f t="shared" si="122"/>
        <v>2053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8:40" x14ac:dyDescent="0.3">
      <c r="I208">
        <f t="shared" si="122"/>
        <v>2054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8:40" x14ac:dyDescent="0.3">
      <c r="I209">
        <f t="shared" si="122"/>
        <v>2055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1" spans="8:40" x14ac:dyDescent="0.3">
      <c r="H211" t="s">
        <v>35</v>
      </c>
      <c r="I211" t="s">
        <v>34</v>
      </c>
      <c r="J211">
        <v>2025</v>
      </c>
      <c r="K211">
        <f>J211+1</f>
        <v>2026</v>
      </c>
      <c r="L211">
        <f t="shared" ref="L211:AN211" si="143">K211+1</f>
        <v>2027</v>
      </c>
      <c r="M211">
        <f t="shared" si="143"/>
        <v>2028</v>
      </c>
      <c r="N211">
        <f t="shared" si="143"/>
        <v>2029</v>
      </c>
      <c r="O211">
        <f t="shared" si="143"/>
        <v>2030</v>
      </c>
      <c r="P211">
        <f t="shared" si="143"/>
        <v>2031</v>
      </c>
      <c r="Q211">
        <f t="shared" si="143"/>
        <v>2032</v>
      </c>
      <c r="R211">
        <f t="shared" si="143"/>
        <v>2033</v>
      </c>
      <c r="S211">
        <f t="shared" si="143"/>
        <v>2034</v>
      </c>
      <c r="T211">
        <f t="shared" si="143"/>
        <v>2035</v>
      </c>
      <c r="U211">
        <f t="shared" si="143"/>
        <v>2036</v>
      </c>
      <c r="V211">
        <f t="shared" si="143"/>
        <v>2037</v>
      </c>
      <c r="W211">
        <f t="shared" si="143"/>
        <v>2038</v>
      </c>
      <c r="X211">
        <f t="shared" si="143"/>
        <v>2039</v>
      </c>
      <c r="Y211">
        <f t="shared" si="143"/>
        <v>2040</v>
      </c>
      <c r="Z211">
        <f t="shared" si="143"/>
        <v>2041</v>
      </c>
      <c r="AA211">
        <f t="shared" si="143"/>
        <v>2042</v>
      </c>
      <c r="AB211">
        <f t="shared" si="143"/>
        <v>2043</v>
      </c>
      <c r="AC211">
        <f t="shared" si="143"/>
        <v>2044</v>
      </c>
      <c r="AD211">
        <f t="shared" si="143"/>
        <v>2045</v>
      </c>
      <c r="AE211">
        <f t="shared" si="143"/>
        <v>2046</v>
      </c>
      <c r="AF211">
        <f t="shared" si="143"/>
        <v>2047</v>
      </c>
      <c r="AG211">
        <f t="shared" si="143"/>
        <v>2048</v>
      </c>
      <c r="AH211">
        <f t="shared" si="143"/>
        <v>2049</v>
      </c>
      <c r="AI211">
        <f t="shared" si="143"/>
        <v>2050</v>
      </c>
      <c r="AJ211">
        <f t="shared" si="143"/>
        <v>2051</v>
      </c>
      <c r="AK211">
        <f t="shared" si="143"/>
        <v>2052</v>
      </c>
      <c r="AL211">
        <f t="shared" si="143"/>
        <v>2053</v>
      </c>
      <c r="AM211">
        <f t="shared" si="143"/>
        <v>2054</v>
      </c>
      <c r="AN211">
        <f t="shared" si="143"/>
        <v>2055</v>
      </c>
    </row>
    <row r="212" spans="8:40" x14ac:dyDescent="0.3">
      <c r="I212">
        <v>2025</v>
      </c>
      <c r="J212" s="2">
        <f>J179+J146*$D$11</f>
        <v>115.14859924545345</v>
      </c>
      <c r="K212" s="2">
        <f t="shared" ref="K212:AN212" si="144">K179+K146*$D$11</f>
        <v>112.84562726054438</v>
      </c>
      <c r="L212" s="2">
        <f t="shared" si="144"/>
        <v>110.54265527563531</v>
      </c>
      <c r="M212" s="2">
        <f t="shared" si="144"/>
        <v>108.23968329072623</v>
      </c>
      <c r="N212" s="2">
        <f t="shared" si="144"/>
        <v>105.93671130581717</v>
      </c>
      <c r="O212" s="2">
        <f t="shared" si="144"/>
        <v>103.63373932090811</v>
      </c>
      <c r="P212" s="2">
        <f t="shared" si="144"/>
        <v>101.33076733599903</v>
      </c>
      <c r="Q212" s="2">
        <f t="shared" si="144"/>
        <v>99.027795351089964</v>
      </c>
      <c r="R212" s="2">
        <f t="shared" si="144"/>
        <v>96.724823366180885</v>
      </c>
      <c r="S212" s="2">
        <f t="shared" si="144"/>
        <v>94.421851381271821</v>
      </c>
      <c r="T212" s="2">
        <f t="shared" si="144"/>
        <v>92.118879396362757</v>
      </c>
      <c r="U212" s="2">
        <f t="shared" si="144"/>
        <v>89.815907411453679</v>
      </c>
      <c r="V212" s="2">
        <f t="shared" si="144"/>
        <v>87.512935426544615</v>
      </c>
      <c r="W212" s="2">
        <f t="shared" si="144"/>
        <v>85.209963441635551</v>
      </c>
      <c r="X212" s="2">
        <f t="shared" si="144"/>
        <v>82.906991456726473</v>
      </c>
      <c r="Y212" s="2">
        <f t="shared" si="144"/>
        <v>80.604019471817395</v>
      </c>
      <c r="Z212" s="2">
        <f t="shared" si="144"/>
        <v>78.301047486908331</v>
      </c>
      <c r="AA212" s="2">
        <f t="shared" si="144"/>
        <v>75.998075501999253</v>
      </c>
      <c r="AB212" s="2">
        <f t="shared" si="144"/>
        <v>73.695103517090189</v>
      </c>
      <c r="AC212" s="2">
        <f t="shared" si="144"/>
        <v>71.392131532181139</v>
      </c>
      <c r="AD212" s="2">
        <f t="shared" si="144"/>
        <v>69.089159547272061</v>
      </c>
      <c r="AE212" s="2">
        <f t="shared" si="144"/>
        <v>66.786187562363011</v>
      </c>
      <c r="AF212" s="2">
        <f t="shared" si="144"/>
        <v>64.483215577453933</v>
      </c>
      <c r="AG212" s="2">
        <f t="shared" si="144"/>
        <v>62.180243592544855</v>
      </c>
      <c r="AH212" s="2">
        <f t="shared" si="144"/>
        <v>59.877271607635791</v>
      </c>
      <c r="AI212" s="2">
        <f t="shared" si="144"/>
        <v>57.574299622726727</v>
      </c>
      <c r="AJ212" s="2">
        <f t="shared" si="144"/>
        <v>55.271327637817656</v>
      </c>
      <c r="AK212" s="2">
        <f t="shared" si="144"/>
        <v>52.968355652908585</v>
      </c>
      <c r="AL212" s="2">
        <f t="shared" si="144"/>
        <v>50.665383667999507</v>
      </c>
      <c r="AM212" s="2">
        <f t="shared" si="144"/>
        <v>48.36241168309045</v>
      </c>
      <c r="AN212" s="2">
        <f t="shared" si="144"/>
        <v>46.059439698181379</v>
      </c>
    </row>
    <row r="213" spans="8:40" x14ac:dyDescent="0.3">
      <c r="I213">
        <f>I212+1</f>
        <v>2026</v>
      </c>
      <c r="J213" s="2">
        <f t="shared" ref="J213:AN213" si="145">J180+J147*$D$11</f>
        <v>0</v>
      </c>
      <c r="K213" s="2">
        <f t="shared" si="145"/>
        <v>134.48054219399427</v>
      </c>
      <c r="L213" s="2">
        <f t="shared" si="145"/>
        <v>131.79093135011436</v>
      </c>
      <c r="M213" s="2">
        <f t="shared" si="145"/>
        <v>129.10132050623449</v>
      </c>
      <c r="N213" s="2">
        <f t="shared" si="145"/>
        <v>126.41170966235461</v>
      </c>
      <c r="O213" s="2">
        <f t="shared" si="145"/>
        <v>123.72209881847473</v>
      </c>
      <c r="P213" s="2">
        <f t="shared" si="145"/>
        <v>121.03248797459483</v>
      </c>
      <c r="Q213" s="2">
        <f t="shared" si="145"/>
        <v>118.34287713071495</v>
      </c>
      <c r="R213" s="2">
        <f t="shared" si="145"/>
        <v>115.65326628683508</v>
      </c>
      <c r="S213" s="2">
        <f t="shared" si="145"/>
        <v>112.96365544295517</v>
      </c>
      <c r="T213" s="2">
        <f t="shared" si="145"/>
        <v>110.2740445990753</v>
      </c>
      <c r="U213" s="2">
        <f t="shared" si="145"/>
        <v>107.58443375519542</v>
      </c>
      <c r="V213" s="2">
        <f t="shared" si="145"/>
        <v>104.89482291131552</v>
      </c>
      <c r="W213" s="2">
        <f t="shared" si="145"/>
        <v>102.20521206743564</v>
      </c>
      <c r="X213" s="2">
        <f t="shared" si="145"/>
        <v>99.515601223555763</v>
      </c>
      <c r="Y213" s="2">
        <f t="shared" si="145"/>
        <v>96.825990379675858</v>
      </c>
      <c r="Z213" s="2">
        <f t="shared" si="145"/>
        <v>94.136379535795982</v>
      </c>
      <c r="AA213" s="2">
        <f t="shared" si="145"/>
        <v>91.446768691916077</v>
      </c>
      <c r="AB213" s="2">
        <f t="shared" si="145"/>
        <v>88.757157848036215</v>
      </c>
      <c r="AC213" s="2">
        <f t="shared" si="145"/>
        <v>86.067547004156324</v>
      </c>
      <c r="AD213" s="2">
        <f t="shared" si="145"/>
        <v>83.377936160276448</v>
      </c>
      <c r="AE213" s="2">
        <f t="shared" si="145"/>
        <v>80.688325316396543</v>
      </c>
      <c r="AF213" s="2">
        <f t="shared" si="145"/>
        <v>77.998714472516667</v>
      </c>
      <c r="AG213" s="2">
        <f t="shared" si="145"/>
        <v>75.309103628636791</v>
      </c>
      <c r="AH213" s="2">
        <f t="shared" si="145"/>
        <v>72.619492784756901</v>
      </c>
      <c r="AI213" s="2">
        <f t="shared" si="145"/>
        <v>69.92988194087701</v>
      </c>
      <c r="AJ213" s="2">
        <f t="shared" si="145"/>
        <v>67.240271096997134</v>
      </c>
      <c r="AK213" s="2">
        <f t="shared" si="145"/>
        <v>64.550660253117243</v>
      </c>
      <c r="AL213" s="2">
        <f t="shared" si="145"/>
        <v>61.861049409237353</v>
      </c>
      <c r="AM213" s="2">
        <f t="shared" si="145"/>
        <v>59.171438565357462</v>
      </c>
      <c r="AN213" s="2">
        <f t="shared" si="145"/>
        <v>56.4818277214776</v>
      </c>
    </row>
    <row r="214" spans="8:40" x14ac:dyDescent="0.3">
      <c r="I214">
        <f t="shared" ref="I214:I233" si="146">I213+1</f>
        <v>2027</v>
      </c>
      <c r="J214" s="2">
        <f t="shared" ref="J214:AN214" si="147">J181+J148*$D$11</f>
        <v>0</v>
      </c>
      <c r="K214" s="2">
        <f t="shared" si="147"/>
        <v>0</v>
      </c>
      <c r="L214" s="2">
        <f t="shared" si="147"/>
        <v>152.71720008074735</v>
      </c>
      <c r="M214" s="2">
        <f t="shared" si="147"/>
        <v>149.66285607913244</v>
      </c>
      <c r="N214" s="2">
        <f t="shared" si="147"/>
        <v>146.60851207751745</v>
      </c>
      <c r="O214" s="2">
        <f t="shared" si="147"/>
        <v>143.55416807590251</v>
      </c>
      <c r="P214" s="2">
        <f t="shared" si="147"/>
        <v>140.49982407428757</v>
      </c>
      <c r="Q214" s="2">
        <f t="shared" si="147"/>
        <v>137.44548007267264</v>
      </c>
      <c r="R214" s="2">
        <f t="shared" si="147"/>
        <v>134.39113607105767</v>
      </c>
      <c r="S214" s="2">
        <f t="shared" si="147"/>
        <v>131.33679206944271</v>
      </c>
      <c r="T214" s="2">
        <f t="shared" si="147"/>
        <v>128.2824480678278</v>
      </c>
      <c r="U214" s="2">
        <f t="shared" si="147"/>
        <v>125.22810406621285</v>
      </c>
      <c r="V214" s="2">
        <f t="shared" si="147"/>
        <v>122.17376006459789</v>
      </c>
      <c r="W214" s="2">
        <f t="shared" si="147"/>
        <v>119.11941606298294</v>
      </c>
      <c r="X214" s="2">
        <f t="shared" si="147"/>
        <v>116.065072061368</v>
      </c>
      <c r="Y214" s="2">
        <f t="shared" si="147"/>
        <v>113.01072805975305</v>
      </c>
      <c r="Z214" s="2">
        <f t="shared" si="147"/>
        <v>109.95638405813808</v>
      </c>
      <c r="AA214" s="2">
        <f t="shared" si="147"/>
        <v>106.90204005652315</v>
      </c>
      <c r="AB214" s="2">
        <f t="shared" si="147"/>
        <v>103.8476960549082</v>
      </c>
      <c r="AC214" s="2">
        <f t="shared" si="147"/>
        <v>100.79335205329323</v>
      </c>
      <c r="AD214" s="2">
        <f t="shared" si="147"/>
        <v>97.739008051678312</v>
      </c>
      <c r="AE214" s="2">
        <f t="shared" si="147"/>
        <v>94.684664050063361</v>
      </c>
      <c r="AF214" s="2">
        <f t="shared" si="147"/>
        <v>91.630320048448425</v>
      </c>
      <c r="AG214" s="2">
        <f t="shared" si="147"/>
        <v>88.575976046833475</v>
      </c>
      <c r="AH214" s="2">
        <f t="shared" si="147"/>
        <v>85.521632045218524</v>
      </c>
      <c r="AI214" s="2">
        <f t="shared" si="147"/>
        <v>82.467288043603574</v>
      </c>
      <c r="AJ214" s="2">
        <f t="shared" si="147"/>
        <v>79.412944041988638</v>
      </c>
      <c r="AK214" s="2">
        <f t="shared" si="147"/>
        <v>76.358600040373673</v>
      </c>
      <c r="AL214" s="2">
        <f t="shared" si="147"/>
        <v>73.304256038758723</v>
      </c>
      <c r="AM214" s="2">
        <f t="shared" si="147"/>
        <v>70.249912037143787</v>
      </c>
      <c r="AN214" s="2">
        <f t="shared" si="147"/>
        <v>67.195568035528837</v>
      </c>
    </row>
    <row r="215" spans="8:40" x14ac:dyDescent="0.3">
      <c r="I215">
        <f t="shared" si="146"/>
        <v>2028</v>
      </c>
      <c r="J215" s="2">
        <f t="shared" ref="J215:AN215" si="148">J182+J149*$D$11</f>
        <v>0</v>
      </c>
      <c r="K215" s="2">
        <f t="shared" si="148"/>
        <v>0</v>
      </c>
      <c r="L215" s="2">
        <f t="shared" si="148"/>
        <v>0</v>
      </c>
      <c r="M215" s="2">
        <f t="shared" si="148"/>
        <v>170.15718692577695</v>
      </c>
      <c r="N215" s="2">
        <f t="shared" si="148"/>
        <v>166.7540431872614</v>
      </c>
      <c r="O215" s="2">
        <f t="shared" si="148"/>
        <v>163.35089944874588</v>
      </c>
      <c r="P215" s="2">
        <f t="shared" si="148"/>
        <v>159.94775571023035</v>
      </c>
      <c r="Q215" s="2">
        <f t="shared" si="148"/>
        <v>156.5446119717148</v>
      </c>
      <c r="R215" s="2">
        <f t="shared" si="148"/>
        <v>153.14146823319925</v>
      </c>
      <c r="S215" s="2">
        <f t="shared" si="148"/>
        <v>149.73832449468372</v>
      </c>
      <c r="T215" s="2">
        <f t="shared" si="148"/>
        <v>146.3351807561682</v>
      </c>
      <c r="U215" s="2">
        <f t="shared" si="148"/>
        <v>142.93203701765265</v>
      </c>
      <c r="V215" s="2">
        <f t="shared" si="148"/>
        <v>139.52889327913709</v>
      </c>
      <c r="W215" s="2">
        <f t="shared" si="148"/>
        <v>136.12574954062154</v>
      </c>
      <c r="X215" s="2">
        <f t="shared" si="148"/>
        <v>132.72260580210602</v>
      </c>
      <c r="Y215" s="2">
        <f t="shared" si="148"/>
        <v>129.31946206359049</v>
      </c>
      <c r="Z215" s="2">
        <f t="shared" si="148"/>
        <v>125.91631832507494</v>
      </c>
      <c r="AA215" s="2">
        <f t="shared" si="148"/>
        <v>122.5131745865594</v>
      </c>
      <c r="AB215" s="2">
        <f t="shared" si="148"/>
        <v>119.11003084804386</v>
      </c>
      <c r="AC215" s="2">
        <f t="shared" si="148"/>
        <v>115.70688710952831</v>
      </c>
      <c r="AD215" s="2">
        <f t="shared" si="148"/>
        <v>112.30374337101276</v>
      </c>
      <c r="AE215" s="2">
        <f t="shared" si="148"/>
        <v>108.90059963249725</v>
      </c>
      <c r="AF215" s="2">
        <f t="shared" si="148"/>
        <v>105.49745589398171</v>
      </c>
      <c r="AG215" s="2">
        <f t="shared" si="148"/>
        <v>102.09431215546616</v>
      </c>
      <c r="AH215" s="2">
        <f t="shared" si="148"/>
        <v>98.691168416950632</v>
      </c>
      <c r="AI215" s="2">
        <f t="shared" si="148"/>
        <v>95.288024678435093</v>
      </c>
      <c r="AJ215" s="2">
        <f t="shared" si="148"/>
        <v>91.884880939919569</v>
      </c>
      <c r="AK215" s="2">
        <f t="shared" si="148"/>
        <v>88.481737201404016</v>
      </c>
      <c r="AL215" s="2">
        <f t="shared" si="148"/>
        <v>85.078593462888477</v>
      </c>
      <c r="AM215" s="2">
        <f t="shared" si="148"/>
        <v>81.675449724372939</v>
      </c>
      <c r="AN215" s="2">
        <f t="shared" si="148"/>
        <v>78.272305985857386</v>
      </c>
    </row>
    <row r="216" spans="8:40" x14ac:dyDescent="0.3">
      <c r="I216">
        <f t="shared" si="146"/>
        <v>2029</v>
      </c>
      <c r="J216" s="2">
        <f t="shared" ref="J216:AN216" si="149">J183+J150*$D$11</f>
        <v>0</v>
      </c>
      <c r="K216" s="2">
        <f t="shared" si="149"/>
        <v>0</v>
      </c>
      <c r="L216" s="2">
        <f t="shared" si="149"/>
        <v>0</v>
      </c>
      <c r="M216" s="2">
        <f t="shared" si="149"/>
        <v>0</v>
      </c>
      <c r="N216" s="2">
        <f t="shared" si="149"/>
        <v>186.90693799526261</v>
      </c>
      <c r="O216" s="2">
        <f t="shared" si="149"/>
        <v>183.16879923535737</v>
      </c>
      <c r="P216" s="2">
        <f t="shared" si="149"/>
        <v>179.4306604754521</v>
      </c>
      <c r="Q216" s="2">
        <f t="shared" si="149"/>
        <v>175.69252171554686</v>
      </c>
      <c r="R216" s="2">
        <f t="shared" si="149"/>
        <v>171.95438295564162</v>
      </c>
      <c r="S216" s="2">
        <f t="shared" si="149"/>
        <v>168.21624419573635</v>
      </c>
      <c r="T216" s="2">
        <f t="shared" si="149"/>
        <v>164.47810543583111</v>
      </c>
      <c r="U216" s="2">
        <f t="shared" si="149"/>
        <v>160.73996667592587</v>
      </c>
      <c r="V216" s="2">
        <f t="shared" si="149"/>
        <v>157.0018279160206</v>
      </c>
      <c r="W216" s="2">
        <f t="shared" si="149"/>
        <v>153.26368915611539</v>
      </c>
      <c r="X216" s="2">
        <f t="shared" si="149"/>
        <v>149.52555039621009</v>
      </c>
      <c r="Y216" s="2">
        <f t="shared" si="149"/>
        <v>145.78741163630485</v>
      </c>
      <c r="Z216" s="2">
        <f t="shared" si="149"/>
        <v>142.04927287639958</v>
      </c>
      <c r="AA216" s="2">
        <f t="shared" si="149"/>
        <v>138.31113411649434</v>
      </c>
      <c r="AB216" s="2">
        <f t="shared" si="149"/>
        <v>134.5729953565891</v>
      </c>
      <c r="AC216" s="2">
        <f t="shared" si="149"/>
        <v>130.83485659668384</v>
      </c>
      <c r="AD216" s="2">
        <f t="shared" si="149"/>
        <v>127.09671783677858</v>
      </c>
      <c r="AE216" s="2">
        <f t="shared" si="149"/>
        <v>123.35857907687331</v>
      </c>
      <c r="AF216" s="2">
        <f t="shared" si="149"/>
        <v>119.62044031696809</v>
      </c>
      <c r="AG216" s="2">
        <f t="shared" si="149"/>
        <v>115.88230155706282</v>
      </c>
      <c r="AH216" s="2">
        <f t="shared" si="149"/>
        <v>112.14416279715758</v>
      </c>
      <c r="AI216" s="2">
        <f t="shared" si="149"/>
        <v>108.40602403725234</v>
      </c>
      <c r="AJ216" s="2">
        <f t="shared" si="149"/>
        <v>104.66788527734708</v>
      </c>
      <c r="AK216" s="2">
        <f t="shared" si="149"/>
        <v>100.92974651744181</v>
      </c>
      <c r="AL216" s="2">
        <f t="shared" si="149"/>
        <v>97.191607757536573</v>
      </c>
      <c r="AM216" s="2">
        <f t="shared" si="149"/>
        <v>93.453468997631305</v>
      </c>
      <c r="AN216" s="2">
        <f t="shared" si="149"/>
        <v>89.71533023772605</v>
      </c>
    </row>
    <row r="217" spans="8:40" x14ac:dyDescent="0.3">
      <c r="I217">
        <f t="shared" si="146"/>
        <v>2030</v>
      </c>
      <c r="J217" s="2">
        <f t="shared" ref="J217:AN217" si="150">J184+J151*$D$11</f>
        <v>0</v>
      </c>
      <c r="K217" s="2">
        <f t="shared" si="150"/>
        <v>0</v>
      </c>
      <c r="L217" s="2">
        <f t="shared" si="150"/>
        <v>0</v>
      </c>
      <c r="M217" s="2">
        <f t="shared" si="150"/>
        <v>0</v>
      </c>
      <c r="N217" s="2">
        <f t="shared" si="150"/>
        <v>0</v>
      </c>
      <c r="O217" s="2">
        <f t="shared" si="150"/>
        <v>202.91913003553091</v>
      </c>
      <c r="P217" s="2">
        <f t="shared" si="150"/>
        <v>198.86074743482033</v>
      </c>
      <c r="Q217" s="2">
        <f t="shared" si="150"/>
        <v>194.80236483410968</v>
      </c>
      <c r="R217" s="2">
        <f t="shared" si="150"/>
        <v>190.74398223339907</v>
      </c>
      <c r="S217" s="2">
        <f t="shared" si="150"/>
        <v>186.68559963268848</v>
      </c>
      <c r="T217" s="2">
        <f t="shared" si="150"/>
        <v>182.62721703197784</v>
      </c>
      <c r="U217" s="2">
        <f t="shared" si="150"/>
        <v>178.56883443126722</v>
      </c>
      <c r="V217" s="2">
        <f t="shared" si="150"/>
        <v>174.51045183055658</v>
      </c>
      <c r="W217" s="2">
        <f t="shared" si="150"/>
        <v>170.45206922984599</v>
      </c>
      <c r="X217" s="2">
        <f t="shared" si="150"/>
        <v>166.39368662913537</v>
      </c>
      <c r="Y217" s="2">
        <f t="shared" si="150"/>
        <v>162.33530402842473</v>
      </c>
      <c r="Z217" s="2">
        <f t="shared" si="150"/>
        <v>158.27692142771411</v>
      </c>
      <c r="AA217" s="2">
        <f t="shared" si="150"/>
        <v>154.2185388270035</v>
      </c>
      <c r="AB217" s="2">
        <f t="shared" si="150"/>
        <v>150.16015622629288</v>
      </c>
      <c r="AC217" s="2">
        <f t="shared" si="150"/>
        <v>146.10177362558227</v>
      </c>
      <c r="AD217" s="2">
        <f t="shared" si="150"/>
        <v>142.04339102487165</v>
      </c>
      <c r="AE217" s="2">
        <f t="shared" si="150"/>
        <v>137.98500842416101</v>
      </c>
      <c r="AF217" s="2">
        <f t="shared" si="150"/>
        <v>133.92662582345039</v>
      </c>
      <c r="AG217" s="2">
        <f t="shared" si="150"/>
        <v>129.86824322273978</v>
      </c>
      <c r="AH217" s="2">
        <f t="shared" si="150"/>
        <v>125.80986062202919</v>
      </c>
      <c r="AI217" s="2">
        <f t="shared" si="150"/>
        <v>121.75147802131856</v>
      </c>
      <c r="AJ217" s="2">
        <f t="shared" si="150"/>
        <v>117.69309542060795</v>
      </c>
      <c r="AK217" s="2">
        <f t="shared" si="150"/>
        <v>113.63471281989733</v>
      </c>
      <c r="AL217" s="2">
        <f t="shared" si="150"/>
        <v>109.57633021918672</v>
      </c>
      <c r="AM217" s="2">
        <f t="shared" si="150"/>
        <v>105.51794761847609</v>
      </c>
      <c r="AN217" s="2">
        <f t="shared" si="150"/>
        <v>101.45956501776546</v>
      </c>
    </row>
    <row r="218" spans="8:40" x14ac:dyDescent="0.3">
      <c r="I218">
        <f t="shared" si="146"/>
        <v>2031</v>
      </c>
      <c r="J218" s="2">
        <f t="shared" ref="J218:AN218" si="151">J185+J152*$D$11</f>
        <v>0</v>
      </c>
      <c r="K218" s="2">
        <f t="shared" si="151"/>
        <v>0</v>
      </c>
      <c r="L218" s="2">
        <f t="shared" si="151"/>
        <v>0</v>
      </c>
      <c r="M218" s="2">
        <f t="shared" si="151"/>
        <v>0</v>
      </c>
      <c r="N218" s="2">
        <f t="shared" si="151"/>
        <v>0</v>
      </c>
      <c r="O218" s="2">
        <f t="shared" si="151"/>
        <v>0</v>
      </c>
      <c r="P218" s="2">
        <f t="shared" si="151"/>
        <v>188.98532130342562</v>
      </c>
      <c r="Q218" s="2">
        <f t="shared" si="151"/>
        <v>185.20561487735714</v>
      </c>
      <c r="R218" s="2">
        <f t="shared" si="151"/>
        <v>181.42590845128859</v>
      </c>
      <c r="S218" s="2">
        <f t="shared" si="151"/>
        <v>177.64620202522008</v>
      </c>
      <c r="T218" s="2">
        <f t="shared" si="151"/>
        <v>173.86649559915159</v>
      </c>
      <c r="U218" s="2">
        <f t="shared" si="151"/>
        <v>170.08678917308308</v>
      </c>
      <c r="V218" s="2">
        <f t="shared" si="151"/>
        <v>166.30708274701456</v>
      </c>
      <c r="W218" s="2">
        <f t="shared" si="151"/>
        <v>162.52737632094602</v>
      </c>
      <c r="X218" s="2">
        <f t="shared" si="151"/>
        <v>158.74766989487753</v>
      </c>
      <c r="Y218" s="2">
        <f t="shared" si="151"/>
        <v>154.96796346880902</v>
      </c>
      <c r="Z218" s="2">
        <f t="shared" si="151"/>
        <v>151.18825704274053</v>
      </c>
      <c r="AA218" s="2">
        <f t="shared" si="151"/>
        <v>147.40855061667202</v>
      </c>
      <c r="AB218" s="2">
        <f t="shared" si="151"/>
        <v>143.62884419060347</v>
      </c>
      <c r="AC218" s="2">
        <f t="shared" si="151"/>
        <v>139.84913776453496</v>
      </c>
      <c r="AD218" s="2">
        <f t="shared" si="151"/>
        <v>136.06943133846647</v>
      </c>
      <c r="AE218" s="2">
        <f t="shared" si="151"/>
        <v>132.28972491239793</v>
      </c>
      <c r="AF218" s="2">
        <f t="shared" si="151"/>
        <v>128.51001848632941</v>
      </c>
      <c r="AG218" s="2">
        <f t="shared" si="151"/>
        <v>124.73031206026091</v>
      </c>
      <c r="AH218" s="2">
        <f t="shared" si="151"/>
        <v>120.95060563419241</v>
      </c>
      <c r="AI218" s="2">
        <f t="shared" si="151"/>
        <v>117.1708992081239</v>
      </c>
      <c r="AJ218" s="2">
        <f t="shared" si="151"/>
        <v>113.39119278205538</v>
      </c>
      <c r="AK218" s="2">
        <f t="shared" si="151"/>
        <v>109.61148635598688</v>
      </c>
      <c r="AL218" s="2">
        <f t="shared" si="151"/>
        <v>105.83177992991837</v>
      </c>
      <c r="AM218" s="2">
        <f t="shared" si="151"/>
        <v>102.05207350384985</v>
      </c>
      <c r="AN218" s="2">
        <f t="shared" si="151"/>
        <v>98.27236707778134</v>
      </c>
    </row>
    <row r="219" spans="8:40" x14ac:dyDescent="0.3">
      <c r="I219">
        <f t="shared" si="146"/>
        <v>2032</v>
      </c>
      <c r="J219" s="2">
        <f t="shared" ref="J219:AN219" si="152">J186+J153*$D$11</f>
        <v>0</v>
      </c>
      <c r="K219" s="2">
        <f t="shared" si="152"/>
        <v>0</v>
      </c>
      <c r="L219" s="2">
        <f t="shared" si="152"/>
        <v>0</v>
      </c>
      <c r="M219" s="2">
        <f t="shared" si="152"/>
        <v>0</v>
      </c>
      <c r="N219" s="2">
        <f t="shared" si="152"/>
        <v>0</v>
      </c>
      <c r="O219" s="2">
        <f t="shared" si="152"/>
        <v>0</v>
      </c>
      <c r="P219" s="2">
        <f t="shared" si="152"/>
        <v>0</v>
      </c>
      <c r="Q219" s="2">
        <f t="shared" si="152"/>
        <v>176.00334456895857</v>
      </c>
      <c r="R219" s="2">
        <f t="shared" si="152"/>
        <v>172.48327767757939</v>
      </c>
      <c r="S219" s="2">
        <f t="shared" si="152"/>
        <v>168.96321078620022</v>
      </c>
      <c r="T219" s="2">
        <f t="shared" si="152"/>
        <v>165.44314389482105</v>
      </c>
      <c r="U219" s="2">
        <f t="shared" si="152"/>
        <v>161.92307700344188</v>
      </c>
      <c r="V219" s="2">
        <f t="shared" si="152"/>
        <v>158.4030101120627</v>
      </c>
      <c r="W219" s="2">
        <f t="shared" si="152"/>
        <v>154.88294322068353</v>
      </c>
      <c r="X219" s="2">
        <f t="shared" si="152"/>
        <v>151.36287632930436</v>
      </c>
      <c r="Y219" s="2">
        <f t="shared" si="152"/>
        <v>147.84280943792518</v>
      </c>
      <c r="Z219" s="2">
        <f t="shared" si="152"/>
        <v>144.32274254654601</v>
      </c>
      <c r="AA219" s="2">
        <f t="shared" si="152"/>
        <v>140.80267565516687</v>
      </c>
      <c r="AB219" s="2">
        <f t="shared" si="152"/>
        <v>137.28260876378766</v>
      </c>
      <c r="AC219" s="2">
        <f t="shared" si="152"/>
        <v>133.76254187240849</v>
      </c>
      <c r="AD219" s="2">
        <f t="shared" si="152"/>
        <v>130.24247498102935</v>
      </c>
      <c r="AE219" s="2">
        <f t="shared" si="152"/>
        <v>126.72240808965016</v>
      </c>
      <c r="AF219" s="2">
        <f t="shared" si="152"/>
        <v>123.20234119827097</v>
      </c>
      <c r="AG219" s="2">
        <f t="shared" si="152"/>
        <v>119.68227430689181</v>
      </c>
      <c r="AH219" s="2">
        <f t="shared" si="152"/>
        <v>116.16220741551263</v>
      </c>
      <c r="AI219" s="2">
        <f t="shared" si="152"/>
        <v>112.64214052413348</v>
      </c>
      <c r="AJ219" s="2">
        <f t="shared" si="152"/>
        <v>109.12207363275429</v>
      </c>
      <c r="AK219" s="2">
        <f t="shared" si="152"/>
        <v>105.60200674137513</v>
      </c>
      <c r="AL219" s="2">
        <f t="shared" si="152"/>
        <v>102.08193984999596</v>
      </c>
      <c r="AM219" s="2">
        <f t="shared" si="152"/>
        <v>98.561872958616803</v>
      </c>
      <c r="AN219" s="2">
        <f t="shared" si="152"/>
        <v>95.04180606723763</v>
      </c>
    </row>
    <row r="220" spans="8:40" x14ac:dyDescent="0.3">
      <c r="I220">
        <f t="shared" si="146"/>
        <v>2033</v>
      </c>
      <c r="J220" s="2">
        <f t="shared" ref="J220:AN220" si="153">J187+J154*$D$11</f>
        <v>0</v>
      </c>
      <c r="K220" s="2">
        <f t="shared" si="153"/>
        <v>0</v>
      </c>
      <c r="L220" s="2">
        <f t="shared" si="153"/>
        <v>0</v>
      </c>
      <c r="M220" s="2">
        <f t="shared" si="153"/>
        <v>0</v>
      </c>
      <c r="N220" s="2">
        <f t="shared" si="153"/>
        <v>0</v>
      </c>
      <c r="O220" s="2">
        <f t="shared" si="153"/>
        <v>0</v>
      </c>
      <c r="P220" s="2">
        <f t="shared" si="153"/>
        <v>0</v>
      </c>
      <c r="Q220" s="2">
        <f t="shared" si="153"/>
        <v>0</v>
      </c>
      <c r="R220" s="2">
        <f t="shared" si="153"/>
        <v>163.94332709102446</v>
      </c>
      <c r="S220" s="2">
        <f t="shared" si="153"/>
        <v>160.66446054920397</v>
      </c>
      <c r="T220" s="2">
        <f t="shared" si="153"/>
        <v>157.38559400738347</v>
      </c>
      <c r="U220" s="2">
        <f t="shared" si="153"/>
        <v>154.10672746556298</v>
      </c>
      <c r="V220" s="2">
        <f t="shared" si="153"/>
        <v>150.82786092374252</v>
      </c>
      <c r="W220" s="2">
        <f t="shared" si="153"/>
        <v>147.548994381922</v>
      </c>
      <c r="X220" s="2">
        <f t="shared" si="153"/>
        <v>144.27012784010151</v>
      </c>
      <c r="Y220" s="2">
        <f t="shared" si="153"/>
        <v>140.99126129828102</v>
      </c>
      <c r="Z220" s="2">
        <f t="shared" si="153"/>
        <v>137.71239475646053</v>
      </c>
      <c r="AA220" s="2">
        <f t="shared" si="153"/>
        <v>134.43352821464006</v>
      </c>
      <c r="AB220" s="2">
        <f t="shared" si="153"/>
        <v>131.15466167281957</v>
      </c>
      <c r="AC220" s="2">
        <f t="shared" si="153"/>
        <v>127.87579513099908</v>
      </c>
      <c r="AD220" s="2">
        <f t="shared" si="153"/>
        <v>124.5969285891786</v>
      </c>
      <c r="AE220" s="2">
        <f t="shared" si="153"/>
        <v>121.3180620473581</v>
      </c>
      <c r="AF220" s="2">
        <f t="shared" si="153"/>
        <v>118.03919550553761</v>
      </c>
      <c r="AG220" s="2">
        <f t="shared" si="153"/>
        <v>114.76032896371711</v>
      </c>
      <c r="AH220" s="2">
        <f t="shared" si="153"/>
        <v>111.48146242189662</v>
      </c>
      <c r="AI220" s="2">
        <f t="shared" si="153"/>
        <v>108.20259588007612</v>
      </c>
      <c r="AJ220" s="2">
        <f t="shared" si="153"/>
        <v>104.92372933825565</v>
      </c>
      <c r="AK220" s="2">
        <f t="shared" si="153"/>
        <v>101.64486279643516</v>
      </c>
      <c r="AL220" s="2">
        <f t="shared" si="153"/>
        <v>98.365996254614672</v>
      </c>
      <c r="AM220" s="2">
        <f t="shared" si="153"/>
        <v>95.087129712794209</v>
      </c>
      <c r="AN220" s="2">
        <f t="shared" si="153"/>
        <v>91.808263170973703</v>
      </c>
    </row>
    <row r="221" spans="8:40" x14ac:dyDescent="0.3">
      <c r="I221">
        <f t="shared" si="146"/>
        <v>2034</v>
      </c>
      <c r="J221" s="2">
        <f t="shared" ref="J221:AN221" si="154">J188+J155*$D$11</f>
        <v>0</v>
      </c>
      <c r="K221" s="2">
        <f t="shared" si="154"/>
        <v>0</v>
      </c>
      <c r="L221" s="2">
        <f t="shared" si="154"/>
        <v>0</v>
      </c>
      <c r="M221" s="2">
        <f t="shared" si="154"/>
        <v>0</v>
      </c>
      <c r="N221" s="2">
        <f t="shared" si="154"/>
        <v>0</v>
      </c>
      <c r="O221" s="2">
        <f t="shared" si="154"/>
        <v>0</v>
      </c>
      <c r="P221" s="2">
        <f t="shared" si="154"/>
        <v>0</v>
      </c>
      <c r="Q221" s="2">
        <f t="shared" si="154"/>
        <v>0</v>
      </c>
      <c r="R221" s="2">
        <f t="shared" si="154"/>
        <v>0</v>
      </c>
      <c r="S221" s="2">
        <f t="shared" si="154"/>
        <v>152.43372938534719</v>
      </c>
      <c r="T221" s="2">
        <f t="shared" si="154"/>
        <v>149.38505479764024</v>
      </c>
      <c r="U221" s="2">
        <f t="shared" si="154"/>
        <v>146.33638020993331</v>
      </c>
      <c r="V221" s="2">
        <f t="shared" si="154"/>
        <v>143.28770562222635</v>
      </c>
      <c r="W221" s="2">
        <f t="shared" si="154"/>
        <v>140.23903103451943</v>
      </c>
      <c r="X221" s="2">
        <f t="shared" si="154"/>
        <v>137.19035644681247</v>
      </c>
      <c r="Y221" s="2">
        <f t="shared" si="154"/>
        <v>134.14168185910552</v>
      </c>
      <c r="Z221" s="2">
        <f t="shared" si="154"/>
        <v>131.09300727139859</v>
      </c>
      <c r="AA221" s="2">
        <f t="shared" si="154"/>
        <v>128.04433268369164</v>
      </c>
      <c r="AB221" s="2">
        <f t="shared" si="154"/>
        <v>124.99565809598471</v>
      </c>
      <c r="AC221" s="2">
        <f t="shared" si="154"/>
        <v>121.94698350827777</v>
      </c>
      <c r="AD221" s="2">
        <f t="shared" si="154"/>
        <v>118.89830892057081</v>
      </c>
      <c r="AE221" s="2">
        <f t="shared" si="154"/>
        <v>115.84963433286387</v>
      </c>
      <c r="AF221" s="2">
        <f t="shared" si="154"/>
        <v>112.80095974515692</v>
      </c>
      <c r="AG221" s="2">
        <f t="shared" si="154"/>
        <v>109.75228515744999</v>
      </c>
      <c r="AH221" s="2">
        <f t="shared" si="154"/>
        <v>106.70361056974302</v>
      </c>
      <c r="AI221" s="2">
        <f t="shared" si="154"/>
        <v>103.65493598203608</v>
      </c>
      <c r="AJ221" s="2">
        <f t="shared" si="154"/>
        <v>100.60626139432912</v>
      </c>
      <c r="AK221" s="2">
        <f t="shared" si="154"/>
        <v>97.557586806622211</v>
      </c>
      <c r="AL221" s="2">
        <f t="shared" si="154"/>
        <v>94.50891221891527</v>
      </c>
      <c r="AM221" s="2">
        <f t="shared" si="154"/>
        <v>91.460237631208315</v>
      </c>
      <c r="AN221" s="2">
        <f t="shared" si="154"/>
        <v>88.411563043501388</v>
      </c>
    </row>
    <row r="222" spans="8:40" x14ac:dyDescent="0.3">
      <c r="I222">
        <f t="shared" si="146"/>
        <v>2035</v>
      </c>
      <c r="J222" s="2">
        <f t="shared" ref="J222:AN222" si="155">J189+J156*$D$11</f>
        <v>0</v>
      </c>
      <c r="K222" s="2">
        <f t="shared" si="155"/>
        <v>0</v>
      </c>
      <c r="L222" s="2">
        <f t="shared" si="155"/>
        <v>0</v>
      </c>
      <c r="M222" s="2">
        <f t="shared" si="155"/>
        <v>0</v>
      </c>
      <c r="N222" s="2">
        <f t="shared" si="155"/>
        <v>0</v>
      </c>
      <c r="O222" s="2">
        <f t="shared" si="155"/>
        <v>0</v>
      </c>
      <c r="P222" s="2">
        <f t="shared" si="155"/>
        <v>0</v>
      </c>
      <c r="Q222" s="2">
        <f t="shared" si="155"/>
        <v>0</v>
      </c>
      <c r="R222" s="2">
        <f t="shared" si="155"/>
        <v>0</v>
      </c>
      <c r="S222" s="2">
        <f t="shared" si="155"/>
        <v>0</v>
      </c>
      <c r="T222" s="2">
        <f t="shared" si="155"/>
        <v>141.76870720243593</v>
      </c>
      <c r="U222" s="2">
        <f t="shared" si="155"/>
        <v>138.93333305838721</v>
      </c>
      <c r="V222" s="2">
        <f t="shared" si="155"/>
        <v>136.09795891433848</v>
      </c>
      <c r="W222" s="2">
        <f t="shared" si="155"/>
        <v>133.26258477028975</v>
      </c>
      <c r="X222" s="2">
        <f t="shared" si="155"/>
        <v>130.42721062624105</v>
      </c>
      <c r="Y222" s="2">
        <f t="shared" si="155"/>
        <v>127.59183648219233</v>
      </c>
      <c r="Z222" s="2">
        <f t="shared" si="155"/>
        <v>124.75646233814362</v>
      </c>
      <c r="AA222" s="2">
        <f t="shared" si="155"/>
        <v>121.92108819409489</v>
      </c>
      <c r="AB222" s="2">
        <f t="shared" si="155"/>
        <v>119.08571405004619</v>
      </c>
      <c r="AC222" s="2">
        <f t="shared" si="155"/>
        <v>116.25033990599746</v>
      </c>
      <c r="AD222" s="2">
        <f t="shared" si="155"/>
        <v>113.41496576194876</v>
      </c>
      <c r="AE222" s="2">
        <f t="shared" si="155"/>
        <v>110.57959161790002</v>
      </c>
      <c r="AF222" s="2">
        <f t="shared" si="155"/>
        <v>107.74421747385132</v>
      </c>
      <c r="AG222" s="2">
        <f t="shared" si="155"/>
        <v>104.90884332980259</v>
      </c>
      <c r="AH222" s="2">
        <f t="shared" si="155"/>
        <v>102.07346918575386</v>
      </c>
      <c r="AI222" s="2">
        <f t="shared" si="155"/>
        <v>99.238095041705151</v>
      </c>
      <c r="AJ222" s="2">
        <f t="shared" si="155"/>
        <v>96.402720897656422</v>
      </c>
      <c r="AK222" s="2">
        <f t="shared" si="155"/>
        <v>93.567346753607694</v>
      </c>
      <c r="AL222" s="2">
        <f t="shared" si="155"/>
        <v>90.731972609558994</v>
      </c>
      <c r="AM222" s="2">
        <f t="shared" si="155"/>
        <v>87.89659846551028</v>
      </c>
      <c r="AN222" s="2">
        <f t="shared" si="155"/>
        <v>85.061224321461552</v>
      </c>
    </row>
    <row r="223" spans="8:40" x14ac:dyDescent="0.3">
      <c r="I223">
        <f t="shared" si="146"/>
        <v>2036</v>
      </c>
      <c r="J223" s="2">
        <f t="shared" ref="J223:AN223" si="156">J190+J157*$D$11</f>
        <v>0</v>
      </c>
      <c r="K223" s="2">
        <f t="shared" si="156"/>
        <v>0</v>
      </c>
      <c r="L223" s="2">
        <f t="shared" si="156"/>
        <v>0</v>
      </c>
      <c r="M223" s="2">
        <f t="shared" si="156"/>
        <v>0</v>
      </c>
      <c r="N223" s="2">
        <f t="shared" si="156"/>
        <v>0</v>
      </c>
      <c r="O223" s="2">
        <f t="shared" si="156"/>
        <v>0</v>
      </c>
      <c r="P223" s="2">
        <f t="shared" si="156"/>
        <v>0</v>
      </c>
      <c r="Q223" s="2">
        <f t="shared" si="156"/>
        <v>0</v>
      </c>
      <c r="R223" s="2">
        <f t="shared" si="156"/>
        <v>0</v>
      </c>
      <c r="S223" s="2">
        <f t="shared" si="156"/>
        <v>0</v>
      </c>
      <c r="T223" s="2">
        <f t="shared" si="156"/>
        <v>0</v>
      </c>
      <c r="U223" s="2">
        <f t="shared" si="156"/>
        <v>131.83274700763639</v>
      </c>
      <c r="V223" s="2">
        <f t="shared" si="156"/>
        <v>129.19609206748365</v>
      </c>
      <c r="W223" s="2">
        <f t="shared" si="156"/>
        <v>126.55943712733092</v>
      </c>
      <c r="X223" s="2">
        <f t="shared" si="156"/>
        <v>123.9227821871782</v>
      </c>
      <c r="Y223" s="2">
        <f t="shared" si="156"/>
        <v>121.28612724702549</v>
      </c>
      <c r="Z223" s="2">
        <f t="shared" si="156"/>
        <v>118.64947230687275</v>
      </c>
      <c r="AA223" s="2">
        <f t="shared" si="156"/>
        <v>116.01281736672004</v>
      </c>
      <c r="AB223" s="2">
        <f t="shared" si="156"/>
        <v>113.37616242656729</v>
      </c>
      <c r="AC223" s="2">
        <f t="shared" si="156"/>
        <v>110.73950748641455</v>
      </c>
      <c r="AD223" s="2">
        <f t="shared" si="156"/>
        <v>108.10285254626186</v>
      </c>
      <c r="AE223" s="2">
        <f t="shared" si="156"/>
        <v>105.46619760610912</v>
      </c>
      <c r="AF223" s="2">
        <f t="shared" si="156"/>
        <v>102.8295426659564</v>
      </c>
      <c r="AG223" s="2">
        <f t="shared" si="156"/>
        <v>100.19288772580364</v>
      </c>
      <c r="AH223" s="2">
        <f t="shared" si="156"/>
        <v>97.556232785650906</v>
      </c>
      <c r="AI223" s="2">
        <f t="shared" si="156"/>
        <v>94.919577845498196</v>
      </c>
      <c r="AJ223" s="2">
        <f t="shared" si="156"/>
        <v>92.282922905345458</v>
      </c>
      <c r="AK223" s="2">
        <f t="shared" si="156"/>
        <v>89.646267965192735</v>
      </c>
      <c r="AL223" s="2">
        <f t="shared" si="156"/>
        <v>87.009613025039997</v>
      </c>
      <c r="AM223" s="2">
        <f t="shared" si="156"/>
        <v>84.372958084887301</v>
      </c>
      <c r="AN223" s="2">
        <f t="shared" si="156"/>
        <v>81.736303144734563</v>
      </c>
    </row>
    <row r="224" spans="8:40" x14ac:dyDescent="0.3">
      <c r="I224">
        <f t="shared" si="146"/>
        <v>2037</v>
      </c>
      <c r="J224" s="2">
        <f t="shared" ref="J224:AN224" si="157">J191+J158*$D$11</f>
        <v>0</v>
      </c>
      <c r="K224" s="2">
        <f t="shared" si="157"/>
        <v>0</v>
      </c>
      <c r="L224" s="2">
        <f t="shared" si="157"/>
        <v>0</v>
      </c>
      <c r="M224" s="2">
        <f t="shared" si="157"/>
        <v>0</v>
      </c>
      <c r="N224" s="2">
        <f t="shared" si="157"/>
        <v>0</v>
      </c>
      <c r="O224" s="2">
        <f t="shared" si="157"/>
        <v>0</v>
      </c>
      <c r="P224" s="2">
        <f t="shared" si="157"/>
        <v>0</v>
      </c>
      <c r="Q224" s="2">
        <f t="shared" si="157"/>
        <v>0</v>
      </c>
      <c r="R224" s="2">
        <f t="shared" si="157"/>
        <v>0</v>
      </c>
      <c r="S224" s="2">
        <f t="shared" si="157"/>
        <v>0</v>
      </c>
      <c r="T224" s="2">
        <f t="shared" si="157"/>
        <v>0</v>
      </c>
      <c r="U224" s="2">
        <f t="shared" si="157"/>
        <v>0</v>
      </c>
      <c r="V224" s="2">
        <f t="shared" si="157"/>
        <v>122.6022419486507</v>
      </c>
      <c r="W224" s="2">
        <f t="shared" si="157"/>
        <v>120.15019710967769</v>
      </c>
      <c r="X224" s="2">
        <f t="shared" si="157"/>
        <v>117.69815227070465</v>
      </c>
      <c r="Y224" s="2">
        <f t="shared" si="157"/>
        <v>115.24610743173166</v>
      </c>
      <c r="Z224" s="2">
        <f t="shared" si="157"/>
        <v>112.79406259275865</v>
      </c>
      <c r="AA224" s="2">
        <f t="shared" si="157"/>
        <v>110.34201775378564</v>
      </c>
      <c r="AB224" s="2">
        <f t="shared" si="157"/>
        <v>107.8899729148126</v>
      </c>
      <c r="AC224" s="2">
        <f t="shared" si="157"/>
        <v>105.43792807583961</v>
      </c>
      <c r="AD224" s="2">
        <f t="shared" si="157"/>
        <v>102.98588323686658</v>
      </c>
      <c r="AE224" s="2">
        <f t="shared" si="157"/>
        <v>100.53383839789359</v>
      </c>
      <c r="AF224" s="2">
        <f t="shared" si="157"/>
        <v>98.081793558920566</v>
      </c>
      <c r="AG224" s="2">
        <f t="shared" si="157"/>
        <v>95.629748719947543</v>
      </c>
      <c r="AH224" s="2">
        <f t="shared" si="157"/>
        <v>93.177703880974533</v>
      </c>
      <c r="AI224" s="2">
        <f t="shared" si="157"/>
        <v>90.725659042001524</v>
      </c>
      <c r="AJ224" s="2">
        <f t="shared" si="157"/>
        <v>88.273614203028501</v>
      </c>
      <c r="AK224" s="2">
        <f t="shared" si="157"/>
        <v>85.821569364055478</v>
      </c>
      <c r="AL224" s="2">
        <f t="shared" si="157"/>
        <v>83.369524525082483</v>
      </c>
      <c r="AM224" s="2">
        <f t="shared" si="157"/>
        <v>80.917479686109459</v>
      </c>
      <c r="AN224" s="2">
        <f t="shared" si="157"/>
        <v>78.46543484713645</v>
      </c>
    </row>
    <row r="225" spans="8:40" x14ac:dyDescent="0.3">
      <c r="I225">
        <f t="shared" si="146"/>
        <v>2038</v>
      </c>
      <c r="J225" s="2">
        <f t="shared" ref="J225:AN225" si="158">J192+J159*$D$11</f>
        <v>0</v>
      </c>
      <c r="K225" s="2">
        <f t="shared" si="158"/>
        <v>0</v>
      </c>
      <c r="L225" s="2">
        <f t="shared" si="158"/>
        <v>0</v>
      </c>
      <c r="M225" s="2">
        <f t="shared" si="158"/>
        <v>0</v>
      </c>
      <c r="N225" s="2">
        <f t="shared" si="158"/>
        <v>0</v>
      </c>
      <c r="O225" s="2">
        <f t="shared" si="158"/>
        <v>0</v>
      </c>
      <c r="P225" s="2">
        <f t="shared" si="158"/>
        <v>0</v>
      </c>
      <c r="Q225" s="2">
        <f t="shared" si="158"/>
        <v>0</v>
      </c>
      <c r="R225" s="2">
        <f t="shared" si="158"/>
        <v>0</v>
      </c>
      <c r="S225" s="2">
        <f t="shared" si="158"/>
        <v>0</v>
      </c>
      <c r="T225" s="2">
        <f t="shared" si="158"/>
        <v>0</v>
      </c>
      <c r="U225" s="2">
        <f t="shared" si="158"/>
        <v>0</v>
      </c>
      <c r="V225" s="2">
        <f t="shared" si="158"/>
        <v>0</v>
      </c>
      <c r="W225" s="2">
        <f t="shared" si="158"/>
        <v>114.02702263524345</v>
      </c>
      <c r="X225" s="2">
        <f t="shared" si="158"/>
        <v>111.74648218253859</v>
      </c>
      <c r="Y225" s="2">
        <f t="shared" si="158"/>
        <v>109.46594172983372</v>
      </c>
      <c r="Z225" s="2">
        <f t="shared" si="158"/>
        <v>107.18540127712885</v>
      </c>
      <c r="AA225" s="2">
        <f t="shared" si="158"/>
        <v>104.90486082442399</v>
      </c>
      <c r="AB225" s="2">
        <f t="shared" si="158"/>
        <v>102.62432037171911</v>
      </c>
      <c r="AC225" s="2">
        <f t="shared" si="158"/>
        <v>100.34377991901422</v>
      </c>
      <c r="AD225" s="2">
        <f t="shared" si="158"/>
        <v>98.063239466309369</v>
      </c>
      <c r="AE225" s="2">
        <f t="shared" si="158"/>
        <v>95.782699013604486</v>
      </c>
      <c r="AF225" s="2">
        <f t="shared" si="158"/>
        <v>93.50215856089963</v>
      </c>
      <c r="AG225" s="2">
        <f t="shared" si="158"/>
        <v>91.221618108194775</v>
      </c>
      <c r="AH225" s="2">
        <f t="shared" si="158"/>
        <v>88.941077655489892</v>
      </c>
      <c r="AI225" s="2">
        <f t="shared" si="158"/>
        <v>86.660537202785036</v>
      </c>
      <c r="AJ225" s="2">
        <f t="shared" si="158"/>
        <v>84.379996750080167</v>
      </c>
      <c r="AK225" s="2">
        <f t="shared" si="158"/>
        <v>82.099456297375283</v>
      </c>
      <c r="AL225" s="2">
        <f t="shared" si="158"/>
        <v>79.818915844670414</v>
      </c>
      <c r="AM225" s="2">
        <f t="shared" si="158"/>
        <v>77.538375391965545</v>
      </c>
      <c r="AN225" s="2">
        <f t="shared" si="158"/>
        <v>75.257834939260661</v>
      </c>
    </row>
    <row r="226" spans="8:40" x14ac:dyDescent="0.3">
      <c r="I226">
        <f t="shared" si="146"/>
        <v>2039</v>
      </c>
      <c r="J226" s="2">
        <f t="shared" ref="J226:AN226" si="159">J193+J160*$D$11</f>
        <v>0</v>
      </c>
      <c r="K226" s="2">
        <f t="shared" si="159"/>
        <v>0</v>
      </c>
      <c r="L226" s="2">
        <f t="shared" si="159"/>
        <v>0</v>
      </c>
      <c r="M226" s="2">
        <f t="shared" si="159"/>
        <v>0</v>
      </c>
      <c r="N226" s="2">
        <f t="shared" si="159"/>
        <v>0</v>
      </c>
      <c r="O226" s="2">
        <f t="shared" si="159"/>
        <v>0</v>
      </c>
      <c r="P226" s="2">
        <f t="shared" si="159"/>
        <v>0</v>
      </c>
      <c r="Q226" s="2">
        <f t="shared" si="159"/>
        <v>0</v>
      </c>
      <c r="R226" s="2">
        <f t="shared" si="159"/>
        <v>0</v>
      </c>
      <c r="S226" s="2">
        <f t="shared" si="159"/>
        <v>0</v>
      </c>
      <c r="T226" s="2">
        <f t="shared" si="159"/>
        <v>0</v>
      </c>
      <c r="U226" s="2">
        <f t="shared" si="159"/>
        <v>0</v>
      </c>
      <c r="V226" s="2">
        <f t="shared" si="159"/>
        <v>0</v>
      </c>
      <c r="W226" s="2">
        <f t="shared" si="159"/>
        <v>0</v>
      </c>
      <c r="X226" s="2">
        <f t="shared" si="159"/>
        <v>106.041463942731</v>
      </c>
      <c r="Y226" s="2">
        <f t="shared" si="159"/>
        <v>103.92063466387637</v>
      </c>
      <c r="Z226" s="2">
        <f t="shared" si="159"/>
        <v>101.79980538502177</v>
      </c>
      <c r="AA226" s="2">
        <f t="shared" si="159"/>
        <v>99.678976106167141</v>
      </c>
      <c r="AB226" s="2">
        <f t="shared" si="159"/>
        <v>97.558146827312527</v>
      </c>
      <c r="AC226" s="2">
        <f t="shared" si="159"/>
        <v>95.437317548457912</v>
      </c>
      <c r="AD226" s="2">
        <f t="shared" si="159"/>
        <v>93.316488269603283</v>
      </c>
      <c r="AE226" s="2">
        <f t="shared" si="159"/>
        <v>91.195658990748655</v>
      </c>
      <c r="AF226" s="2">
        <f t="shared" si="159"/>
        <v>89.07482971189404</v>
      </c>
      <c r="AG226" s="2">
        <f t="shared" si="159"/>
        <v>86.954000433039425</v>
      </c>
      <c r="AH226" s="2">
        <f t="shared" si="159"/>
        <v>84.833171154184797</v>
      </c>
      <c r="AI226" s="2">
        <f t="shared" si="159"/>
        <v>82.712341875330168</v>
      </c>
      <c r="AJ226" s="2">
        <f t="shared" si="159"/>
        <v>80.591512596475567</v>
      </c>
      <c r="AK226" s="2">
        <f t="shared" si="159"/>
        <v>78.470683317620939</v>
      </c>
      <c r="AL226" s="2">
        <f t="shared" si="159"/>
        <v>76.34985403876631</v>
      </c>
      <c r="AM226" s="2">
        <f t="shared" si="159"/>
        <v>74.229024759911681</v>
      </c>
      <c r="AN226" s="2">
        <f t="shared" si="159"/>
        <v>72.108195481057081</v>
      </c>
    </row>
    <row r="227" spans="8:40" x14ac:dyDescent="0.3">
      <c r="I227">
        <f t="shared" si="146"/>
        <v>2040</v>
      </c>
      <c r="J227" s="2">
        <f t="shared" ref="J227:AN227" si="160">J194+J161*$D$11</f>
        <v>0</v>
      </c>
      <c r="K227" s="2">
        <f t="shared" si="160"/>
        <v>0</v>
      </c>
      <c r="L227" s="2">
        <f t="shared" si="160"/>
        <v>0</v>
      </c>
      <c r="M227" s="2">
        <f t="shared" si="160"/>
        <v>0</v>
      </c>
      <c r="N227" s="2">
        <f t="shared" si="160"/>
        <v>0</v>
      </c>
      <c r="O227" s="2">
        <f t="shared" si="160"/>
        <v>0</v>
      </c>
      <c r="P227" s="2">
        <f t="shared" si="160"/>
        <v>0</v>
      </c>
      <c r="Q227" s="2">
        <f t="shared" si="160"/>
        <v>0</v>
      </c>
      <c r="R227" s="2">
        <f t="shared" si="160"/>
        <v>0</v>
      </c>
      <c r="S227" s="2">
        <f t="shared" si="160"/>
        <v>0</v>
      </c>
      <c r="T227" s="2">
        <f t="shared" si="160"/>
        <v>0</v>
      </c>
      <c r="U227" s="2">
        <f t="shared" si="160"/>
        <v>0</v>
      </c>
      <c r="V227" s="2">
        <f t="shared" si="160"/>
        <v>0</v>
      </c>
      <c r="W227" s="2">
        <f t="shared" si="160"/>
        <v>0</v>
      </c>
      <c r="X227" s="2">
        <f t="shared" si="160"/>
        <v>0</v>
      </c>
      <c r="Y227" s="2">
        <f t="shared" si="160"/>
        <v>98.624497774862405</v>
      </c>
      <c r="Z227" s="2">
        <f t="shared" si="160"/>
        <v>96.652007819365153</v>
      </c>
      <c r="AA227" s="2">
        <f t="shared" si="160"/>
        <v>94.679517863867915</v>
      </c>
      <c r="AB227" s="2">
        <f t="shared" si="160"/>
        <v>92.707027908370662</v>
      </c>
      <c r="AC227" s="2">
        <f t="shared" si="160"/>
        <v>90.734537952873424</v>
      </c>
      <c r="AD227" s="2">
        <f t="shared" si="160"/>
        <v>88.762047997376158</v>
      </c>
      <c r="AE227" s="2">
        <f t="shared" si="160"/>
        <v>86.789558041878905</v>
      </c>
      <c r="AF227" s="2">
        <f t="shared" si="160"/>
        <v>84.817068086381667</v>
      </c>
      <c r="AG227" s="2">
        <f t="shared" si="160"/>
        <v>82.844578130884415</v>
      </c>
      <c r="AH227" s="2">
        <f t="shared" si="160"/>
        <v>80.872088175387177</v>
      </c>
      <c r="AI227" s="2">
        <f t="shared" si="160"/>
        <v>78.899598219889924</v>
      </c>
      <c r="AJ227" s="2">
        <f t="shared" si="160"/>
        <v>76.927108264392672</v>
      </c>
      <c r="AK227" s="2">
        <f t="shared" si="160"/>
        <v>74.954618308895419</v>
      </c>
      <c r="AL227" s="2">
        <f t="shared" si="160"/>
        <v>72.982128353398181</v>
      </c>
      <c r="AM227" s="2">
        <f t="shared" si="160"/>
        <v>71.009638397900929</v>
      </c>
      <c r="AN227" s="2">
        <f t="shared" si="160"/>
        <v>69.037148442403677</v>
      </c>
    </row>
    <row r="228" spans="8:40" x14ac:dyDescent="0.3">
      <c r="I228">
        <f t="shared" si="146"/>
        <v>2041</v>
      </c>
      <c r="J228" s="2">
        <f t="shared" ref="J228:AN228" si="161">J195+J162*$D$11</f>
        <v>0</v>
      </c>
      <c r="K228" s="2">
        <f t="shared" si="161"/>
        <v>0</v>
      </c>
      <c r="L228" s="2">
        <f t="shared" si="161"/>
        <v>0</v>
      </c>
      <c r="M228" s="2">
        <f t="shared" si="161"/>
        <v>0</v>
      </c>
      <c r="N228" s="2">
        <f t="shared" si="161"/>
        <v>0</v>
      </c>
      <c r="O228" s="2">
        <f t="shared" si="161"/>
        <v>0</v>
      </c>
      <c r="P228" s="2">
        <f t="shared" si="161"/>
        <v>0</v>
      </c>
      <c r="Q228" s="2">
        <f t="shared" si="161"/>
        <v>0</v>
      </c>
      <c r="R228" s="2">
        <f t="shared" si="161"/>
        <v>0</v>
      </c>
      <c r="S228" s="2">
        <f t="shared" si="161"/>
        <v>0</v>
      </c>
      <c r="T228" s="2">
        <f t="shared" si="161"/>
        <v>0</v>
      </c>
      <c r="U228" s="2">
        <f t="shared" si="161"/>
        <v>0</v>
      </c>
      <c r="V228" s="2">
        <f t="shared" si="161"/>
        <v>0</v>
      </c>
      <c r="W228" s="2">
        <f t="shared" si="161"/>
        <v>0</v>
      </c>
      <c r="X228" s="2">
        <f t="shared" si="161"/>
        <v>0</v>
      </c>
      <c r="Y228" s="2">
        <f t="shared" si="161"/>
        <v>0</v>
      </c>
      <c r="Z228" s="2">
        <f t="shared" si="161"/>
        <v>0</v>
      </c>
      <c r="AA228" s="2">
        <f t="shared" si="161"/>
        <v>0</v>
      </c>
      <c r="AB228" s="2">
        <f t="shared" si="161"/>
        <v>0</v>
      </c>
      <c r="AC228" s="2">
        <f t="shared" si="161"/>
        <v>0</v>
      </c>
      <c r="AD228" s="2">
        <f t="shared" si="161"/>
        <v>0</v>
      </c>
      <c r="AE228" s="2">
        <f t="shared" si="161"/>
        <v>0</v>
      </c>
      <c r="AF228" s="2">
        <f t="shared" si="161"/>
        <v>0</v>
      </c>
      <c r="AG228" s="2">
        <f t="shared" si="161"/>
        <v>0</v>
      </c>
      <c r="AH228" s="2">
        <f t="shared" si="161"/>
        <v>0</v>
      </c>
      <c r="AI228" s="2">
        <f t="shared" si="161"/>
        <v>0</v>
      </c>
      <c r="AJ228" s="2">
        <f t="shared" si="161"/>
        <v>0</v>
      </c>
      <c r="AK228" s="2">
        <f t="shared" si="161"/>
        <v>0</v>
      </c>
      <c r="AL228" s="2">
        <f t="shared" si="161"/>
        <v>0</v>
      </c>
      <c r="AM228" s="2">
        <f t="shared" si="161"/>
        <v>0</v>
      </c>
      <c r="AN228" s="2">
        <f t="shared" si="161"/>
        <v>0</v>
      </c>
    </row>
    <row r="229" spans="8:40" x14ac:dyDescent="0.3">
      <c r="I229">
        <f t="shared" si="146"/>
        <v>2042</v>
      </c>
      <c r="J229" s="2">
        <f t="shared" ref="J229:AN229" si="162">J196+J163*$D$11</f>
        <v>0</v>
      </c>
      <c r="K229" s="2">
        <f t="shared" si="162"/>
        <v>0</v>
      </c>
      <c r="L229" s="2">
        <f t="shared" si="162"/>
        <v>0</v>
      </c>
      <c r="M229" s="2">
        <f t="shared" si="162"/>
        <v>0</v>
      </c>
      <c r="N229" s="2">
        <f t="shared" si="162"/>
        <v>0</v>
      </c>
      <c r="O229" s="2">
        <f t="shared" si="162"/>
        <v>0</v>
      </c>
      <c r="P229" s="2">
        <f t="shared" si="162"/>
        <v>0</v>
      </c>
      <c r="Q229" s="2">
        <f t="shared" si="162"/>
        <v>0</v>
      </c>
      <c r="R229" s="2">
        <f t="shared" si="162"/>
        <v>0</v>
      </c>
      <c r="S229" s="2">
        <f t="shared" si="162"/>
        <v>0</v>
      </c>
      <c r="T229" s="2">
        <f t="shared" si="162"/>
        <v>0</v>
      </c>
      <c r="U229" s="2">
        <f t="shared" si="162"/>
        <v>0</v>
      </c>
      <c r="V229" s="2">
        <f t="shared" si="162"/>
        <v>0</v>
      </c>
      <c r="W229" s="2">
        <f t="shared" si="162"/>
        <v>0</v>
      </c>
      <c r="X229" s="2">
        <f t="shared" si="162"/>
        <v>0</v>
      </c>
      <c r="Y229" s="2">
        <f t="shared" si="162"/>
        <v>0</v>
      </c>
      <c r="Z229" s="2">
        <f t="shared" si="162"/>
        <v>0</v>
      </c>
      <c r="AA229" s="2">
        <f t="shared" si="162"/>
        <v>0</v>
      </c>
      <c r="AB229" s="2">
        <f t="shared" si="162"/>
        <v>0</v>
      </c>
      <c r="AC229" s="2">
        <f t="shared" si="162"/>
        <v>0</v>
      </c>
      <c r="AD229" s="2">
        <f t="shared" si="162"/>
        <v>0</v>
      </c>
      <c r="AE229" s="2">
        <f t="shared" si="162"/>
        <v>0</v>
      </c>
      <c r="AF229" s="2">
        <f t="shared" si="162"/>
        <v>0</v>
      </c>
      <c r="AG229" s="2">
        <f t="shared" si="162"/>
        <v>0</v>
      </c>
      <c r="AH229" s="2">
        <f t="shared" si="162"/>
        <v>0</v>
      </c>
      <c r="AI229" s="2">
        <f t="shared" si="162"/>
        <v>0</v>
      </c>
      <c r="AJ229" s="2">
        <f t="shared" si="162"/>
        <v>0</v>
      </c>
      <c r="AK229" s="2">
        <f t="shared" si="162"/>
        <v>0</v>
      </c>
      <c r="AL229" s="2">
        <f t="shared" si="162"/>
        <v>0</v>
      </c>
      <c r="AM229" s="2">
        <f t="shared" si="162"/>
        <v>0</v>
      </c>
      <c r="AN229" s="2">
        <f t="shared" si="162"/>
        <v>0</v>
      </c>
    </row>
    <row r="230" spans="8:40" x14ac:dyDescent="0.3">
      <c r="I230">
        <f t="shared" si="146"/>
        <v>2043</v>
      </c>
      <c r="J230" s="2">
        <f t="shared" ref="J230:AN230" si="163">J197+J164*$D$11</f>
        <v>0</v>
      </c>
      <c r="K230" s="2">
        <f t="shared" si="163"/>
        <v>0</v>
      </c>
      <c r="L230" s="2">
        <f t="shared" si="163"/>
        <v>0</v>
      </c>
      <c r="M230" s="2">
        <f t="shared" si="163"/>
        <v>0</v>
      </c>
      <c r="N230" s="2">
        <f t="shared" si="163"/>
        <v>0</v>
      </c>
      <c r="O230" s="2">
        <f t="shared" si="163"/>
        <v>0</v>
      </c>
      <c r="P230" s="2">
        <f t="shared" si="163"/>
        <v>0</v>
      </c>
      <c r="Q230" s="2">
        <f t="shared" si="163"/>
        <v>0</v>
      </c>
      <c r="R230" s="2">
        <f t="shared" si="163"/>
        <v>0</v>
      </c>
      <c r="S230" s="2">
        <f t="shared" si="163"/>
        <v>0</v>
      </c>
      <c r="T230" s="2">
        <f t="shared" si="163"/>
        <v>0</v>
      </c>
      <c r="U230" s="2">
        <f t="shared" si="163"/>
        <v>0</v>
      </c>
      <c r="V230" s="2">
        <f t="shared" si="163"/>
        <v>0</v>
      </c>
      <c r="W230" s="2">
        <f t="shared" si="163"/>
        <v>0</v>
      </c>
      <c r="X230" s="2">
        <f t="shared" si="163"/>
        <v>0</v>
      </c>
      <c r="Y230" s="2">
        <f t="shared" si="163"/>
        <v>0</v>
      </c>
      <c r="Z230" s="2">
        <f t="shared" si="163"/>
        <v>0</v>
      </c>
      <c r="AA230" s="2">
        <f t="shared" si="163"/>
        <v>0</v>
      </c>
      <c r="AB230" s="2">
        <f t="shared" si="163"/>
        <v>0</v>
      </c>
      <c r="AC230" s="2">
        <f t="shared" si="163"/>
        <v>0</v>
      </c>
      <c r="AD230" s="2">
        <f t="shared" si="163"/>
        <v>0</v>
      </c>
      <c r="AE230" s="2">
        <f t="shared" si="163"/>
        <v>0</v>
      </c>
      <c r="AF230" s="2">
        <f t="shared" si="163"/>
        <v>0</v>
      </c>
      <c r="AG230" s="2">
        <f t="shared" si="163"/>
        <v>0</v>
      </c>
      <c r="AH230" s="2">
        <f t="shared" si="163"/>
        <v>0</v>
      </c>
      <c r="AI230" s="2">
        <f t="shared" si="163"/>
        <v>0</v>
      </c>
      <c r="AJ230" s="2">
        <f t="shared" si="163"/>
        <v>0</v>
      </c>
      <c r="AK230" s="2">
        <f t="shared" si="163"/>
        <v>0</v>
      </c>
      <c r="AL230" s="2">
        <f t="shared" si="163"/>
        <v>0</v>
      </c>
      <c r="AM230" s="2">
        <f t="shared" si="163"/>
        <v>0</v>
      </c>
      <c r="AN230" s="2">
        <f t="shared" si="163"/>
        <v>0</v>
      </c>
    </row>
    <row r="231" spans="8:40" x14ac:dyDescent="0.3">
      <c r="I231">
        <f t="shared" si="146"/>
        <v>2044</v>
      </c>
      <c r="J231" s="2">
        <f t="shared" ref="J231:AN231" si="164">J198+J165*$D$11</f>
        <v>0</v>
      </c>
      <c r="K231" s="2">
        <f t="shared" si="164"/>
        <v>0</v>
      </c>
      <c r="L231" s="2">
        <f t="shared" si="164"/>
        <v>0</v>
      </c>
      <c r="M231" s="2">
        <f t="shared" si="164"/>
        <v>0</v>
      </c>
      <c r="N231" s="2">
        <f t="shared" si="164"/>
        <v>0</v>
      </c>
      <c r="O231" s="2">
        <f t="shared" si="164"/>
        <v>0</v>
      </c>
      <c r="P231" s="2">
        <f t="shared" si="164"/>
        <v>0</v>
      </c>
      <c r="Q231" s="2">
        <f t="shared" si="164"/>
        <v>0</v>
      </c>
      <c r="R231" s="2">
        <f t="shared" si="164"/>
        <v>0</v>
      </c>
      <c r="S231" s="2">
        <f t="shared" si="164"/>
        <v>0</v>
      </c>
      <c r="T231" s="2">
        <f t="shared" si="164"/>
        <v>0</v>
      </c>
      <c r="U231" s="2">
        <f t="shared" si="164"/>
        <v>0</v>
      </c>
      <c r="V231" s="2">
        <f t="shared" si="164"/>
        <v>0</v>
      </c>
      <c r="W231" s="2">
        <f t="shared" si="164"/>
        <v>0</v>
      </c>
      <c r="X231" s="2">
        <f t="shared" si="164"/>
        <v>0</v>
      </c>
      <c r="Y231" s="2">
        <f t="shared" si="164"/>
        <v>0</v>
      </c>
      <c r="Z231" s="2">
        <f t="shared" si="164"/>
        <v>0</v>
      </c>
      <c r="AA231" s="2">
        <f t="shared" si="164"/>
        <v>0</v>
      </c>
      <c r="AB231" s="2">
        <f t="shared" si="164"/>
        <v>0</v>
      </c>
      <c r="AC231" s="2">
        <f t="shared" si="164"/>
        <v>0</v>
      </c>
      <c r="AD231" s="2">
        <f t="shared" si="164"/>
        <v>0</v>
      </c>
      <c r="AE231" s="2">
        <f t="shared" si="164"/>
        <v>0</v>
      </c>
      <c r="AF231" s="2">
        <f t="shared" si="164"/>
        <v>0</v>
      </c>
      <c r="AG231" s="2">
        <f t="shared" si="164"/>
        <v>0</v>
      </c>
      <c r="AH231" s="2">
        <f t="shared" si="164"/>
        <v>0</v>
      </c>
      <c r="AI231" s="2">
        <f t="shared" si="164"/>
        <v>0</v>
      </c>
      <c r="AJ231" s="2">
        <f t="shared" si="164"/>
        <v>0</v>
      </c>
      <c r="AK231" s="2">
        <f t="shared" si="164"/>
        <v>0</v>
      </c>
      <c r="AL231" s="2">
        <f t="shared" si="164"/>
        <v>0</v>
      </c>
      <c r="AM231" s="2">
        <f t="shared" si="164"/>
        <v>0</v>
      </c>
      <c r="AN231" s="2">
        <f t="shared" si="164"/>
        <v>0</v>
      </c>
    </row>
    <row r="232" spans="8:40" x14ac:dyDescent="0.3">
      <c r="I232">
        <f t="shared" si="146"/>
        <v>2045</v>
      </c>
      <c r="J232" s="2">
        <f t="shared" ref="J232:AN232" si="165">J199+J166*$D$11</f>
        <v>0</v>
      </c>
      <c r="K232" s="2">
        <f t="shared" si="165"/>
        <v>0</v>
      </c>
      <c r="L232" s="2">
        <f t="shared" si="165"/>
        <v>0</v>
      </c>
      <c r="M232" s="2">
        <f t="shared" si="165"/>
        <v>0</v>
      </c>
      <c r="N232" s="2">
        <f t="shared" si="165"/>
        <v>0</v>
      </c>
      <c r="O232" s="2">
        <f t="shared" si="165"/>
        <v>0</v>
      </c>
      <c r="P232" s="2">
        <f t="shared" si="165"/>
        <v>0</v>
      </c>
      <c r="Q232" s="2">
        <f t="shared" si="165"/>
        <v>0</v>
      </c>
      <c r="R232" s="2">
        <f t="shared" si="165"/>
        <v>0</v>
      </c>
      <c r="S232" s="2">
        <f t="shared" si="165"/>
        <v>0</v>
      </c>
      <c r="T232" s="2">
        <f t="shared" si="165"/>
        <v>0</v>
      </c>
      <c r="U232" s="2">
        <f t="shared" si="165"/>
        <v>0</v>
      </c>
      <c r="V232" s="2">
        <f t="shared" si="165"/>
        <v>0</v>
      </c>
      <c r="W232" s="2">
        <f t="shared" si="165"/>
        <v>0</v>
      </c>
      <c r="X232" s="2">
        <f t="shared" si="165"/>
        <v>0</v>
      </c>
      <c r="Y232" s="2">
        <f t="shared" si="165"/>
        <v>0</v>
      </c>
      <c r="Z232" s="2">
        <f t="shared" si="165"/>
        <v>0</v>
      </c>
      <c r="AA232" s="2">
        <f t="shared" si="165"/>
        <v>0</v>
      </c>
      <c r="AB232" s="2">
        <f t="shared" si="165"/>
        <v>0</v>
      </c>
      <c r="AC232" s="2">
        <f t="shared" si="165"/>
        <v>0</v>
      </c>
      <c r="AD232" s="2">
        <f t="shared" si="165"/>
        <v>0</v>
      </c>
      <c r="AE232" s="2">
        <f t="shared" si="165"/>
        <v>0</v>
      </c>
      <c r="AF232" s="2">
        <f t="shared" si="165"/>
        <v>0</v>
      </c>
      <c r="AG232" s="2">
        <f t="shared" si="165"/>
        <v>0</v>
      </c>
      <c r="AH232" s="2">
        <f t="shared" si="165"/>
        <v>0</v>
      </c>
      <c r="AI232" s="2">
        <f t="shared" si="165"/>
        <v>0</v>
      </c>
      <c r="AJ232" s="2">
        <f t="shared" si="165"/>
        <v>0</v>
      </c>
      <c r="AK232" s="2">
        <f t="shared" si="165"/>
        <v>0</v>
      </c>
      <c r="AL232" s="2">
        <f t="shared" si="165"/>
        <v>0</v>
      </c>
      <c r="AM232" s="2">
        <f t="shared" si="165"/>
        <v>0</v>
      </c>
      <c r="AN232" s="2">
        <f t="shared" si="165"/>
        <v>0</v>
      </c>
    </row>
    <row r="233" spans="8:40" x14ac:dyDescent="0.3">
      <c r="I233">
        <f t="shared" si="146"/>
        <v>2046</v>
      </c>
      <c r="J233" s="2">
        <f t="shared" ref="J233:AN233" si="166">J200+J167*$D$11</f>
        <v>0</v>
      </c>
      <c r="K233" s="2">
        <f t="shared" si="166"/>
        <v>0</v>
      </c>
      <c r="L233" s="2">
        <f t="shared" si="166"/>
        <v>0</v>
      </c>
      <c r="M233" s="2">
        <f t="shared" si="166"/>
        <v>0</v>
      </c>
      <c r="N233" s="2">
        <f t="shared" si="166"/>
        <v>0</v>
      </c>
      <c r="O233" s="2">
        <f t="shared" si="166"/>
        <v>0</v>
      </c>
      <c r="P233" s="2">
        <f t="shared" si="166"/>
        <v>0</v>
      </c>
      <c r="Q233" s="2">
        <f t="shared" si="166"/>
        <v>0</v>
      </c>
      <c r="R233" s="2">
        <f t="shared" si="166"/>
        <v>0</v>
      </c>
      <c r="S233" s="2">
        <f t="shared" si="166"/>
        <v>0</v>
      </c>
      <c r="T233" s="2">
        <f t="shared" si="166"/>
        <v>0</v>
      </c>
      <c r="U233" s="2">
        <f t="shared" si="166"/>
        <v>0</v>
      </c>
      <c r="V233" s="2">
        <f t="shared" si="166"/>
        <v>0</v>
      </c>
      <c r="W233" s="2">
        <f t="shared" si="166"/>
        <v>0</v>
      </c>
      <c r="X233" s="2">
        <f t="shared" si="166"/>
        <v>0</v>
      </c>
      <c r="Y233" s="2">
        <f t="shared" si="166"/>
        <v>0</v>
      </c>
      <c r="Z233" s="2">
        <f t="shared" si="166"/>
        <v>0</v>
      </c>
      <c r="AA233" s="2">
        <f t="shared" si="166"/>
        <v>0</v>
      </c>
      <c r="AB233" s="2">
        <f t="shared" si="166"/>
        <v>0</v>
      </c>
      <c r="AC233" s="2">
        <f t="shared" si="166"/>
        <v>0</v>
      </c>
      <c r="AD233" s="2">
        <f t="shared" si="166"/>
        <v>0</v>
      </c>
      <c r="AE233" s="2">
        <f t="shared" si="166"/>
        <v>0</v>
      </c>
      <c r="AF233" s="2">
        <f t="shared" si="166"/>
        <v>0</v>
      </c>
      <c r="AG233" s="2">
        <f t="shared" si="166"/>
        <v>0</v>
      </c>
      <c r="AH233" s="2">
        <f t="shared" si="166"/>
        <v>0</v>
      </c>
      <c r="AI233" s="2">
        <f t="shared" si="166"/>
        <v>0</v>
      </c>
      <c r="AJ233" s="2">
        <f t="shared" si="166"/>
        <v>0</v>
      </c>
      <c r="AK233" s="2">
        <f t="shared" si="166"/>
        <v>0</v>
      </c>
      <c r="AL233" s="2">
        <f t="shared" si="166"/>
        <v>0</v>
      </c>
      <c r="AM233" s="2">
        <f t="shared" si="166"/>
        <v>0</v>
      </c>
      <c r="AN233" s="2">
        <f t="shared" si="166"/>
        <v>0</v>
      </c>
    </row>
    <row r="235" spans="8:40" x14ac:dyDescent="0.3">
      <c r="I235" t="s">
        <v>36</v>
      </c>
      <c r="J235" s="2">
        <f>SUM(J212:J233)</f>
        <v>115.14859924545345</v>
      </c>
      <c r="K235" s="2">
        <f t="shared" ref="K235:AN235" si="167">SUM(K212:K233)</f>
        <v>247.32616945453864</v>
      </c>
      <c r="L235" s="2">
        <f t="shared" si="167"/>
        <v>395.05078670649698</v>
      </c>
      <c r="M235" s="2">
        <f t="shared" si="167"/>
        <v>557.16104680187004</v>
      </c>
      <c r="N235" s="2">
        <f t="shared" si="167"/>
        <v>732.61791422821318</v>
      </c>
      <c r="O235" s="2">
        <f t="shared" si="167"/>
        <v>920.34883493491952</v>
      </c>
      <c r="P235" s="2">
        <f t="shared" si="167"/>
        <v>1090.0875643088098</v>
      </c>
      <c r="Q235" s="2">
        <f t="shared" si="167"/>
        <v>1243.0646105221645</v>
      </c>
      <c r="R235" s="2">
        <f t="shared" si="167"/>
        <v>1380.4615723662059</v>
      </c>
      <c r="S235" s="2">
        <f t="shared" si="167"/>
        <v>1503.0700699627496</v>
      </c>
      <c r="T235" s="2">
        <f t="shared" si="167"/>
        <v>1611.9648707886754</v>
      </c>
      <c r="U235" s="2">
        <f t="shared" si="167"/>
        <v>1708.0883372757526</v>
      </c>
      <c r="V235" s="2">
        <f t="shared" si="167"/>
        <v>1792.3446437636915</v>
      </c>
      <c r="W235" s="2">
        <f t="shared" si="167"/>
        <v>1865.5736860992499</v>
      </c>
      <c r="X235" s="2">
        <f t="shared" si="167"/>
        <v>1928.536629289591</v>
      </c>
      <c r="Y235" s="2">
        <f t="shared" si="167"/>
        <v>1981.961777033209</v>
      </c>
      <c r="Z235" s="2">
        <f t="shared" si="167"/>
        <v>1934.7899370464672</v>
      </c>
      <c r="AA235" s="2">
        <f t="shared" si="167"/>
        <v>1887.6180970597261</v>
      </c>
      <c r="AB235" s="2">
        <f t="shared" si="167"/>
        <v>1840.4462570729845</v>
      </c>
      <c r="AC235" s="2">
        <f t="shared" si="167"/>
        <v>1793.2744170862425</v>
      </c>
      <c r="AD235" s="2">
        <f t="shared" si="167"/>
        <v>1746.1025770995009</v>
      </c>
      <c r="AE235" s="2">
        <f t="shared" si="167"/>
        <v>1698.9307371127593</v>
      </c>
      <c r="AF235" s="2">
        <f t="shared" si="167"/>
        <v>1651.7588971260177</v>
      </c>
      <c r="AG235" s="2">
        <f t="shared" si="167"/>
        <v>1604.5870571392761</v>
      </c>
      <c r="AH235" s="2">
        <f t="shared" si="167"/>
        <v>1557.4152171525345</v>
      </c>
      <c r="AI235" s="2">
        <f t="shared" si="167"/>
        <v>1510.2433771657929</v>
      </c>
      <c r="AJ235" s="2">
        <f t="shared" si="167"/>
        <v>1463.0715371790511</v>
      </c>
      <c r="AK235" s="2">
        <f t="shared" si="167"/>
        <v>1415.8996971923098</v>
      </c>
      <c r="AL235" s="2">
        <f t="shared" si="167"/>
        <v>1368.7278572055677</v>
      </c>
      <c r="AM235" s="2">
        <f t="shared" si="167"/>
        <v>1321.5560172188264</v>
      </c>
      <c r="AN235" s="2">
        <f t="shared" si="167"/>
        <v>1274.3841772320845</v>
      </c>
    </row>
    <row r="238" spans="8:40" x14ac:dyDescent="0.3">
      <c r="H238" t="s">
        <v>37</v>
      </c>
      <c r="I238" t="s">
        <v>33</v>
      </c>
      <c r="J238">
        <v>2025</v>
      </c>
      <c r="K238">
        <f>J238+1</f>
        <v>2026</v>
      </c>
      <c r="L238">
        <f t="shared" ref="L238:AN238" si="168">K238+1</f>
        <v>2027</v>
      </c>
      <c r="M238">
        <f t="shared" si="168"/>
        <v>2028</v>
      </c>
      <c r="N238">
        <f t="shared" si="168"/>
        <v>2029</v>
      </c>
      <c r="O238">
        <f t="shared" si="168"/>
        <v>2030</v>
      </c>
      <c r="P238">
        <f t="shared" si="168"/>
        <v>2031</v>
      </c>
      <c r="Q238">
        <f t="shared" si="168"/>
        <v>2032</v>
      </c>
      <c r="R238">
        <f t="shared" si="168"/>
        <v>2033</v>
      </c>
      <c r="S238">
        <f t="shared" si="168"/>
        <v>2034</v>
      </c>
      <c r="T238">
        <f t="shared" si="168"/>
        <v>2035</v>
      </c>
      <c r="U238">
        <f t="shared" si="168"/>
        <v>2036</v>
      </c>
      <c r="V238">
        <f t="shared" si="168"/>
        <v>2037</v>
      </c>
      <c r="W238">
        <f t="shared" si="168"/>
        <v>2038</v>
      </c>
      <c r="X238">
        <f t="shared" si="168"/>
        <v>2039</v>
      </c>
      <c r="Y238">
        <f t="shared" si="168"/>
        <v>2040</v>
      </c>
      <c r="Z238">
        <f t="shared" si="168"/>
        <v>2041</v>
      </c>
      <c r="AA238">
        <f t="shared" si="168"/>
        <v>2042</v>
      </c>
      <c r="AB238">
        <f t="shared" si="168"/>
        <v>2043</v>
      </c>
      <c r="AC238">
        <f t="shared" si="168"/>
        <v>2044</v>
      </c>
      <c r="AD238">
        <f t="shared" si="168"/>
        <v>2045</v>
      </c>
      <c r="AE238">
        <f t="shared" si="168"/>
        <v>2046</v>
      </c>
      <c r="AF238">
        <f t="shared" si="168"/>
        <v>2047</v>
      </c>
      <c r="AG238">
        <f t="shared" si="168"/>
        <v>2048</v>
      </c>
      <c r="AH238">
        <f t="shared" si="168"/>
        <v>2049</v>
      </c>
      <c r="AI238">
        <f t="shared" si="168"/>
        <v>2050</v>
      </c>
      <c r="AJ238">
        <f t="shared" si="168"/>
        <v>2051</v>
      </c>
      <c r="AK238">
        <f t="shared" si="168"/>
        <v>2052</v>
      </c>
      <c r="AL238">
        <f t="shared" si="168"/>
        <v>2053</v>
      </c>
      <c r="AM238">
        <f t="shared" si="168"/>
        <v>2054</v>
      </c>
      <c r="AN238">
        <f t="shared" si="168"/>
        <v>2055</v>
      </c>
    </row>
    <row r="239" spans="8:40" x14ac:dyDescent="0.3">
      <c r="H239">
        <f>1000*HLOOKUP(I239,$J$3:$AE$6,4,FALSE)</f>
        <v>1620.3052893824522</v>
      </c>
      <c r="I239">
        <v>2025</v>
      </c>
      <c r="J239" s="2">
        <f>$H239*J80</f>
        <v>1620.3052893824522</v>
      </c>
      <c r="K239" s="2">
        <f t="shared" ref="K239:AN239" si="169">$H239*K80</f>
        <v>1587.8991835948032</v>
      </c>
      <c r="L239" s="2">
        <f t="shared" si="169"/>
        <v>1555.4930778071541</v>
      </c>
      <c r="M239" s="2">
        <f t="shared" si="169"/>
        <v>1523.0869720195051</v>
      </c>
      <c r="N239" s="2">
        <f t="shared" si="169"/>
        <v>1490.680866231856</v>
      </c>
      <c r="O239" s="2">
        <f t="shared" si="169"/>
        <v>1458.274760444207</v>
      </c>
      <c r="P239" s="2">
        <f t="shared" si="169"/>
        <v>1425.868654656558</v>
      </c>
      <c r="Q239" s="2">
        <f t="shared" si="169"/>
        <v>1393.4625488689089</v>
      </c>
      <c r="R239" s="2">
        <f t="shared" si="169"/>
        <v>1361.0564430812599</v>
      </c>
      <c r="S239" s="2">
        <f t="shared" si="169"/>
        <v>1328.6503372936108</v>
      </c>
      <c r="T239" s="2">
        <f t="shared" si="169"/>
        <v>1296.2442315059618</v>
      </c>
      <c r="U239" s="2">
        <f t="shared" si="169"/>
        <v>1263.8381257183128</v>
      </c>
      <c r="V239" s="2">
        <f t="shared" si="169"/>
        <v>1231.4320199306637</v>
      </c>
      <c r="W239" s="2">
        <f t="shared" si="169"/>
        <v>1199.0259141430147</v>
      </c>
      <c r="X239" s="2">
        <f t="shared" si="169"/>
        <v>1166.6198083553656</v>
      </c>
      <c r="Y239" s="2">
        <f t="shared" si="169"/>
        <v>1134.2137025677164</v>
      </c>
      <c r="Z239" s="2">
        <f t="shared" si="169"/>
        <v>1101.8075967800673</v>
      </c>
      <c r="AA239" s="2">
        <f t="shared" si="169"/>
        <v>1069.4014909924183</v>
      </c>
      <c r="AB239" s="2">
        <f t="shared" si="169"/>
        <v>1036.9953852047695</v>
      </c>
      <c r="AC239" s="2">
        <f t="shared" si="169"/>
        <v>1004.5892794171203</v>
      </c>
      <c r="AD239" s="2">
        <f t="shared" si="169"/>
        <v>972.1831736294713</v>
      </c>
      <c r="AE239" s="2">
        <f t="shared" si="169"/>
        <v>939.77706784182237</v>
      </c>
      <c r="AF239" s="2">
        <f t="shared" si="169"/>
        <v>907.37096205417333</v>
      </c>
      <c r="AG239" s="2">
        <f t="shared" si="169"/>
        <v>874.96485626652429</v>
      </c>
      <c r="AH239" s="2">
        <f t="shared" si="169"/>
        <v>842.55875047887514</v>
      </c>
      <c r="AI239" s="2">
        <f t="shared" si="169"/>
        <v>810.1526446912261</v>
      </c>
      <c r="AJ239" s="2">
        <f t="shared" si="169"/>
        <v>777.74653890357706</v>
      </c>
      <c r="AK239" s="2">
        <f t="shared" si="169"/>
        <v>745.34043311592791</v>
      </c>
      <c r="AL239" s="2">
        <f t="shared" si="169"/>
        <v>712.93432732827887</v>
      </c>
      <c r="AM239" s="2">
        <f t="shared" si="169"/>
        <v>680.52822154062994</v>
      </c>
      <c r="AN239" s="2">
        <f t="shared" si="169"/>
        <v>648.1221157529809</v>
      </c>
    </row>
    <row r="240" spans="8:40" x14ac:dyDescent="0.3">
      <c r="H240">
        <f t="shared" ref="H240:H260" si="170">1000*HLOOKUP(I240,$J$3:$AE$6,4,FALSE)</f>
        <v>1863.5160846882061</v>
      </c>
      <c r="I240">
        <f>I239+1</f>
        <v>2026</v>
      </c>
      <c r="J240" s="2">
        <f t="shared" ref="J240:AN240" si="171">$H240*J81</f>
        <v>0</v>
      </c>
      <c r="K240" s="2">
        <f t="shared" si="171"/>
        <v>1863.5160846882061</v>
      </c>
      <c r="L240" s="2">
        <f t="shared" si="171"/>
        <v>1826.245762994442</v>
      </c>
      <c r="M240" s="2">
        <f t="shared" si="171"/>
        <v>1788.9754413006779</v>
      </c>
      <c r="N240" s="2">
        <f t="shared" si="171"/>
        <v>1751.7051196069137</v>
      </c>
      <c r="O240" s="2">
        <f t="shared" si="171"/>
        <v>1714.4347979131496</v>
      </c>
      <c r="P240" s="2">
        <f t="shared" si="171"/>
        <v>1677.1644762193855</v>
      </c>
      <c r="Q240" s="2">
        <f t="shared" si="171"/>
        <v>1639.8941545256214</v>
      </c>
      <c r="R240" s="2">
        <f t="shared" si="171"/>
        <v>1602.6238328318573</v>
      </c>
      <c r="S240" s="2">
        <f t="shared" si="171"/>
        <v>1565.3535111380932</v>
      </c>
      <c r="T240" s="2">
        <f t="shared" si="171"/>
        <v>1528.083189444329</v>
      </c>
      <c r="U240" s="2">
        <f t="shared" si="171"/>
        <v>1490.8128677505649</v>
      </c>
      <c r="V240" s="2">
        <f t="shared" si="171"/>
        <v>1453.5425460568008</v>
      </c>
      <c r="W240" s="2">
        <f t="shared" si="171"/>
        <v>1416.2722243630367</v>
      </c>
      <c r="X240" s="2">
        <f t="shared" si="171"/>
        <v>1379.0019026692726</v>
      </c>
      <c r="Y240" s="2">
        <f t="shared" si="171"/>
        <v>1341.7315809755085</v>
      </c>
      <c r="Z240" s="2">
        <f t="shared" si="171"/>
        <v>1304.4612592817441</v>
      </c>
      <c r="AA240" s="2">
        <f t="shared" si="171"/>
        <v>1267.19093758798</v>
      </c>
      <c r="AB240" s="2">
        <f t="shared" si="171"/>
        <v>1229.9206158942159</v>
      </c>
      <c r="AC240" s="2">
        <f t="shared" si="171"/>
        <v>1192.650294200452</v>
      </c>
      <c r="AD240" s="2">
        <f t="shared" si="171"/>
        <v>1155.3799725066879</v>
      </c>
      <c r="AE240" s="2">
        <f t="shared" si="171"/>
        <v>1118.1096508129235</v>
      </c>
      <c r="AF240" s="2">
        <f t="shared" si="171"/>
        <v>1080.8393291191596</v>
      </c>
      <c r="AG240" s="2">
        <f t="shared" si="171"/>
        <v>1043.5690074253955</v>
      </c>
      <c r="AH240" s="2">
        <f t="shared" si="171"/>
        <v>1006.2986857316314</v>
      </c>
      <c r="AI240" s="2">
        <f t="shared" si="171"/>
        <v>969.02836403786716</v>
      </c>
      <c r="AJ240" s="2">
        <f t="shared" si="171"/>
        <v>931.75804234410305</v>
      </c>
      <c r="AK240" s="2">
        <f t="shared" si="171"/>
        <v>894.48772065033893</v>
      </c>
      <c r="AL240" s="2">
        <f t="shared" si="171"/>
        <v>857.2173989565747</v>
      </c>
      <c r="AM240" s="2">
        <f t="shared" si="171"/>
        <v>819.94707726281058</v>
      </c>
      <c r="AN240" s="2">
        <f t="shared" si="171"/>
        <v>782.67675556904658</v>
      </c>
    </row>
    <row r="241" spans="8:40" x14ac:dyDescent="0.3">
      <c r="H241">
        <f t="shared" si="170"/>
        <v>2018.0487153527329</v>
      </c>
      <c r="I241">
        <f t="shared" ref="I241:I269" si="172">I240+1</f>
        <v>2027</v>
      </c>
      <c r="J241" s="2">
        <f t="shared" ref="J241:AN241" si="173">$H241*J82</f>
        <v>0</v>
      </c>
      <c r="K241" s="2">
        <f t="shared" si="173"/>
        <v>0</v>
      </c>
      <c r="L241" s="2">
        <f t="shared" si="173"/>
        <v>2018.0487153527329</v>
      </c>
      <c r="M241" s="2">
        <f t="shared" si="173"/>
        <v>1977.6877410456782</v>
      </c>
      <c r="N241" s="2">
        <f t="shared" si="173"/>
        <v>1937.3267667386235</v>
      </c>
      <c r="O241" s="2">
        <f t="shared" si="173"/>
        <v>1896.9657924315688</v>
      </c>
      <c r="P241" s="2">
        <f t="shared" si="173"/>
        <v>1856.6048181245144</v>
      </c>
      <c r="Q241" s="2">
        <f t="shared" si="173"/>
        <v>1816.2438438174597</v>
      </c>
      <c r="R241" s="2">
        <f t="shared" si="173"/>
        <v>1775.882869510405</v>
      </c>
      <c r="S241" s="2">
        <f t="shared" si="173"/>
        <v>1735.5218952033501</v>
      </c>
      <c r="T241" s="2">
        <f t="shared" si="173"/>
        <v>1695.1609208962955</v>
      </c>
      <c r="U241" s="2">
        <f t="shared" si="173"/>
        <v>1654.799946589241</v>
      </c>
      <c r="V241" s="2">
        <f t="shared" si="173"/>
        <v>1614.4389722821863</v>
      </c>
      <c r="W241" s="2">
        <f t="shared" si="173"/>
        <v>1574.0779979751317</v>
      </c>
      <c r="X241" s="2">
        <f t="shared" si="173"/>
        <v>1533.717023668077</v>
      </c>
      <c r="Y241" s="2">
        <f t="shared" si="173"/>
        <v>1493.3560493610223</v>
      </c>
      <c r="Z241" s="2">
        <f t="shared" si="173"/>
        <v>1452.9950750539676</v>
      </c>
      <c r="AA241" s="2">
        <f t="shared" si="173"/>
        <v>1412.634100746913</v>
      </c>
      <c r="AB241" s="2">
        <f t="shared" si="173"/>
        <v>1372.2731264398583</v>
      </c>
      <c r="AC241" s="2">
        <f t="shared" si="173"/>
        <v>1331.9121521328036</v>
      </c>
      <c r="AD241" s="2">
        <f t="shared" si="173"/>
        <v>1291.5511778257492</v>
      </c>
      <c r="AE241" s="2">
        <f t="shared" si="173"/>
        <v>1251.1902035186943</v>
      </c>
      <c r="AF241" s="2">
        <f t="shared" si="173"/>
        <v>1210.8292292116396</v>
      </c>
      <c r="AG241" s="2">
        <f t="shared" si="173"/>
        <v>1170.4682549045851</v>
      </c>
      <c r="AH241" s="2">
        <f t="shared" si="173"/>
        <v>1130.1072805975305</v>
      </c>
      <c r="AI241" s="2">
        <f t="shared" si="173"/>
        <v>1089.7463062904758</v>
      </c>
      <c r="AJ241" s="2">
        <f t="shared" si="173"/>
        <v>1049.3853319834211</v>
      </c>
      <c r="AK241" s="2">
        <f t="shared" si="173"/>
        <v>1009.0243576763664</v>
      </c>
      <c r="AL241" s="2">
        <f t="shared" si="173"/>
        <v>968.66338336931176</v>
      </c>
      <c r="AM241" s="2">
        <f t="shared" si="173"/>
        <v>928.30240906225708</v>
      </c>
      <c r="AN241" s="2">
        <f t="shared" si="173"/>
        <v>887.94143475520241</v>
      </c>
    </row>
    <row r="242" spans="8:40" x14ac:dyDescent="0.3">
      <c r="H242">
        <f t="shared" si="170"/>
        <v>2139.1189213526241</v>
      </c>
      <c r="I242">
        <f t="shared" si="172"/>
        <v>2028</v>
      </c>
      <c r="J242" s="2">
        <f t="shared" ref="J242:AN242" si="174">$H242*J83</f>
        <v>0</v>
      </c>
      <c r="K242" s="2">
        <f t="shared" si="174"/>
        <v>0</v>
      </c>
      <c r="L242" s="2">
        <f t="shared" si="174"/>
        <v>0</v>
      </c>
      <c r="M242" s="2">
        <f t="shared" si="174"/>
        <v>2139.1189213526241</v>
      </c>
      <c r="N242" s="2">
        <f t="shared" si="174"/>
        <v>2096.3365429255714</v>
      </c>
      <c r="O242" s="2">
        <f t="shared" si="174"/>
        <v>2053.5541644985192</v>
      </c>
      <c r="P242" s="2">
        <f t="shared" si="174"/>
        <v>2010.7717860714665</v>
      </c>
      <c r="Q242" s="2">
        <f t="shared" si="174"/>
        <v>1967.9894076444143</v>
      </c>
      <c r="R242" s="2">
        <f t="shared" si="174"/>
        <v>1925.2070292173617</v>
      </c>
      <c r="S242" s="2">
        <f t="shared" si="174"/>
        <v>1882.4246507903092</v>
      </c>
      <c r="T242" s="2">
        <f t="shared" si="174"/>
        <v>1839.6422723632566</v>
      </c>
      <c r="U242" s="2">
        <f t="shared" si="174"/>
        <v>1796.8598939362041</v>
      </c>
      <c r="V242" s="2">
        <f t="shared" si="174"/>
        <v>1754.0775155091519</v>
      </c>
      <c r="W242" s="2">
        <f t="shared" si="174"/>
        <v>1711.2951370820992</v>
      </c>
      <c r="X242" s="2">
        <f t="shared" si="174"/>
        <v>1668.5127586550468</v>
      </c>
      <c r="Y242" s="2">
        <f t="shared" si="174"/>
        <v>1625.7303802279944</v>
      </c>
      <c r="Z242" s="2">
        <f t="shared" si="174"/>
        <v>1582.9480018009417</v>
      </c>
      <c r="AA242" s="2">
        <f t="shared" si="174"/>
        <v>1540.1656233738893</v>
      </c>
      <c r="AB242" s="2">
        <f t="shared" si="174"/>
        <v>1497.3832449468368</v>
      </c>
      <c r="AC242" s="2">
        <f t="shared" si="174"/>
        <v>1454.6008665197842</v>
      </c>
      <c r="AD242" s="2">
        <f t="shared" si="174"/>
        <v>1411.8184880927317</v>
      </c>
      <c r="AE242" s="2">
        <f t="shared" si="174"/>
        <v>1369.0361096656795</v>
      </c>
      <c r="AF242" s="2">
        <f t="shared" si="174"/>
        <v>1326.2537312386269</v>
      </c>
      <c r="AG242" s="2">
        <f t="shared" si="174"/>
        <v>1283.4713528115744</v>
      </c>
      <c r="AH242" s="2">
        <f t="shared" si="174"/>
        <v>1240.688974384522</v>
      </c>
      <c r="AI242" s="2">
        <f t="shared" si="174"/>
        <v>1197.9065959574696</v>
      </c>
      <c r="AJ242" s="2">
        <f t="shared" si="174"/>
        <v>1155.1242175304171</v>
      </c>
      <c r="AK242" s="2">
        <f t="shared" si="174"/>
        <v>1112.3418391033645</v>
      </c>
      <c r="AL242" s="2">
        <f t="shared" si="174"/>
        <v>1069.559460676312</v>
      </c>
      <c r="AM242" s="2">
        <f t="shared" si="174"/>
        <v>1026.7770822492596</v>
      </c>
      <c r="AN242" s="2">
        <f t="shared" si="174"/>
        <v>983.99470382220704</v>
      </c>
    </row>
    <row r="243" spans="8:40" x14ac:dyDescent="0.3">
      <c r="H243">
        <f t="shared" si="170"/>
        <v>2269.5842470853318</v>
      </c>
      <c r="I243">
        <f t="shared" si="172"/>
        <v>2029</v>
      </c>
      <c r="J243" s="2">
        <f t="shared" ref="J243:AN243" si="175">$H243*J84</f>
        <v>0</v>
      </c>
      <c r="K243" s="2">
        <f t="shared" si="175"/>
        <v>0</v>
      </c>
      <c r="L243" s="2">
        <f t="shared" si="175"/>
        <v>0</v>
      </c>
      <c r="M243" s="2">
        <f t="shared" si="175"/>
        <v>0</v>
      </c>
      <c r="N243" s="2">
        <f t="shared" si="175"/>
        <v>2269.5842470853318</v>
      </c>
      <c r="O243" s="2">
        <f t="shared" si="175"/>
        <v>2224.1925621436249</v>
      </c>
      <c r="P243" s="2">
        <f t="shared" si="175"/>
        <v>2178.8008772019184</v>
      </c>
      <c r="Q243" s="2">
        <f t="shared" si="175"/>
        <v>2133.4091922602115</v>
      </c>
      <c r="R243" s="2">
        <f t="shared" si="175"/>
        <v>2088.0175073185055</v>
      </c>
      <c r="S243" s="2">
        <f t="shared" si="175"/>
        <v>2042.6258223767986</v>
      </c>
      <c r="T243" s="2">
        <f t="shared" si="175"/>
        <v>1997.234137435092</v>
      </c>
      <c r="U243" s="2">
        <f t="shared" si="175"/>
        <v>1951.8424524933853</v>
      </c>
      <c r="V243" s="2">
        <f t="shared" si="175"/>
        <v>1906.4507675516786</v>
      </c>
      <c r="W243" s="2">
        <f t="shared" si="175"/>
        <v>1861.0590826099722</v>
      </c>
      <c r="X243" s="2">
        <f t="shared" si="175"/>
        <v>1815.6673976682655</v>
      </c>
      <c r="Y243" s="2">
        <f t="shared" si="175"/>
        <v>1770.2757127265588</v>
      </c>
      <c r="Z243" s="2">
        <f t="shared" si="175"/>
        <v>1724.8840277848522</v>
      </c>
      <c r="AA243" s="2">
        <f t="shared" si="175"/>
        <v>1679.4923428431455</v>
      </c>
      <c r="AB243" s="2">
        <f t="shared" si="175"/>
        <v>1634.1006579014388</v>
      </c>
      <c r="AC243" s="2">
        <f t="shared" si="175"/>
        <v>1588.7089729597321</v>
      </c>
      <c r="AD243" s="2">
        <f t="shared" si="175"/>
        <v>1543.3172880180255</v>
      </c>
      <c r="AE243" s="2">
        <f t="shared" si="175"/>
        <v>1497.9256030763188</v>
      </c>
      <c r="AF243" s="2">
        <f t="shared" si="175"/>
        <v>1452.5339181346123</v>
      </c>
      <c r="AG243" s="2">
        <f t="shared" si="175"/>
        <v>1407.1422331929057</v>
      </c>
      <c r="AH243" s="2">
        <f t="shared" si="175"/>
        <v>1361.750548251199</v>
      </c>
      <c r="AI243" s="2">
        <f t="shared" si="175"/>
        <v>1316.3588633094926</v>
      </c>
      <c r="AJ243" s="2">
        <f t="shared" si="175"/>
        <v>1270.9671783677859</v>
      </c>
      <c r="AK243" s="2">
        <f t="shared" si="175"/>
        <v>1225.5754934260792</v>
      </c>
      <c r="AL243" s="2">
        <f t="shared" si="175"/>
        <v>1180.1838084843725</v>
      </c>
      <c r="AM243" s="2">
        <f t="shared" si="175"/>
        <v>1134.7921235426659</v>
      </c>
      <c r="AN243" s="2">
        <f t="shared" si="175"/>
        <v>1089.4004386009592</v>
      </c>
    </row>
    <row r="244" spans="8:40" x14ac:dyDescent="0.3">
      <c r="H244">
        <f t="shared" si="170"/>
        <v>2464.0180075743042</v>
      </c>
      <c r="I244">
        <f t="shared" si="172"/>
        <v>2030</v>
      </c>
      <c r="J244" s="2">
        <f t="shared" ref="J244:AN244" si="176">$H244*J85</f>
        <v>0</v>
      </c>
      <c r="K244" s="2">
        <f t="shared" si="176"/>
        <v>0</v>
      </c>
      <c r="L244" s="2">
        <f t="shared" si="176"/>
        <v>0</v>
      </c>
      <c r="M244" s="2">
        <f t="shared" si="176"/>
        <v>0</v>
      </c>
      <c r="N244" s="2">
        <f t="shared" si="176"/>
        <v>0</v>
      </c>
      <c r="O244" s="2">
        <f t="shared" si="176"/>
        <v>2464.0180075743042</v>
      </c>
      <c r="P244" s="2">
        <f t="shared" si="176"/>
        <v>2414.7376474228181</v>
      </c>
      <c r="Q244" s="2">
        <f t="shared" si="176"/>
        <v>2365.457287271332</v>
      </c>
      <c r="R244" s="2">
        <f t="shared" si="176"/>
        <v>2316.1769271198459</v>
      </c>
      <c r="S244" s="2">
        <f t="shared" si="176"/>
        <v>2266.8965669683598</v>
      </c>
      <c r="T244" s="2">
        <f t="shared" si="176"/>
        <v>2217.6162068168737</v>
      </c>
      <c r="U244" s="2">
        <f t="shared" si="176"/>
        <v>2168.3358466653876</v>
      </c>
      <c r="V244" s="2">
        <f t="shared" si="176"/>
        <v>2119.0554865139015</v>
      </c>
      <c r="W244" s="2">
        <f t="shared" si="176"/>
        <v>2069.7751263624154</v>
      </c>
      <c r="X244" s="2">
        <f t="shared" si="176"/>
        <v>2020.4947662109296</v>
      </c>
      <c r="Y244" s="2">
        <f t="shared" si="176"/>
        <v>1971.2144060594435</v>
      </c>
      <c r="Z244" s="2">
        <f t="shared" si="176"/>
        <v>1921.9340459079574</v>
      </c>
      <c r="AA244" s="2">
        <f t="shared" si="176"/>
        <v>1872.6536857564713</v>
      </c>
      <c r="AB244" s="2">
        <f t="shared" si="176"/>
        <v>1823.373325604985</v>
      </c>
      <c r="AC244" s="2">
        <f t="shared" si="176"/>
        <v>1774.0929654534989</v>
      </c>
      <c r="AD244" s="2">
        <f t="shared" si="176"/>
        <v>1724.8126053020128</v>
      </c>
      <c r="AE244" s="2">
        <f t="shared" si="176"/>
        <v>1675.5322451505267</v>
      </c>
      <c r="AF244" s="2">
        <f t="shared" si="176"/>
        <v>1626.2518849990406</v>
      </c>
      <c r="AG244" s="2">
        <f t="shared" si="176"/>
        <v>1576.9715248475547</v>
      </c>
      <c r="AH244" s="2">
        <f t="shared" si="176"/>
        <v>1527.6911646960687</v>
      </c>
      <c r="AI244" s="2">
        <f t="shared" si="176"/>
        <v>1478.4108045445826</v>
      </c>
      <c r="AJ244" s="2">
        <f t="shared" si="176"/>
        <v>1429.1304443930967</v>
      </c>
      <c r="AK244" s="2">
        <f t="shared" si="176"/>
        <v>1379.8500842416104</v>
      </c>
      <c r="AL244" s="2">
        <f t="shared" si="176"/>
        <v>1330.5697240901243</v>
      </c>
      <c r="AM244" s="2">
        <f t="shared" si="176"/>
        <v>1281.2893639386382</v>
      </c>
      <c r="AN244" s="2">
        <f t="shared" si="176"/>
        <v>1232.0090037871521</v>
      </c>
    </row>
    <row r="245" spans="8:40" x14ac:dyDescent="0.3">
      <c r="H245">
        <f t="shared" si="170"/>
        <v>2294.8217586844539</v>
      </c>
      <c r="I245">
        <f t="shared" si="172"/>
        <v>2031</v>
      </c>
      <c r="J245" s="2">
        <f t="shared" ref="J245:AN245" si="177">$H245*J86</f>
        <v>0</v>
      </c>
      <c r="K245" s="2">
        <f t="shared" si="177"/>
        <v>0</v>
      </c>
      <c r="L245" s="2">
        <f t="shared" si="177"/>
        <v>0</v>
      </c>
      <c r="M245" s="2">
        <f t="shared" si="177"/>
        <v>0</v>
      </c>
      <c r="N245" s="2">
        <f t="shared" si="177"/>
        <v>0</v>
      </c>
      <c r="O245" s="2">
        <f t="shared" si="177"/>
        <v>0</v>
      </c>
      <c r="P245" s="2">
        <f t="shared" si="177"/>
        <v>2294.8217586844539</v>
      </c>
      <c r="Q245" s="2">
        <f t="shared" si="177"/>
        <v>2248.9253235107649</v>
      </c>
      <c r="R245" s="2">
        <f t="shared" si="177"/>
        <v>2203.0288883370758</v>
      </c>
      <c r="S245" s="2">
        <f t="shared" si="177"/>
        <v>2157.1324531633863</v>
      </c>
      <c r="T245" s="2">
        <f t="shared" si="177"/>
        <v>2111.2360179896978</v>
      </c>
      <c r="U245" s="2">
        <f t="shared" si="177"/>
        <v>2065.3395828160087</v>
      </c>
      <c r="V245" s="2">
        <f t="shared" si="177"/>
        <v>2019.4431476423194</v>
      </c>
      <c r="W245" s="2">
        <f t="shared" si="177"/>
        <v>1973.5467124686304</v>
      </c>
      <c r="X245" s="2">
        <f t="shared" si="177"/>
        <v>1927.6502772949411</v>
      </c>
      <c r="Y245" s="2">
        <f t="shared" si="177"/>
        <v>1881.7538421212523</v>
      </c>
      <c r="Z245" s="2">
        <f t="shared" si="177"/>
        <v>1835.8574069475633</v>
      </c>
      <c r="AA245" s="2">
        <f t="shared" si="177"/>
        <v>1789.9609717738742</v>
      </c>
      <c r="AB245" s="2">
        <f t="shared" si="177"/>
        <v>1744.064536600185</v>
      </c>
      <c r="AC245" s="2">
        <f t="shared" si="177"/>
        <v>1698.1681014264959</v>
      </c>
      <c r="AD245" s="2">
        <f t="shared" si="177"/>
        <v>1652.2716662528067</v>
      </c>
      <c r="AE245" s="2">
        <f t="shared" si="177"/>
        <v>1606.3752310791176</v>
      </c>
      <c r="AF245" s="2">
        <f t="shared" si="177"/>
        <v>1560.4787959054286</v>
      </c>
      <c r="AG245" s="2">
        <f t="shared" si="177"/>
        <v>1514.5823607317393</v>
      </c>
      <c r="AH245" s="2">
        <f t="shared" si="177"/>
        <v>1468.6859255580505</v>
      </c>
      <c r="AI245" s="2">
        <f t="shared" si="177"/>
        <v>1422.7894903843614</v>
      </c>
      <c r="AJ245" s="2">
        <f t="shared" si="177"/>
        <v>1376.8930552106724</v>
      </c>
      <c r="AK245" s="2">
        <f t="shared" si="177"/>
        <v>1330.9966200369834</v>
      </c>
      <c r="AL245" s="2">
        <f t="shared" si="177"/>
        <v>1285.1001848632943</v>
      </c>
      <c r="AM245" s="2">
        <f t="shared" si="177"/>
        <v>1239.2037496896053</v>
      </c>
      <c r="AN245" s="2">
        <f t="shared" si="177"/>
        <v>1193.307314515916</v>
      </c>
    </row>
    <row r="246" spans="8:40" x14ac:dyDescent="0.3">
      <c r="H246">
        <f t="shared" si="170"/>
        <v>2137.1834697659251</v>
      </c>
      <c r="I246">
        <f t="shared" si="172"/>
        <v>2032</v>
      </c>
      <c r="J246" s="2">
        <f t="shared" ref="J246:AN246" si="178">$H246*J87</f>
        <v>0</v>
      </c>
      <c r="K246" s="2">
        <f t="shared" si="178"/>
        <v>0</v>
      </c>
      <c r="L246" s="2">
        <f t="shared" si="178"/>
        <v>0</v>
      </c>
      <c r="M246" s="2">
        <f t="shared" si="178"/>
        <v>0</v>
      </c>
      <c r="N246" s="2">
        <f t="shared" si="178"/>
        <v>0</v>
      </c>
      <c r="O246" s="2">
        <f t="shared" si="178"/>
        <v>0</v>
      </c>
      <c r="P246" s="2">
        <f t="shared" si="178"/>
        <v>0</v>
      </c>
      <c r="Q246" s="2">
        <f t="shared" si="178"/>
        <v>2137.1834697659251</v>
      </c>
      <c r="R246" s="2">
        <f t="shared" si="178"/>
        <v>2094.4398003706065</v>
      </c>
      <c r="S246" s="2">
        <f t="shared" si="178"/>
        <v>2051.6961309752878</v>
      </c>
      <c r="T246" s="2">
        <f t="shared" si="178"/>
        <v>2008.9524615799694</v>
      </c>
      <c r="U246" s="2">
        <f t="shared" si="178"/>
        <v>1966.2087921846512</v>
      </c>
      <c r="V246" s="2">
        <f t="shared" si="178"/>
        <v>1923.4651227893326</v>
      </c>
      <c r="W246" s="2">
        <f t="shared" si="178"/>
        <v>1880.7214533940141</v>
      </c>
      <c r="X246" s="2">
        <f t="shared" si="178"/>
        <v>1837.9777839986955</v>
      </c>
      <c r="Y246" s="2">
        <f t="shared" si="178"/>
        <v>1795.2341146033771</v>
      </c>
      <c r="Z246" s="2">
        <f t="shared" si="178"/>
        <v>1752.4904452080586</v>
      </c>
      <c r="AA246" s="2">
        <f t="shared" si="178"/>
        <v>1709.7467758127402</v>
      </c>
      <c r="AB246" s="2">
        <f t="shared" si="178"/>
        <v>1667.0031064174216</v>
      </c>
      <c r="AC246" s="2">
        <f t="shared" si="178"/>
        <v>1624.2594370221032</v>
      </c>
      <c r="AD246" s="2">
        <f t="shared" si="178"/>
        <v>1581.5157676267845</v>
      </c>
      <c r="AE246" s="2">
        <f t="shared" si="178"/>
        <v>1538.7720982314661</v>
      </c>
      <c r="AF246" s="2">
        <f t="shared" si="178"/>
        <v>1496.0284288361474</v>
      </c>
      <c r="AG246" s="2">
        <f t="shared" si="178"/>
        <v>1453.284759440829</v>
      </c>
      <c r="AH246" s="2">
        <f t="shared" si="178"/>
        <v>1410.5410900455104</v>
      </c>
      <c r="AI246" s="2">
        <f t="shared" si="178"/>
        <v>1367.7974206501922</v>
      </c>
      <c r="AJ246" s="2">
        <f t="shared" si="178"/>
        <v>1325.0537512548735</v>
      </c>
      <c r="AK246" s="2">
        <f t="shared" si="178"/>
        <v>1282.3100818595551</v>
      </c>
      <c r="AL246" s="2">
        <f t="shared" si="178"/>
        <v>1239.5664124642367</v>
      </c>
      <c r="AM246" s="2">
        <f t="shared" si="178"/>
        <v>1196.8227430689183</v>
      </c>
      <c r="AN246" s="2">
        <f t="shared" si="178"/>
        <v>1154.0790736735996</v>
      </c>
    </row>
    <row r="247" spans="8:40" x14ac:dyDescent="0.3">
      <c r="H247">
        <f t="shared" si="170"/>
        <v>1990.7404003910115</v>
      </c>
      <c r="I247">
        <f t="shared" si="172"/>
        <v>2033</v>
      </c>
      <c r="J247" s="2">
        <f t="shared" ref="J247:AN247" si="179">$H247*J88</f>
        <v>0</v>
      </c>
      <c r="K247" s="2">
        <f t="shared" si="179"/>
        <v>0</v>
      </c>
      <c r="L247" s="2">
        <f t="shared" si="179"/>
        <v>0</v>
      </c>
      <c r="M247" s="2">
        <f t="shared" si="179"/>
        <v>0</v>
      </c>
      <c r="N247" s="2">
        <f t="shared" si="179"/>
        <v>0</v>
      </c>
      <c r="O247" s="2">
        <f t="shared" si="179"/>
        <v>0</v>
      </c>
      <c r="P247" s="2">
        <f t="shared" si="179"/>
        <v>0</v>
      </c>
      <c r="Q247" s="2">
        <f t="shared" si="179"/>
        <v>0</v>
      </c>
      <c r="R247" s="2">
        <f t="shared" si="179"/>
        <v>1990.7404003910115</v>
      </c>
      <c r="S247" s="2">
        <f t="shared" si="179"/>
        <v>1950.9255923831911</v>
      </c>
      <c r="T247" s="2">
        <f t="shared" si="179"/>
        <v>1911.1107843753709</v>
      </c>
      <c r="U247" s="2">
        <f t="shared" si="179"/>
        <v>1871.2959763675506</v>
      </c>
      <c r="V247" s="2">
        <f t="shared" si="179"/>
        <v>1831.4811683597306</v>
      </c>
      <c r="W247" s="2">
        <f t="shared" si="179"/>
        <v>1791.6663603519103</v>
      </c>
      <c r="X247" s="2">
        <f t="shared" si="179"/>
        <v>1751.8515523440901</v>
      </c>
      <c r="Y247" s="2">
        <f t="shared" si="179"/>
        <v>1712.0367443362697</v>
      </c>
      <c r="Z247" s="2">
        <f t="shared" si="179"/>
        <v>1672.2219363284496</v>
      </c>
      <c r="AA247" s="2">
        <f t="shared" si="179"/>
        <v>1632.4071283206295</v>
      </c>
      <c r="AB247" s="2">
        <f t="shared" si="179"/>
        <v>1592.5923203128093</v>
      </c>
      <c r="AC247" s="2">
        <f t="shared" si="179"/>
        <v>1552.7775123049889</v>
      </c>
      <c r="AD247" s="2">
        <f t="shared" si="179"/>
        <v>1512.9627042971688</v>
      </c>
      <c r="AE247" s="2">
        <f t="shared" si="179"/>
        <v>1473.1478962893484</v>
      </c>
      <c r="AF247" s="2">
        <f t="shared" si="179"/>
        <v>1433.3330882815283</v>
      </c>
      <c r="AG247" s="2">
        <f t="shared" si="179"/>
        <v>1393.5182802737079</v>
      </c>
      <c r="AH247" s="2">
        <f t="shared" si="179"/>
        <v>1353.7034722658877</v>
      </c>
      <c r="AI247" s="2">
        <f t="shared" si="179"/>
        <v>1313.8886642580674</v>
      </c>
      <c r="AJ247" s="2">
        <f t="shared" si="179"/>
        <v>1274.0738562502474</v>
      </c>
      <c r="AK247" s="2">
        <f t="shared" si="179"/>
        <v>1234.2590482424271</v>
      </c>
      <c r="AL247" s="2">
        <f t="shared" si="179"/>
        <v>1194.4442402346069</v>
      </c>
      <c r="AM247" s="2">
        <f t="shared" si="179"/>
        <v>1154.6294322267868</v>
      </c>
      <c r="AN247" s="2">
        <f t="shared" si="179"/>
        <v>1114.8146242189666</v>
      </c>
    </row>
    <row r="248" spans="8:40" x14ac:dyDescent="0.3">
      <c r="H248">
        <f t="shared" si="170"/>
        <v>1850.9809996792162</v>
      </c>
      <c r="I248">
        <f t="shared" si="172"/>
        <v>2034</v>
      </c>
      <c r="J248" s="2">
        <f t="shared" ref="J248:AN248" si="180">$H248*J89</f>
        <v>0</v>
      </c>
      <c r="K248" s="2">
        <f t="shared" si="180"/>
        <v>0</v>
      </c>
      <c r="L248" s="2">
        <f t="shared" si="180"/>
        <v>0</v>
      </c>
      <c r="M248" s="2">
        <f t="shared" si="180"/>
        <v>0</v>
      </c>
      <c r="N248" s="2">
        <f t="shared" si="180"/>
        <v>0</v>
      </c>
      <c r="O248" s="2">
        <f t="shared" si="180"/>
        <v>0</v>
      </c>
      <c r="P248" s="2">
        <f t="shared" si="180"/>
        <v>0</v>
      </c>
      <c r="Q248" s="2">
        <f t="shared" si="180"/>
        <v>0</v>
      </c>
      <c r="R248" s="2">
        <f t="shared" si="180"/>
        <v>0</v>
      </c>
      <c r="S248" s="2">
        <f t="shared" si="180"/>
        <v>1850.9809996792162</v>
      </c>
      <c r="T248" s="2">
        <f t="shared" si="180"/>
        <v>1813.9613796856318</v>
      </c>
      <c r="U248" s="2">
        <f t="shared" si="180"/>
        <v>1776.9417596920475</v>
      </c>
      <c r="V248" s="2">
        <f t="shared" si="180"/>
        <v>1739.9221396984631</v>
      </c>
      <c r="W248" s="2">
        <f t="shared" si="180"/>
        <v>1702.9025197048791</v>
      </c>
      <c r="X248" s="2">
        <f t="shared" si="180"/>
        <v>1665.8828997112946</v>
      </c>
      <c r="Y248" s="2">
        <f t="shared" si="180"/>
        <v>1628.8632797177104</v>
      </c>
      <c r="Z248" s="2">
        <f t="shared" si="180"/>
        <v>1591.8436597241259</v>
      </c>
      <c r="AA248" s="2">
        <f t="shared" si="180"/>
        <v>1554.8240397305415</v>
      </c>
      <c r="AB248" s="2">
        <f t="shared" si="180"/>
        <v>1517.8044197369575</v>
      </c>
      <c r="AC248" s="2">
        <f t="shared" si="180"/>
        <v>1480.784799743373</v>
      </c>
      <c r="AD248" s="2">
        <f t="shared" si="180"/>
        <v>1443.7651797497888</v>
      </c>
      <c r="AE248" s="2">
        <f t="shared" si="180"/>
        <v>1406.7455597562043</v>
      </c>
      <c r="AF248" s="2">
        <f t="shared" si="180"/>
        <v>1369.7259397626199</v>
      </c>
      <c r="AG248" s="2">
        <f t="shared" si="180"/>
        <v>1332.7063197690356</v>
      </c>
      <c r="AH248" s="2">
        <f t="shared" si="180"/>
        <v>1295.6866997754512</v>
      </c>
      <c r="AI248" s="2">
        <f t="shared" si="180"/>
        <v>1258.667079781867</v>
      </c>
      <c r="AJ248" s="2">
        <f t="shared" si="180"/>
        <v>1221.6474597882825</v>
      </c>
      <c r="AK248" s="2">
        <f t="shared" si="180"/>
        <v>1184.6278397946985</v>
      </c>
      <c r="AL248" s="2">
        <f t="shared" si="180"/>
        <v>1147.608219801114</v>
      </c>
      <c r="AM248" s="2">
        <f t="shared" si="180"/>
        <v>1110.5885998075296</v>
      </c>
      <c r="AN248" s="2">
        <f t="shared" si="180"/>
        <v>1073.5689798139456</v>
      </c>
    </row>
    <row r="249" spans="8:40" x14ac:dyDescent="0.3">
      <c r="H249">
        <f t="shared" si="170"/>
        <v>1721.477158886722</v>
      </c>
      <c r="I249">
        <f t="shared" si="172"/>
        <v>2035</v>
      </c>
      <c r="J249" s="2">
        <f t="shared" ref="J249:AN249" si="181">$H249*J90</f>
        <v>0</v>
      </c>
      <c r="K249" s="2">
        <f t="shared" si="181"/>
        <v>0</v>
      </c>
      <c r="L249" s="2">
        <f t="shared" si="181"/>
        <v>0</v>
      </c>
      <c r="M249" s="2">
        <f t="shared" si="181"/>
        <v>0</v>
      </c>
      <c r="N249" s="2">
        <f t="shared" si="181"/>
        <v>0</v>
      </c>
      <c r="O249" s="2">
        <f t="shared" si="181"/>
        <v>0</v>
      </c>
      <c r="P249" s="2">
        <f t="shared" si="181"/>
        <v>0</v>
      </c>
      <c r="Q249" s="2">
        <f t="shared" si="181"/>
        <v>0</v>
      </c>
      <c r="R249" s="2">
        <f t="shared" si="181"/>
        <v>0</v>
      </c>
      <c r="S249" s="2">
        <f t="shared" si="181"/>
        <v>0</v>
      </c>
      <c r="T249" s="2">
        <f t="shared" si="181"/>
        <v>1721.477158886722</v>
      </c>
      <c r="U249" s="2">
        <f t="shared" si="181"/>
        <v>1687.0476157089875</v>
      </c>
      <c r="V249" s="2">
        <f t="shared" si="181"/>
        <v>1652.6180725312531</v>
      </c>
      <c r="W249" s="2">
        <f t="shared" si="181"/>
        <v>1618.1885293535186</v>
      </c>
      <c r="X249" s="2">
        <f t="shared" si="181"/>
        <v>1583.7589861757842</v>
      </c>
      <c r="Y249" s="2">
        <f t="shared" si="181"/>
        <v>1549.3294429980499</v>
      </c>
      <c r="Z249" s="2">
        <f t="shared" si="181"/>
        <v>1514.8998998203153</v>
      </c>
      <c r="AA249" s="2">
        <f t="shared" si="181"/>
        <v>1480.470356642581</v>
      </c>
      <c r="AB249" s="2">
        <f t="shared" si="181"/>
        <v>1446.0408134648465</v>
      </c>
      <c r="AC249" s="2">
        <f t="shared" si="181"/>
        <v>1411.6112702871121</v>
      </c>
      <c r="AD249" s="2">
        <f t="shared" si="181"/>
        <v>1377.1817271093778</v>
      </c>
      <c r="AE249" s="2">
        <f t="shared" si="181"/>
        <v>1342.7521839316432</v>
      </c>
      <c r="AF249" s="2">
        <f t="shared" si="181"/>
        <v>1308.3226407539087</v>
      </c>
      <c r="AG249" s="2">
        <f t="shared" si="181"/>
        <v>1273.8930975761743</v>
      </c>
      <c r="AH249" s="2">
        <f t="shared" si="181"/>
        <v>1239.4635543984398</v>
      </c>
      <c r="AI249" s="2">
        <f t="shared" si="181"/>
        <v>1205.0340112207052</v>
      </c>
      <c r="AJ249" s="2">
        <f t="shared" si="181"/>
        <v>1170.6044680429709</v>
      </c>
      <c r="AK249" s="2">
        <f t="shared" si="181"/>
        <v>1136.1749248652363</v>
      </c>
      <c r="AL249" s="2">
        <f t="shared" si="181"/>
        <v>1101.745381687502</v>
      </c>
      <c r="AM249" s="2">
        <f t="shared" si="181"/>
        <v>1067.3158385097677</v>
      </c>
      <c r="AN249" s="2">
        <f t="shared" si="181"/>
        <v>1032.8862953320331</v>
      </c>
    </row>
    <row r="250" spans="8:40" x14ac:dyDescent="0.3">
      <c r="H250">
        <f t="shared" si="170"/>
        <v>1600.8262136641561</v>
      </c>
      <c r="I250">
        <f t="shared" si="172"/>
        <v>2036</v>
      </c>
      <c r="J250" s="2">
        <f t="shared" ref="J250:AN250" si="182">$H250*J91</f>
        <v>0</v>
      </c>
      <c r="K250" s="2">
        <f t="shared" si="182"/>
        <v>0</v>
      </c>
      <c r="L250" s="2">
        <f t="shared" si="182"/>
        <v>0</v>
      </c>
      <c r="M250" s="2">
        <f t="shared" si="182"/>
        <v>0</v>
      </c>
      <c r="N250" s="2">
        <f t="shared" si="182"/>
        <v>0</v>
      </c>
      <c r="O250" s="2">
        <f t="shared" si="182"/>
        <v>0</v>
      </c>
      <c r="P250" s="2">
        <f t="shared" si="182"/>
        <v>0</v>
      </c>
      <c r="Q250" s="2">
        <f t="shared" si="182"/>
        <v>0</v>
      </c>
      <c r="R250" s="2">
        <f t="shared" si="182"/>
        <v>0</v>
      </c>
      <c r="S250" s="2">
        <f t="shared" si="182"/>
        <v>0</v>
      </c>
      <c r="T250" s="2">
        <f t="shared" si="182"/>
        <v>0</v>
      </c>
      <c r="U250" s="2">
        <f t="shared" si="182"/>
        <v>1600.8262136641561</v>
      </c>
      <c r="V250" s="2">
        <f t="shared" si="182"/>
        <v>1568.809689390873</v>
      </c>
      <c r="W250" s="2">
        <f t="shared" si="182"/>
        <v>1536.7931651175898</v>
      </c>
      <c r="X250" s="2">
        <f t="shared" si="182"/>
        <v>1504.7766408443067</v>
      </c>
      <c r="Y250" s="2">
        <f t="shared" si="182"/>
        <v>1472.7601165710237</v>
      </c>
      <c r="Z250" s="2">
        <f t="shared" si="182"/>
        <v>1440.7435922977404</v>
      </c>
      <c r="AA250" s="2">
        <f t="shared" si="182"/>
        <v>1408.7270680244574</v>
      </c>
      <c r="AB250" s="2">
        <f t="shared" si="182"/>
        <v>1376.7105437511741</v>
      </c>
      <c r="AC250" s="2">
        <f t="shared" si="182"/>
        <v>1344.6940194778911</v>
      </c>
      <c r="AD250" s="2">
        <f t="shared" si="182"/>
        <v>1312.677495204608</v>
      </c>
      <c r="AE250" s="2">
        <f t="shared" si="182"/>
        <v>1280.660970931325</v>
      </c>
      <c r="AF250" s="2">
        <f t="shared" si="182"/>
        <v>1248.6444466580417</v>
      </c>
      <c r="AG250" s="2">
        <f t="shared" si="182"/>
        <v>1216.6279223847587</v>
      </c>
      <c r="AH250" s="2">
        <f t="shared" si="182"/>
        <v>1184.6113981114754</v>
      </c>
      <c r="AI250" s="2">
        <f t="shared" si="182"/>
        <v>1152.5948738381924</v>
      </c>
      <c r="AJ250" s="2">
        <f t="shared" si="182"/>
        <v>1120.5783495649091</v>
      </c>
      <c r="AK250" s="2">
        <f t="shared" si="182"/>
        <v>1088.5618252916261</v>
      </c>
      <c r="AL250" s="2">
        <f t="shared" si="182"/>
        <v>1056.5453010183428</v>
      </c>
      <c r="AM250" s="2">
        <f t="shared" si="182"/>
        <v>1024.52877674506</v>
      </c>
      <c r="AN250" s="2">
        <f t="shared" si="182"/>
        <v>992.51225247177672</v>
      </c>
    </row>
    <row r="251" spans="8:40" x14ac:dyDescent="0.3">
      <c r="H251">
        <f t="shared" si="170"/>
        <v>1488.7415093764725</v>
      </c>
      <c r="I251">
        <f t="shared" si="172"/>
        <v>2037</v>
      </c>
      <c r="J251" s="2">
        <f t="shared" ref="J251:AN251" si="183">$H251*J92</f>
        <v>0</v>
      </c>
      <c r="K251" s="2">
        <f t="shared" si="183"/>
        <v>0</v>
      </c>
      <c r="L251" s="2">
        <f t="shared" si="183"/>
        <v>0</v>
      </c>
      <c r="M251" s="2">
        <f t="shared" si="183"/>
        <v>0</v>
      </c>
      <c r="N251" s="2">
        <f t="shared" si="183"/>
        <v>0</v>
      </c>
      <c r="O251" s="2">
        <f t="shared" si="183"/>
        <v>0</v>
      </c>
      <c r="P251" s="2">
        <f t="shared" si="183"/>
        <v>0</v>
      </c>
      <c r="Q251" s="2">
        <f t="shared" si="183"/>
        <v>0</v>
      </c>
      <c r="R251" s="2">
        <f t="shared" si="183"/>
        <v>0</v>
      </c>
      <c r="S251" s="2">
        <f t="shared" si="183"/>
        <v>0</v>
      </c>
      <c r="T251" s="2">
        <f t="shared" si="183"/>
        <v>0</v>
      </c>
      <c r="U251" s="2">
        <f t="shared" si="183"/>
        <v>0</v>
      </c>
      <c r="V251" s="2">
        <f t="shared" si="183"/>
        <v>1488.7415093764725</v>
      </c>
      <c r="W251" s="2">
        <f t="shared" si="183"/>
        <v>1458.9666791889431</v>
      </c>
      <c r="X251" s="2">
        <f t="shared" si="183"/>
        <v>1429.1918490014136</v>
      </c>
      <c r="Y251" s="2">
        <f t="shared" si="183"/>
        <v>1399.4170188138842</v>
      </c>
      <c r="Z251" s="2">
        <f t="shared" si="183"/>
        <v>1369.6421886263547</v>
      </c>
      <c r="AA251" s="2">
        <f t="shared" si="183"/>
        <v>1339.8673584388252</v>
      </c>
      <c r="AB251" s="2">
        <f t="shared" si="183"/>
        <v>1310.0925282512958</v>
      </c>
      <c r="AC251" s="2">
        <f t="shared" si="183"/>
        <v>1280.3176980637663</v>
      </c>
      <c r="AD251" s="2">
        <f t="shared" si="183"/>
        <v>1250.5428678762369</v>
      </c>
      <c r="AE251" s="2">
        <f t="shared" si="183"/>
        <v>1220.7680376887076</v>
      </c>
      <c r="AF251" s="2">
        <f t="shared" si="183"/>
        <v>1190.9932075011782</v>
      </c>
      <c r="AG251" s="2">
        <f t="shared" si="183"/>
        <v>1161.2183773136487</v>
      </c>
      <c r="AH251" s="2">
        <f t="shared" si="183"/>
        <v>1131.4435471261193</v>
      </c>
      <c r="AI251" s="2">
        <f t="shared" si="183"/>
        <v>1101.6687169385896</v>
      </c>
      <c r="AJ251" s="2">
        <f t="shared" si="183"/>
        <v>1071.8938867510601</v>
      </c>
      <c r="AK251" s="2">
        <f t="shared" si="183"/>
        <v>1042.1190565635306</v>
      </c>
      <c r="AL251" s="2">
        <f t="shared" si="183"/>
        <v>1012.3442263760012</v>
      </c>
      <c r="AM251" s="2">
        <f t="shared" si="183"/>
        <v>982.56939618847173</v>
      </c>
      <c r="AN251" s="2">
        <f t="shared" si="183"/>
        <v>952.7945660009425</v>
      </c>
    </row>
    <row r="252" spans="8:40" x14ac:dyDescent="0.3">
      <c r="H252">
        <f t="shared" si="170"/>
        <v>1384.613846285099</v>
      </c>
      <c r="I252">
        <f t="shared" si="172"/>
        <v>2038</v>
      </c>
      <c r="J252" s="2">
        <f t="shared" ref="J252:AN252" si="184">$H252*J93</f>
        <v>0</v>
      </c>
      <c r="K252" s="2">
        <f t="shared" si="184"/>
        <v>0</v>
      </c>
      <c r="L252" s="2">
        <f t="shared" si="184"/>
        <v>0</v>
      </c>
      <c r="M252" s="2">
        <f t="shared" si="184"/>
        <v>0</v>
      </c>
      <c r="N252" s="2">
        <f t="shared" si="184"/>
        <v>0</v>
      </c>
      <c r="O252" s="2">
        <f t="shared" si="184"/>
        <v>0</v>
      </c>
      <c r="P252" s="2">
        <f t="shared" si="184"/>
        <v>0</v>
      </c>
      <c r="Q252" s="2">
        <f t="shared" si="184"/>
        <v>0</v>
      </c>
      <c r="R252" s="2">
        <f t="shared" si="184"/>
        <v>0</v>
      </c>
      <c r="S252" s="2">
        <f t="shared" si="184"/>
        <v>0</v>
      </c>
      <c r="T252" s="2">
        <f t="shared" si="184"/>
        <v>0</v>
      </c>
      <c r="U252" s="2">
        <f t="shared" si="184"/>
        <v>0</v>
      </c>
      <c r="V252" s="2">
        <f t="shared" si="184"/>
        <v>0</v>
      </c>
      <c r="W252" s="2">
        <f t="shared" si="184"/>
        <v>1384.613846285099</v>
      </c>
      <c r="X252" s="2">
        <f t="shared" si="184"/>
        <v>1356.9215693593969</v>
      </c>
      <c r="Y252" s="2">
        <f t="shared" si="184"/>
        <v>1329.229292433695</v>
      </c>
      <c r="Z252" s="2">
        <f t="shared" si="184"/>
        <v>1301.5370155079929</v>
      </c>
      <c r="AA252" s="2">
        <f t="shared" si="184"/>
        <v>1273.8447385822913</v>
      </c>
      <c r="AB252" s="2">
        <f t="shared" si="184"/>
        <v>1246.1524616565891</v>
      </c>
      <c r="AC252" s="2">
        <f t="shared" si="184"/>
        <v>1218.4601847308872</v>
      </c>
      <c r="AD252" s="2">
        <f t="shared" si="184"/>
        <v>1190.7679078051851</v>
      </c>
      <c r="AE252" s="2">
        <f t="shared" si="184"/>
        <v>1163.0756308794832</v>
      </c>
      <c r="AF252" s="2">
        <f t="shared" si="184"/>
        <v>1135.3833539537814</v>
      </c>
      <c r="AG252" s="2">
        <f t="shared" si="184"/>
        <v>1107.6910770280792</v>
      </c>
      <c r="AH252" s="2">
        <f t="shared" si="184"/>
        <v>1079.9988001023773</v>
      </c>
      <c r="AI252" s="2">
        <f t="shared" si="184"/>
        <v>1052.3065231766752</v>
      </c>
      <c r="AJ252" s="2">
        <f t="shared" si="184"/>
        <v>1024.6142462509733</v>
      </c>
      <c r="AK252" s="2">
        <f t="shared" si="184"/>
        <v>996.92196932527122</v>
      </c>
      <c r="AL252" s="2">
        <f t="shared" si="184"/>
        <v>969.22969239956922</v>
      </c>
      <c r="AM252" s="2">
        <f t="shared" si="184"/>
        <v>941.53741547386721</v>
      </c>
      <c r="AN252" s="2">
        <f t="shared" si="184"/>
        <v>913.84513854816521</v>
      </c>
    </row>
    <row r="253" spans="8:40" x14ac:dyDescent="0.3">
      <c r="H253">
        <f t="shared" si="170"/>
        <v>1287.6463478760195</v>
      </c>
      <c r="I253">
        <f t="shared" si="172"/>
        <v>2039</v>
      </c>
      <c r="J253" s="2">
        <f t="shared" ref="J253:AN253" si="185">$H253*J94</f>
        <v>0</v>
      </c>
      <c r="K253" s="2">
        <f t="shared" si="185"/>
        <v>0</v>
      </c>
      <c r="L253" s="2">
        <f t="shared" si="185"/>
        <v>0</v>
      </c>
      <c r="M253" s="2">
        <f t="shared" si="185"/>
        <v>0</v>
      </c>
      <c r="N253" s="2">
        <f t="shared" si="185"/>
        <v>0</v>
      </c>
      <c r="O253" s="2">
        <f t="shared" si="185"/>
        <v>0</v>
      </c>
      <c r="P253" s="2">
        <f t="shared" si="185"/>
        <v>0</v>
      </c>
      <c r="Q253" s="2">
        <f t="shared" si="185"/>
        <v>0</v>
      </c>
      <c r="R253" s="2">
        <f t="shared" si="185"/>
        <v>0</v>
      </c>
      <c r="S253" s="2">
        <f t="shared" si="185"/>
        <v>0</v>
      </c>
      <c r="T253" s="2">
        <f t="shared" si="185"/>
        <v>0</v>
      </c>
      <c r="U253" s="2">
        <f t="shared" si="185"/>
        <v>0</v>
      </c>
      <c r="V253" s="2">
        <f t="shared" si="185"/>
        <v>0</v>
      </c>
      <c r="W253" s="2">
        <f t="shared" si="185"/>
        <v>0</v>
      </c>
      <c r="X253" s="2">
        <f t="shared" si="185"/>
        <v>1287.6463478760195</v>
      </c>
      <c r="Y253" s="2">
        <f t="shared" si="185"/>
        <v>1261.893420918499</v>
      </c>
      <c r="Z253" s="2">
        <f t="shared" si="185"/>
        <v>1236.1404939609786</v>
      </c>
      <c r="AA253" s="2">
        <f t="shared" si="185"/>
        <v>1210.3875670034583</v>
      </c>
      <c r="AB253" s="2">
        <f t="shared" si="185"/>
        <v>1184.6346400459379</v>
      </c>
      <c r="AC253" s="2">
        <f t="shared" si="185"/>
        <v>1158.8817130884177</v>
      </c>
      <c r="AD253" s="2">
        <f t="shared" si="185"/>
        <v>1133.1287861308972</v>
      </c>
      <c r="AE253" s="2">
        <f t="shared" si="185"/>
        <v>1107.3758591733767</v>
      </c>
      <c r="AF253" s="2">
        <f t="shared" si="185"/>
        <v>1081.6229322158563</v>
      </c>
      <c r="AG253" s="2">
        <f t="shared" si="185"/>
        <v>1055.8700052583361</v>
      </c>
      <c r="AH253" s="2">
        <f t="shared" si="185"/>
        <v>1030.1170783008156</v>
      </c>
      <c r="AI253" s="2">
        <f t="shared" si="185"/>
        <v>1004.3641513432952</v>
      </c>
      <c r="AJ253" s="2">
        <f t="shared" si="185"/>
        <v>978.61122438577479</v>
      </c>
      <c r="AK253" s="2">
        <f t="shared" si="185"/>
        <v>952.85829742825445</v>
      </c>
      <c r="AL253" s="2">
        <f t="shared" si="185"/>
        <v>927.10537047073399</v>
      </c>
      <c r="AM253" s="2">
        <f t="shared" si="185"/>
        <v>901.35244351321353</v>
      </c>
      <c r="AN253" s="2">
        <f t="shared" si="185"/>
        <v>875.59951655569319</v>
      </c>
    </row>
    <row r="254" spans="8:40" x14ac:dyDescent="0.3">
      <c r="H254">
        <f t="shared" si="170"/>
        <v>1197.5831872661863</v>
      </c>
      <c r="I254">
        <f t="shared" si="172"/>
        <v>2040</v>
      </c>
      <c r="J254" s="2">
        <f t="shared" ref="J254:AN254" si="186">$H254*J95</f>
        <v>0</v>
      </c>
      <c r="K254" s="2">
        <f t="shared" si="186"/>
        <v>0</v>
      </c>
      <c r="L254" s="2">
        <f t="shared" si="186"/>
        <v>0</v>
      </c>
      <c r="M254" s="2">
        <f t="shared" si="186"/>
        <v>0</v>
      </c>
      <c r="N254" s="2">
        <f t="shared" si="186"/>
        <v>0</v>
      </c>
      <c r="O254" s="2">
        <f t="shared" si="186"/>
        <v>0</v>
      </c>
      <c r="P254" s="2">
        <f t="shared" si="186"/>
        <v>0</v>
      </c>
      <c r="Q254" s="2">
        <f t="shared" si="186"/>
        <v>0</v>
      </c>
      <c r="R254" s="2">
        <f t="shared" si="186"/>
        <v>0</v>
      </c>
      <c r="S254" s="2">
        <f t="shared" si="186"/>
        <v>0</v>
      </c>
      <c r="T254" s="2">
        <f t="shared" si="186"/>
        <v>0</v>
      </c>
      <c r="U254" s="2">
        <f t="shared" si="186"/>
        <v>0</v>
      </c>
      <c r="V254" s="2">
        <f t="shared" si="186"/>
        <v>0</v>
      </c>
      <c r="W254" s="2">
        <f t="shared" si="186"/>
        <v>0</v>
      </c>
      <c r="X254" s="2">
        <f t="shared" si="186"/>
        <v>0</v>
      </c>
      <c r="Y254" s="2">
        <f t="shared" si="186"/>
        <v>1197.5831872661863</v>
      </c>
      <c r="Z254" s="2">
        <f t="shared" si="186"/>
        <v>1173.6315235208626</v>
      </c>
      <c r="AA254" s="2">
        <f t="shared" si="186"/>
        <v>1149.6798597755387</v>
      </c>
      <c r="AB254" s="2">
        <f t="shared" si="186"/>
        <v>1125.728196030215</v>
      </c>
      <c r="AC254" s="2">
        <f t="shared" si="186"/>
        <v>1101.7765322848913</v>
      </c>
      <c r="AD254" s="2">
        <f t="shared" si="186"/>
        <v>1077.8248685395677</v>
      </c>
      <c r="AE254" s="2">
        <f t="shared" si="186"/>
        <v>1053.873204794244</v>
      </c>
      <c r="AF254" s="2">
        <f t="shared" si="186"/>
        <v>1029.9215410489203</v>
      </c>
      <c r="AG254" s="2">
        <f t="shared" si="186"/>
        <v>1005.9698773035965</v>
      </c>
      <c r="AH254" s="2">
        <f t="shared" si="186"/>
        <v>982.01821355827281</v>
      </c>
      <c r="AI254" s="2">
        <f t="shared" si="186"/>
        <v>958.06654981294912</v>
      </c>
      <c r="AJ254" s="2">
        <f t="shared" si="186"/>
        <v>934.11488606762532</v>
      </c>
      <c r="AK254" s="2">
        <f t="shared" si="186"/>
        <v>910.16322232230164</v>
      </c>
      <c r="AL254" s="2">
        <f t="shared" si="186"/>
        <v>886.21155857697784</v>
      </c>
      <c r="AM254" s="2">
        <f t="shared" si="186"/>
        <v>862.25989483165415</v>
      </c>
      <c r="AN254" s="2">
        <f t="shared" si="186"/>
        <v>838.30823108633035</v>
      </c>
    </row>
    <row r="255" spans="8:40" x14ac:dyDescent="0.3">
      <c r="H255">
        <f t="shared" si="170"/>
        <v>0</v>
      </c>
      <c r="I255">
        <f t="shared" si="172"/>
        <v>2041</v>
      </c>
      <c r="J255" s="2">
        <f t="shared" ref="J255:AN255" si="187">$H255*J96</f>
        <v>0</v>
      </c>
      <c r="K255" s="2">
        <f t="shared" si="187"/>
        <v>0</v>
      </c>
      <c r="L255" s="2">
        <f t="shared" si="187"/>
        <v>0</v>
      </c>
      <c r="M255" s="2">
        <f t="shared" si="187"/>
        <v>0</v>
      </c>
      <c r="N255" s="2">
        <f t="shared" si="187"/>
        <v>0</v>
      </c>
      <c r="O255" s="2">
        <f t="shared" si="187"/>
        <v>0</v>
      </c>
      <c r="P255" s="2">
        <f t="shared" si="187"/>
        <v>0</v>
      </c>
      <c r="Q255" s="2">
        <f t="shared" si="187"/>
        <v>0</v>
      </c>
      <c r="R255" s="2">
        <f t="shared" si="187"/>
        <v>0</v>
      </c>
      <c r="S255" s="2">
        <f t="shared" si="187"/>
        <v>0</v>
      </c>
      <c r="T255" s="2">
        <f t="shared" si="187"/>
        <v>0</v>
      </c>
      <c r="U255" s="2">
        <f t="shared" si="187"/>
        <v>0</v>
      </c>
      <c r="V255" s="2">
        <f t="shared" si="187"/>
        <v>0</v>
      </c>
      <c r="W255" s="2">
        <f t="shared" si="187"/>
        <v>0</v>
      </c>
      <c r="X255" s="2">
        <f t="shared" si="187"/>
        <v>0</v>
      </c>
      <c r="Y255" s="2">
        <f t="shared" si="187"/>
        <v>0</v>
      </c>
      <c r="Z255" s="2">
        <f t="shared" si="187"/>
        <v>0</v>
      </c>
      <c r="AA255" s="2">
        <f t="shared" si="187"/>
        <v>0</v>
      </c>
      <c r="AB255" s="2">
        <f t="shared" si="187"/>
        <v>0</v>
      </c>
      <c r="AC255" s="2">
        <f t="shared" si="187"/>
        <v>0</v>
      </c>
      <c r="AD255" s="2">
        <f t="shared" si="187"/>
        <v>0</v>
      </c>
      <c r="AE255" s="2">
        <f t="shared" si="187"/>
        <v>0</v>
      </c>
      <c r="AF255" s="2">
        <f t="shared" si="187"/>
        <v>0</v>
      </c>
      <c r="AG255" s="2">
        <f t="shared" si="187"/>
        <v>0</v>
      </c>
      <c r="AH255" s="2">
        <f t="shared" si="187"/>
        <v>0</v>
      </c>
      <c r="AI255" s="2">
        <f t="shared" si="187"/>
        <v>0</v>
      </c>
      <c r="AJ255" s="2">
        <f t="shared" si="187"/>
        <v>0</v>
      </c>
      <c r="AK255" s="2">
        <f t="shared" si="187"/>
        <v>0</v>
      </c>
      <c r="AL255" s="2">
        <f t="shared" si="187"/>
        <v>0</v>
      </c>
      <c r="AM255" s="2">
        <f t="shared" si="187"/>
        <v>0</v>
      </c>
      <c r="AN255" s="2">
        <f t="shared" si="187"/>
        <v>0</v>
      </c>
    </row>
    <row r="256" spans="8:40" x14ac:dyDescent="0.3">
      <c r="H256">
        <f t="shared" si="170"/>
        <v>0</v>
      </c>
      <c r="I256">
        <f t="shared" si="172"/>
        <v>2042</v>
      </c>
      <c r="J256" s="2">
        <f t="shared" ref="J256:AN256" si="188">$H256*J97</f>
        <v>0</v>
      </c>
      <c r="K256" s="2">
        <f t="shared" si="188"/>
        <v>0</v>
      </c>
      <c r="L256" s="2">
        <f t="shared" si="188"/>
        <v>0</v>
      </c>
      <c r="M256" s="2">
        <f t="shared" si="188"/>
        <v>0</v>
      </c>
      <c r="N256" s="2">
        <f t="shared" si="188"/>
        <v>0</v>
      </c>
      <c r="O256" s="2">
        <f t="shared" si="188"/>
        <v>0</v>
      </c>
      <c r="P256" s="2">
        <f t="shared" si="188"/>
        <v>0</v>
      </c>
      <c r="Q256" s="2">
        <f t="shared" si="188"/>
        <v>0</v>
      </c>
      <c r="R256" s="2">
        <f t="shared" si="188"/>
        <v>0</v>
      </c>
      <c r="S256" s="2">
        <f t="shared" si="188"/>
        <v>0</v>
      </c>
      <c r="T256" s="2">
        <f t="shared" si="188"/>
        <v>0</v>
      </c>
      <c r="U256" s="2">
        <f t="shared" si="188"/>
        <v>0</v>
      </c>
      <c r="V256" s="2">
        <f t="shared" si="188"/>
        <v>0</v>
      </c>
      <c r="W256" s="2">
        <f t="shared" si="188"/>
        <v>0</v>
      </c>
      <c r="X256" s="2">
        <f t="shared" si="188"/>
        <v>0</v>
      </c>
      <c r="Y256" s="2">
        <f t="shared" si="188"/>
        <v>0</v>
      </c>
      <c r="Z256" s="2">
        <f t="shared" si="188"/>
        <v>0</v>
      </c>
      <c r="AA256" s="2">
        <f t="shared" si="188"/>
        <v>0</v>
      </c>
      <c r="AB256" s="2">
        <f t="shared" si="188"/>
        <v>0</v>
      </c>
      <c r="AC256" s="2">
        <f t="shared" si="188"/>
        <v>0</v>
      </c>
      <c r="AD256" s="2">
        <f t="shared" si="188"/>
        <v>0</v>
      </c>
      <c r="AE256" s="2">
        <f t="shared" si="188"/>
        <v>0</v>
      </c>
      <c r="AF256" s="2">
        <f t="shared" si="188"/>
        <v>0</v>
      </c>
      <c r="AG256" s="2">
        <f t="shared" si="188"/>
        <v>0</v>
      </c>
      <c r="AH256" s="2">
        <f t="shared" si="188"/>
        <v>0</v>
      </c>
      <c r="AI256" s="2">
        <f t="shared" si="188"/>
        <v>0</v>
      </c>
      <c r="AJ256" s="2">
        <f t="shared" si="188"/>
        <v>0</v>
      </c>
      <c r="AK256" s="2">
        <f t="shared" si="188"/>
        <v>0</v>
      </c>
      <c r="AL256" s="2">
        <f t="shared" si="188"/>
        <v>0</v>
      </c>
      <c r="AM256" s="2">
        <f t="shared" si="188"/>
        <v>0</v>
      </c>
      <c r="AN256" s="2">
        <f t="shared" si="188"/>
        <v>0</v>
      </c>
    </row>
    <row r="257" spans="8:40" x14ac:dyDescent="0.3">
      <c r="H257">
        <f t="shared" si="170"/>
        <v>0</v>
      </c>
      <c r="I257">
        <f t="shared" si="172"/>
        <v>2043</v>
      </c>
      <c r="J257" s="2">
        <f t="shared" ref="J257:AN257" si="189">$H257*J98</f>
        <v>0</v>
      </c>
      <c r="K257" s="2">
        <f t="shared" si="189"/>
        <v>0</v>
      </c>
      <c r="L257" s="2">
        <f t="shared" si="189"/>
        <v>0</v>
      </c>
      <c r="M257" s="2">
        <f t="shared" si="189"/>
        <v>0</v>
      </c>
      <c r="N257" s="2">
        <f t="shared" si="189"/>
        <v>0</v>
      </c>
      <c r="O257" s="2">
        <f t="shared" si="189"/>
        <v>0</v>
      </c>
      <c r="P257" s="2">
        <f t="shared" si="189"/>
        <v>0</v>
      </c>
      <c r="Q257" s="2">
        <f t="shared" si="189"/>
        <v>0</v>
      </c>
      <c r="R257" s="2">
        <f t="shared" si="189"/>
        <v>0</v>
      </c>
      <c r="S257" s="2">
        <f t="shared" si="189"/>
        <v>0</v>
      </c>
      <c r="T257" s="2">
        <f t="shared" si="189"/>
        <v>0</v>
      </c>
      <c r="U257" s="2">
        <f t="shared" si="189"/>
        <v>0</v>
      </c>
      <c r="V257" s="2">
        <f t="shared" si="189"/>
        <v>0</v>
      </c>
      <c r="W257" s="2">
        <f t="shared" si="189"/>
        <v>0</v>
      </c>
      <c r="X257" s="2">
        <f t="shared" si="189"/>
        <v>0</v>
      </c>
      <c r="Y257" s="2">
        <f t="shared" si="189"/>
        <v>0</v>
      </c>
      <c r="Z257" s="2">
        <f t="shared" si="189"/>
        <v>0</v>
      </c>
      <c r="AA257" s="2">
        <f t="shared" si="189"/>
        <v>0</v>
      </c>
      <c r="AB257" s="2">
        <f t="shared" si="189"/>
        <v>0</v>
      </c>
      <c r="AC257" s="2">
        <f t="shared" si="189"/>
        <v>0</v>
      </c>
      <c r="AD257" s="2">
        <f t="shared" si="189"/>
        <v>0</v>
      </c>
      <c r="AE257" s="2">
        <f t="shared" si="189"/>
        <v>0</v>
      </c>
      <c r="AF257" s="2">
        <f t="shared" si="189"/>
        <v>0</v>
      </c>
      <c r="AG257" s="2">
        <f t="shared" si="189"/>
        <v>0</v>
      </c>
      <c r="AH257" s="2">
        <f t="shared" si="189"/>
        <v>0</v>
      </c>
      <c r="AI257" s="2">
        <f t="shared" si="189"/>
        <v>0</v>
      </c>
      <c r="AJ257" s="2">
        <f t="shared" si="189"/>
        <v>0</v>
      </c>
      <c r="AK257" s="2">
        <f t="shared" si="189"/>
        <v>0</v>
      </c>
      <c r="AL257" s="2">
        <f t="shared" si="189"/>
        <v>0</v>
      </c>
      <c r="AM257" s="2">
        <f t="shared" si="189"/>
        <v>0</v>
      </c>
      <c r="AN257" s="2">
        <f t="shared" si="189"/>
        <v>0</v>
      </c>
    </row>
    <row r="258" spans="8:40" x14ac:dyDescent="0.3">
      <c r="H258">
        <f t="shared" si="170"/>
        <v>0</v>
      </c>
      <c r="I258">
        <f t="shared" si="172"/>
        <v>2044</v>
      </c>
      <c r="J258" s="2">
        <f t="shared" ref="J258:AN258" si="190">$H258*J99</f>
        <v>0</v>
      </c>
      <c r="K258" s="2">
        <f t="shared" si="190"/>
        <v>0</v>
      </c>
      <c r="L258" s="2">
        <f t="shared" si="190"/>
        <v>0</v>
      </c>
      <c r="M258" s="2">
        <f t="shared" si="190"/>
        <v>0</v>
      </c>
      <c r="N258" s="2">
        <f t="shared" si="190"/>
        <v>0</v>
      </c>
      <c r="O258" s="2">
        <f t="shared" si="190"/>
        <v>0</v>
      </c>
      <c r="P258" s="2">
        <f t="shared" si="190"/>
        <v>0</v>
      </c>
      <c r="Q258" s="2">
        <f t="shared" si="190"/>
        <v>0</v>
      </c>
      <c r="R258" s="2">
        <f t="shared" si="190"/>
        <v>0</v>
      </c>
      <c r="S258" s="2">
        <f t="shared" si="190"/>
        <v>0</v>
      </c>
      <c r="T258" s="2">
        <f t="shared" si="190"/>
        <v>0</v>
      </c>
      <c r="U258" s="2">
        <f t="shared" si="190"/>
        <v>0</v>
      </c>
      <c r="V258" s="2">
        <f t="shared" si="190"/>
        <v>0</v>
      </c>
      <c r="W258" s="2">
        <f t="shared" si="190"/>
        <v>0</v>
      </c>
      <c r="X258" s="2">
        <f t="shared" si="190"/>
        <v>0</v>
      </c>
      <c r="Y258" s="2">
        <f t="shared" si="190"/>
        <v>0</v>
      </c>
      <c r="Z258" s="2">
        <f t="shared" si="190"/>
        <v>0</v>
      </c>
      <c r="AA258" s="2">
        <f t="shared" si="190"/>
        <v>0</v>
      </c>
      <c r="AB258" s="2">
        <f t="shared" si="190"/>
        <v>0</v>
      </c>
      <c r="AC258" s="2">
        <f t="shared" si="190"/>
        <v>0</v>
      </c>
      <c r="AD258" s="2">
        <f t="shared" si="190"/>
        <v>0</v>
      </c>
      <c r="AE258" s="2">
        <f t="shared" si="190"/>
        <v>0</v>
      </c>
      <c r="AF258" s="2">
        <f t="shared" si="190"/>
        <v>0</v>
      </c>
      <c r="AG258" s="2">
        <f t="shared" si="190"/>
        <v>0</v>
      </c>
      <c r="AH258" s="2">
        <f t="shared" si="190"/>
        <v>0</v>
      </c>
      <c r="AI258" s="2">
        <f t="shared" si="190"/>
        <v>0</v>
      </c>
      <c r="AJ258" s="2">
        <f t="shared" si="190"/>
        <v>0</v>
      </c>
      <c r="AK258" s="2">
        <f t="shared" si="190"/>
        <v>0</v>
      </c>
      <c r="AL258" s="2">
        <f t="shared" si="190"/>
        <v>0</v>
      </c>
      <c r="AM258" s="2">
        <f t="shared" si="190"/>
        <v>0</v>
      </c>
      <c r="AN258" s="2">
        <f t="shared" si="190"/>
        <v>0</v>
      </c>
    </row>
    <row r="259" spans="8:40" x14ac:dyDescent="0.3">
      <c r="H259">
        <f t="shared" si="170"/>
        <v>0</v>
      </c>
      <c r="I259">
        <f t="shared" si="172"/>
        <v>2045</v>
      </c>
      <c r="J259" s="2">
        <f t="shared" ref="J259:AN259" si="191">$H259*J100</f>
        <v>0</v>
      </c>
      <c r="K259" s="2">
        <f t="shared" si="191"/>
        <v>0</v>
      </c>
      <c r="L259" s="2">
        <f t="shared" si="191"/>
        <v>0</v>
      </c>
      <c r="M259" s="2">
        <f t="shared" si="191"/>
        <v>0</v>
      </c>
      <c r="N259" s="2">
        <f t="shared" si="191"/>
        <v>0</v>
      </c>
      <c r="O259" s="2">
        <f t="shared" si="191"/>
        <v>0</v>
      </c>
      <c r="P259" s="2">
        <f t="shared" si="191"/>
        <v>0</v>
      </c>
      <c r="Q259" s="2">
        <f t="shared" si="191"/>
        <v>0</v>
      </c>
      <c r="R259" s="2">
        <f t="shared" si="191"/>
        <v>0</v>
      </c>
      <c r="S259" s="2">
        <f t="shared" si="191"/>
        <v>0</v>
      </c>
      <c r="T259" s="2">
        <f t="shared" si="191"/>
        <v>0</v>
      </c>
      <c r="U259" s="2">
        <f t="shared" si="191"/>
        <v>0</v>
      </c>
      <c r="V259" s="2">
        <f t="shared" si="191"/>
        <v>0</v>
      </c>
      <c r="W259" s="2">
        <f t="shared" si="191"/>
        <v>0</v>
      </c>
      <c r="X259" s="2">
        <f t="shared" si="191"/>
        <v>0</v>
      </c>
      <c r="Y259" s="2">
        <f t="shared" si="191"/>
        <v>0</v>
      </c>
      <c r="Z259" s="2">
        <f t="shared" si="191"/>
        <v>0</v>
      </c>
      <c r="AA259" s="2">
        <f t="shared" si="191"/>
        <v>0</v>
      </c>
      <c r="AB259" s="2">
        <f t="shared" si="191"/>
        <v>0</v>
      </c>
      <c r="AC259" s="2">
        <f t="shared" si="191"/>
        <v>0</v>
      </c>
      <c r="AD259" s="2">
        <f t="shared" si="191"/>
        <v>0</v>
      </c>
      <c r="AE259" s="2">
        <f t="shared" si="191"/>
        <v>0</v>
      </c>
      <c r="AF259" s="2">
        <f t="shared" si="191"/>
        <v>0</v>
      </c>
      <c r="AG259" s="2">
        <f t="shared" si="191"/>
        <v>0</v>
      </c>
      <c r="AH259" s="2">
        <f t="shared" si="191"/>
        <v>0</v>
      </c>
      <c r="AI259" s="2">
        <f t="shared" si="191"/>
        <v>0</v>
      </c>
      <c r="AJ259" s="2">
        <f t="shared" si="191"/>
        <v>0</v>
      </c>
      <c r="AK259" s="2">
        <f t="shared" si="191"/>
        <v>0</v>
      </c>
      <c r="AL259" s="2">
        <f t="shared" si="191"/>
        <v>0</v>
      </c>
      <c r="AM259" s="2">
        <f t="shared" si="191"/>
        <v>0</v>
      </c>
      <c r="AN259" s="2">
        <f t="shared" si="191"/>
        <v>0</v>
      </c>
    </row>
    <row r="260" spans="8:40" x14ac:dyDescent="0.3">
      <c r="H260">
        <f t="shared" si="170"/>
        <v>0</v>
      </c>
      <c r="I260">
        <f t="shared" si="172"/>
        <v>2046</v>
      </c>
      <c r="J260" s="2">
        <f t="shared" ref="J260:AN260" si="192">$H260*J101</f>
        <v>0</v>
      </c>
      <c r="K260" s="2">
        <f t="shared" si="192"/>
        <v>0</v>
      </c>
      <c r="L260" s="2">
        <f t="shared" si="192"/>
        <v>0</v>
      </c>
      <c r="M260" s="2">
        <f t="shared" si="192"/>
        <v>0</v>
      </c>
      <c r="N260" s="2">
        <f t="shared" si="192"/>
        <v>0</v>
      </c>
      <c r="O260" s="2">
        <f t="shared" si="192"/>
        <v>0</v>
      </c>
      <c r="P260" s="2">
        <f t="shared" si="192"/>
        <v>0</v>
      </c>
      <c r="Q260" s="2">
        <f t="shared" si="192"/>
        <v>0</v>
      </c>
      <c r="R260" s="2">
        <f t="shared" si="192"/>
        <v>0</v>
      </c>
      <c r="S260" s="2">
        <f t="shared" si="192"/>
        <v>0</v>
      </c>
      <c r="T260" s="2">
        <f t="shared" si="192"/>
        <v>0</v>
      </c>
      <c r="U260" s="2">
        <f t="shared" si="192"/>
        <v>0</v>
      </c>
      <c r="V260" s="2">
        <f t="shared" si="192"/>
        <v>0</v>
      </c>
      <c r="W260" s="2">
        <f t="shared" si="192"/>
        <v>0</v>
      </c>
      <c r="X260" s="2">
        <f t="shared" si="192"/>
        <v>0</v>
      </c>
      <c r="Y260" s="2">
        <f t="shared" si="192"/>
        <v>0</v>
      </c>
      <c r="Z260" s="2">
        <f t="shared" si="192"/>
        <v>0</v>
      </c>
      <c r="AA260" s="2">
        <f t="shared" si="192"/>
        <v>0</v>
      </c>
      <c r="AB260" s="2">
        <f t="shared" si="192"/>
        <v>0</v>
      </c>
      <c r="AC260" s="2">
        <f t="shared" si="192"/>
        <v>0</v>
      </c>
      <c r="AD260" s="2">
        <f t="shared" si="192"/>
        <v>0</v>
      </c>
      <c r="AE260" s="2">
        <f t="shared" si="192"/>
        <v>0</v>
      </c>
      <c r="AF260" s="2">
        <f t="shared" si="192"/>
        <v>0</v>
      </c>
      <c r="AG260" s="2">
        <f t="shared" si="192"/>
        <v>0</v>
      </c>
      <c r="AH260" s="2">
        <f t="shared" si="192"/>
        <v>0</v>
      </c>
      <c r="AI260" s="2">
        <f t="shared" si="192"/>
        <v>0</v>
      </c>
      <c r="AJ260" s="2">
        <f t="shared" si="192"/>
        <v>0</v>
      </c>
      <c r="AK260" s="2">
        <f t="shared" si="192"/>
        <v>0</v>
      </c>
      <c r="AL260" s="2">
        <f t="shared" si="192"/>
        <v>0</v>
      </c>
      <c r="AM260" s="2">
        <f t="shared" si="192"/>
        <v>0</v>
      </c>
      <c r="AN260" s="2">
        <f t="shared" si="192"/>
        <v>0</v>
      </c>
    </row>
    <row r="261" spans="8:40" x14ac:dyDescent="0.3">
      <c r="I261">
        <f t="shared" si="172"/>
        <v>2047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8:40" x14ac:dyDescent="0.3">
      <c r="I262">
        <f t="shared" si="172"/>
        <v>2048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8:40" x14ac:dyDescent="0.3">
      <c r="I263">
        <f t="shared" si="172"/>
        <v>2049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8:40" x14ac:dyDescent="0.3">
      <c r="I264">
        <f t="shared" si="172"/>
        <v>2050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8:40" x14ac:dyDescent="0.3">
      <c r="I265">
        <f t="shared" si="172"/>
        <v>2051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8:40" x14ac:dyDescent="0.3">
      <c r="I266">
        <f t="shared" si="172"/>
        <v>2052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8:40" x14ac:dyDescent="0.3">
      <c r="I267">
        <f t="shared" si="172"/>
        <v>2053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8:40" x14ac:dyDescent="0.3">
      <c r="I268">
        <f t="shared" si="172"/>
        <v>2054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8:40" x14ac:dyDescent="0.3">
      <c r="I269">
        <f t="shared" si="172"/>
        <v>2055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1" spans="8:40" x14ac:dyDescent="0.3">
      <c r="H271" t="s">
        <v>40</v>
      </c>
      <c r="I271" t="s">
        <v>34</v>
      </c>
      <c r="J271">
        <v>2025</v>
      </c>
      <c r="K271">
        <f>J271+1</f>
        <v>2026</v>
      </c>
      <c r="L271">
        <f t="shared" ref="L271:AN271" si="193">K271+1</f>
        <v>2027</v>
      </c>
      <c r="M271">
        <f t="shared" si="193"/>
        <v>2028</v>
      </c>
      <c r="N271">
        <f t="shared" si="193"/>
        <v>2029</v>
      </c>
      <c r="O271">
        <f t="shared" si="193"/>
        <v>2030</v>
      </c>
      <c r="P271">
        <f t="shared" si="193"/>
        <v>2031</v>
      </c>
      <c r="Q271">
        <f t="shared" si="193"/>
        <v>2032</v>
      </c>
      <c r="R271">
        <f t="shared" si="193"/>
        <v>2033</v>
      </c>
      <c r="S271">
        <f t="shared" si="193"/>
        <v>2034</v>
      </c>
      <c r="T271">
        <f t="shared" si="193"/>
        <v>2035</v>
      </c>
      <c r="U271">
        <f t="shared" si="193"/>
        <v>2036</v>
      </c>
      <c r="V271">
        <f t="shared" si="193"/>
        <v>2037</v>
      </c>
      <c r="W271">
        <f t="shared" si="193"/>
        <v>2038</v>
      </c>
      <c r="X271">
        <f t="shared" si="193"/>
        <v>2039</v>
      </c>
      <c r="Y271">
        <f t="shared" si="193"/>
        <v>2040</v>
      </c>
      <c r="Z271">
        <f t="shared" si="193"/>
        <v>2041</v>
      </c>
      <c r="AA271">
        <f t="shared" si="193"/>
        <v>2042</v>
      </c>
      <c r="AB271">
        <f t="shared" si="193"/>
        <v>2043</v>
      </c>
      <c r="AC271">
        <f t="shared" si="193"/>
        <v>2044</v>
      </c>
      <c r="AD271">
        <f t="shared" si="193"/>
        <v>2045</v>
      </c>
      <c r="AE271">
        <f t="shared" si="193"/>
        <v>2046</v>
      </c>
      <c r="AF271">
        <f t="shared" si="193"/>
        <v>2047</v>
      </c>
      <c r="AG271">
        <f t="shared" si="193"/>
        <v>2048</v>
      </c>
      <c r="AH271">
        <f t="shared" si="193"/>
        <v>2049</v>
      </c>
      <c r="AI271">
        <f t="shared" si="193"/>
        <v>2050</v>
      </c>
      <c r="AJ271">
        <f t="shared" si="193"/>
        <v>2051</v>
      </c>
      <c r="AK271">
        <f t="shared" si="193"/>
        <v>2052</v>
      </c>
      <c r="AL271">
        <f t="shared" si="193"/>
        <v>2053</v>
      </c>
      <c r="AM271">
        <f t="shared" si="193"/>
        <v>2054</v>
      </c>
      <c r="AN271">
        <f t="shared" si="193"/>
        <v>2055</v>
      </c>
    </row>
    <row r="272" spans="8:40" x14ac:dyDescent="0.3">
      <c r="H272">
        <f>H239</f>
        <v>1620.3052893824522</v>
      </c>
      <c r="I272">
        <v>2025</v>
      </c>
      <c r="J272" s="2">
        <f>$H272*J113</f>
        <v>32.406105787649047</v>
      </c>
      <c r="K272" s="2">
        <f t="shared" ref="K272:AN272" si="194">$H272*K113</f>
        <v>32.406105787649047</v>
      </c>
      <c r="L272" s="2">
        <f t="shared" si="194"/>
        <v>32.406105787649047</v>
      </c>
      <c r="M272" s="2">
        <f t="shared" si="194"/>
        <v>32.406105787649047</v>
      </c>
      <c r="N272" s="2">
        <f t="shared" si="194"/>
        <v>32.406105787649047</v>
      </c>
      <c r="O272" s="2">
        <f t="shared" si="194"/>
        <v>32.406105787649047</v>
      </c>
      <c r="P272" s="2">
        <f t="shared" si="194"/>
        <v>32.406105787649047</v>
      </c>
      <c r="Q272" s="2">
        <f t="shared" si="194"/>
        <v>32.406105787649047</v>
      </c>
      <c r="R272" s="2">
        <f t="shared" si="194"/>
        <v>32.406105787649047</v>
      </c>
      <c r="S272" s="2">
        <f t="shared" si="194"/>
        <v>32.406105787649047</v>
      </c>
      <c r="T272" s="2">
        <f t="shared" si="194"/>
        <v>32.406105787649047</v>
      </c>
      <c r="U272" s="2">
        <f t="shared" si="194"/>
        <v>32.406105787649047</v>
      </c>
      <c r="V272" s="2">
        <f t="shared" si="194"/>
        <v>32.406105787649047</v>
      </c>
      <c r="W272" s="2">
        <f t="shared" si="194"/>
        <v>32.406105787649047</v>
      </c>
      <c r="X272" s="2">
        <f t="shared" si="194"/>
        <v>32.406105787649047</v>
      </c>
      <c r="Y272" s="2">
        <f t="shared" si="194"/>
        <v>32.406105787649047</v>
      </c>
      <c r="Z272" s="2">
        <f t="shared" si="194"/>
        <v>32.406105787649047</v>
      </c>
      <c r="AA272" s="2">
        <f t="shared" si="194"/>
        <v>32.406105787649047</v>
      </c>
      <c r="AB272" s="2">
        <f t="shared" si="194"/>
        <v>32.406105787649047</v>
      </c>
      <c r="AC272" s="2">
        <f t="shared" si="194"/>
        <v>32.406105787649047</v>
      </c>
      <c r="AD272" s="2">
        <f t="shared" si="194"/>
        <v>32.406105787649047</v>
      </c>
      <c r="AE272" s="2">
        <f t="shared" si="194"/>
        <v>32.406105787649047</v>
      </c>
      <c r="AF272" s="2">
        <f t="shared" si="194"/>
        <v>32.406105787649047</v>
      </c>
      <c r="AG272" s="2">
        <f t="shared" si="194"/>
        <v>32.406105787649047</v>
      </c>
      <c r="AH272" s="2">
        <f t="shared" si="194"/>
        <v>32.406105787649047</v>
      </c>
      <c r="AI272" s="2">
        <f t="shared" si="194"/>
        <v>32.406105787649047</v>
      </c>
      <c r="AJ272" s="2">
        <f t="shared" si="194"/>
        <v>32.406105787649047</v>
      </c>
      <c r="AK272" s="2">
        <f t="shared" si="194"/>
        <v>32.406105787649047</v>
      </c>
      <c r="AL272" s="2">
        <f t="shared" si="194"/>
        <v>32.406105787649047</v>
      </c>
      <c r="AM272" s="2">
        <f t="shared" si="194"/>
        <v>32.406105787649047</v>
      </c>
      <c r="AN272" s="2">
        <f t="shared" si="194"/>
        <v>32.406105787649047</v>
      </c>
    </row>
    <row r="273" spans="8:40" x14ac:dyDescent="0.3">
      <c r="H273">
        <f t="shared" ref="H273:H293" si="195">H240</f>
        <v>1863.5160846882061</v>
      </c>
      <c r="I273">
        <f>I272+1</f>
        <v>2026</v>
      </c>
      <c r="J273" s="2">
        <f t="shared" ref="J273:AN273" si="196">$H273*J114</f>
        <v>0</v>
      </c>
      <c r="K273" s="2">
        <f t="shared" si="196"/>
        <v>37.270321693764124</v>
      </c>
      <c r="L273" s="2">
        <f t="shared" si="196"/>
        <v>37.270321693764124</v>
      </c>
      <c r="M273" s="2">
        <f t="shared" si="196"/>
        <v>37.270321693764124</v>
      </c>
      <c r="N273" s="2">
        <f t="shared" si="196"/>
        <v>37.270321693764124</v>
      </c>
      <c r="O273" s="2">
        <f t="shared" si="196"/>
        <v>37.270321693764124</v>
      </c>
      <c r="P273" s="2">
        <f t="shared" si="196"/>
        <v>37.270321693764124</v>
      </c>
      <c r="Q273" s="2">
        <f t="shared" si="196"/>
        <v>37.270321693764124</v>
      </c>
      <c r="R273" s="2">
        <f t="shared" si="196"/>
        <v>37.270321693764124</v>
      </c>
      <c r="S273" s="2">
        <f t="shared" si="196"/>
        <v>37.270321693764124</v>
      </c>
      <c r="T273" s="2">
        <f t="shared" si="196"/>
        <v>37.270321693764124</v>
      </c>
      <c r="U273" s="2">
        <f t="shared" si="196"/>
        <v>37.270321693764124</v>
      </c>
      <c r="V273" s="2">
        <f t="shared" si="196"/>
        <v>37.270321693764124</v>
      </c>
      <c r="W273" s="2">
        <f t="shared" si="196"/>
        <v>37.270321693764124</v>
      </c>
      <c r="X273" s="2">
        <f t="shared" si="196"/>
        <v>37.270321693764124</v>
      </c>
      <c r="Y273" s="2">
        <f t="shared" si="196"/>
        <v>37.270321693764124</v>
      </c>
      <c r="Z273" s="2">
        <f t="shared" si="196"/>
        <v>37.270321693764124</v>
      </c>
      <c r="AA273" s="2">
        <f t="shared" si="196"/>
        <v>37.270321693764124</v>
      </c>
      <c r="AB273" s="2">
        <f t="shared" si="196"/>
        <v>37.270321693764124</v>
      </c>
      <c r="AC273" s="2">
        <f t="shared" si="196"/>
        <v>37.270321693764124</v>
      </c>
      <c r="AD273" s="2">
        <f t="shared" si="196"/>
        <v>37.270321693764124</v>
      </c>
      <c r="AE273" s="2">
        <f t="shared" si="196"/>
        <v>37.270321693764124</v>
      </c>
      <c r="AF273" s="2">
        <f t="shared" si="196"/>
        <v>37.270321693764124</v>
      </c>
      <c r="AG273" s="2">
        <f t="shared" si="196"/>
        <v>37.270321693764124</v>
      </c>
      <c r="AH273" s="2">
        <f t="shared" si="196"/>
        <v>37.270321693764124</v>
      </c>
      <c r="AI273" s="2">
        <f t="shared" si="196"/>
        <v>37.270321693764124</v>
      </c>
      <c r="AJ273" s="2">
        <f t="shared" si="196"/>
        <v>37.270321693764124</v>
      </c>
      <c r="AK273" s="2">
        <f t="shared" si="196"/>
        <v>37.270321693764124</v>
      </c>
      <c r="AL273" s="2">
        <f t="shared" si="196"/>
        <v>37.270321693764124</v>
      </c>
      <c r="AM273" s="2">
        <f t="shared" si="196"/>
        <v>37.270321693764124</v>
      </c>
      <c r="AN273" s="2">
        <f t="shared" si="196"/>
        <v>37.270321693764124</v>
      </c>
    </row>
    <row r="274" spans="8:40" x14ac:dyDescent="0.3">
      <c r="H274">
        <f t="shared" si="195"/>
        <v>2018.0487153527329</v>
      </c>
      <c r="I274">
        <f t="shared" ref="I274:I302" si="197">I273+1</f>
        <v>2027</v>
      </c>
      <c r="J274" s="2">
        <f t="shared" ref="J274:AN274" si="198">$H274*J115</f>
        <v>0</v>
      </c>
      <c r="K274" s="2">
        <f t="shared" si="198"/>
        <v>0</v>
      </c>
      <c r="L274" s="2">
        <f t="shared" si="198"/>
        <v>40.360974307054661</v>
      </c>
      <c r="M274" s="2">
        <f t="shared" si="198"/>
        <v>40.360974307054661</v>
      </c>
      <c r="N274" s="2">
        <f t="shared" si="198"/>
        <v>40.360974307054661</v>
      </c>
      <c r="O274" s="2">
        <f t="shared" si="198"/>
        <v>40.360974307054661</v>
      </c>
      <c r="P274" s="2">
        <f t="shared" si="198"/>
        <v>40.360974307054661</v>
      </c>
      <c r="Q274" s="2">
        <f t="shared" si="198"/>
        <v>40.360974307054661</v>
      </c>
      <c r="R274" s="2">
        <f t="shared" si="198"/>
        <v>40.360974307054661</v>
      </c>
      <c r="S274" s="2">
        <f t="shared" si="198"/>
        <v>40.360974307054661</v>
      </c>
      <c r="T274" s="2">
        <f t="shared" si="198"/>
        <v>40.360974307054661</v>
      </c>
      <c r="U274" s="2">
        <f t="shared" si="198"/>
        <v>40.360974307054661</v>
      </c>
      <c r="V274" s="2">
        <f t="shared" si="198"/>
        <v>40.360974307054661</v>
      </c>
      <c r="W274" s="2">
        <f t="shared" si="198"/>
        <v>40.360974307054661</v>
      </c>
      <c r="X274" s="2">
        <f t="shared" si="198"/>
        <v>40.360974307054661</v>
      </c>
      <c r="Y274" s="2">
        <f t="shared" si="198"/>
        <v>40.360974307054661</v>
      </c>
      <c r="Z274" s="2">
        <f t="shared" si="198"/>
        <v>40.360974307054661</v>
      </c>
      <c r="AA274" s="2">
        <f t="shared" si="198"/>
        <v>40.360974307054661</v>
      </c>
      <c r="AB274" s="2">
        <f t="shared" si="198"/>
        <v>40.360974307054661</v>
      </c>
      <c r="AC274" s="2">
        <f t="shared" si="198"/>
        <v>40.360974307054661</v>
      </c>
      <c r="AD274" s="2">
        <f t="shared" si="198"/>
        <v>40.360974307054661</v>
      </c>
      <c r="AE274" s="2">
        <f t="shared" si="198"/>
        <v>40.360974307054661</v>
      </c>
      <c r="AF274" s="2">
        <f t="shared" si="198"/>
        <v>40.360974307054661</v>
      </c>
      <c r="AG274" s="2">
        <f t="shared" si="198"/>
        <v>40.360974307054661</v>
      </c>
      <c r="AH274" s="2">
        <f t="shared" si="198"/>
        <v>40.360974307054661</v>
      </c>
      <c r="AI274" s="2">
        <f t="shared" si="198"/>
        <v>40.360974307054661</v>
      </c>
      <c r="AJ274" s="2">
        <f t="shared" si="198"/>
        <v>40.360974307054661</v>
      </c>
      <c r="AK274" s="2">
        <f t="shared" si="198"/>
        <v>40.360974307054661</v>
      </c>
      <c r="AL274" s="2">
        <f t="shared" si="198"/>
        <v>40.360974307054661</v>
      </c>
      <c r="AM274" s="2">
        <f t="shared" si="198"/>
        <v>40.360974307054661</v>
      </c>
      <c r="AN274" s="2">
        <f t="shared" si="198"/>
        <v>40.360974307054661</v>
      </c>
    </row>
    <row r="275" spans="8:40" x14ac:dyDescent="0.3">
      <c r="H275">
        <f t="shared" si="195"/>
        <v>2139.1189213526241</v>
      </c>
      <c r="I275">
        <f t="shared" si="197"/>
        <v>2028</v>
      </c>
      <c r="J275" s="2">
        <f t="shared" ref="J275:AN275" si="199">$H275*J116</f>
        <v>0</v>
      </c>
      <c r="K275" s="2">
        <f t="shared" si="199"/>
        <v>0</v>
      </c>
      <c r="L275" s="2">
        <f t="shared" si="199"/>
        <v>0</v>
      </c>
      <c r="M275" s="2">
        <f t="shared" si="199"/>
        <v>42.782378427052485</v>
      </c>
      <c r="N275" s="2">
        <f t="shared" si="199"/>
        <v>42.782378427052485</v>
      </c>
      <c r="O275" s="2">
        <f t="shared" si="199"/>
        <v>42.782378427052485</v>
      </c>
      <c r="P275" s="2">
        <f t="shared" si="199"/>
        <v>42.782378427052485</v>
      </c>
      <c r="Q275" s="2">
        <f t="shared" si="199"/>
        <v>42.782378427052485</v>
      </c>
      <c r="R275" s="2">
        <f t="shared" si="199"/>
        <v>42.782378427052485</v>
      </c>
      <c r="S275" s="2">
        <f t="shared" si="199"/>
        <v>42.782378427052485</v>
      </c>
      <c r="T275" s="2">
        <f t="shared" si="199"/>
        <v>42.782378427052485</v>
      </c>
      <c r="U275" s="2">
        <f t="shared" si="199"/>
        <v>42.782378427052485</v>
      </c>
      <c r="V275" s="2">
        <f t="shared" si="199"/>
        <v>42.782378427052485</v>
      </c>
      <c r="W275" s="2">
        <f t="shared" si="199"/>
        <v>42.782378427052485</v>
      </c>
      <c r="X275" s="2">
        <f t="shared" si="199"/>
        <v>42.782378427052485</v>
      </c>
      <c r="Y275" s="2">
        <f t="shared" si="199"/>
        <v>42.782378427052485</v>
      </c>
      <c r="Z275" s="2">
        <f t="shared" si="199"/>
        <v>42.782378427052485</v>
      </c>
      <c r="AA275" s="2">
        <f t="shared" si="199"/>
        <v>42.782378427052485</v>
      </c>
      <c r="AB275" s="2">
        <f t="shared" si="199"/>
        <v>42.782378427052485</v>
      </c>
      <c r="AC275" s="2">
        <f t="shared" si="199"/>
        <v>42.782378427052485</v>
      </c>
      <c r="AD275" s="2">
        <f t="shared" si="199"/>
        <v>42.782378427052485</v>
      </c>
      <c r="AE275" s="2">
        <f t="shared" si="199"/>
        <v>42.782378427052485</v>
      </c>
      <c r="AF275" s="2">
        <f t="shared" si="199"/>
        <v>42.782378427052485</v>
      </c>
      <c r="AG275" s="2">
        <f t="shared" si="199"/>
        <v>42.782378427052485</v>
      </c>
      <c r="AH275" s="2">
        <f t="shared" si="199"/>
        <v>42.782378427052485</v>
      </c>
      <c r="AI275" s="2">
        <f t="shared" si="199"/>
        <v>42.782378427052485</v>
      </c>
      <c r="AJ275" s="2">
        <f t="shared" si="199"/>
        <v>42.782378427052485</v>
      </c>
      <c r="AK275" s="2">
        <f t="shared" si="199"/>
        <v>42.782378427052485</v>
      </c>
      <c r="AL275" s="2">
        <f t="shared" si="199"/>
        <v>42.782378427052485</v>
      </c>
      <c r="AM275" s="2">
        <f t="shared" si="199"/>
        <v>42.782378427052485</v>
      </c>
      <c r="AN275" s="2">
        <f t="shared" si="199"/>
        <v>42.782378427052485</v>
      </c>
    </row>
    <row r="276" spans="8:40" x14ac:dyDescent="0.3">
      <c r="H276">
        <f t="shared" si="195"/>
        <v>2269.5842470853318</v>
      </c>
      <c r="I276">
        <f t="shared" si="197"/>
        <v>2029</v>
      </c>
      <c r="J276" s="2">
        <f t="shared" ref="J276:AN276" si="200">$H276*J117</f>
        <v>0</v>
      </c>
      <c r="K276" s="2">
        <f t="shared" si="200"/>
        <v>0</v>
      </c>
      <c r="L276" s="2">
        <f t="shared" si="200"/>
        <v>0</v>
      </c>
      <c r="M276" s="2">
        <f t="shared" si="200"/>
        <v>0</v>
      </c>
      <c r="N276" s="2">
        <f t="shared" si="200"/>
        <v>45.391684941706636</v>
      </c>
      <c r="O276" s="2">
        <f t="shared" si="200"/>
        <v>45.391684941706636</v>
      </c>
      <c r="P276" s="2">
        <f t="shared" si="200"/>
        <v>45.391684941706636</v>
      </c>
      <c r="Q276" s="2">
        <f t="shared" si="200"/>
        <v>45.391684941706636</v>
      </c>
      <c r="R276" s="2">
        <f t="shared" si="200"/>
        <v>45.391684941706636</v>
      </c>
      <c r="S276" s="2">
        <f t="shared" si="200"/>
        <v>45.391684941706636</v>
      </c>
      <c r="T276" s="2">
        <f t="shared" si="200"/>
        <v>45.391684941706636</v>
      </c>
      <c r="U276" s="2">
        <f t="shared" si="200"/>
        <v>45.391684941706636</v>
      </c>
      <c r="V276" s="2">
        <f t="shared" si="200"/>
        <v>45.391684941706636</v>
      </c>
      <c r="W276" s="2">
        <f t="shared" si="200"/>
        <v>45.391684941706636</v>
      </c>
      <c r="X276" s="2">
        <f t="shared" si="200"/>
        <v>45.391684941706636</v>
      </c>
      <c r="Y276" s="2">
        <f t="shared" si="200"/>
        <v>45.391684941706636</v>
      </c>
      <c r="Z276" s="2">
        <f t="shared" si="200"/>
        <v>45.391684941706636</v>
      </c>
      <c r="AA276" s="2">
        <f t="shared" si="200"/>
        <v>45.391684941706636</v>
      </c>
      <c r="AB276" s="2">
        <f t="shared" si="200"/>
        <v>45.391684941706636</v>
      </c>
      <c r="AC276" s="2">
        <f t="shared" si="200"/>
        <v>45.391684941706636</v>
      </c>
      <c r="AD276" s="2">
        <f t="shared" si="200"/>
        <v>45.391684941706636</v>
      </c>
      <c r="AE276" s="2">
        <f t="shared" si="200"/>
        <v>45.391684941706636</v>
      </c>
      <c r="AF276" s="2">
        <f t="shared" si="200"/>
        <v>45.391684941706636</v>
      </c>
      <c r="AG276" s="2">
        <f t="shared" si="200"/>
        <v>45.391684941706636</v>
      </c>
      <c r="AH276" s="2">
        <f t="shared" si="200"/>
        <v>45.391684941706636</v>
      </c>
      <c r="AI276" s="2">
        <f t="shared" si="200"/>
        <v>45.391684941706636</v>
      </c>
      <c r="AJ276" s="2">
        <f t="shared" si="200"/>
        <v>45.391684941706636</v>
      </c>
      <c r="AK276" s="2">
        <f t="shared" si="200"/>
        <v>45.391684941706636</v>
      </c>
      <c r="AL276" s="2">
        <f t="shared" si="200"/>
        <v>45.391684941706636</v>
      </c>
      <c r="AM276" s="2">
        <f t="shared" si="200"/>
        <v>45.391684941706636</v>
      </c>
      <c r="AN276" s="2">
        <f t="shared" si="200"/>
        <v>45.391684941706636</v>
      </c>
    </row>
    <row r="277" spans="8:40" x14ac:dyDescent="0.3">
      <c r="H277">
        <f t="shared" si="195"/>
        <v>2464.0180075743042</v>
      </c>
      <c r="I277">
        <f t="shared" si="197"/>
        <v>2030</v>
      </c>
      <c r="J277" s="2">
        <f t="shared" ref="J277:AN277" si="201">$H277*J118</f>
        <v>0</v>
      </c>
      <c r="K277" s="2">
        <f t="shared" si="201"/>
        <v>0</v>
      </c>
      <c r="L277" s="2">
        <f t="shared" si="201"/>
        <v>0</v>
      </c>
      <c r="M277" s="2">
        <f t="shared" si="201"/>
        <v>0</v>
      </c>
      <c r="N277" s="2">
        <f t="shared" si="201"/>
        <v>0</v>
      </c>
      <c r="O277" s="2">
        <f t="shared" si="201"/>
        <v>49.280360151486086</v>
      </c>
      <c r="P277" s="2">
        <f t="shared" si="201"/>
        <v>49.280360151486086</v>
      </c>
      <c r="Q277" s="2">
        <f t="shared" si="201"/>
        <v>49.280360151486086</v>
      </c>
      <c r="R277" s="2">
        <f t="shared" si="201"/>
        <v>49.280360151486086</v>
      </c>
      <c r="S277" s="2">
        <f t="shared" si="201"/>
        <v>49.280360151486086</v>
      </c>
      <c r="T277" s="2">
        <f t="shared" si="201"/>
        <v>49.280360151486086</v>
      </c>
      <c r="U277" s="2">
        <f t="shared" si="201"/>
        <v>49.280360151486086</v>
      </c>
      <c r="V277" s="2">
        <f t="shared" si="201"/>
        <v>49.280360151486086</v>
      </c>
      <c r="W277" s="2">
        <f t="shared" si="201"/>
        <v>49.280360151486086</v>
      </c>
      <c r="X277" s="2">
        <f t="shared" si="201"/>
        <v>49.280360151486086</v>
      </c>
      <c r="Y277" s="2">
        <f t="shared" si="201"/>
        <v>49.280360151486086</v>
      </c>
      <c r="Z277" s="2">
        <f t="shared" si="201"/>
        <v>49.280360151486086</v>
      </c>
      <c r="AA277" s="2">
        <f t="shared" si="201"/>
        <v>49.280360151486086</v>
      </c>
      <c r="AB277" s="2">
        <f t="shared" si="201"/>
        <v>49.280360151486086</v>
      </c>
      <c r="AC277" s="2">
        <f t="shared" si="201"/>
        <v>49.280360151486086</v>
      </c>
      <c r="AD277" s="2">
        <f t="shared" si="201"/>
        <v>49.280360151486086</v>
      </c>
      <c r="AE277" s="2">
        <f t="shared" si="201"/>
        <v>49.280360151486086</v>
      </c>
      <c r="AF277" s="2">
        <f t="shared" si="201"/>
        <v>49.280360151486086</v>
      </c>
      <c r="AG277" s="2">
        <f t="shared" si="201"/>
        <v>49.280360151486086</v>
      </c>
      <c r="AH277" s="2">
        <f t="shared" si="201"/>
        <v>49.280360151486086</v>
      </c>
      <c r="AI277" s="2">
        <f t="shared" si="201"/>
        <v>49.280360151486086</v>
      </c>
      <c r="AJ277" s="2">
        <f t="shared" si="201"/>
        <v>49.280360151486086</v>
      </c>
      <c r="AK277" s="2">
        <f t="shared" si="201"/>
        <v>49.280360151486086</v>
      </c>
      <c r="AL277" s="2">
        <f t="shared" si="201"/>
        <v>49.280360151486086</v>
      </c>
      <c r="AM277" s="2">
        <f t="shared" si="201"/>
        <v>49.280360151486086</v>
      </c>
      <c r="AN277" s="2">
        <f t="shared" si="201"/>
        <v>49.280360151486086</v>
      </c>
    </row>
    <row r="278" spans="8:40" x14ac:dyDescent="0.3">
      <c r="H278">
        <f t="shared" si="195"/>
        <v>2294.8217586844539</v>
      </c>
      <c r="I278">
        <f t="shared" si="197"/>
        <v>2031</v>
      </c>
      <c r="J278" s="2">
        <f t="shared" ref="J278:AN278" si="202">$H278*J119</f>
        <v>0</v>
      </c>
      <c r="K278" s="2">
        <f t="shared" si="202"/>
        <v>0</v>
      </c>
      <c r="L278" s="2">
        <f t="shared" si="202"/>
        <v>0</v>
      </c>
      <c r="M278" s="2">
        <f t="shared" si="202"/>
        <v>0</v>
      </c>
      <c r="N278" s="2">
        <f t="shared" si="202"/>
        <v>0</v>
      </c>
      <c r="O278" s="2">
        <f t="shared" si="202"/>
        <v>0</v>
      </c>
      <c r="P278" s="2">
        <f t="shared" si="202"/>
        <v>45.896435173689078</v>
      </c>
      <c r="Q278" s="2">
        <f t="shared" si="202"/>
        <v>45.896435173689078</v>
      </c>
      <c r="R278" s="2">
        <f t="shared" si="202"/>
        <v>45.896435173689078</v>
      </c>
      <c r="S278" s="2">
        <f t="shared" si="202"/>
        <v>45.896435173689078</v>
      </c>
      <c r="T278" s="2">
        <f t="shared" si="202"/>
        <v>45.896435173689078</v>
      </c>
      <c r="U278" s="2">
        <f t="shared" si="202"/>
        <v>45.896435173689078</v>
      </c>
      <c r="V278" s="2">
        <f t="shared" si="202"/>
        <v>45.896435173689078</v>
      </c>
      <c r="W278" s="2">
        <f t="shared" si="202"/>
        <v>45.896435173689078</v>
      </c>
      <c r="X278" s="2">
        <f t="shared" si="202"/>
        <v>45.896435173689078</v>
      </c>
      <c r="Y278" s="2">
        <f t="shared" si="202"/>
        <v>45.896435173689078</v>
      </c>
      <c r="Z278" s="2">
        <f t="shared" si="202"/>
        <v>45.896435173689078</v>
      </c>
      <c r="AA278" s="2">
        <f t="shared" si="202"/>
        <v>45.896435173689078</v>
      </c>
      <c r="AB278" s="2">
        <f t="shared" si="202"/>
        <v>45.896435173689078</v>
      </c>
      <c r="AC278" s="2">
        <f t="shared" si="202"/>
        <v>45.896435173689078</v>
      </c>
      <c r="AD278" s="2">
        <f t="shared" si="202"/>
        <v>45.896435173689078</v>
      </c>
      <c r="AE278" s="2">
        <f t="shared" si="202"/>
        <v>45.896435173689078</v>
      </c>
      <c r="AF278" s="2">
        <f t="shared" si="202"/>
        <v>45.896435173689078</v>
      </c>
      <c r="AG278" s="2">
        <f t="shared" si="202"/>
        <v>45.896435173689078</v>
      </c>
      <c r="AH278" s="2">
        <f t="shared" si="202"/>
        <v>45.896435173689078</v>
      </c>
      <c r="AI278" s="2">
        <f t="shared" si="202"/>
        <v>45.896435173689078</v>
      </c>
      <c r="AJ278" s="2">
        <f t="shared" si="202"/>
        <v>45.896435173689078</v>
      </c>
      <c r="AK278" s="2">
        <f t="shared" si="202"/>
        <v>45.896435173689078</v>
      </c>
      <c r="AL278" s="2">
        <f t="shared" si="202"/>
        <v>45.896435173689078</v>
      </c>
      <c r="AM278" s="2">
        <f t="shared" si="202"/>
        <v>45.896435173689078</v>
      </c>
      <c r="AN278" s="2">
        <f t="shared" si="202"/>
        <v>45.896435173689078</v>
      </c>
    </row>
    <row r="279" spans="8:40" x14ac:dyDescent="0.3">
      <c r="H279">
        <f t="shared" si="195"/>
        <v>2137.1834697659251</v>
      </c>
      <c r="I279">
        <f t="shared" si="197"/>
        <v>2032</v>
      </c>
      <c r="J279" s="2">
        <f t="shared" ref="J279:AN279" si="203">$H279*J120</f>
        <v>0</v>
      </c>
      <c r="K279" s="2">
        <f t="shared" si="203"/>
        <v>0</v>
      </c>
      <c r="L279" s="2">
        <f t="shared" si="203"/>
        <v>0</v>
      </c>
      <c r="M279" s="2">
        <f t="shared" si="203"/>
        <v>0</v>
      </c>
      <c r="N279" s="2">
        <f t="shared" si="203"/>
        <v>0</v>
      </c>
      <c r="O279" s="2">
        <f t="shared" si="203"/>
        <v>0</v>
      </c>
      <c r="P279" s="2">
        <f t="shared" si="203"/>
        <v>0</v>
      </c>
      <c r="Q279" s="2">
        <f t="shared" si="203"/>
        <v>42.743669395318506</v>
      </c>
      <c r="R279" s="2">
        <f t="shared" si="203"/>
        <v>42.743669395318506</v>
      </c>
      <c r="S279" s="2">
        <f t="shared" si="203"/>
        <v>42.743669395318506</v>
      </c>
      <c r="T279" s="2">
        <f t="shared" si="203"/>
        <v>42.743669395318506</v>
      </c>
      <c r="U279" s="2">
        <f t="shared" si="203"/>
        <v>42.743669395318506</v>
      </c>
      <c r="V279" s="2">
        <f t="shared" si="203"/>
        <v>42.743669395318506</v>
      </c>
      <c r="W279" s="2">
        <f t="shared" si="203"/>
        <v>42.743669395318506</v>
      </c>
      <c r="X279" s="2">
        <f t="shared" si="203"/>
        <v>42.743669395318506</v>
      </c>
      <c r="Y279" s="2">
        <f t="shared" si="203"/>
        <v>42.743669395318506</v>
      </c>
      <c r="Z279" s="2">
        <f t="shared" si="203"/>
        <v>42.743669395318506</v>
      </c>
      <c r="AA279" s="2">
        <f t="shared" si="203"/>
        <v>42.743669395318506</v>
      </c>
      <c r="AB279" s="2">
        <f t="shared" si="203"/>
        <v>42.743669395318506</v>
      </c>
      <c r="AC279" s="2">
        <f t="shared" si="203"/>
        <v>42.743669395318506</v>
      </c>
      <c r="AD279" s="2">
        <f t="shared" si="203"/>
        <v>42.743669395318506</v>
      </c>
      <c r="AE279" s="2">
        <f t="shared" si="203"/>
        <v>42.743669395318506</v>
      </c>
      <c r="AF279" s="2">
        <f t="shared" si="203"/>
        <v>42.743669395318506</v>
      </c>
      <c r="AG279" s="2">
        <f t="shared" si="203"/>
        <v>42.743669395318506</v>
      </c>
      <c r="AH279" s="2">
        <f t="shared" si="203"/>
        <v>42.743669395318506</v>
      </c>
      <c r="AI279" s="2">
        <f t="shared" si="203"/>
        <v>42.743669395318506</v>
      </c>
      <c r="AJ279" s="2">
        <f t="shared" si="203"/>
        <v>42.743669395318506</v>
      </c>
      <c r="AK279" s="2">
        <f t="shared" si="203"/>
        <v>42.743669395318506</v>
      </c>
      <c r="AL279" s="2">
        <f t="shared" si="203"/>
        <v>42.743669395318506</v>
      </c>
      <c r="AM279" s="2">
        <f t="shared" si="203"/>
        <v>42.743669395318506</v>
      </c>
      <c r="AN279" s="2">
        <f t="shared" si="203"/>
        <v>42.743669395318506</v>
      </c>
    </row>
    <row r="280" spans="8:40" x14ac:dyDescent="0.3">
      <c r="H280">
        <f t="shared" si="195"/>
        <v>1990.7404003910115</v>
      </c>
      <c r="I280">
        <f t="shared" si="197"/>
        <v>2033</v>
      </c>
      <c r="J280" s="2">
        <f t="shared" ref="J280:AN280" si="204">$H280*J121</f>
        <v>0</v>
      </c>
      <c r="K280" s="2">
        <f t="shared" si="204"/>
        <v>0</v>
      </c>
      <c r="L280" s="2">
        <f t="shared" si="204"/>
        <v>0</v>
      </c>
      <c r="M280" s="2">
        <f t="shared" si="204"/>
        <v>0</v>
      </c>
      <c r="N280" s="2">
        <f t="shared" si="204"/>
        <v>0</v>
      </c>
      <c r="O280" s="2">
        <f t="shared" si="204"/>
        <v>0</v>
      </c>
      <c r="P280" s="2">
        <f t="shared" si="204"/>
        <v>0</v>
      </c>
      <c r="Q280" s="2">
        <f t="shared" si="204"/>
        <v>0</v>
      </c>
      <c r="R280" s="2">
        <f t="shared" si="204"/>
        <v>39.814808007820233</v>
      </c>
      <c r="S280" s="2">
        <f t="shared" si="204"/>
        <v>39.814808007820233</v>
      </c>
      <c r="T280" s="2">
        <f t="shared" si="204"/>
        <v>39.814808007820233</v>
      </c>
      <c r="U280" s="2">
        <f t="shared" si="204"/>
        <v>39.814808007820233</v>
      </c>
      <c r="V280" s="2">
        <f t="shared" si="204"/>
        <v>39.814808007820233</v>
      </c>
      <c r="W280" s="2">
        <f t="shared" si="204"/>
        <v>39.814808007820233</v>
      </c>
      <c r="X280" s="2">
        <f t="shared" si="204"/>
        <v>39.814808007820233</v>
      </c>
      <c r="Y280" s="2">
        <f t="shared" si="204"/>
        <v>39.814808007820233</v>
      </c>
      <c r="Z280" s="2">
        <f t="shared" si="204"/>
        <v>39.814808007820233</v>
      </c>
      <c r="AA280" s="2">
        <f t="shared" si="204"/>
        <v>39.814808007820233</v>
      </c>
      <c r="AB280" s="2">
        <f t="shared" si="204"/>
        <v>39.814808007820233</v>
      </c>
      <c r="AC280" s="2">
        <f t="shared" si="204"/>
        <v>39.814808007820233</v>
      </c>
      <c r="AD280" s="2">
        <f t="shared" si="204"/>
        <v>39.814808007820233</v>
      </c>
      <c r="AE280" s="2">
        <f t="shared" si="204"/>
        <v>39.814808007820233</v>
      </c>
      <c r="AF280" s="2">
        <f t="shared" si="204"/>
        <v>39.814808007820233</v>
      </c>
      <c r="AG280" s="2">
        <f t="shared" si="204"/>
        <v>39.814808007820233</v>
      </c>
      <c r="AH280" s="2">
        <f t="shared" si="204"/>
        <v>39.814808007820233</v>
      </c>
      <c r="AI280" s="2">
        <f t="shared" si="204"/>
        <v>39.814808007820233</v>
      </c>
      <c r="AJ280" s="2">
        <f t="shared" si="204"/>
        <v>39.814808007820233</v>
      </c>
      <c r="AK280" s="2">
        <f t="shared" si="204"/>
        <v>39.814808007820233</v>
      </c>
      <c r="AL280" s="2">
        <f t="shared" si="204"/>
        <v>39.814808007820233</v>
      </c>
      <c r="AM280" s="2">
        <f t="shared" si="204"/>
        <v>39.814808007820233</v>
      </c>
      <c r="AN280" s="2">
        <f t="shared" si="204"/>
        <v>39.814808007820233</v>
      </c>
    </row>
    <row r="281" spans="8:40" x14ac:dyDescent="0.3">
      <c r="H281">
        <f t="shared" si="195"/>
        <v>1850.9809996792162</v>
      </c>
      <c r="I281">
        <f t="shared" si="197"/>
        <v>2034</v>
      </c>
      <c r="J281" s="2">
        <f t="shared" ref="J281:AN281" si="205">$H281*J122</f>
        <v>0</v>
      </c>
      <c r="K281" s="2">
        <f t="shared" si="205"/>
        <v>0</v>
      </c>
      <c r="L281" s="2">
        <f t="shared" si="205"/>
        <v>0</v>
      </c>
      <c r="M281" s="2">
        <f t="shared" si="205"/>
        <v>0</v>
      </c>
      <c r="N281" s="2">
        <f t="shared" si="205"/>
        <v>0</v>
      </c>
      <c r="O281" s="2">
        <f t="shared" si="205"/>
        <v>0</v>
      </c>
      <c r="P281" s="2">
        <f t="shared" si="205"/>
        <v>0</v>
      </c>
      <c r="Q281" s="2">
        <f t="shared" si="205"/>
        <v>0</v>
      </c>
      <c r="R281" s="2">
        <f t="shared" si="205"/>
        <v>0</v>
      </c>
      <c r="S281" s="2">
        <f t="shared" si="205"/>
        <v>37.019619993584328</v>
      </c>
      <c r="T281" s="2">
        <f t="shared" si="205"/>
        <v>37.019619993584328</v>
      </c>
      <c r="U281" s="2">
        <f t="shared" si="205"/>
        <v>37.019619993584328</v>
      </c>
      <c r="V281" s="2">
        <f t="shared" si="205"/>
        <v>37.019619993584328</v>
      </c>
      <c r="W281" s="2">
        <f t="shared" si="205"/>
        <v>37.019619993584328</v>
      </c>
      <c r="X281" s="2">
        <f t="shared" si="205"/>
        <v>37.019619993584328</v>
      </c>
      <c r="Y281" s="2">
        <f t="shared" si="205"/>
        <v>37.019619993584328</v>
      </c>
      <c r="Z281" s="2">
        <f t="shared" si="205"/>
        <v>37.019619993584328</v>
      </c>
      <c r="AA281" s="2">
        <f t="shared" si="205"/>
        <v>37.019619993584328</v>
      </c>
      <c r="AB281" s="2">
        <f t="shared" si="205"/>
        <v>37.019619993584328</v>
      </c>
      <c r="AC281" s="2">
        <f t="shared" si="205"/>
        <v>37.019619993584328</v>
      </c>
      <c r="AD281" s="2">
        <f t="shared" si="205"/>
        <v>37.019619993584328</v>
      </c>
      <c r="AE281" s="2">
        <f t="shared" si="205"/>
        <v>37.019619993584328</v>
      </c>
      <c r="AF281" s="2">
        <f t="shared" si="205"/>
        <v>37.019619993584328</v>
      </c>
      <c r="AG281" s="2">
        <f t="shared" si="205"/>
        <v>37.019619993584328</v>
      </c>
      <c r="AH281" s="2">
        <f t="shared" si="205"/>
        <v>37.019619993584328</v>
      </c>
      <c r="AI281" s="2">
        <f t="shared" si="205"/>
        <v>37.019619993584328</v>
      </c>
      <c r="AJ281" s="2">
        <f t="shared" si="205"/>
        <v>37.019619993584328</v>
      </c>
      <c r="AK281" s="2">
        <f t="shared" si="205"/>
        <v>37.019619993584328</v>
      </c>
      <c r="AL281" s="2">
        <f t="shared" si="205"/>
        <v>37.019619993584328</v>
      </c>
      <c r="AM281" s="2">
        <f t="shared" si="205"/>
        <v>37.019619993584328</v>
      </c>
      <c r="AN281" s="2">
        <f t="shared" si="205"/>
        <v>37.019619993584328</v>
      </c>
    </row>
    <row r="282" spans="8:40" x14ac:dyDescent="0.3">
      <c r="H282">
        <f t="shared" si="195"/>
        <v>1721.477158886722</v>
      </c>
      <c r="I282">
        <f t="shared" si="197"/>
        <v>2035</v>
      </c>
      <c r="J282" s="2">
        <f t="shared" ref="J282:AN282" si="206">$H282*J123</f>
        <v>0</v>
      </c>
      <c r="K282" s="2">
        <f t="shared" si="206"/>
        <v>0</v>
      </c>
      <c r="L282" s="2">
        <f t="shared" si="206"/>
        <v>0</v>
      </c>
      <c r="M282" s="2">
        <f t="shared" si="206"/>
        <v>0</v>
      </c>
      <c r="N282" s="2">
        <f t="shared" si="206"/>
        <v>0</v>
      </c>
      <c r="O282" s="2">
        <f t="shared" si="206"/>
        <v>0</v>
      </c>
      <c r="P282" s="2">
        <f t="shared" si="206"/>
        <v>0</v>
      </c>
      <c r="Q282" s="2">
        <f t="shared" si="206"/>
        <v>0</v>
      </c>
      <c r="R282" s="2">
        <f t="shared" si="206"/>
        <v>0</v>
      </c>
      <c r="S282" s="2">
        <f t="shared" si="206"/>
        <v>0</v>
      </c>
      <c r="T282" s="2">
        <f t="shared" si="206"/>
        <v>34.429543177734438</v>
      </c>
      <c r="U282" s="2">
        <f t="shared" si="206"/>
        <v>34.429543177734438</v>
      </c>
      <c r="V282" s="2">
        <f t="shared" si="206"/>
        <v>34.429543177734438</v>
      </c>
      <c r="W282" s="2">
        <f t="shared" si="206"/>
        <v>34.429543177734438</v>
      </c>
      <c r="X282" s="2">
        <f t="shared" si="206"/>
        <v>34.429543177734438</v>
      </c>
      <c r="Y282" s="2">
        <f t="shared" si="206"/>
        <v>34.429543177734438</v>
      </c>
      <c r="Z282" s="2">
        <f t="shared" si="206"/>
        <v>34.429543177734438</v>
      </c>
      <c r="AA282" s="2">
        <f t="shared" si="206"/>
        <v>34.429543177734438</v>
      </c>
      <c r="AB282" s="2">
        <f t="shared" si="206"/>
        <v>34.429543177734438</v>
      </c>
      <c r="AC282" s="2">
        <f t="shared" si="206"/>
        <v>34.429543177734438</v>
      </c>
      <c r="AD282" s="2">
        <f t="shared" si="206"/>
        <v>34.429543177734438</v>
      </c>
      <c r="AE282" s="2">
        <f t="shared" si="206"/>
        <v>34.429543177734438</v>
      </c>
      <c r="AF282" s="2">
        <f t="shared" si="206"/>
        <v>34.429543177734438</v>
      </c>
      <c r="AG282" s="2">
        <f t="shared" si="206"/>
        <v>34.429543177734438</v>
      </c>
      <c r="AH282" s="2">
        <f t="shared" si="206"/>
        <v>34.429543177734438</v>
      </c>
      <c r="AI282" s="2">
        <f t="shared" si="206"/>
        <v>34.429543177734438</v>
      </c>
      <c r="AJ282" s="2">
        <f t="shared" si="206"/>
        <v>34.429543177734438</v>
      </c>
      <c r="AK282" s="2">
        <f t="shared" si="206"/>
        <v>34.429543177734438</v>
      </c>
      <c r="AL282" s="2">
        <f t="shared" si="206"/>
        <v>34.429543177734438</v>
      </c>
      <c r="AM282" s="2">
        <f t="shared" si="206"/>
        <v>34.429543177734438</v>
      </c>
      <c r="AN282" s="2">
        <f t="shared" si="206"/>
        <v>34.429543177734438</v>
      </c>
    </row>
    <row r="283" spans="8:40" x14ac:dyDescent="0.3">
      <c r="H283">
        <f t="shared" si="195"/>
        <v>1600.8262136641561</v>
      </c>
      <c r="I283">
        <f t="shared" si="197"/>
        <v>2036</v>
      </c>
      <c r="J283" s="2">
        <f t="shared" ref="J283:AN283" si="207">$H283*J124</f>
        <v>0</v>
      </c>
      <c r="K283" s="2">
        <f t="shared" si="207"/>
        <v>0</v>
      </c>
      <c r="L283" s="2">
        <f t="shared" si="207"/>
        <v>0</v>
      </c>
      <c r="M283" s="2">
        <f t="shared" si="207"/>
        <v>0</v>
      </c>
      <c r="N283" s="2">
        <f t="shared" si="207"/>
        <v>0</v>
      </c>
      <c r="O283" s="2">
        <f t="shared" si="207"/>
        <v>0</v>
      </c>
      <c r="P283" s="2">
        <f t="shared" si="207"/>
        <v>0</v>
      </c>
      <c r="Q283" s="2">
        <f t="shared" si="207"/>
        <v>0</v>
      </c>
      <c r="R283" s="2">
        <f t="shared" si="207"/>
        <v>0</v>
      </c>
      <c r="S283" s="2">
        <f t="shared" si="207"/>
        <v>0</v>
      </c>
      <c r="T283" s="2">
        <f t="shared" si="207"/>
        <v>0</v>
      </c>
      <c r="U283" s="2">
        <f t="shared" si="207"/>
        <v>32.016524273283125</v>
      </c>
      <c r="V283" s="2">
        <f t="shared" si="207"/>
        <v>32.016524273283125</v>
      </c>
      <c r="W283" s="2">
        <f t="shared" si="207"/>
        <v>32.016524273283125</v>
      </c>
      <c r="X283" s="2">
        <f t="shared" si="207"/>
        <v>32.016524273283125</v>
      </c>
      <c r="Y283" s="2">
        <f t="shared" si="207"/>
        <v>32.016524273283125</v>
      </c>
      <c r="Z283" s="2">
        <f t="shared" si="207"/>
        <v>32.016524273283125</v>
      </c>
      <c r="AA283" s="2">
        <f t="shared" si="207"/>
        <v>32.016524273283125</v>
      </c>
      <c r="AB283" s="2">
        <f t="shared" si="207"/>
        <v>32.016524273283125</v>
      </c>
      <c r="AC283" s="2">
        <f t="shared" si="207"/>
        <v>32.016524273283125</v>
      </c>
      <c r="AD283" s="2">
        <f t="shared" si="207"/>
        <v>32.016524273283125</v>
      </c>
      <c r="AE283" s="2">
        <f t="shared" si="207"/>
        <v>32.016524273283125</v>
      </c>
      <c r="AF283" s="2">
        <f t="shared" si="207"/>
        <v>32.016524273283125</v>
      </c>
      <c r="AG283" s="2">
        <f t="shared" si="207"/>
        <v>32.016524273283125</v>
      </c>
      <c r="AH283" s="2">
        <f t="shared" si="207"/>
        <v>32.016524273283125</v>
      </c>
      <c r="AI283" s="2">
        <f t="shared" si="207"/>
        <v>32.016524273283125</v>
      </c>
      <c r="AJ283" s="2">
        <f t="shared" si="207"/>
        <v>32.016524273283125</v>
      </c>
      <c r="AK283" s="2">
        <f t="shared" si="207"/>
        <v>32.016524273283125</v>
      </c>
      <c r="AL283" s="2">
        <f t="shared" si="207"/>
        <v>32.016524273283125</v>
      </c>
      <c r="AM283" s="2">
        <f t="shared" si="207"/>
        <v>32.016524273283125</v>
      </c>
      <c r="AN283" s="2">
        <f t="shared" si="207"/>
        <v>32.016524273283125</v>
      </c>
    </row>
    <row r="284" spans="8:40" x14ac:dyDescent="0.3">
      <c r="H284">
        <f t="shared" si="195"/>
        <v>1488.7415093764725</v>
      </c>
      <c r="I284">
        <f t="shared" si="197"/>
        <v>2037</v>
      </c>
      <c r="J284" s="2">
        <f t="shared" ref="J284:AN284" si="208">$H284*J125</f>
        <v>0</v>
      </c>
      <c r="K284" s="2">
        <f t="shared" si="208"/>
        <v>0</v>
      </c>
      <c r="L284" s="2">
        <f t="shared" si="208"/>
        <v>0</v>
      </c>
      <c r="M284" s="2">
        <f t="shared" si="208"/>
        <v>0</v>
      </c>
      <c r="N284" s="2">
        <f t="shared" si="208"/>
        <v>0</v>
      </c>
      <c r="O284" s="2">
        <f t="shared" si="208"/>
        <v>0</v>
      </c>
      <c r="P284" s="2">
        <f t="shared" si="208"/>
        <v>0</v>
      </c>
      <c r="Q284" s="2">
        <f t="shared" si="208"/>
        <v>0</v>
      </c>
      <c r="R284" s="2">
        <f t="shared" si="208"/>
        <v>0</v>
      </c>
      <c r="S284" s="2">
        <f t="shared" si="208"/>
        <v>0</v>
      </c>
      <c r="T284" s="2">
        <f t="shared" si="208"/>
        <v>0</v>
      </c>
      <c r="U284" s="2">
        <f t="shared" si="208"/>
        <v>0</v>
      </c>
      <c r="V284" s="2">
        <f t="shared" si="208"/>
        <v>29.774830187529453</v>
      </c>
      <c r="W284" s="2">
        <f t="shared" si="208"/>
        <v>29.774830187529453</v>
      </c>
      <c r="X284" s="2">
        <f t="shared" si="208"/>
        <v>29.774830187529453</v>
      </c>
      <c r="Y284" s="2">
        <f t="shared" si="208"/>
        <v>29.774830187529453</v>
      </c>
      <c r="Z284" s="2">
        <f t="shared" si="208"/>
        <v>29.774830187529453</v>
      </c>
      <c r="AA284" s="2">
        <f t="shared" si="208"/>
        <v>29.774830187529453</v>
      </c>
      <c r="AB284" s="2">
        <f t="shared" si="208"/>
        <v>29.774830187529453</v>
      </c>
      <c r="AC284" s="2">
        <f t="shared" si="208"/>
        <v>29.774830187529453</v>
      </c>
      <c r="AD284" s="2">
        <f t="shared" si="208"/>
        <v>29.774830187529453</v>
      </c>
      <c r="AE284" s="2">
        <f t="shared" si="208"/>
        <v>29.774830187529453</v>
      </c>
      <c r="AF284" s="2">
        <f t="shared" si="208"/>
        <v>29.774830187529453</v>
      </c>
      <c r="AG284" s="2">
        <f t="shared" si="208"/>
        <v>29.774830187529453</v>
      </c>
      <c r="AH284" s="2">
        <f t="shared" si="208"/>
        <v>29.774830187529453</v>
      </c>
      <c r="AI284" s="2">
        <f t="shared" si="208"/>
        <v>29.774830187529453</v>
      </c>
      <c r="AJ284" s="2">
        <f t="shared" si="208"/>
        <v>29.774830187529453</v>
      </c>
      <c r="AK284" s="2">
        <f t="shared" si="208"/>
        <v>29.774830187529453</v>
      </c>
      <c r="AL284" s="2">
        <f t="shared" si="208"/>
        <v>29.774830187529453</v>
      </c>
      <c r="AM284" s="2">
        <f t="shared" si="208"/>
        <v>29.774830187529453</v>
      </c>
      <c r="AN284" s="2">
        <f t="shared" si="208"/>
        <v>29.774830187529453</v>
      </c>
    </row>
    <row r="285" spans="8:40" x14ac:dyDescent="0.3">
      <c r="H285">
        <f t="shared" si="195"/>
        <v>1384.613846285099</v>
      </c>
      <c r="I285">
        <f t="shared" si="197"/>
        <v>2038</v>
      </c>
      <c r="J285" s="2">
        <f t="shared" ref="J285:AN285" si="209">$H285*J126</f>
        <v>0</v>
      </c>
      <c r="K285" s="2">
        <f t="shared" si="209"/>
        <v>0</v>
      </c>
      <c r="L285" s="2">
        <f t="shared" si="209"/>
        <v>0</v>
      </c>
      <c r="M285" s="2">
        <f t="shared" si="209"/>
        <v>0</v>
      </c>
      <c r="N285" s="2">
        <f t="shared" si="209"/>
        <v>0</v>
      </c>
      <c r="O285" s="2">
        <f t="shared" si="209"/>
        <v>0</v>
      </c>
      <c r="P285" s="2">
        <f t="shared" si="209"/>
        <v>0</v>
      </c>
      <c r="Q285" s="2">
        <f t="shared" si="209"/>
        <v>0</v>
      </c>
      <c r="R285" s="2">
        <f t="shared" si="209"/>
        <v>0</v>
      </c>
      <c r="S285" s="2">
        <f t="shared" si="209"/>
        <v>0</v>
      </c>
      <c r="T285" s="2">
        <f t="shared" si="209"/>
        <v>0</v>
      </c>
      <c r="U285" s="2">
        <f t="shared" si="209"/>
        <v>0</v>
      </c>
      <c r="V285" s="2">
        <f t="shared" si="209"/>
        <v>0</v>
      </c>
      <c r="W285" s="2">
        <f t="shared" si="209"/>
        <v>27.692276925701982</v>
      </c>
      <c r="X285" s="2">
        <f t="shared" si="209"/>
        <v>27.692276925701982</v>
      </c>
      <c r="Y285" s="2">
        <f t="shared" si="209"/>
        <v>27.692276925701982</v>
      </c>
      <c r="Z285" s="2">
        <f t="shared" si="209"/>
        <v>27.692276925701982</v>
      </c>
      <c r="AA285" s="2">
        <f t="shared" si="209"/>
        <v>27.692276925701982</v>
      </c>
      <c r="AB285" s="2">
        <f t="shared" si="209"/>
        <v>27.692276925701982</v>
      </c>
      <c r="AC285" s="2">
        <f t="shared" si="209"/>
        <v>27.692276925701982</v>
      </c>
      <c r="AD285" s="2">
        <f t="shared" si="209"/>
        <v>27.692276925701982</v>
      </c>
      <c r="AE285" s="2">
        <f t="shared" si="209"/>
        <v>27.692276925701982</v>
      </c>
      <c r="AF285" s="2">
        <f t="shared" si="209"/>
        <v>27.692276925701982</v>
      </c>
      <c r="AG285" s="2">
        <f t="shared" si="209"/>
        <v>27.692276925701982</v>
      </c>
      <c r="AH285" s="2">
        <f t="shared" si="209"/>
        <v>27.692276925701982</v>
      </c>
      <c r="AI285" s="2">
        <f t="shared" si="209"/>
        <v>27.692276925701982</v>
      </c>
      <c r="AJ285" s="2">
        <f t="shared" si="209"/>
        <v>27.692276925701982</v>
      </c>
      <c r="AK285" s="2">
        <f t="shared" si="209"/>
        <v>27.692276925701982</v>
      </c>
      <c r="AL285" s="2">
        <f t="shared" si="209"/>
        <v>27.692276925701982</v>
      </c>
      <c r="AM285" s="2">
        <f t="shared" si="209"/>
        <v>27.692276925701982</v>
      </c>
      <c r="AN285" s="2">
        <f t="shared" si="209"/>
        <v>27.692276925701982</v>
      </c>
    </row>
    <row r="286" spans="8:40" x14ac:dyDescent="0.3">
      <c r="H286">
        <f t="shared" si="195"/>
        <v>1287.6463478760195</v>
      </c>
      <c r="I286">
        <f t="shared" si="197"/>
        <v>2039</v>
      </c>
      <c r="J286" s="2">
        <f t="shared" ref="J286:AN286" si="210">$H286*J127</f>
        <v>0</v>
      </c>
      <c r="K286" s="2">
        <f t="shared" si="210"/>
        <v>0</v>
      </c>
      <c r="L286" s="2">
        <f t="shared" si="210"/>
        <v>0</v>
      </c>
      <c r="M286" s="2">
        <f t="shared" si="210"/>
        <v>0</v>
      </c>
      <c r="N286" s="2">
        <f t="shared" si="210"/>
        <v>0</v>
      </c>
      <c r="O286" s="2">
        <f t="shared" si="210"/>
        <v>0</v>
      </c>
      <c r="P286" s="2">
        <f t="shared" si="210"/>
        <v>0</v>
      </c>
      <c r="Q286" s="2">
        <f t="shared" si="210"/>
        <v>0</v>
      </c>
      <c r="R286" s="2">
        <f t="shared" si="210"/>
        <v>0</v>
      </c>
      <c r="S286" s="2">
        <f t="shared" si="210"/>
        <v>0</v>
      </c>
      <c r="T286" s="2">
        <f t="shared" si="210"/>
        <v>0</v>
      </c>
      <c r="U286" s="2">
        <f t="shared" si="210"/>
        <v>0</v>
      </c>
      <c r="V286" s="2">
        <f t="shared" si="210"/>
        <v>0</v>
      </c>
      <c r="W286" s="2">
        <f t="shared" si="210"/>
        <v>0</v>
      </c>
      <c r="X286" s="2">
        <f t="shared" si="210"/>
        <v>25.752926957520391</v>
      </c>
      <c r="Y286" s="2">
        <f t="shared" si="210"/>
        <v>25.752926957520391</v>
      </c>
      <c r="Z286" s="2">
        <f t="shared" si="210"/>
        <v>25.752926957520391</v>
      </c>
      <c r="AA286" s="2">
        <f t="shared" si="210"/>
        <v>25.752926957520391</v>
      </c>
      <c r="AB286" s="2">
        <f t="shared" si="210"/>
        <v>25.752926957520391</v>
      </c>
      <c r="AC286" s="2">
        <f t="shared" si="210"/>
        <v>25.752926957520391</v>
      </c>
      <c r="AD286" s="2">
        <f t="shared" si="210"/>
        <v>25.752926957520391</v>
      </c>
      <c r="AE286" s="2">
        <f t="shared" si="210"/>
        <v>25.752926957520391</v>
      </c>
      <c r="AF286" s="2">
        <f t="shared" si="210"/>
        <v>25.752926957520391</v>
      </c>
      <c r="AG286" s="2">
        <f t="shared" si="210"/>
        <v>25.752926957520391</v>
      </c>
      <c r="AH286" s="2">
        <f t="shared" si="210"/>
        <v>25.752926957520391</v>
      </c>
      <c r="AI286" s="2">
        <f t="shared" si="210"/>
        <v>25.752926957520391</v>
      </c>
      <c r="AJ286" s="2">
        <f t="shared" si="210"/>
        <v>25.752926957520391</v>
      </c>
      <c r="AK286" s="2">
        <f t="shared" si="210"/>
        <v>25.752926957520391</v>
      </c>
      <c r="AL286" s="2">
        <f t="shared" si="210"/>
        <v>25.752926957520391</v>
      </c>
      <c r="AM286" s="2">
        <f t="shared" si="210"/>
        <v>25.752926957520391</v>
      </c>
      <c r="AN286" s="2">
        <f t="shared" si="210"/>
        <v>25.752926957520391</v>
      </c>
    </row>
    <row r="287" spans="8:40" x14ac:dyDescent="0.3">
      <c r="H287">
        <f t="shared" si="195"/>
        <v>1197.5831872661863</v>
      </c>
      <c r="I287">
        <f t="shared" si="197"/>
        <v>2040</v>
      </c>
      <c r="J287" s="2">
        <f t="shared" ref="J287:AN287" si="211">$H287*J128</f>
        <v>0</v>
      </c>
      <c r="K287" s="2">
        <f t="shared" si="211"/>
        <v>0</v>
      </c>
      <c r="L287" s="2">
        <f t="shared" si="211"/>
        <v>0</v>
      </c>
      <c r="M287" s="2">
        <f t="shared" si="211"/>
        <v>0</v>
      </c>
      <c r="N287" s="2">
        <f t="shared" si="211"/>
        <v>0</v>
      </c>
      <c r="O287" s="2">
        <f t="shared" si="211"/>
        <v>0</v>
      </c>
      <c r="P287" s="2">
        <f t="shared" si="211"/>
        <v>0</v>
      </c>
      <c r="Q287" s="2">
        <f t="shared" si="211"/>
        <v>0</v>
      </c>
      <c r="R287" s="2">
        <f t="shared" si="211"/>
        <v>0</v>
      </c>
      <c r="S287" s="2">
        <f t="shared" si="211"/>
        <v>0</v>
      </c>
      <c r="T287" s="2">
        <f t="shared" si="211"/>
        <v>0</v>
      </c>
      <c r="U287" s="2">
        <f t="shared" si="211"/>
        <v>0</v>
      </c>
      <c r="V287" s="2">
        <f t="shared" si="211"/>
        <v>0</v>
      </c>
      <c r="W287" s="2">
        <f t="shared" si="211"/>
        <v>0</v>
      </c>
      <c r="X287" s="2">
        <f t="shared" si="211"/>
        <v>0</v>
      </c>
      <c r="Y287" s="2">
        <f t="shared" si="211"/>
        <v>23.951663745323728</v>
      </c>
      <c r="Z287" s="2">
        <f t="shared" si="211"/>
        <v>23.951663745323728</v>
      </c>
      <c r="AA287" s="2">
        <f t="shared" si="211"/>
        <v>23.951663745323728</v>
      </c>
      <c r="AB287" s="2">
        <f t="shared" si="211"/>
        <v>23.951663745323728</v>
      </c>
      <c r="AC287" s="2">
        <f t="shared" si="211"/>
        <v>23.951663745323728</v>
      </c>
      <c r="AD287" s="2">
        <f t="shared" si="211"/>
        <v>23.951663745323728</v>
      </c>
      <c r="AE287" s="2">
        <f t="shared" si="211"/>
        <v>23.951663745323728</v>
      </c>
      <c r="AF287" s="2">
        <f t="shared" si="211"/>
        <v>23.951663745323728</v>
      </c>
      <c r="AG287" s="2">
        <f t="shared" si="211"/>
        <v>23.951663745323728</v>
      </c>
      <c r="AH287" s="2">
        <f t="shared" si="211"/>
        <v>23.951663745323728</v>
      </c>
      <c r="AI287" s="2">
        <f t="shared" si="211"/>
        <v>23.951663745323728</v>
      </c>
      <c r="AJ287" s="2">
        <f t="shared" si="211"/>
        <v>23.951663745323728</v>
      </c>
      <c r="AK287" s="2">
        <f t="shared" si="211"/>
        <v>23.951663745323728</v>
      </c>
      <c r="AL287" s="2">
        <f t="shared" si="211"/>
        <v>23.951663745323728</v>
      </c>
      <c r="AM287" s="2">
        <f t="shared" si="211"/>
        <v>23.951663745323728</v>
      </c>
      <c r="AN287" s="2">
        <f t="shared" si="211"/>
        <v>23.951663745323728</v>
      </c>
    </row>
    <row r="288" spans="8:40" x14ac:dyDescent="0.3">
      <c r="H288">
        <f t="shared" si="195"/>
        <v>0</v>
      </c>
      <c r="I288">
        <f t="shared" si="197"/>
        <v>2041</v>
      </c>
      <c r="J288" s="2">
        <f t="shared" ref="J288:AN288" si="212">$H288*J129</f>
        <v>0</v>
      </c>
      <c r="K288" s="2">
        <f t="shared" si="212"/>
        <v>0</v>
      </c>
      <c r="L288" s="2">
        <f t="shared" si="212"/>
        <v>0</v>
      </c>
      <c r="M288" s="2">
        <f t="shared" si="212"/>
        <v>0</v>
      </c>
      <c r="N288" s="2">
        <f t="shared" si="212"/>
        <v>0</v>
      </c>
      <c r="O288" s="2">
        <f t="shared" si="212"/>
        <v>0</v>
      </c>
      <c r="P288" s="2">
        <f t="shared" si="212"/>
        <v>0</v>
      </c>
      <c r="Q288" s="2">
        <f t="shared" si="212"/>
        <v>0</v>
      </c>
      <c r="R288" s="2">
        <f t="shared" si="212"/>
        <v>0</v>
      </c>
      <c r="S288" s="2">
        <f t="shared" si="212"/>
        <v>0</v>
      </c>
      <c r="T288" s="2">
        <f t="shared" si="212"/>
        <v>0</v>
      </c>
      <c r="U288" s="2">
        <f t="shared" si="212"/>
        <v>0</v>
      </c>
      <c r="V288" s="2">
        <f t="shared" si="212"/>
        <v>0</v>
      </c>
      <c r="W288" s="2">
        <f t="shared" si="212"/>
        <v>0</v>
      </c>
      <c r="X288" s="2">
        <f t="shared" si="212"/>
        <v>0</v>
      </c>
      <c r="Y288" s="2">
        <f t="shared" si="212"/>
        <v>0</v>
      </c>
      <c r="Z288" s="2">
        <f t="shared" si="212"/>
        <v>0</v>
      </c>
      <c r="AA288" s="2">
        <f t="shared" si="212"/>
        <v>0</v>
      </c>
      <c r="AB288" s="2">
        <f t="shared" si="212"/>
        <v>0</v>
      </c>
      <c r="AC288" s="2">
        <f t="shared" si="212"/>
        <v>0</v>
      </c>
      <c r="AD288" s="2">
        <f t="shared" si="212"/>
        <v>0</v>
      </c>
      <c r="AE288" s="2">
        <f t="shared" si="212"/>
        <v>0</v>
      </c>
      <c r="AF288" s="2">
        <f t="shared" si="212"/>
        <v>0</v>
      </c>
      <c r="AG288" s="2">
        <f t="shared" si="212"/>
        <v>0</v>
      </c>
      <c r="AH288" s="2">
        <f t="shared" si="212"/>
        <v>0</v>
      </c>
      <c r="AI288" s="2">
        <f t="shared" si="212"/>
        <v>0</v>
      </c>
      <c r="AJ288" s="2">
        <f t="shared" si="212"/>
        <v>0</v>
      </c>
      <c r="AK288" s="2">
        <f t="shared" si="212"/>
        <v>0</v>
      </c>
      <c r="AL288" s="2">
        <f t="shared" si="212"/>
        <v>0</v>
      </c>
      <c r="AM288" s="2">
        <f t="shared" si="212"/>
        <v>0</v>
      </c>
      <c r="AN288" s="2">
        <f t="shared" si="212"/>
        <v>0</v>
      </c>
    </row>
    <row r="289" spans="8:40" x14ac:dyDescent="0.3">
      <c r="H289">
        <f t="shared" si="195"/>
        <v>0</v>
      </c>
      <c r="I289">
        <f t="shared" si="197"/>
        <v>2042</v>
      </c>
      <c r="J289" s="2">
        <f t="shared" ref="J289:AN289" si="213">$H289*J130</f>
        <v>0</v>
      </c>
      <c r="K289" s="2">
        <f t="shared" si="213"/>
        <v>0</v>
      </c>
      <c r="L289" s="2">
        <f t="shared" si="213"/>
        <v>0</v>
      </c>
      <c r="M289" s="2">
        <f t="shared" si="213"/>
        <v>0</v>
      </c>
      <c r="N289" s="2">
        <f t="shared" si="213"/>
        <v>0</v>
      </c>
      <c r="O289" s="2">
        <f t="shared" si="213"/>
        <v>0</v>
      </c>
      <c r="P289" s="2">
        <f t="shared" si="213"/>
        <v>0</v>
      </c>
      <c r="Q289" s="2">
        <f t="shared" si="213"/>
        <v>0</v>
      </c>
      <c r="R289" s="2">
        <f t="shared" si="213"/>
        <v>0</v>
      </c>
      <c r="S289" s="2">
        <f t="shared" si="213"/>
        <v>0</v>
      </c>
      <c r="T289" s="2">
        <f t="shared" si="213"/>
        <v>0</v>
      </c>
      <c r="U289" s="2">
        <f t="shared" si="213"/>
        <v>0</v>
      </c>
      <c r="V289" s="2">
        <f t="shared" si="213"/>
        <v>0</v>
      </c>
      <c r="W289" s="2">
        <f t="shared" si="213"/>
        <v>0</v>
      </c>
      <c r="X289" s="2">
        <f t="shared" si="213"/>
        <v>0</v>
      </c>
      <c r="Y289" s="2">
        <f t="shared" si="213"/>
        <v>0</v>
      </c>
      <c r="Z289" s="2">
        <f t="shared" si="213"/>
        <v>0</v>
      </c>
      <c r="AA289" s="2">
        <f t="shared" si="213"/>
        <v>0</v>
      </c>
      <c r="AB289" s="2">
        <f t="shared" si="213"/>
        <v>0</v>
      </c>
      <c r="AC289" s="2">
        <f t="shared" si="213"/>
        <v>0</v>
      </c>
      <c r="AD289" s="2">
        <f t="shared" si="213"/>
        <v>0</v>
      </c>
      <c r="AE289" s="2">
        <f t="shared" si="213"/>
        <v>0</v>
      </c>
      <c r="AF289" s="2">
        <f t="shared" si="213"/>
        <v>0</v>
      </c>
      <c r="AG289" s="2">
        <f t="shared" si="213"/>
        <v>0</v>
      </c>
      <c r="AH289" s="2">
        <f t="shared" si="213"/>
        <v>0</v>
      </c>
      <c r="AI289" s="2">
        <f t="shared" si="213"/>
        <v>0</v>
      </c>
      <c r="AJ289" s="2">
        <f t="shared" si="213"/>
        <v>0</v>
      </c>
      <c r="AK289" s="2">
        <f t="shared" si="213"/>
        <v>0</v>
      </c>
      <c r="AL289" s="2">
        <f t="shared" si="213"/>
        <v>0</v>
      </c>
      <c r="AM289" s="2">
        <f t="shared" si="213"/>
        <v>0</v>
      </c>
      <c r="AN289" s="2">
        <f t="shared" si="213"/>
        <v>0</v>
      </c>
    </row>
    <row r="290" spans="8:40" x14ac:dyDescent="0.3">
      <c r="H290">
        <f t="shared" si="195"/>
        <v>0</v>
      </c>
      <c r="I290">
        <f t="shared" si="197"/>
        <v>2043</v>
      </c>
      <c r="J290" s="2">
        <f t="shared" ref="J290:AN290" si="214">$H290*J131</f>
        <v>0</v>
      </c>
      <c r="K290" s="2">
        <f t="shared" si="214"/>
        <v>0</v>
      </c>
      <c r="L290" s="2">
        <f t="shared" si="214"/>
        <v>0</v>
      </c>
      <c r="M290" s="2">
        <f t="shared" si="214"/>
        <v>0</v>
      </c>
      <c r="N290" s="2">
        <f t="shared" si="214"/>
        <v>0</v>
      </c>
      <c r="O290" s="2">
        <f t="shared" si="214"/>
        <v>0</v>
      </c>
      <c r="P290" s="2">
        <f t="shared" si="214"/>
        <v>0</v>
      </c>
      <c r="Q290" s="2">
        <f t="shared" si="214"/>
        <v>0</v>
      </c>
      <c r="R290" s="2">
        <f t="shared" si="214"/>
        <v>0</v>
      </c>
      <c r="S290" s="2">
        <f t="shared" si="214"/>
        <v>0</v>
      </c>
      <c r="T290" s="2">
        <f t="shared" si="214"/>
        <v>0</v>
      </c>
      <c r="U290" s="2">
        <f t="shared" si="214"/>
        <v>0</v>
      </c>
      <c r="V290" s="2">
        <f t="shared" si="214"/>
        <v>0</v>
      </c>
      <c r="W290" s="2">
        <f t="shared" si="214"/>
        <v>0</v>
      </c>
      <c r="X290" s="2">
        <f t="shared" si="214"/>
        <v>0</v>
      </c>
      <c r="Y290" s="2">
        <f t="shared" si="214"/>
        <v>0</v>
      </c>
      <c r="Z290" s="2">
        <f t="shared" si="214"/>
        <v>0</v>
      </c>
      <c r="AA290" s="2">
        <f t="shared" si="214"/>
        <v>0</v>
      </c>
      <c r="AB290" s="2">
        <f t="shared" si="214"/>
        <v>0</v>
      </c>
      <c r="AC290" s="2">
        <f t="shared" si="214"/>
        <v>0</v>
      </c>
      <c r="AD290" s="2">
        <f t="shared" si="214"/>
        <v>0</v>
      </c>
      <c r="AE290" s="2">
        <f t="shared" si="214"/>
        <v>0</v>
      </c>
      <c r="AF290" s="2">
        <f t="shared" si="214"/>
        <v>0</v>
      </c>
      <c r="AG290" s="2">
        <f t="shared" si="214"/>
        <v>0</v>
      </c>
      <c r="AH290" s="2">
        <f t="shared" si="214"/>
        <v>0</v>
      </c>
      <c r="AI290" s="2">
        <f t="shared" si="214"/>
        <v>0</v>
      </c>
      <c r="AJ290" s="2">
        <f t="shared" si="214"/>
        <v>0</v>
      </c>
      <c r="AK290" s="2">
        <f t="shared" si="214"/>
        <v>0</v>
      </c>
      <c r="AL290" s="2">
        <f t="shared" si="214"/>
        <v>0</v>
      </c>
      <c r="AM290" s="2">
        <f t="shared" si="214"/>
        <v>0</v>
      </c>
      <c r="AN290" s="2">
        <f t="shared" si="214"/>
        <v>0</v>
      </c>
    </row>
    <row r="291" spans="8:40" x14ac:dyDescent="0.3">
      <c r="H291">
        <f t="shared" si="195"/>
        <v>0</v>
      </c>
      <c r="I291">
        <f t="shared" si="197"/>
        <v>2044</v>
      </c>
      <c r="J291" s="2">
        <f t="shared" ref="J291:AN291" si="215">$H291*J132</f>
        <v>0</v>
      </c>
      <c r="K291" s="2">
        <f t="shared" si="215"/>
        <v>0</v>
      </c>
      <c r="L291" s="2">
        <f t="shared" si="215"/>
        <v>0</v>
      </c>
      <c r="M291" s="2">
        <f t="shared" si="215"/>
        <v>0</v>
      </c>
      <c r="N291" s="2">
        <f t="shared" si="215"/>
        <v>0</v>
      </c>
      <c r="O291" s="2">
        <f t="shared" si="215"/>
        <v>0</v>
      </c>
      <c r="P291" s="2">
        <f t="shared" si="215"/>
        <v>0</v>
      </c>
      <c r="Q291" s="2">
        <f t="shared" si="215"/>
        <v>0</v>
      </c>
      <c r="R291" s="2">
        <f t="shared" si="215"/>
        <v>0</v>
      </c>
      <c r="S291" s="2">
        <f t="shared" si="215"/>
        <v>0</v>
      </c>
      <c r="T291" s="2">
        <f t="shared" si="215"/>
        <v>0</v>
      </c>
      <c r="U291" s="2">
        <f t="shared" si="215"/>
        <v>0</v>
      </c>
      <c r="V291" s="2">
        <f t="shared" si="215"/>
        <v>0</v>
      </c>
      <c r="W291" s="2">
        <f t="shared" si="215"/>
        <v>0</v>
      </c>
      <c r="X291" s="2">
        <f t="shared" si="215"/>
        <v>0</v>
      </c>
      <c r="Y291" s="2">
        <f t="shared" si="215"/>
        <v>0</v>
      </c>
      <c r="Z291" s="2">
        <f t="shared" si="215"/>
        <v>0</v>
      </c>
      <c r="AA291" s="2">
        <f t="shared" si="215"/>
        <v>0</v>
      </c>
      <c r="AB291" s="2">
        <f t="shared" si="215"/>
        <v>0</v>
      </c>
      <c r="AC291" s="2">
        <f t="shared" si="215"/>
        <v>0</v>
      </c>
      <c r="AD291" s="2">
        <f t="shared" si="215"/>
        <v>0</v>
      </c>
      <c r="AE291" s="2">
        <f t="shared" si="215"/>
        <v>0</v>
      </c>
      <c r="AF291" s="2">
        <f t="shared" si="215"/>
        <v>0</v>
      </c>
      <c r="AG291" s="2">
        <f t="shared" si="215"/>
        <v>0</v>
      </c>
      <c r="AH291" s="2">
        <f t="shared" si="215"/>
        <v>0</v>
      </c>
      <c r="AI291" s="2">
        <f t="shared" si="215"/>
        <v>0</v>
      </c>
      <c r="AJ291" s="2">
        <f t="shared" si="215"/>
        <v>0</v>
      </c>
      <c r="AK291" s="2">
        <f t="shared" si="215"/>
        <v>0</v>
      </c>
      <c r="AL291" s="2">
        <f t="shared" si="215"/>
        <v>0</v>
      </c>
      <c r="AM291" s="2">
        <f t="shared" si="215"/>
        <v>0</v>
      </c>
      <c r="AN291" s="2">
        <f t="shared" si="215"/>
        <v>0</v>
      </c>
    </row>
    <row r="292" spans="8:40" x14ac:dyDescent="0.3">
      <c r="H292">
        <f t="shared" si="195"/>
        <v>0</v>
      </c>
      <c r="I292">
        <f t="shared" si="197"/>
        <v>2045</v>
      </c>
      <c r="J292" s="2">
        <f t="shared" ref="J292:AN292" si="216">$H292*J133</f>
        <v>0</v>
      </c>
      <c r="K292" s="2">
        <f t="shared" si="216"/>
        <v>0</v>
      </c>
      <c r="L292" s="2">
        <f t="shared" si="216"/>
        <v>0</v>
      </c>
      <c r="M292" s="2">
        <f t="shared" si="216"/>
        <v>0</v>
      </c>
      <c r="N292" s="2">
        <f t="shared" si="216"/>
        <v>0</v>
      </c>
      <c r="O292" s="2">
        <f t="shared" si="216"/>
        <v>0</v>
      </c>
      <c r="P292" s="2">
        <f t="shared" si="216"/>
        <v>0</v>
      </c>
      <c r="Q292" s="2">
        <f t="shared" si="216"/>
        <v>0</v>
      </c>
      <c r="R292" s="2">
        <f t="shared" si="216"/>
        <v>0</v>
      </c>
      <c r="S292" s="2">
        <f t="shared" si="216"/>
        <v>0</v>
      </c>
      <c r="T292" s="2">
        <f t="shared" si="216"/>
        <v>0</v>
      </c>
      <c r="U292" s="2">
        <f t="shared" si="216"/>
        <v>0</v>
      </c>
      <c r="V292" s="2">
        <f t="shared" si="216"/>
        <v>0</v>
      </c>
      <c r="W292" s="2">
        <f t="shared" si="216"/>
        <v>0</v>
      </c>
      <c r="X292" s="2">
        <f t="shared" si="216"/>
        <v>0</v>
      </c>
      <c r="Y292" s="2">
        <f t="shared" si="216"/>
        <v>0</v>
      </c>
      <c r="Z292" s="2">
        <f t="shared" si="216"/>
        <v>0</v>
      </c>
      <c r="AA292" s="2">
        <f t="shared" si="216"/>
        <v>0</v>
      </c>
      <c r="AB292" s="2">
        <f t="shared" si="216"/>
        <v>0</v>
      </c>
      <c r="AC292" s="2">
        <f t="shared" si="216"/>
        <v>0</v>
      </c>
      <c r="AD292" s="2">
        <f t="shared" si="216"/>
        <v>0</v>
      </c>
      <c r="AE292" s="2">
        <f t="shared" si="216"/>
        <v>0</v>
      </c>
      <c r="AF292" s="2">
        <f t="shared" si="216"/>
        <v>0</v>
      </c>
      <c r="AG292" s="2">
        <f t="shared" si="216"/>
        <v>0</v>
      </c>
      <c r="AH292" s="2">
        <f t="shared" si="216"/>
        <v>0</v>
      </c>
      <c r="AI292" s="2">
        <f t="shared" si="216"/>
        <v>0</v>
      </c>
      <c r="AJ292" s="2">
        <f t="shared" si="216"/>
        <v>0</v>
      </c>
      <c r="AK292" s="2">
        <f t="shared" si="216"/>
        <v>0</v>
      </c>
      <c r="AL292" s="2">
        <f t="shared" si="216"/>
        <v>0</v>
      </c>
      <c r="AM292" s="2">
        <f t="shared" si="216"/>
        <v>0</v>
      </c>
      <c r="AN292" s="2">
        <f t="shared" si="216"/>
        <v>0</v>
      </c>
    </row>
    <row r="293" spans="8:40" x14ac:dyDescent="0.3">
      <c r="H293">
        <f t="shared" si="195"/>
        <v>0</v>
      </c>
      <c r="I293">
        <f t="shared" si="197"/>
        <v>2046</v>
      </c>
      <c r="J293" s="2">
        <f t="shared" ref="J293:AN293" si="217">$H293*J134</f>
        <v>0</v>
      </c>
      <c r="K293" s="2">
        <f t="shared" si="217"/>
        <v>0</v>
      </c>
      <c r="L293" s="2">
        <f t="shared" si="217"/>
        <v>0</v>
      </c>
      <c r="M293" s="2">
        <f t="shared" si="217"/>
        <v>0</v>
      </c>
      <c r="N293" s="2">
        <f t="shared" si="217"/>
        <v>0</v>
      </c>
      <c r="O293" s="2">
        <f t="shared" si="217"/>
        <v>0</v>
      </c>
      <c r="P293" s="2">
        <f t="shared" si="217"/>
        <v>0</v>
      </c>
      <c r="Q293" s="2">
        <f t="shared" si="217"/>
        <v>0</v>
      </c>
      <c r="R293" s="2">
        <f t="shared" si="217"/>
        <v>0</v>
      </c>
      <c r="S293" s="2">
        <f t="shared" si="217"/>
        <v>0</v>
      </c>
      <c r="T293" s="2">
        <f t="shared" si="217"/>
        <v>0</v>
      </c>
      <c r="U293" s="2">
        <f t="shared" si="217"/>
        <v>0</v>
      </c>
      <c r="V293" s="2">
        <f t="shared" si="217"/>
        <v>0</v>
      </c>
      <c r="W293" s="2">
        <f t="shared" si="217"/>
        <v>0</v>
      </c>
      <c r="X293" s="2">
        <f t="shared" si="217"/>
        <v>0</v>
      </c>
      <c r="Y293" s="2">
        <f t="shared" si="217"/>
        <v>0</v>
      </c>
      <c r="Z293" s="2">
        <f t="shared" si="217"/>
        <v>0</v>
      </c>
      <c r="AA293" s="2">
        <f t="shared" si="217"/>
        <v>0</v>
      </c>
      <c r="AB293" s="2">
        <f t="shared" si="217"/>
        <v>0</v>
      </c>
      <c r="AC293" s="2">
        <f t="shared" si="217"/>
        <v>0</v>
      </c>
      <c r="AD293" s="2">
        <f t="shared" si="217"/>
        <v>0</v>
      </c>
      <c r="AE293" s="2">
        <f t="shared" si="217"/>
        <v>0</v>
      </c>
      <c r="AF293" s="2">
        <f t="shared" si="217"/>
        <v>0</v>
      </c>
      <c r="AG293" s="2">
        <f t="shared" si="217"/>
        <v>0</v>
      </c>
      <c r="AH293" s="2">
        <f t="shared" si="217"/>
        <v>0</v>
      </c>
      <c r="AI293" s="2">
        <f t="shared" si="217"/>
        <v>0</v>
      </c>
      <c r="AJ293" s="2">
        <f t="shared" si="217"/>
        <v>0</v>
      </c>
      <c r="AK293" s="2">
        <f t="shared" si="217"/>
        <v>0</v>
      </c>
      <c r="AL293" s="2">
        <f t="shared" si="217"/>
        <v>0</v>
      </c>
      <c r="AM293" s="2">
        <f t="shared" si="217"/>
        <v>0</v>
      </c>
      <c r="AN293" s="2">
        <f t="shared" si="217"/>
        <v>0</v>
      </c>
    </row>
    <row r="294" spans="8:40" x14ac:dyDescent="0.3">
      <c r="I294">
        <f t="shared" si="197"/>
        <v>2047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8:40" x14ac:dyDescent="0.3">
      <c r="I295">
        <f t="shared" si="197"/>
        <v>2048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8:40" x14ac:dyDescent="0.3">
      <c r="I296">
        <f t="shared" si="197"/>
        <v>2049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8:40" x14ac:dyDescent="0.3">
      <c r="I297">
        <f t="shared" si="197"/>
        <v>2050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8:40" x14ac:dyDescent="0.3">
      <c r="I298">
        <f t="shared" si="197"/>
        <v>2051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8:40" x14ac:dyDescent="0.3">
      <c r="I299">
        <f t="shared" si="197"/>
        <v>2052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8:40" x14ac:dyDescent="0.3">
      <c r="I300">
        <f t="shared" si="197"/>
        <v>2053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8:40" x14ac:dyDescent="0.3">
      <c r="I301">
        <f t="shared" si="197"/>
        <v>2054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8:40" x14ac:dyDescent="0.3">
      <c r="I302">
        <f t="shared" si="197"/>
        <v>2055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4" spans="8:40" x14ac:dyDescent="0.3">
      <c r="H304" t="s">
        <v>38</v>
      </c>
      <c r="I304" t="s">
        <v>34</v>
      </c>
      <c r="J304">
        <v>2025</v>
      </c>
      <c r="K304">
        <f>J304+1</f>
        <v>2026</v>
      </c>
      <c r="L304">
        <f t="shared" ref="L304:AN304" si="218">K304+1</f>
        <v>2027</v>
      </c>
      <c r="M304">
        <f t="shared" si="218"/>
        <v>2028</v>
      </c>
      <c r="N304">
        <f t="shared" si="218"/>
        <v>2029</v>
      </c>
      <c r="O304">
        <f t="shared" si="218"/>
        <v>2030</v>
      </c>
      <c r="P304">
        <f t="shared" si="218"/>
        <v>2031</v>
      </c>
      <c r="Q304">
        <f t="shared" si="218"/>
        <v>2032</v>
      </c>
      <c r="R304">
        <f t="shared" si="218"/>
        <v>2033</v>
      </c>
      <c r="S304">
        <f t="shared" si="218"/>
        <v>2034</v>
      </c>
      <c r="T304">
        <f t="shared" si="218"/>
        <v>2035</v>
      </c>
      <c r="U304">
        <f t="shared" si="218"/>
        <v>2036</v>
      </c>
      <c r="V304">
        <f t="shared" si="218"/>
        <v>2037</v>
      </c>
      <c r="W304">
        <f t="shared" si="218"/>
        <v>2038</v>
      </c>
      <c r="X304">
        <f t="shared" si="218"/>
        <v>2039</v>
      </c>
      <c r="Y304">
        <f t="shared" si="218"/>
        <v>2040</v>
      </c>
      <c r="Z304">
        <f t="shared" si="218"/>
        <v>2041</v>
      </c>
      <c r="AA304">
        <f t="shared" si="218"/>
        <v>2042</v>
      </c>
      <c r="AB304">
        <f t="shared" si="218"/>
        <v>2043</v>
      </c>
      <c r="AC304">
        <f t="shared" si="218"/>
        <v>2044</v>
      </c>
      <c r="AD304">
        <f t="shared" si="218"/>
        <v>2045</v>
      </c>
      <c r="AE304">
        <f t="shared" si="218"/>
        <v>2046</v>
      </c>
      <c r="AF304">
        <f t="shared" si="218"/>
        <v>2047</v>
      </c>
      <c r="AG304">
        <f t="shared" si="218"/>
        <v>2048</v>
      </c>
      <c r="AH304">
        <f t="shared" si="218"/>
        <v>2049</v>
      </c>
      <c r="AI304">
        <f t="shared" si="218"/>
        <v>2050</v>
      </c>
      <c r="AJ304">
        <f t="shared" si="218"/>
        <v>2051</v>
      </c>
      <c r="AK304">
        <f t="shared" si="218"/>
        <v>2052</v>
      </c>
      <c r="AL304">
        <f t="shared" si="218"/>
        <v>2053</v>
      </c>
      <c r="AM304">
        <f t="shared" si="218"/>
        <v>2054</v>
      </c>
      <c r="AN304">
        <f t="shared" si="218"/>
        <v>2055</v>
      </c>
    </row>
    <row r="305" spans="9:40" x14ac:dyDescent="0.3">
      <c r="I305">
        <v>2025</v>
      </c>
      <c r="J305" s="2">
        <f>J272+J239*$D$11</f>
        <v>113.42137025677167</v>
      </c>
      <c r="K305" s="2">
        <f>K272+K239*$D$11</f>
        <v>111.80106496738921</v>
      </c>
      <c r="L305" s="2">
        <f t="shared" ref="L305:AN305" si="219">L272+L239*$D$11</f>
        <v>110.18075967800675</v>
      </c>
      <c r="M305" s="2">
        <f t="shared" si="219"/>
        <v>108.56045438862429</v>
      </c>
      <c r="N305" s="2">
        <f t="shared" si="219"/>
        <v>106.94014909924186</v>
      </c>
      <c r="O305" s="2">
        <f t="shared" si="219"/>
        <v>105.31984380985941</v>
      </c>
      <c r="P305" s="2">
        <f t="shared" si="219"/>
        <v>103.69953852047695</v>
      </c>
      <c r="Q305" s="2">
        <f t="shared" si="219"/>
        <v>102.07923323109449</v>
      </c>
      <c r="R305" s="2">
        <f t="shared" si="219"/>
        <v>100.45892794171203</v>
      </c>
      <c r="S305" s="2">
        <f t="shared" si="219"/>
        <v>98.838622652329605</v>
      </c>
      <c r="T305" s="2">
        <f t="shared" si="219"/>
        <v>97.218317362947147</v>
      </c>
      <c r="U305" s="2">
        <f t="shared" si="219"/>
        <v>95.598012073564689</v>
      </c>
      <c r="V305" s="2">
        <f t="shared" si="219"/>
        <v>93.977706784182232</v>
      </c>
      <c r="W305" s="2">
        <f t="shared" si="219"/>
        <v>92.357401494799774</v>
      </c>
      <c r="X305" s="2">
        <f t="shared" si="219"/>
        <v>90.73709620541733</v>
      </c>
      <c r="Y305" s="2">
        <f t="shared" si="219"/>
        <v>89.116790916034859</v>
      </c>
      <c r="Z305" s="2">
        <f t="shared" si="219"/>
        <v>87.496485626652415</v>
      </c>
      <c r="AA305" s="2">
        <f t="shared" si="219"/>
        <v>85.876180337269972</v>
      </c>
      <c r="AB305" s="2">
        <f t="shared" si="219"/>
        <v>84.255875047887514</v>
      </c>
      <c r="AC305" s="2">
        <f t="shared" si="219"/>
        <v>82.635569758505056</v>
      </c>
      <c r="AD305" s="2">
        <f t="shared" si="219"/>
        <v>81.015264469122613</v>
      </c>
      <c r="AE305" s="2">
        <f t="shared" si="219"/>
        <v>79.394959179740169</v>
      </c>
      <c r="AF305" s="2">
        <f t="shared" si="219"/>
        <v>77.774653890357712</v>
      </c>
      <c r="AG305" s="2">
        <f t="shared" si="219"/>
        <v>76.154348600975254</v>
      </c>
      <c r="AH305" s="2">
        <f t="shared" si="219"/>
        <v>74.534043311592796</v>
      </c>
      <c r="AI305" s="2">
        <f t="shared" si="219"/>
        <v>72.913738022210353</v>
      </c>
      <c r="AJ305" s="2">
        <f t="shared" si="219"/>
        <v>71.29343273282791</v>
      </c>
      <c r="AK305" s="2">
        <f t="shared" si="219"/>
        <v>69.673127443445452</v>
      </c>
      <c r="AL305" s="2">
        <f t="shared" si="219"/>
        <v>68.052822154062994</v>
      </c>
      <c r="AM305" s="2">
        <f t="shared" si="219"/>
        <v>66.432516864680537</v>
      </c>
      <c r="AN305" s="2">
        <f t="shared" si="219"/>
        <v>64.812211575298093</v>
      </c>
    </row>
    <row r="306" spans="9:40" x14ac:dyDescent="0.3">
      <c r="I306">
        <f>I305+1</f>
        <v>2026</v>
      </c>
      <c r="J306" s="2">
        <f t="shared" ref="J306:AN306" si="220">J273+J240*$D$11</f>
        <v>0</v>
      </c>
      <c r="K306" s="2">
        <f t="shared" si="220"/>
        <v>130.44612592817444</v>
      </c>
      <c r="L306" s="2">
        <f t="shared" si="220"/>
        <v>128.58260984348624</v>
      </c>
      <c r="M306" s="2">
        <f t="shared" si="220"/>
        <v>126.71909375879801</v>
      </c>
      <c r="N306" s="2">
        <f t="shared" si="220"/>
        <v>124.85557767410981</v>
      </c>
      <c r="O306" s="2">
        <f t="shared" si="220"/>
        <v>122.99206158942161</v>
      </c>
      <c r="P306" s="2">
        <f t="shared" si="220"/>
        <v>121.12854550473341</v>
      </c>
      <c r="Q306" s="2">
        <f t="shared" si="220"/>
        <v>119.26502942004521</v>
      </c>
      <c r="R306" s="2">
        <f t="shared" si="220"/>
        <v>117.40151333535698</v>
      </c>
      <c r="S306" s="2">
        <f t="shared" si="220"/>
        <v>115.53799725066878</v>
      </c>
      <c r="T306" s="2">
        <f t="shared" si="220"/>
        <v>113.67448116598058</v>
      </c>
      <c r="U306" s="2">
        <f t="shared" si="220"/>
        <v>111.81096508129238</v>
      </c>
      <c r="V306" s="2">
        <f t="shared" si="220"/>
        <v>109.94744899660418</v>
      </c>
      <c r="W306" s="2">
        <f t="shared" si="220"/>
        <v>108.08393291191595</v>
      </c>
      <c r="X306" s="2">
        <f t="shared" si="220"/>
        <v>106.22041682722775</v>
      </c>
      <c r="Y306" s="2">
        <f t="shared" si="220"/>
        <v>104.35690074253955</v>
      </c>
      <c r="Z306" s="2">
        <f t="shared" si="220"/>
        <v>102.49338465785132</v>
      </c>
      <c r="AA306" s="2">
        <f t="shared" si="220"/>
        <v>100.62986857316312</v>
      </c>
      <c r="AB306" s="2">
        <f t="shared" si="220"/>
        <v>98.766352488474922</v>
      </c>
      <c r="AC306" s="2">
        <f t="shared" si="220"/>
        <v>96.902836403786722</v>
      </c>
      <c r="AD306" s="2">
        <f t="shared" si="220"/>
        <v>95.039320319098522</v>
      </c>
      <c r="AE306" s="2">
        <f t="shared" si="220"/>
        <v>93.175804234410293</v>
      </c>
      <c r="AF306" s="2">
        <f t="shared" si="220"/>
        <v>91.312288149722107</v>
      </c>
      <c r="AG306" s="2">
        <f t="shared" si="220"/>
        <v>89.448772065033893</v>
      </c>
      <c r="AH306" s="2">
        <f t="shared" si="220"/>
        <v>87.585255980345693</v>
      </c>
      <c r="AI306" s="2">
        <f t="shared" si="220"/>
        <v>85.721739895657493</v>
      </c>
      <c r="AJ306" s="2">
        <f t="shared" si="220"/>
        <v>83.858223810969278</v>
      </c>
      <c r="AK306" s="2">
        <f t="shared" si="220"/>
        <v>81.994707726281064</v>
      </c>
      <c r="AL306" s="2">
        <f t="shared" si="220"/>
        <v>80.131191641592864</v>
      </c>
      <c r="AM306" s="2">
        <f t="shared" si="220"/>
        <v>78.267675556904663</v>
      </c>
      <c r="AN306" s="2">
        <f t="shared" si="220"/>
        <v>76.404159472216463</v>
      </c>
    </row>
    <row r="307" spans="9:40" x14ac:dyDescent="0.3">
      <c r="I307">
        <f t="shared" ref="I307:I326" si="221">I306+1</f>
        <v>2027</v>
      </c>
      <c r="J307" s="2">
        <f t="shared" ref="J307:AN307" si="222">J274+J241*$D$11</f>
        <v>0</v>
      </c>
      <c r="K307" s="2">
        <f t="shared" si="222"/>
        <v>0</v>
      </c>
      <c r="L307" s="2">
        <f t="shared" si="222"/>
        <v>141.26341007469131</v>
      </c>
      <c r="M307" s="2">
        <f t="shared" si="222"/>
        <v>139.24536135933857</v>
      </c>
      <c r="N307" s="2">
        <f t="shared" si="222"/>
        <v>137.22731264398584</v>
      </c>
      <c r="O307" s="2">
        <f t="shared" si="222"/>
        <v>135.20926392863311</v>
      </c>
      <c r="P307" s="2">
        <f t="shared" si="222"/>
        <v>133.19121521328037</v>
      </c>
      <c r="Q307" s="2">
        <f t="shared" si="222"/>
        <v>131.17316649792764</v>
      </c>
      <c r="R307" s="2">
        <f t="shared" si="222"/>
        <v>129.15511778257491</v>
      </c>
      <c r="S307" s="2">
        <f t="shared" si="222"/>
        <v>127.13706906722217</v>
      </c>
      <c r="T307" s="2">
        <f t="shared" si="222"/>
        <v>125.11902035186944</v>
      </c>
      <c r="U307" s="2">
        <f t="shared" si="222"/>
        <v>123.10097163651672</v>
      </c>
      <c r="V307" s="2">
        <f t="shared" si="222"/>
        <v>121.08292292116398</v>
      </c>
      <c r="W307" s="2">
        <f t="shared" si="222"/>
        <v>119.06487420581125</v>
      </c>
      <c r="X307" s="2">
        <f t="shared" si="222"/>
        <v>117.04682549045852</v>
      </c>
      <c r="Y307" s="2">
        <f t="shared" si="222"/>
        <v>115.02877677510578</v>
      </c>
      <c r="Z307" s="2">
        <f t="shared" si="222"/>
        <v>113.01072805975305</v>
      </c>
      <c r="AA307" s="2">
        <f t="shared" si="222"/>
        <v>110.99267934440032</v>
      </c>
      <c r="AB307" s="2">
        <f t="shared" si="222"/>
        <v>108.97463062904758</v>
      </c>
      <c r="AC307" s="2">
        <f t="shared" si="222"/>
        <v>106.95658191369485</v>
      </c>
      <c r="AD307" s="2">
        <f t="shared" si="222"/>
        <v>104.93853319834213</v>
      </c>
      <c r="AE307" s="2">
        <f t="shared" si="222"/>
        <v>102.92048448298938</v>
      </c>
      <c r="AF307" s="2">
        <f t="shared" si="222"/>
        <v>100.90243576763665</v>
      </c>
      <c r="AG307" s="2">
        <f t="shared" si="222"/>
        <v>98.884387052283927</v>
      </c>
      <c r="AH307" s="2">
        <f t="shared" si="222"/>
        <v>96.866338336931193</v>
      </c>
      <c r="AI307" s="2">
        <f t="shared" si="222"/>
        <v>94.848289621578459</v>
      </c>
      <c r="AJ307" s="2">
        <f t="shared" si="222"/>
        <v>92.830240906225725</v>
      </c>
      <c r="AK307" s="2">
        <f t="shared" si="222"/>
        <v>90.812192190872992</v>
      </c>
      <c r="AL307" s="2">
        <f t="shared" si="222"/>
        <v>88.794143475520258</v>
      </c>
      <c r="AM307" s="2">
        <f t="shared" si="222"/>
        <v>86.776094760167524</v>
      </c>
      <c r="AN307" s="2">
        <f t="shared" si="222"/>
        <v>84.75804604481479</v>
      </c>
    </row>
    <row r="308" spans="9:40" x14ac:dyDescent="0.3">
      <c r="I308">
        <f t="shared" si="221"/>
        <v>2028</v>
      </c>
      <c r="J308" s="2">
        <f t="shared" ref="J308:AN308" si="223">J275+J242*$D$11</f>
        <v>0</v>
      </c>
      <c r="K308" s="2">
        <f t="shared" si="223"/>
        <v>0</v>
      </c>
      <c r="L308" s="2">
        <f t="shared" si="223"/>
        <v>0</v>
      </c>
      <c r="M308" s="2">
        <f t="shared" si="223"/>
        <v>149.7383244946837</v>
      </c>
      <c r="N308" s="2">
        <f t="shared" si="223"/>
        <v>147.59920557333106</v>
      </c>
      <c r="O308" s="2">
        <f t="shared" si="223"/>
        <v>145.46008665197846</v>
      </c>
      <c r="P308" s="2">
        <f t="shared" si="223"/>
        <v>143.32096773062582</v>
      </c>
      <c r="Q308" s="2">
        <f t="shared" si="223"/>
        <v>141.18184880927322</v>
      </c>
      <c r="R308" s="2">
        <f t="shared" si="223"/>
        <v>139.04272988792059</v>
      </c>
      <c r="S308" s="2">
        <f t="shared" si="223"/>
        <v>136.90361096656795</v>
      </c>
      <c r="T308" s="2">
        <f t="shared" si="223"/>
        <v>134.76449204521532</v>
      </c>
      <c r="U308" s="2">
        <f t="shared" si="223"/>
        <v>132.62537312386269</v>
      </c>
      <c r="V308" s="2">
        <f t="shared" si="223"/>
        <v>130.48625420251008</v>
      </c>
      <c r="W308" s="2">
        <f t="shared" si="223"/>
        <v>128.34713528115745</v>
      </c>
      <c r="X308" s="2">
        <f t="shared" si="223"/>
        <v>126.20801635980484</v>
      </c>
      <c r="Y308" s="2">
        <f t="shared" si="223"/>
        <v>124.06889743845221</v>
      </c>
      <c r="Z308" s="2">
        <f t="shared" si="223"/>
        <v>121.92977851709958</v>
      </c>
      <c r="AA308" s="2">
        <f t="shared" si="223"/>
        <v>119.79065959574694</v>
      </c>
      <c r="AB308" s="2">
        <f t="shared" si="223"/>
        <v>117.65154067439434</v>
      </c>
      <c r="AC308" s="2">
        <f t="shared" si="223"/>
        <v>115.51242175304171</v>
      </c>
      <c r="AD308" s="2">
        <f t="shared" si="223"/>
        <v>113.37330283168907</v>
      </c>
      <c r="AE308" s="2">
        <f t="shared" si="223"/>
        <v>111.23418391033647</v>
      </c>
      <c r="AF308" s="2">
        <f t="shared" si="223"/>
        <v>109.09506498898384</v>
      </c>
      <c r="AG308" s="2">
        <f t="shared" si="223"/>
        <v>106.9559460676312</v>
      </c>
      <c r="AH308" s="2">
        <f t="shared" si="223"/>
        <v>104.8168271462786</v>
      </c>
      <c r="AI308" s="2">
        <f t="shared" si="223"/>
        <v>102.67770822492596</v>
      </c>
      <c r="AJ308" s="2">
        <f t="shared" si="223"/>
        <v>100.53858930357335</v>
      </c>
      <c r="AK308" s="2">
        <f t="shared" si="223"/>
        <v>98.399470382220713</v>
      </c>
      <c r="AL308" s="2">
        <f t="shared" si="223"/>
        <v>96.260351460868094</v>
      </c>
      <c r="AM308" s="2">
        <f t="shared" si="223"/>
        <v>94.121232539515461</v>
      </c>
      <c r="AN308" s="2">
        <f t="shared" si="223"/>
        <v>91.982113618162842</v>
      </c>
    </row>
    <row r="309" spans="9:40" x14ac:dyDescent="0.3">
      <c r="I309">
        <f t="shared" si="221"/>
        <v>2029</v>
      </c>
      <c r="J309" s="2">
        <f t="shared" ref="J309:AN309" si="224">J276+J243*$D$11</f>
        <v>0</v>
      </c>
      <c r="K309" s="2">
        <f t="shared" si="224"/>
        <v>0</v>
      </c>
      <c r="L309" s="2">
        <f t="shared" si="224"/>
        <v>0</v>
      </c>
      <c r="M309" s="2">
        <f t="shared" si="224"/>
        <v>0</v>
      </c>
      <c r="N309" s="2">
        <f t="shared" si="224"/>
        <v>158.87089729597324</v>
      </c>
      <c r="O309" s="2">
        <f t="shared" si="224"/>
        <v>156.60131304888787</v>
      </c>
      <c r="P309" s="2">
        <f t="shared" si="224"/>
        <v>154.33172880180257</v>
      </c>
      <c r="Q309" s="2">
        <f t="shared" si="224"/>
        <v>152.06214455471721</v>
      </c>
      <c r="R309" s="2">
        <f t="shared" si="224"/>
        <v>149.79256030763193</v>
      </c>
      <c r="S309" s="2">
        <f t="shared" si="224"/>
        <v>147.52297606054657</v>
      </c>
      <c r="T309" s="2">
        <f t="shared" si="224"/>
        <v>145.25339181346123</v>
      </c>
      <c r="U309" s="2">
        <f t="shared" si="224"/>
        <v>142.9838075663759</v>
      </c>
      <c r="V309" s="2">
        <f t="shared" si="224"/>
        <v>140.71422331929057</v>
      </c>
      <c r="W309" s="2">
        <f t="shared" si="224"/>
        <v>138.44463907220526</v>
      </c>
      <c r="X309" s="2">
        <f t="shared" si="224"/>
        <v>136.17505482511993</v>
      </c>
      <c r="Y309" s="2">
        <f t="shared" si="224"/>
        <v>133.9054705780346</v>
      </c>
      <c r="Z309" s="2">
        <f t="shared" si="224"/>
        <v>131.63588633094926</v>
      </c>
      <c r="AA309" s="2">
        <f t="shared" si="224"/>
        <v>129.36630208386393</v>
      </c>
      <c r="AB309" s="2">
        <f t="shared" si="224"/>
        <v>127.09671783677859</v>
      </c>
      <c r="AC309" s="2">
        <f t="shared" si="224"/>
        <v>124.82713358969326</v>
      </c>
      <c r="AD309" s="2">
        <f t="shared" si="224"/>
        <v>122.55754934260793</v>
      </c>
      <c r="AE309" s="2">
        <f t="shared" si="224"/>
        <v>120.28796509552257</v>
      </c>
      <c r="AF309" s="2">
        <f t="shared" si="224"/>
        <v>118.01838084843726</v>
      </c>
      <c r="AG309" s="2">
        <f t="shared" si="224"/>
        <v>115.74879660135193</v>
      </c>
      <c r="AH309" s="2">
        <f t="shared" si="224"/>
        <v>113.47921235426659</v>
      </c>
      <c r="AI309" s="2">
        <f t="shared" si="224"/>
        <v>111.20962810718126</v>
      </c>
      <c r="AJ309" s="2">
        <f t="shared" si="224"/>
        <v>108.94004386009593</v>
      </c>
      <c r="AK309" s="2">
        <f t="shared" si="224"/>
        <v>106.67045961301059</v>
      </c>
      <c r="AL309" s="2">
        <f t="shared" si="224"/>
        <v>104.40087536592526</v>
      </c>
      <c r="AM309" s="2">
        <f t="shared" si="224"/>
        <v>102.13129111883993</v>
      </c>
      <c r="AN309" s="2">
        <f t="shared" si="224"/>
        <v>99.861706871754592</v>
      </c>
    </row>
    <row r="310" spans="9:40" x14ac:dyDescent="0.3">
      <c r="I310">
        <f t="shared" si="221"/>
        <v>2030</v>
      </c>
      <c r="J310" s="2">
        <f t="shared" ref="J310:AN310" si="225">J277+J244*$D$11</f>
        <v>0</v>
      </c>
      <c r="K310" s="2">
        <f t="shared" si="225"/>
        <v>0</v>
      </c>
      <c r="L310" s="2">
        <f t="shared" si="225"/>
        <v>0</v>
      </c>
      <c r="M310" s="2">
        <f t="shared" si="225"/>
        <v>0</v>
      </c>
      <c r="N310" s="2">
        <f t="shared" si="225"/>
        <v>0</v>
      </c>
      <c r="O310" s="2">
        <f t="shared" si="225"/>
        <v>172.4812605302013</v>
      </c>
      <c r="P310" s="2">
        <f t="shared" si="225"/>
        <v>170.01724252262699</v>
      </c>
      <c r="Q310" s="2">
        <f t="shared" si="225"/>
        <v>167.5532245150527</v>
      </c>
      <c r="R310" s="2">
        <f t="shared" si="225"/>
        <v>165.08920650747839</v>
      </c>
      <c r="S310" s="2">
        <f t="shared" si="225"/>
        <v>162.62518849990408</v>
      </c>
      <c r="T310" s="2">
        <f t="shared" si="225"/>
        <v>160.16117049232977</v>
      </c>
      <c r="U310" s="2">
        <f t="shared" si="225"/>
        <v>157.69715248475546</v>
      </c>
      <c r="V310" s="2">
        <f t="shared" si="225"/>
        <v>155.23313447718118</v>
      </c>
      <c r="W310" s="2">
        <f t="shared" si="225"/>
        <v>152.76911646960687</v>
      </c>
      <c r="X310" s="2">
        <f t="shared" si="225"/>
        <v>150.30509846203256</v>
      </c>
      <c r="Y310" s="2">
        <f t="shared" si="225"/>
        <v>147.84108045445828</v>
      </c>
      <c r="Z310" s="2">
        <f t="shared" si="225"/>
        <v>145.37706244688397</v>
      </c>
      <c r="AA310" s="2">
        <f t="shared" si="225"/>
        <v>142.91304443930966</v>
      </c>
      <c r="AB310" s="2">
        <f t="shared" si="225"/>
        <v>140.44902643173535</v>
      </c>
      <c r="AC310" s="2">
        <f t="shared" si="225"/>
        <v>137.98500842416104</v>
      </c>
      <c r="AD310" s="2">
        <f t="shared" si="225"/>
        <v>135.52099041658673</v>
      </c>
      <c r="AE310" s="2">
        <f t="shared" si="225"/>
        <v>133.05697240901242</v>
      </c>
      <c r="AF310" s="2">
        <f t="shared" si="225"/>
        <v>130.59295440143813</v>
      </c>
      <c r="AG310" s="2">
        <f t="shared" si="225"/>
        <v>128.12893639386382</v>
      </c>
      <c r="AH310" s="2">
        <f t="shared" si="225"/>
        <v>125.66491838628951</v>
      </c>
      <c r="AI310" s="2">
        <f t="shared" si="225"/>
        <v>123.2009003787152</v>
      </c>
      <c r="AJ310" s="2">
        <f t="shared" si="225"/>
        <v>120.73688237114092</v>
      </c>
      <c r="AK310" s="2">
        <f t="shared" si="225"/>
        <v>118.27286436356661</v>
      </c>
      <c r="AL310" s="2">
        <f t="shared" si="225"/>
        <v>115.8088463559923</v>
      </c>
      <c r="AM310" s="2">
        <f t="shared" si="225"/>
        <v>113.34482834841799</v>
      </c>
      <c r="AN310" s="2">
        <f t="shared" si="225"/>
        <v>110.88081034084369</v>
      </c>
    </row>
    <row r="311" spans="9:40" x14ac:dyDescent="0.3">
      <c r="I311">
        <f t="shared" si="221"/>
        <v>2031</v>
      </c>
      <c r="J311" s="2">
        <f t="shared" ref="J311:AN311" si="226">J278+J245*$D$11</f>
        <v>0</v>
      </c>
      <c r="K311" s="2">
        <f t="shared" si="226"/>
        <v>0</v>
      </c>
      <c r="L311" s="2">
        <f t="shared" si="226"/>
        <v>0</v>
      </c>
      <c r="M311" s="2">
        <f t="shared" si="226"/>
        <v>0</v>
      </c>
      <c r="N311" s="2">
        <f t="shared" si="226"/>
        <v>0</v>
      </c>
      <c r="O311" s="2">
        <f t="shared" si="226"/>
        <v>0</v>
      </c>
      <c r="P311" s="2">
        <f t="shared" si="226"/>
        <v>160.63752310791179</v>
      </c>
      <c r="Q311" s="2">
        <f t="shared" si="226"/>
        <v>158.34270134922733</v>
      </c>
      <c r="R311" s="2">
        <f t="shared" si="226"/>
        <v>156.04787959054286</v>
      </c>
      <c r="S311" s="2">
        <f t="shared" si="226"/>
        <v>153.7530578318584</v>
      </c>
      <c r="T311" s="2">
        <f t="shared" si="226"/>
        <v>151.45823607317396</v>
      </c>
      <c r="U311" s="2">
        <f t="shared" si="226"/>
        <v>149.16341431448953</v>
      </c>
      <c r="V311" s="2">
        <f t="shared" si="226"/>
        <v>146.86859255580507</v>
      </c>
      <c r="W311" s="2">
        <f t="shared" si="226"/>
        <v>144.5737707971206</v>
      </c>
      <c r="X311" s="2">
        <f t="shared" si="226"/>
        <v>142.27894903843614</v>
      </c>
      <c r="Y311" s="2">
        <f t="shared" si="226"/>
        <v>139.9841272797517</v>
      </c>
      <c r="Z311" s="2">
        <f t="shared" si="226"/>
        <v>137.68930552106724</v>
      </c>
      <c r="AA311" s="2">
        <f t="shared" si="226"/>
        <v>135.39448376238281</v>
      </c>
      <c r="AB311" s="2">
        <f t="shared" si="226"/>
        <v>133.09966200369834</v>
      </c>
      <c r="AC311" s="2">
        <f t="shared" si="226"/>
        <v>130.80484024501388</v>
      </c>
      <c r="AD311" s="2">
        <f t="shared" si="226"/>
        <v>128.51001848632941</v>
      </c>
      <c r="AE311" s="2">
        <f t="shared" si="226"/>
        <v>126.21519672764495</v>
      </c>
      <c r="AF311" s="2">
        <f t="shared" si="226"/>
        <v>123.92037496896052</v>
      </c>
      <c r="AG311" s="2">
        <f t="shared" si="226"/>
        <v>121.62555321027605</v>
      </c>
      <c r="AH311" s="2">
        <f t="shared" si="226"/>
        <v>119.33073145159162</v>
      </c>
      <c r="AI311" s="2">
        <f t="shared" si="226"/>
        <v>117.03590969290715</v>
      </c>
      <c r="AJ311" s="2">
        <f t="shared" si="226"/>
        <v>114.74108793422269</v>
      </c>
      <c r="AK311" s="2">
        <f t="shared" si="226"/>
        <v>112.44626617553826</v>
      </c>
      <c r="AL311" s="2">
        <f t="shared" si="226"/>
        <v>110.15144441685379</v>
      </c>
      <c r="AM311" s="2">
        <f t="shared" si="226"/>
        <v>107.85662265816934</v>
      </c>
      <c r="AN311" s="2">
        <f t="shared" si="226"/>
        <v>105.56180089948488</v>
      </c>
    </row>
    <row r="312" spans="9:40" x14ac:dyDescent="0.3">
      <c r="I312">
        <f t="shared" si="221"/>
        <v>2032</v>
      </c>
      <c r="J312" s="2">
        <f t="shared" ref="J312:AN312" si="227">J279+J246*$D$11</f>
        <v>0</v>
      </c>
      <c r="K312" s="2">
        <f t="shared" si="227"/>
        <v>0</v>
      </c>
      <c r="L312" s="2">
        <f t="shared" si="227"/>
        <v>0</v>
      </c>
      <c r="M312" s="2">
        <f t="shared" si="227"/>
        <v>0</v>
      </c>
      <c r="N312" s="2">
        <f t="shared" si="227"/>
        <v>0</v>
      </c>
      <c r="O312" s="2">
        <f t="shared" si="227"/>
        <v>0</v>
      </c>
      <c r="P312" s="2">
        <f t="shared" si="227"/>
        <v>0</v>
      </c>
      <c r="Q312" s="2">
        <f t="shared" si="227"/>
        <v>149.60284288361476</v>
      </c>
      <c r="R312" s="2">
        <f t="shared" si="227"/>
        <v>147.46565941384884</v>
      </c>
      <c r="S312" s="2">
        <f t="shared" si="227"/>
        <v>145.3284759440829</v>
      </c>
      <c r="T312" s="2">
        <f t="shared" si="227"/>
        <v>143.19129247431698</v>
      </c>
      <c r="U312" s="2">
        <f t="shared" si="227"/>
        <v>141.05410900455107</v>
      </c>
      <c r="V312" s="2">
        <f t="shared" si="227"/>
        <v>138.91692553478515</v>
      </c>
      <c r="W312" s="2">
        <f t="shared" si="227"/>
        <v>136.77974206501921</v>
      </c>
      <c r="X312" s="2">
        <f t="shared" si="227"/>
        <v>134.64255859525329</v>
      </c>
      <c r="Y312" s="2">
        <f t="shared" si="227"/>
        <v>132.50537512548738</v>
      </c>
      <c r="Z312" s="2">
        <f t="shared" si="227"/>
        <v>130.36819165572143</v>
      </c>
      <c r="AA312" s="2">
        <f t="shared" si="227"/>
        <v>128.23100818595552</v>
      </c>
      <c r="AB312" s="2">
        <f t="shared" si="227"/>
        <v>126.09382471618959</v>
      </c>
      <c r="AC312" s="2">
        <f t="shared" si="227"/>
        <v>123.95664124642367</v>
      </c>
      <c r="AD312" s="2">
        <f t="shared" si="227"/>
        <v>121.81945777665774</v>
      </c>
      <c r="AE312" s="2">
        <f t="shared" si="227"/>
        <v>119.68227430689181</v>
      </c>
      <c r="AF312" s="2">
        <f t="shared" si="227"/>
        <v>117.54509083712588</v>
      </c>
      <c r="AG312" s="2">
        <f t="shared" si="227"/>
        <v>115.40790736735995</v>
      </c>
      <c r="AH312" s="2">
        <f t="shared" si="227"/>
        <v>113.27072389759402</v>
      </c>
      <c r="AI312" s="2">
        <f t="shared" si="227"/>
        <v>111.13354042782812</v>
      </c>
      <c r="AJ312" s="2">
        <f t="shared" si="227"/>
        <v>108.99635695806218</v>
      </c>
      <c r="AK312" s="2">
        <f t="shared" si="227"/>
        <v>106.85917348829626</v>
      </c>
      <c r="AL312" s="2">
        <f t="shared" si="227"/>
        <v>104.72199001853033</v>
      </c>
      <c r="AM312" s="2">
        <f t="shared" si="227"/>
        <v>102.58480654876442</v>
      </c>
      <c r="AN312" s="2">
        <f t="shared" si="227"/>
        <v>100.44762307899849</v>
      </c>
    </row>
    <row r="313" spans="9:40" x14ac:dyDescent="0.3">
      <c r="I313">
        <f t="shared" si="221"/>
        <v>2033</v>
      </c>
      <c r="J313" s="2">
        <f t="shared" ref="J313:AN313" si="228">J280+J247*$D$11</f>
        <v>0</v>
      </c>
      <c r="K313" s="2">
        <f t="shared" si="228"/>
        <v>0</v>
      </c>
      <c r="L313" s="2">
        <f t="shared" si="228"/>
        <v>0</v>
      </c>
      <c r="M313" s="2">
        <f t="shared" si="228"/>
        <v>0</v>
      </c>
      <c r="N313" s="2">
        <f t="shared" si="228"/>
        <v>0</v>
      </c>
      <c r="O313" s="2">
        <f t="shared" si="228"/>
        <v>0</v>
      </c>
      <c r="P313" s="2">
        <f t="shared" si="228"/>
        <v>0</v>
      </c>
      <c r="Q313" s="2">
        <f t="shared" si="228"/>
        <v>0</v>
      </c>
      <c r="R313" s="2">
        <f t="shared" si="228"/>
        <v>139.3518280273708</v>
      </c>
      <c r="S313" s="2">
        <f t="shared" si="228"/>
        <v>137.36108762697978</v>
      </c>
      <c r="T313" s="2">
        <f t="shared" si="228"/>
        <v>135.37034722658879</v>
      </c>
      <c r="U313" s="2">
        <f t="shared" si="228"/>
        <v>133.37960682619777</v>
      </c>
      <c r="V313" s="2">
        <f t="shared" si="228"/>
        <v>131.38886642580678</v>
      </c>
      <c r="W313" s="2">
        <f t="shared" si="228"/>
        <v>129.39812602541576</v>
      </c>
      <c r="X313" s="2">
        <f t="shared" si="228"/>
        <v>127.40738562502474</v>
      </c>
      <c r="Y313" s="2">
        <f t="shared" si="228"/>
        <v>125.41664522463373</v>
      </c>
      <c r="Z313" s="2">
        <f t="shared" si="228"/>
        <v>123.42590482424272</v>
      </c>
      <c r="AA313" s="2">
        <f t="shared" si="228"/>
        <v>121.43516442385172</v>
      </c>
      <c r="AB313" s="2">
        <f t="shared" si="228"/>
        <v>119.4444240234607</v>
      </c>
      <c r="AC313" s="2">
        <f t="shared" si="228"/>
        <v>117.45368362306968</v>
      </c>
      <c r="AD313" s="2">
        <f t="shared" si="228"/>
        <v>115.46294322267867</v>
      </c>
      <c r="AE313" s="2">
        <f t="shared" si="228"/>
        <v>113.47220282228766</v>
      </c>
      <c r="AF313" s="2">
        <f t="shared" si="228"/>
        <v>111.48146242189665</v>
      </c>
      <c r="AG313" s="2">
        <f t="shared" si="228"/>
        <v>109.49072202150563</v>
      </c>
      <c r="AH313" s="2">
        <f t="shared" si="228"/>
        <v>107.49998162111463</v>
      </c>
      <c r="AI313" s="2">
        <f t="shared" si="228"/>
        <v>105.50924122072361</v>
      </c>
      <c r="AJ313" s="2">
        <f t="shared" si="228"/>
        <v>103.5185008203326</v>
      </c>
      <c r="AK313" s="2">
        <f t="shared" si="228"/>
        <v>101.52776041994159</v>
      </c>
      <c r="AL313" s="2">
        <f t="shared" si="228"/>
        <v>99.537020019550582</v>
      </c>
      <c r="AM313" s="2">
        <f t="shared" si="228"/>
        <v>97.546279619159577</v>
      </c>
      <c r="AN313" s="2">
        <f t="shared" si="228"/>
        <v>95.555539218768558</v>
      </c>
    </row>
    <row r="314" spans="9:40" x14ac:dyDescent="0.3">
      <c r="I314">
        <f t="shared" si="221"/>
        <v>2034</v>
      </c>
      <c r="J314" s="2">
        <f t="shared" ref="J314:AN314" si="229">J281+J248*$D$11</f>
        <v>0</v>
      </c>
      <c r="K314" s="2">
        <f t="shared" si="229"/>
        <v>0</v>
      </c>
      <c r="L314" s="2">
        <f t="shared" si="229"/>
        <v>0</v>
      </c>
      <c r="M314" s="2">
        <f t="shared" si="229"/>
        <v>0</v>
      </c>
      <c r="N314" s="2">
        <f t="shared" si="229"/>
        <v>0</v>
      </c>
      <c r="O314" s="2">
        <f t="shared" si="229"/>
        <v>0</v>
      </c>
      <c r="P314" s="2">
        <f t="shared" si="229"/>
        <v>0</v>
      </c>
      <c r="Q314" s="2">
        <f t="shared" si="229"/>
        <v>0</v>
      </c>
      <c r="R314" s="2">
        <f t="shared" si="229"/>
        <v>0</v>
      </c>
      <c r="S314" s="2">
        <f t="shared" si="229"/>
        <v>129.56866997754514</v>
      </c>
      <c r="T314" s="2">
        <f t="shared" si="229"/>
        <v>127.71768897786592</v>
      </c>
      <c r="U314" s="2">
        <f t="shared" si="229"/>
        <v>125.86670797818671</v>
      </c>
      <c r="V314" s="2">
        <f t="shared" si="229"/>
        <v>124.01572697850749</v>
      </c>
      <c r="W314" s="2">
        <f t="shared" si="229"/>
        <v>122.16474597882829</v>
      </c>
      <c r="X314" s="2">
        <f t="shared" si="229"/>
        <v>120.31376497914907</v>
      </c>
      <c r="Y314" s="2">
        <f t="shared" si="229"/>
        <v>118.46278397946985</v>
      </c>
      <c r="Z314" s="2">
        <f t="shared" si="229"/>
        <v>116.61180297979062</v>
      </c>
      <c r="AA314" s="2">
        <f t="shared" si="229"/>
        <v>114.7608219801114</v>
      </c>
      <c r="AB314" s="2">
        <f t="shared" si="229"/>
        <v>112.90984098043221</v>
      </c>
      <c r="AC314" s="2">
        <f t="shared" si="229"/>
        <v>111.05885998075298</v>
      </c>
      <c r="AD314" s="2">
        <f t="shared" si="229"/>
        <v>109.20787898107378</v>
      </c>
      <c r="AE314" s="2">
        <f t="shared" si="229"/>
        <v>107.35689798139455</v>
      </c>
      <c r="AF314" s="2">
        <f t="shared" si="229"/>
        <v>105.50591698171533</v>
      </c>
      <c r="AG314" s="2">
        <f t="shared" si="229"/>
        <v>103.65493598203611</v>
      </c>
      <c r="AH314" s="2">
        <f t="shared" si="229"/>
        <v>101.80395498235688</v>
      </c>
      <c r="AI314" s="2">
        <f t="shared" si="229"/>
        <v>99.952973982677676</v>
      </c>
      <c r="AJ314" s="2">
        <f t="shared" si="229"/>
        <v>98.101992982998453</v>
      </c>
      <c r="AK314" s="2">
        <f t="shared" si="229"/>
        <v>96.251011983319259</v>
      </c>
      <c r="AL314" s="2">
        <f t="shared" si="229"/>
        <v>94.400030983640036</v>
      </c>
      <c r="AM314" s="2">
        <f t="shared" si="229"/>
        <v>92.549049983960813</v>
      </c>
      <c r="AN314" s="2">
        <f t="shared" si="229"/>
        <v>90.698068984281605</v>
      </c>
    </row>
    <row r="315" spans="9:40" x14ac:dyDescent="0.3">
      <c r="I315">
        <f t="shared" si="221"/>
        <v>2035</v>
      </c>
      <c r="J315" s="2">
        <f t="shared" ref="J315:AN315" si="230">J282+J249*$D$11</f>
        <v>0</v>
      </c>
      <c r="K315" s="2">
        <f t="shared" si="230"/>
        <v>0</v>
      </c>
      <c r="L315" s="2">
        <f t="shared" si="230"/>
        <v>0</v>
      </c>
      <c r="M315" s="2">
        <f t="shared" si="230"/>
        <v>0</v>
      </c>
      <c r="N315" s="2">
        <f t="shared" si="230"/>
        <v>0</v>
      </c>
      <c r="O315" s="2">
        <f t="shared" si="230"/>
        <v>0</v>
      </c>
      <c r="P315" s="2">
        <f t="shared" si="230"/>
        <v>0</v>
      </c>
      <c r="Q315" s="2">
        <f t="shared" si="230"/>
        <v>0</v>
      </c>
      <c r="R315" s="2">
        <f t="shared" si="230"/>
        <v>0</v>
      </c>
      <c r="S315" s="2">
        <f t="shared" si="230"/>
        <v>0</v>
      </c>
      <c r="T315" s="2">
        <f t="shared" si="230"/>
        <v>120.50340112207056</v>
      </c>
      <c r="U315" s="2">
        <f t="shared" si="230"/>
        <v>118.78192396318383</v>
      </c>
      <c r="V315" s="2">
        <f t="shared" si="230"/>
        <v>117.0604468042971</v>
      </c>
      <c r="W315" s="2">
        <f t="shared" si="230"/>
        <v>115.33896964541037</v>
      </c>
      <c r="X315" s="2">
        <f t="shared" si="230"/>
        <v>113.61749248652364</v>
      </c>
      <c r="Y315" s="2">
        <f t="shared" si="230"/>
        <v>111.89601532763695</v>
      </c>
      <c r="Z315" s="2">
        <f t="shared" si="230"/>
        <v>110.17453816875022</v>
      </c>
      <c r="AA315" s="2">
        <f t="shared" si="230"/>
        <v>108.45306100986349</v>
      </c>
      <c r="AB315" s="2">
        <f t="shared" si="230"/>
        <v>106.73158385097676</v>
      </c>
      <c r="AC315" s="2">
        <f t="shared" si="230"/>
        <v>105.01010669209003</v>
      </c>
      <c r="AD315" s="2">
        <f t="shared" si="230"/>
        <v>103.28862953320333</v>
      </c>
      <c r="AE315" s="2">
        <f t="shared" si="230"/>
        <v>101.56715237431661</v>
      </c>
      <c r="AF315" s="2">
        <f t="shared" si="230"/>
        <v>99.845675215429878</v>
      </c>
      <c r="AG315" s="2">
        <f t="shared" si="230"/>
        <v>98.12419805654315</v>
      </c>
      <c r="AH315" s="2">
        <f t="shared" si="230"/>
        <v>96.402720897656422</v>
      </c>
      <c r="AI315" s="2">
        <f t="shared" si="230"/>
        <v>94.681243738769695</v>
      </c>
      <c r="AJ315" s="2">
        <f t="shared" si="230"/>
        <v>92.959766579882995</v>
      </c>
      <c r="AK315" s="2">
        <f t="shared" si="230"/>
        <v>91.238289420996267</v>
      </c>
      <c r="AL315" s="2">
        <f t="shared" si="230"/>
        <v>89.516812262109539</v>
      </c>
      <c r="AM315" s="2">
        <f t="shared" si="230"/>
        <v>87.795335103222826</v>
      </c>
      <c r="AN315" s="2">
        <f t="shared" si="230"/>
        <v>86.073857944336098</v>
      </c>
    </row>
    <row r="316" spans="9:40" x14ac:dyDescent="0.3">
      <c r="I316">
        <f t="shared" si="221"/>
        <v>2036</v>
      </c>
      <c r="J316" s="2">
        <f t="shared" ref="J316:AN316" si="231">J283+J250*$D$11</f>
        <v>0</v>
      </c>
      <c r="K316" s="2">
        <f t="shared" si="231"/>
        <v>0</v>
      </c>
      <c r="L316" s="2">
        <f t="shared" si="231"/>
        <v>0</v>
      </c>
      <c r="M316" s="2">
        <f t="shared" si="231"/>
        <v>0</v>
      </c>
      <c r="N316" s="2">
        <f t="shared" si="231"/>
        <v>0</v>
      </c>
      <c r="O316" s="2">
        <f t="shared" si="231"/>
        <v>0</v>
      </c>
      <c r="P316" s="2">
        <f t="shared" si="231"/>
        <v>0</v>
      </c>
      <c r="Q316" s="2">
        <f t="shared" si="231"/>
        <v>0</v>
      </c>
      <c r="R316" s="2">
        <f t="shared" si="231"/>
        <v>0</v>
      </c>
      <c r="S316" s="2">
        <f t="shared" si="231"/>
        <v>0</v>
      </c>
      <c r="T316" s="2">
        <f t="shared" si="231"/>
        <v>0</v>
      </c>
      <c r="U316" s="2">
        <f t="shared" si="231"/>
        <v>112.05783495649094</v>
      </c>
      <c r="V316" s="2">
        <f t="shared" si="231"/>
        <v>110.45700874282679</v>
      </c>
      <c r="W316" s="2">
        <f t="shared" si="231"/>
        <v>108.85618252916262</v>
      </c>
      <c r="X316" s="2">
        <f t="shared" si="231"/>
        <v>107.25535631549846</v>
      </c>
      <c r="Y316" s="2">
        <f t="shared" si="231"/>
        <v>105.65453010183431</v>
      </c>
      <c r="Z316" s="2">
        <f t="shared" si="231"/>
        <v>104.05370388817015</v>
      </c>
      <c r="AA316" s="2">
        <f t="shared" si="231"/>
        <v>102.452877674506</v>
      </c>
      <c r="AB316" s="2">
        <f t="shared" si="231"/>
        <v>100.85205146084184</v>
      </c>
      <c r="AC316" s="2">
        <f t="shared" si="231"/>
        <v>99.251225247177686</v>
      </c>
      <c r="AD316" s="2">
        <f t="shared" si="231"/>
        <v>97.650399033513523</v>
      </c>
      <c r="AE316" s="2">
        <f t="shared" si="231"/>
        <v>96.049572819849374</v>
      </c>
      <c r="AF316" s="2">
        <f t="shared" si="231"/>
        <v>94.44874660618521</v>
      </c>
      <c r="AG316" s="2">
        <f t="shared" si="231"/>
        <v>92.847920392521061</v>
      </c>
      <c r="AH316" s="2">
        <f t="shared" si="231"/>
        <v>91.247094178856898</v>
      </c>
      <c r="AI316" s="2">
        <f t="shared" si="231"/>
        <v>89.646267965192749</v>
      </c>
      <c r="AJ316" s="2">
        <f t="shared" si="231"/>
        <v>88.045441751528585</v>
      </c>
      <c r="AK316" s="2">
        <f t="shared" si="231"/>
        <v>86.444615537864422</v>
      </c>
      <c r="AL316" s="2">
        <f t="shared" si="231"/>
        <v>84.843789324200259</v>
      </c>
      <c r="AM316" s="2">
        <f t="shared" si="231"/>
        <v>83.242963110536124</v>
      </c>
      <c r="AN316" s="2">
        <f t="shared" si="231"/>
        <v>81.642136896871961</v>
      </c>
    </row>
    <row r="317" spans="9:40" x14ac:dyDescent="0.3">
      <c r="I317">
        <f t="shared" si="221"/>
        <v>2037</v>
      </c>
      <c r="J317" s="2">
        <f t="shared" ref="J317:AN317" si="232">J284+J251*$D$11</f>
        <v>0</v>
      </c>
      <c r="K317" s="2">
        <f t="shared" si="232"/>
        <v>0</v>
      </c>
      <c r="L317" s="2">
        <f t="shared" si="232"/>
        <v>0</v>
      </c>
      <c r="M317" s="2">
        <f t="shared" si="232"/>
        <v>0</v>
      </c>
      <c r="N317" s="2">
        <f t="shared" si="232"/>
        <v>0</v>
      </c>
      <c r="O317" s="2">
        <f t="shared" si="232"/>
        <v>0</v>
      </c>
      <c r="P317" s="2">
        <f t="shared" si="232"/>
        <v>0</v>
      </c>
      <c r="Q317" s="2">
        <f t="shared" si="232"/>
        <v>0</v>
      </c>
      <c r="R317" s="2">
        <f t="shared" si="232"/>
        <v>0</v>
      </c>
      <c r="S317" s="2">
        <f t="shared" si="232"/>
        <v>0</v>
      </c>
      <c r="T317" s="2">
        <f t="shared" si="232"/>
        <v>0</v>
      </c>
      <c r="U317" s="2">
        <f t="shared" si="232"/>
        <v>0</v>
      </c>
      <c r="V317" s="2">
        <f t="shared" si="232"/>
        <v>104.21190565635308</v>
      </c>
      <c r="W317" s="2">
        <f t="shared" si="232"/>
        <v>102.72316414697661</v>
      </c>
      <c r="X317" s="2">
        <f t="shared" si="232"/>
        <v>101.23442263760015</v>
      </c>
      <c r="Y317" s="2">
        <f t="shared" si="232"/>
        <v>99.745681128223652</v>
      </c>
      <c r="Z317" s="2">
        <f t="shared" si="232"/>
        <v>98.256939618847184</v>
      </c>
      <c r="AA317" s="2">
        <f t="shared" si="232"/>
        <v>96.768198109470717</v>
      </c>
      <c r="AB317" s="2">
        <f t="shared" si="232"/>
        <v>95.27945660009425</v>
      </c>
      <c r="AC317" s="2">
        <f t="shared" si="232"/>
        <v>93.790715090717782</v>
      </c>
      <c r="AD317" s="2">
        <f t="shared" si="232"/>
        <v>92.301973581341301</v>
      </c>
      <c r="AE317" s="2">
        <f t="shared" si="232"/>
        <v>90.813232071964848</v>
      </c>
      <c r="AF317" s="2">
        <f t="shared" si="232"/>
        <v>89.324490562588366</v>
      </c>
      <c r="AG317" s="2">
        <f t="shared" si="232"/>
        <v>87.835749053211885</v>
      </c>
      <c r="AH317" s="2">
        <f t="shared" si="232"/>
        <v>86.347007543835417</v>
      </c>
      <c r="AI317" s="2">
        <f t="shared" si="232"/>
        <v>84.858266034458936</v>
      </c>
      <c r="AJ317" s="2">
        <f t="shared" si="232"/>
        <v>83.369524525082454</v>
      </c>
      <c r="AK317" s="2">
        <f t="shared" si="232"/>
        <v>81.880783015705987</v>
      </c>
      <c r="AL317" s="2">
        <f t="shared" si="232"/>
        <v>80.39204150632952</v>
      </c>
      <c r="AM317" s="2">
        <f t="shared" si="232"/>
        <v>78.903299996953052</v>
      </c>
      <c r="AN317" s="2">
        <f t="shared" si="232"/>
        <v>77.414558487576585</v>
      </c>
    </row>
    <row r="318" spans="9:40" x14ac:dyDescent="0.3">
      <c r="I318">
        <f t="shared" si="221"/>
        <v>2038</v>
      </c>
      <c r="J318" s="2">
        <f t="shared" ref="J318:AN318" si="233">J285+J252*$D$11</f>
        <v>0</v>
      </c>
      <c r="K318" s="2">
        <f t="shared" si="233"/>
        <v>0</v>
      </c>
      <c r="L318" s="2">
        <f t="shared" si="233"/>
        <v>0</v>
      </c>
      <c r="M318" s="2">
        <f t="shared" si="233"/>
        <v>0</v>
      </c>
      <c r="N318" s="2">
        <f t="shared" si="233"/>
        <v>0</v>
      </c>
      <c r="O318" s="2">
        <f t="shared" si="233"/>
        <v>0</v>
      </c>
      <c r="P318" s="2">
        <f t="shared" si="233"/>
        <v>0</v>
      </c>
      <c r="Q318" s="2">
        <f t="shared" si="233"/>
        <v>0</v>
      </c>
      <c r="R318" s="2">
        <f t="shared" si="233"/>
        <v>0</v>
      </c>
      <c r="S318" s="2">
        <f t="shared" si="233"/>
        <v>0</v>
      </c>
      <c r="T318" s="2">
        <f t="shared" si="233"/>
        <v>0</v>
      </c>
      <c r="U318" s="2">
        <f t="shared" si="233"/>
        <v>0</v>
      </c>
      <c r="V318" s="2">
        <f t="shared" si="233"/>
        <v>0</v>
      </c>
      <c r="W318" s="2">
        <f t="shared" si="233"/>
        <v>96.922969239956927</v>
      </c>
      <c r="X318" s="2">
        <f t="shared" si="233"/>
        <v>95.538355393671822</v>
      </c>
      <c r="Y318" s="2">
        <f t="shared" si="233"/>
        <v>94.153741547386744</v>
      </c>
      <c r="Z318" s="2">
        <f t="shared" si="233"/>
        <v>92.769127701101638</v>
      </c>
      <c r="AA318" s="2">
        <f t="shared" si="233"/>
        <v>91.384513854816547</v>
      </c>
      <c r="AB318" s="2">
        <f t="shared" si="233"/>
        <v>89.999900008531441</v>
      </c>
      <c r="AC318" s="2">
        <f t="shared" si="233"/>
        <v>88.615286162246349</v>
      </c>
      <c r="AD318" s="2">
        <f t="shared" si="233"/>
        <v>87.230672315961243</v>
      </c>
      <c r="AE318" s="2">
        <f t="shared" si="233"/>
        <v>85.846058469676137</v>
      </c>
      <c r="AF318" s="2">
        <f t="shared" si="233"/>
        <v>84.46144462339106</v>
      </c>
      <c r="AG318" s="2">
        <f t="shared" si="233"/>
        <v>83.076830777105954</v>
      </c>
      <c r="AH318" s="2">
        <f t="shared" si="233"/>
        <v>81.692216930820848</v>
      </c>
      <c r="AI318" s="2">
        <f t="shared" si="233"/>
        <v>80.307603084535742</v>
      </c>
      <c r="AJ318" s="2">
        <f t="shared" si="233"/>
        <v>78.922989238250651</v>
      </c>
      <c r="AK318" s="2">
        <f t="shared" si="233"/>
        <v>77.538375391965545</v>
      </c>
      <c r="AL318" s="2">
        <f t="shared" si="233"/>
        <v>76.153761545680453</v>
      </c>
      <c r="AM318" s="2">
        <f t="shared" si="233"/>
        <v>74.769147699395347</v>
      </c>
      <c r="AN318" s="2">
        <f t="shared" si="233"/>
        <v>73.384533853110241</v>
      </c>
    </row>
    <row r="319" spans="9:40" x14ac:dyDescent="0.3">
      <c r="I319">
        <f t="shared" si="221"/>
        <v>2039</v>
      </c>
      <c r="J319" s="2">
        <f t="shared" ref="J319:AN319" si="234">J286+J253*$D$11</f>
        <v>0</v>
      </c>
      <c r="K319" s="2">
        <f t="shared" si="234"/>
        <v>0</v>
      </c>
      <c r="L319" s="2">
        <f t="shared" si="234"/>
        <v>0</v>
      </c>
      <c r="M319" s="2">
        <f t="shared" si="234"/>
        <v>0</v>
      </c>
      <c r="N319" s="2">
        <f t="shared" si="234"/>
        <v>0</v>
      </c>
      <c r="O319" s="2">
        <f t="shared" si="234"/>
        <v>0</v>
      </c>
      <c r="P319" s="2">
        <f t="shared" si="234"/>
        <v>0</v>
      </c>
      <c r="Q319" s="2">
        <f t="shared" si="234"/>
        <v>0</v>
      </c>
      <c r="R319" s="2">
        <f t="shared" si="234"/>
        <v>0</v>
      </c>
      <c r="S319" s="2">
        <f t="shared" si="234"/>
        <v>0</v>
      </c>
      <c r="T319" s="2">
        <f t="shared" si="234"/>
        <v>0</v>
      </c>
      <c r="U319" s="2">
        <f t="shared" si="234"/>
        <v>0</v>
      </c>
      <c r="V319" s="2">
        <f t="shared" si="234"/>
        <v>0</v>
      </c>
      <c r="W319" s="2">
        <f t="shared" si="234"/>
        <v>0</v>
      </c>
      <c r="X319" s="2">
        <f t="shared" si="234"/>
        <v>90.135244351321361</v>
      </c>
      <c r="Y319" s="2">
        <f t="shared" si="234"/>
        <v>88.847598003445341</v>
      </c>
      <c r="Z319" s="2">
        <f t="shared" si="234"/>
        <v>87.559951655569321</v>
      </c>
      <c r="AA319" s="2">
        <f t="shared" si="234"/>
        <v>86.272305307693316</v>
      </c>
      <c r="AB319" s="2">
        <f t="shared" si="234"/>
        <v>84.984658959817281</v>
      </c>
      <c r="AC319" s="2">
        <f t="shared" si="234"/>
        <v>83.697012611941275</v>
      </c>
      <c r="AD319" s="2">
        <f t="shared" si="234"/>
        <v>82.409366264065255</v>
      </c>
      <c r="AE319" s="2">
        <f t="shared" si="234"/>
        <v>81.121719916189235</v>
      </c>
      <c r="AF319" s="2">
        <f t="shared" si="234"/>
        <v>79.834073568313201</v>
      </c>
      <c r="AG319" s="2">
        <f t="shared" si="234"/>
        <v>78.546427220437195</v>
      </c>
      <c r="AH319" s="2">
        <f t="shared" si="234"/>
        <v>77.258780872561175</v>
      </c>
      <c r="AI319" s="2">
        <f t="shared" si="234"/>
        <v>75.971134524685155</v>
      </c>
      <c r="AJ319" s="2">
        <f t="shared" si="234"/>
        <v>74.683488176809135</v>
      </c>
      <c r="AK319" s="2">
        <f t="shared" si="234"/>
        <v>73.395841828933115</v>
      </c>
      <c r="AL319" s="2">
        <f t="shared" si="234"/>
        <v>72.108195481057095</v>
      </c>
      <c r="AM319" s="2">
        <f t="shared" si="234"/>
        <v>70.820549133181075</v>
      </c>
      <c r="AN319" s="2">
        <f t="shared" si="234"/>
        <v>69.532902785305055</v>
      </c>
    </row>
    <row r="320" spans="9:40" x14ac:dyDescent="0.3">
      <c r="I320">
        <f t="shared" si="221"/>
        <v>2040</v>
      </c>
      <c r="J320" s="2">
        <f t="shared" ref="J320:AN320" si="235">J287+J254*$D$11</f>
        <v>0</v>
      </c>
      <c r="K320" s="2">
        <f t="shared" si="235"/>
        <v>0</v>
      </c>
      <c r="L320" s="2">
        <f t="shared" si="235"/>
        <v>0</v>
      </c>
      <c r="M320" s="2">
        <f t="shared" si="235"/>
        <v>0</v>
      </c>
      <c r="N320" s="2">
        <f t="shared" si="235"/>
        <v>0</v>
      </c>
      <c r="O320" s="2">
        <f t="shared" si="235"/>
        <v>0</v>
      </c>
      <c r="P320" s="2">
        <f t="shared" si="235"/>
        <v>0</v>
      </c>
      <c r="Q320" s="2">
        <f t="shared" si="235"/>
        <v>0</v>
      </c>
      <c r="R320" s="2">
        <f t="shared" si="235"/>
        <v>0</v>
      </c>
      <c r="S320" s="2">
        <f t="shared" si="235"/>
        <v>0</v>
      </c>
      <c r="T320" s="2">
        <f t="shared" si="235"/>
        <v>0</v>
      </c>
      <c r="U320" s="2">
        <f t="shared" si="235"/>
        <v>0</v>
      </c>
      <c r="V320" s="2">
        <f t="shared" si="235"/>
        <v>0</v>
      </c>
      <c r="W320" s="2">
        <f t="shared" si="235"/>
        <v>0</v>
      </c>
      <c r="X320" s="2">
        <f t="shared" si="235"/>
        <v>0</v>
      </c>
      <c r="Y320" s="2">
        <f t="shared" si="235"/>
        <v>83.830823108633041</v>
      </c>
      <c r="Z320" s="2">
        <f t="shared" si="235"/>
        <v>82.633239921366865</v>
      </c>
      <c r="AA320" s="2">
        <f t="shared" si="235"/>
        <v>81.435656734100661</v>
      </c>
      <c r="AB320" s="2">
        <f t="shared" si="235"/>
        <v>80.238073546834485</v>
      </c>
      <c r="AC320" s="2">
        <f t="shared" si="235"/>
        <v>79.040490359568295</v>
      </c>
      <c r="AD320" s="2">
        <f t="shared" si="235"/>
        <v>77.84290717230212</v>
      </c>
      <c r="AE320" s="2">
        <f t="shared" si="235"/>
        <v>76.64532398503593</v>
      </c>
      <c r="AF320" s="2">
        <f t="shared" si="235"/>
        <v>75.44774079776974</v>
      </c>
      <c r="AG320" s="2">
        <f t="shared" si="235"/>
        <v>74.25015761050355</v>
      </c>
      <c r="AH320" s="2">
        <f t="shared" si="235"/>
        <v>73.052574423237374</v>
      </c>
      <c r="AI320" s="2">
        <f t="shared" si="235"/>
        <v>71.854991235971184</v>
      </c>
      <c r="AJ320" s="2">
        <f t="shared" si="235"/>
        <v>70.657408048704994</v>
      </c>
      <c r="AK320" s="2">
        <f t="shared" si="235"/>
        <v>69.459824861438818</v>
      </c>
      <c r="AL320" s="2">
        <f t="shared" si="235"/>
        <v>68.262241674172628</v>
      </c>
      <c r="AM320" s="2">
        <f t="shared" si="235"/>
        <v>67.064658486906438</v>
      </c>
      <c r="AN320" s="2">
        <f t="shared" si="235"/>
        <v>65.867075299640248</v>
      </c>
    </row>
    <row r="321" spans="9:40" x14ac:dyDescent="0.3">
      <c r="I321">
        <f t="shared" si="221"/>
        <v>2041</v>
      </c>
      <c r="J321" s="2">
        <f t="shared" ref="J321:AN321" si="236">J288+J255*$D$11</f>
        <v>0</v>
      </c>
      <c r="K321" s="2">
        <f t="shared" si="236"/>
        <v>0</v>
      </c>
      <c r="L321" s="2">
        <f t="shared" si="236"/>
        <v>0</v>
      </c>
      <c r="M321" s="2">
        <f t="shared" si="236"/>
        <v>0</v>
      </c>
      <c r="N321" s="2">
        <f t="shared" si="236"/>
        <v>0</v>
      </c>
      <c r="O321" s="2">
        <f t="shared" si="236"/>
        <v>0</v>
      </c>
      <c r="P321" s="2">
        <f t="shared" si="236"/>
        <v>0</v>
      </c>
      <c r="Q321" s="2">
        <f t="shared" si="236"/>
        <v>0</v>
      </c>
      <c r="R321" s="2">
        <f t="shared" si="236"/>
        <v>0</v>
      </c>
      <c r="S321" s="2">
        <f t="shared" si="236"/>
        <v>0</v>
      </c>
      <c r="T321" s="2">
        <f t="shared" si="236"/>
        <v>0</v>
      </c>
      <c r="U321" s="2">
        <f t="shared" si="236"/>
        <v>0</v>
      </c>
      <c r="V321" s="2">
        <f t="shared" si="236"/>
        <v>0</v>
      </c>
      <c r="W321" s="2">
        <f t="shared" si="236"/>
        <v>0</v>
      </c>
      <c r="X321" s="2">
        <f t="shared" si="236"/>
        <v>0</v>
      </c>
      <c r="Y321" s="2">
        <f t="shared" si="236"/>
        <v>0</v>
      </c>
      <c r="Z321" s="2">
        <f t="shared" si="236"/>
        <v>0</v>
      </c>
      <c r="AA321" s="2">
        <f t="shared" si="236"/>
        <v>0</v>
      </c>
      <c r="AB321" s="2">
        <f t="shared" si="236"/>
        <v>0</v>
      </c>
      <c r="AC321" s="2">
        <f t="shared" si="236"/>
        <v>0</v>
      </c>
      <c r="AD321" s="2">
        <f t="shared" si="236"/>
        <v>0</v>
      </c>
      <c r="AE321" s="2">
        <f t="shared" si="236"/>
        <v>0</v>
      </c>
      <c r="AF321" s="2">
        <f t="shared" si="236"/>
        <v>0</v>
      </c>
      <c r="AG321" s="2">
        <f t="shared" si="236"/>
        <v>0</v>
      </c>
      <c r="AH321" s="2">
        <f t="shared" si="236"/>
        <v>0</v>
      </c>
      <c r="AI321" s="2">
        <f t="shared" si="236"/>
        <v>0</v>
      </c>
      <c r="AJ321" s="2">
        <f t="shared" si="236"/>
        <v>0</v>
      </c>
      <c r="AK321" s="2">
        <f t="shared" si="236"/>
        <v>0</v>
      </c>
      <c r="AL321" s="2">
        <f t="shared" si="236"/>
        <v>0</v>
      </c>
      <c r="AM321" s="2">
        <f t="shared" si="236"/>
        <v>0</v>
      </c>
      <c r="AN321" s="2">
        <f t="shared" si="236"/>
        <v>0</v>
      </c>
    </row>
    <row r="322" spans="9:40" x14ac:dyDescent="0.3">
      <c r="I322">
        <f t="shared" si="221"/>
        <v>2042</v>
      </c>
      <c r="J322" s="2">
        <f t="shared" ref="J322:AN322" si="237">J289+J256*$D$11</f>
        <v>0</v>
      </c>
      <c r="K322" s="2">
        <f t="shared" si="237"/>
        <v>0</v>
      </c>
      <c r="L322" s="2">
        <f t="shared" si="237"/>
        <v>0</v>
      </c>
      <c r="M322" s="2">
        <f t="shared" si="237"/>
        <v>0</v>
      </c>
      <c r="N322" s="2">
        <f t="shared" si="237"/>
        <v>0</v>
      </c>
      <c r="O322" s="2">
        <f t="shared" si="237"/>
        <v>0</v>
      </c>
      <c r="P322" s="2">
        <f t="shared" si="237"/>
        <v>0</v>
      </c>
      <c r="Q322" s="2">
        <f t="shared" si="237"/>
        <v>0</v>
      </c>
      <c r="R322" s="2">
        <f t="shared" si="237"/>
        <v>0</v>
      </c>
      <c r="S322" s="2">
        <f t="shared" si="237"/>
        <v>0</v>
      </c>
      <c r="T322" s="2">
        <f t="shared" si="237"/>
        <v>0</v>
      </c>
      <c r="U322" s="2">
        <f t="shared" si="237"/>
        <v>0</v>
      </c>
      <c r="V322" s="2">
        <f t="shared" si="237"/>
        <v>0</v>
      </c>
      <c r="W322" s="2">
        <f t="shared" si="237"/>
        <v>0</v>
      </c>
      <c r="X322" s="2">
        <f t="shared" si="237"/>
        <v>0</v>
      </c>
      <c r="Y322" s="2">
        <f t="shared" si="237"/>
        <v>0</v>
      </c>
      <c r="Z322" s="2">
        <f t="shared" si="237"/>
        <v>0</v>
      </c>
      <c r="AA322" s="2">
        <f t="shared" si="237"/>
        <v>0</v>
      </c>
      <c r="AB322" s="2">
        <f t="shared" si="237"/>
        <v>0</v>
      </c>
      <c r="AC322" s="2">
        <f t="shared" si="237"/>
        <v>0</v>
      </c>
      <c r="AD322" s="2">
        <f t="shared" si="237"/>
        <v>0</v>
      </c>
      <c r="AE322" s="2">
        <f t="shared" si="237"/>
        <v>0</v>
      </c>
      <c r="AF322" s="2">
        <f t="shared" si="237"/>
        <v>0</v>
      </c>
      <c r="AG322" s="2">
        <f t="shared" si="237"/>
        <v>0</v>
      </c>
      <c r="AH322" s="2">
        <f t="shared" si="237"/>
        <v>0</v>
      </c>
      <c r="AI322" s="2">
        <f t="shared" si="237"/>
        <v>0</v>
      </c>
      <c r="AJ322" s="2">
        <f t="shared" si="237"/>
        <v>0</v>
      </c>
      <c r="AK322" s="2">
        <f t="shared" si="237"/>
        <v>0</v>
      </c>
      <c r="AL322" s="2">
        <f t="shared" si="237"/>
        <v>0</v>
      </c>
      <c r="AM322" s="2">
        <f t="shared" si="237"/>
        <v>0</v>
      </c>
      <c r="AN322" s="2">
        <f t="shared" si="237"/>
        <v>0</v>
      </c>
    </row>
    <row r="323" spans="9:40" x14ac:dyDescent="0.3">
      <c r="I323">
        <f t="shared" si="221"/>
        <v>2043</v>
      </c>
      <c r="J323" s="2">
        <f t="shared" ref="J323:AN323" si="238">J290+J257*$D$11</f>
        <v>0</v>
      </c>
      <c r="K323" s="2">
        <f t="shared" si="238"/>
        <v>0</v>
      </c>
      <c r="L323" s="2">
        <f t="shared" si="238"/>
        <v>0</v>
      </c>
      <c r="M323" s="2">
        <f t="shared" si="238"/>
        <v>0</v>
      </c>
      <c r="N323" s="2">
        <f t="shared" si="238"/>
        <v>0</v>
      </c>
      <c r="O323" s="2">
        <f t="shared" si="238"/>
        <v>0</v>
      </c>
      <c r="P323" s="2">
        <f t="shared" si="238"/>
        <v>0</v>
      </c>
      <c r="Q323" s="2">
        <f t="shared" si="238"/>
        <v>0</v>
      </c>
      <c r="R323" s="2">
        <f t="shared" si="238"/>
        <v>0</v>
      </c>
      <c r="S323" s="2">
        <f t="shared" si="238"/>
        <v>0</v>
      </c>
      <c r="T323" s="2">
        <f t="shared" si="238"/>
        <v>0</v>
      </c>
      <c r="U323" s="2">
        <f t="shared" si="238"/>
        <v>0</v>
      </c>
      <c r="V323" s="2">
        <f t="shared" si="238"/>
        <v>0</v>
      </c>
      <c r="W323" s="2">
        <f t="shared" si="238"/>
        <v>0</v>
      </c>
      <c r="X323" s="2">
        <f t="shared" si="238"/>
        <v>0</v>
      </c>
      <c r="Y323" s="2">
        <f t="shared" si="238"/>
        <v>0</v>
      </c>
      <c r="Z323" s="2">
        <f t="shared" si="238"/>
        <v>0</v>
      </c>
      <c r="AA323" s="2">
        <f t="shared" si="238"/>
        <v>0</v>
      </c>
      <c r="AB323" s="2">
        <f t="shared" si="238"/>
        <v>0</v>
      </c>
      <c r="AC323" s="2">
        <f t="shared" si="238"/>
        <v>0</v>
      </c>
      <c r="AD323" s="2">
        <f t="shared" si="238"/>
        <v>0</v>
      </c>
      <c r="AE323" s="2">
        <f t="shared" si="238"/>
        <v>0</v>
      </c>
      <c r="AF323" s="2">
        <f t="shared" si="238"/>
        <v>0</v>
      </c>
      <c r="AG323" s="2">
        <f t="shared" si="238"/>
        <v>0</v>
      </c>
      <c r="AH323" s="2">
        <f t="shared" si="238"/>
        <v>0</v>
      </c>
      <c r="AI323" s="2">
        <f t="shared" si="238"/>
        <v>0</v>
      </c>
      <c r="AJ323" s="2">
        <f t="shared" si="238"/>
        <v>0</v>
      </c>
      <c r="AK323" s="2">
        <f t="shared" si="238"/>
        <v>0</v>
      </c>
      <c r="AL323" s="2">
        <f t="shared" si="238"/>
        <v>0</v>
      </c>
      <c r="AM323" s="2">
        <f t="shared" si="238"/>
        <v>0</v>
      </c>
      <c r="AN323" s="2">
        <f t="shared" si="238"/>
        <v>0</v>
      </c>
    </row>
    <row r="324" spans="9:40" x14ac:dyDescent="0.3">
      <c r="I324">
        <f t="shared" si="221"/>
        <v>2044</v>
      </c>
      <c r="J324" s="2">
        <f t="shared" ref="J324:AN324" si="239">J291+J258*$D$11</f>
        <v>0</v>
      </c>
      <c r="K324" s="2">
        <f t="shared" si="239"/>
        <v>0</v>
      </c>
      <c r="L324" s="2">
        <f t="shared" si="239"/>
        <v>0</v>
      </c>
      <c r="M324" s="2">
        <f t="shared" si="239"/>
        <v>0</v>
      </c>
      <c r="N324" s="2">
        <f t="shared" si="239"/>
        <v>0</v>
      </c>
      <c r="O324" s="2">
        <f t="shared" si="239"/>
        <v>0</v>
      </c>
      <c r="P324" s="2">
        <f t="shared" si="239"/>
        <v>0</v>
      </c>
      <c r="Q324" s="2">
        <f t="shared" si="239"/>
        <v>0</v>
      </c>
      <c r="R324" s="2">
        <f t="shared" si="239"/>
        <v>0</v>
      </c>
      <c r="S324" s="2">
        <f t="shared" si="239"/>
        <v>0</v>
      </c>
      <c r="T324" s="2">
        <f t="shared" si="239"/>
        <v>0</v>
      </c>
      <c r="U324" s="2">
        <f t="shared" si="239"/>
        <v>0</v>
      </c>
      <c r="V324" s="2">
        <f t="shared" si="239"/>
        <v>0</v>
      </c>
      <c r="W324" s="2">
        <f t="shared" si="239"/>
        <v>0</v>
      </c>
      <c r="X324" s="2">
        <f t="shared" si="239"/>
        <v>0</v>
      </c>
      <c r="Y324" s="2">
        <f t="shared" si="239"/>
        <v>0</v>
      </c>
      <c r="Z324" s="2">
        <f t="shared" si="239"/>
        <v>0</v>
      </c>
      <c r="AA324" s="2">
        <f t="shared" si="239"/>
        <v>0</v>
      </c>
      <c r="AB324" s="2">
        <f t="shared" si="239"/>
        <v>0</v>
      </c>
      <c r="AC324" s="2">
        <f t="shared" si="239"/>
        <v>0</v>
      </c>
      <c r="AD324" s="2">
        <f t="shared" si="239"/>
        <v>0</v>
      </c>
      <c r="AE324" s="2">
        <f t="shared" si="239"/>
        <v>0</v>
      </c>
      <c r="AF324" s="2">
        <f t="shared" si="239"/>
        <v>0</v>
      </c>
      <c r="AG324" s="2">
        <f t="shared" si="239"/>
        <v>0</v>
      </c>
      <c r="AH324" s="2">
        <f t="shared" si="239"/>
        <v>0</v>
      </c>
      <c r="AI324" s="2">
        <f t="shared" si="239"/>
        <v>0</v>
      </c>
      <c r="AJ324" s="2">
        <f t="shared" si="239"/>
        <v>0</v>
      </c>
      <c r="AK324" s="2">
        <f t="shared" si="239"/>
        <v>0</v>
      </c>
      <c r="AL324" s="2">
        <f t="shared" si="239"/>
        <v>0</v>
      </c>
      <c r="AM324" s="2">
        <f t="shared" si="239"/>
        <v>0</v>
      </c>
      <c r="AN324" s="2">
        <f t="shared" si="239"/>
        <v>0</v>
      </c>
    </row>
    <row r="325" spans="9:40" x14ac:dyDescent="0.3">
      <c r="I325">
        <f t="shared" si="221"/>
        <v>2045</v>
      </c>
      <c r="J325" s="2">
        <f t="shared" ref="J325:AN325" si="240">J292+J259*$D$11</f>
        <v>0</v>
      </c>
      <c r="K325" s="2">
        <f t="shared" si="240"/>
        <v>0</v>
      </c>
      <c r="L325" s="2">
        <f t="shared" si="240"/>
        <v>0</v>
      </c>
      <c r="M325" s="2">
        <f t="shared" si="240"/>
        <v>0</v>
      </c>
      <c r="N325" s="2">
        <f t="shared" si="240"/>
        <v>0</v>
      </c>
      <c r="O325" s="2">
        <f t="shared" si="240"/>
        <v>0</v>
      </c>
      <c r="P325" s="2">
        <f t="shared" si="240"/>
        <v>0</v>
      </c>
      <c r="Q325" s="2">
        <f t="shared" si="240"/>
        <v>0</v>
      </c>
      <c r="R325" s="2">
        <f t="shared" si="240"/>
        <v>0</v>
      </c>
      <c r="S325" s="2">
        <f t="shared" si="240"/>
        <v>0</v>
      </c>
      <c r="T325" s="2">
        <f t="shared" si="240"/>
        <v>0</v>
      </c>
      <c r="U325" s="2">
        <f t="shared" si="240"/>
        <v>0</v>
      </c>
      <c r="V325" s="2">
        <f t="shared" si="240"/>
        <v>0</v>
      </c>
      <c r="W325" s="2">
        <f t="shared" si="240"/>
        <v>0</v>
      </c>
      <c r="X325" s="2">
        <f t="shared" si="240"/>
        <v>0</v>
      </c>
      <c r="Y325" s="2">
        <f t="shared" si="240"/>
        <v>0</v>
      </c>
      <c r="Z325" s="2">
        <f t="shared" si="240"/>
        <v>0</v>
      </c>
      <c r="AA325" s="2">
        <f t="shared" si="240"/>
        <v>0</v>
      </c>
      <c r="AB325" s="2">
        <f t="shared" si="240"/>
        <v>0</v>
      </c>
      <c r="AC325" s="2">
        <f t="shared" si="240"/>
        <v>0</v>
      </c>
      <c r="AD325" s="2">
        <f t="shared" si="240"/>
        <v>0</v>
      </c>
      <c r="AE325" s="2">
        <f t="shared" si="240"/>
        <v>0</v>
      </c>
      <c r="AF325" s="2">
        <f t="shared" si="240"/>
        <v>0</v>
      </c>
      <c r="AG325" s="2">
        <f t="shared" si="240"/>
        <v>0</v>
      </c>
      <c r="AH325" s="2">
        <f t="shared" si="240"/>
        <v>0</v>
      </c>
      <c r="AI325" s="2">
        <f t="shared" si="240"/>
        <v>0</v>
      </c>
      <c r="AJ325" s="2">
        <f t="shared" si="240"/>
        <v>0</v>
      </c>
      <c r="AK325" s="2">
        <f t="shared" si="240"/>
        <v>0</v>
      </c>
      <c r="AL325" s="2">
        <f t="shared" si="240"/>
        <v>0</v>
      </c>
      <c r="AM325" s="2">
        <f t="shared" si="240"/>
        <v>0</v>
      </c>
      <c r="AN325" s="2">
        <f t="shared" si="240"/>
        <v>0</v>
      </c>
    </row>
    <row r="326" spans="9:40" x14ac:dyDescent="0.3">
      <c r="I326">
        <f t="shared" si="221"/>
        <v>2046</v>
      </c>
      <c r="J326" s="2">
        <f t="shared" ref="J326:AN326" si="241">J293+J260*$D$11</f>
        <v>0</v>
      </c>
      <c r="K326" s="2">
        <f t="shared" si="241"/>
        <v>0</v>
      </c>
      <c r="L326" s="2">
        <f t="shared" si="241"/>
        <v>0</v>
      </c>
      <c r="M326" s="2">
        <f t="shared" si="241"/>
        <v>0</v>
      </c>
      <c r="N326" s="2">
        <f t="shared" si="241"/>
        <v>0</v>
      </c>
      <c r="O326" s="2">
        <f t="shared" si="241"/>
        <v>0</v>
      </c>
      <c r="P326" s="2">
        <f t="shared" si="241"/>
        <v>0</v>
      </c>
      <c r="Q326" s="2">
        <f t="shared" si="241"/>
        <v>0</v>
      </c>
      <c r="R326" s="2">
        <f t="shared" si="241"/>
        <v>0</v>
      </c>
      <c r="S326" s="2">
        <f t="shared" si="241"/>
        <v>0</v>
      </c>
      <c r="T326" s="2">
        <f t="shared" si="241"/>
        <v>0</v>
      </c>
      <c r="U326" s="2">
        <f t="shared" si="241"/>
        <v>0</v>
      </c>
      <c r="V326" s="2">
        <f t="shared" si="241"/>
        <v>0</v>
      </c>
      <c r="W326" s="2">
        <f t="shared" si="241"/>
        <v>0</v>
      </c>
      <c r="X326" s="2">
        <f t="shared" si="241"/>
        <v>0</v>
      </c>
      <c r="Y326" s="2">
        <f t="shared" si="241"/>
        <v>0</v>
      </c>
      <c r="Z326" s="2">
        <f t="shared" si="241"/>
        <v>0</v>
      </c>
      <c r="AA326" s="2">
        <f t="shared" si="241"/>
        <v>0</v>
      </c>
      <c r="AB326" s="2">
        <f t="shared" si="241"/>
        <v>0</v>
      </c>
      <c r="AC326" s="2">
        <f t="shared" si="241"/>
        <v>0</v>
      </c>
      <c r="AD326" s="2">
        <f t="shared" si="241"/>
        <v>0</v>
      </c>
      <c r="AE326" s="2">
        <f t="shared" si="241"/>
        <v>0</v>
      </c>
      <c r="AF326" s="2">
        <f t="shared" si="241"/>
        <v>0</v>
      </c>
      <c r="AG326" s="2">
        <f t="shared" si="241"/>
        <v>0</v>
      </c>
      <c r="AH326" s="2">
        <f t="shared" si="241"/>
        <v>0</v>
      </c>
      <c r="AI326" s="2">
        <f t="shared" si="241"/>
        <v>0</v>
      </c>
      <c r="AJ326" s="2">
        <f t="shared" si="241"/>
        <v>0</v>
      </c>
      <c r="AK326" s="2">
        <f t="shared" si="241"/>
        <v>0</v>
      </c>
      <c r="AL326" s="2">
        <f t="shared" si="241"/>
        <v>0</v>
      </c>
      <c r="AM326" s="2">
        <f t="shared" si="241"/>
        <v>0</v>
      </c>
      <c r="AN326" s="2">
        <f t="shared" si="241"/>
        <v>0</v>
      </c>
    </row>
    <row r="328" spans="9:40" x14ac:dyDescent="0.3">
      <c r="I328" t="s">
        <v>42</v>
      </c>
      <c r="J328" s="2">
        <f>SUM(J305:J326)</f>
        <v>113.42137025677167</v>
      </c>
      <c r="K328" s="2">
        <f t="shared" ref="K328:AN328" si="242">SUM(K305:K326)</f>
        <v>242.24719089556365</v>
      </c>
      <c r="L328" s="2">
        <f t="shared" si="242"/>
        <v>380.02677959618427</v>
      </c>
      <c r="M328" s="2">
        <f t="shared" si="242"/>
        <v>524.26323400144452</v>
      </c>
      <c r="N328" s="2">
        <f t="shared" si="242"/>
        <v>675.49314228664184</v>
      </c>
      <c r="O328" s="2">
        <f t="shared" si="242"/>
        <v>838.06382955898175</v>
      </c>
      <c r="P328" s="2">
        <f t="shared" si="242"/>
        <v>986.32676140145793</v>
      </c>
      <c r="Q328" s="2">
        <f t="shared" si="242"/>
        <v>1121.2601912609525</v>
      </c>
      <c r="R328" s="2">
        <f t="shared" si="242"/>
        <v>1243.8054227944374</v>
      </c>
      <c r="S328" s="2">
        <f t="shared" si="242"/>
        <v>1354.5767558777052</v>
      </c>
      <c r="T328" s="2">
        <f t="shared" si="242"/>
        <v>1454.4318391058196</v>
      </c>
      <c r="U328" s="2">
        <f t="shared" si="242"/>
        <v>1544.1198790094675</v>
      </c>
      <c r="V328" s="2">
        <f t="shared" si="242"/>
        <v>1624.3611633993137</v>
      </c>
      <c r="W328" s="2">
        <f t="shared" si="242"/>
        <v>1695.8247698633868</v>
      </c>
      <c r="X328" s="2">
        <f t="shared" si="242"/>
        <v>1759.1160375925392</v>
      </c>
      <c r="Y328" s="2">
        <f t="shared" si="242"/>
        <v>1814.8152377311276</v>
      </c>
      <c r="Z328" s="2">
        <f t="shared" si="242"/>
        <v>1785.4860315738167</v>
      </c>
      <c r="AA328" s="2">
        <f t="shared" si="242"/>
        <v>1756.1568254165059</v>
      </c>
      <c r="AB328" s="2">
        <f t="shared" si="242"/>
        <v>1726.8276192591954</v>
      </c>
      <c r="AC328" s="2">
        <f t="shared" si="242"/>
        <v>1697.4984131018844</v>
      </c>
      <c r="AD328" s="2">
        <f t="shared" si="242"/>
        <v>1668.1692069445735</v>
      </c>
      <c r="AE328" s="2">
        <f t="shared" si="242"/>
        <v>1638.8400007872622</v>
      </c>
      <c r="AF328" s="2">
        <f t="shared" si="242"/>
        <v>1609.5107946299513</v>
      </c>
      <c r="AG328" s="2">
        <f t="shared" si="242"/>
        <v>1580.1815884726404</v>
      </c>
      <c r="AH328" s="2">
        <f t="shared" si="242"/>
        <v>1550.8523823153296</v>
      </c>
      <c r="AI328" s="2">
        <f t="shared" si="242"/>
        <v>1521.5231761580185</v>
      </c>
      <c r="AJ328" s="2">
        <f t="shared" si="242"/>
        <v>1492.1939700007081</v>
      </c>
      <c r="AK328" s="2">
        <f t="shared" si="242"/>
        <v>1462.8647638433968</v>
      </c>
      <c r="AL328" s="2">
        <f t="shared" si="242"/>
        <v>1433.5355576860859</v>
      </c>
      <c r="AM328" s="2">
        <f t="shared" si="242"/>
        <v>1404.206351528775</v>
      </c>
      <c r="AN328" s="2">
        <f t="shared" si="242"/>
        <v>1374.8771453714642</v>
      </c>
    </row>
    <row r="330" spans="9:40" x14ac:dyDescent="0.3">
      <c r="J330">
        <f>J304</f>
        <v>2025</v>
      </c>
      <c r="K330">
        <f t="shared" ref="K330:Y330" si="243">K304</f>
        <v>2026</v>
      </c>
      <c r="L330">
        <f t="shared" si="243"/>
        <v>2027</v>
      </c>
      <c r="M330">
        <f t="shared" si="243"/>
        <v>2028</v>
      </c>
      <c r="N330">
        <f t="shared" si="243"/>
        <v>2029</v>
      </c>
      <c r="O330">
        <f t="shared" si="243"/>
        <v>2030</v>
      </c>
      <c r="P330">
        <f t="shared" si="243"/>
        <v>2031</v>
      </c>
      <c r="Q330">
        <f t="shared" si="243"/>
        <v>2032</v>
      </c>
      <c r="R330">
        <f t="shared" si="243"/>
        <v>2033</v>
      </c>
      <c r="S330">
        <f t="shared" si="243"/>
        <v>2034</v>
      </c>
      <c r="T330">
        <f t="shared" si="243"/>
        <v>2035</v>
      </c>
      <c r="U330">
        <f t="shared" si="243"/>
        <v>2036</v>
      </c>
      <c r="V330">
        <f t="shared" si="243"/>
        <v>2037</v>
      </c>
      <c r="W330">
        <f t="shared" si="243"/>
        <v>2038</v>
      </c>
      <c r="X330">
        <f t="shared" si="243"/>
        <v>2039</v>
      </c>
      <c r="Y330">
        <f t="shared" si="243"/>
        <v>2040</v>
      </c>
    </row>
    <row r="331" spans="9:40" x14ac:dyDescent="0.3">
      <c r="I331" t="s">
        <v>39</v>
      </c>
      <c r="J331" s="2">
        <f>J235</f>
        <v>115.14859924545345</v>
      </c>
      <c r="K331" s="2">
        <f t="shared" ref="K331:Y331" si="244">K235</f>
        <v>247.32616945453864</v>
      </c>
      <c r="L331" s="2">
        <f t="shared" si="244"/>
        <v>395.05078670649698</v>
      </c>
      <c r="M331" s="2">
        <f t="shared" si="244"/>
        <v>557.16104680187004</v>
      </c>
      <c r="N331" s="2">
        <f t="shared" si="244"/>
        <v>732.61791422821318</v>
      </c>
      <c r="O331" s="2">
        <f t="shared" si="244"/>
        <v>920.34883493491952</v>
      </c>
      <c r="P331" s="2">
        <f t="shared" si="244"/>
        <v>1090.0875643088098</v>
      </c>
      <c r="Q331" s="2">
        <f t="shared" si="244"/>
        <v>1243.0646105221645</v>
      </c>
      <c r="R331" s="2">
        <f t="shared" si="244"/>
        <v>1380.4615723662059</v>
      </c>
      <c r="S331" s="2">
        <f t="shared" si="244"/>
        <v>1503.0700699627496</v>
      </c>
      <c r="T331" s="2">
        <f t="shared" si="244"/>
        <v>1611.9648707886754</v>
      </c>
      <c r="U331" s="2">
        <f t="shared" si="244"/>
        <v>1708.0883372757526</v>
      </c>
      <c r="V331" s="2">
        <f t="shared" si="244"/>
        <v>1792.3446437636915</v>
      </c>
      <c r="W331" s="2">
        <f t="shared" si="244"/>
        <v>1865.5736860992499</v>
      </c>
      <c r="X331" s="2">
        <f t="shared" si="244"/>
        <v>1928.536629289591</v>
      </c>
      <c r="Y331" s="2">
        <f t="shared" si="244"/>
        <v>1981.961777033209</v>
      </c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spans="9:40" x14ac:dyDescent="0.3">
      <c r="I332" t="s">
        <v>41</v>
      </c>
      <c r="J332" s="2">
        <f>J328</f>
        <v>113.42137025677167</v>
      </c>
      <c r="K332" s="2">
        <f t="shared" ref="K332:Y332" si="245">K328</f>
        <v>242.24719089556365</v>
      </c>
      <c r="L332" s="2">
        <f t="shared" si="245"/>
        <v>380.02677959618427</v>
      </c>
      <c r="M332" s="2">
        <f t="shared" si="245"/>
        <v>524.26323400144452</v>
      </c>
      <c r="N332" s="2">
        <f t="shared" si="245"/>
        <v>675.49314228664184</v>
      </c>
      <c r="O332" s="2">
        <f t="shared" si="245"/>
        <v>838.06382955898175</v>
      </c>
      <c r="P332" s="2">
        <f t="shared" si="245"/>
        <v>986.32676140145793</v>
      </c>
      <c r="Q332" s="2">
        <f t="shared" si="245"/>
        <v>1121.2601912609525</v>
      </c>
      <c r="R332" s="2">
        <f t="shared" si="245"/>
        <v>1243.8054227944374</v>
      </c>
      <c r="S332" s="2">
        <f t="shared" si="245"/>
        <v>1354.5767558777052</v>
      </c>
      <c r="T332" s="2">
        <f t="shared" si="245"/>
        <v>1454.4318391058196</v>
      </c>
      <c r="U332" s="2">
        <f t="shared" si="245"/>
        <v>1544.1198790094675</v>
      </c>
      <c r="V332" s="2">
        <f t="shared" si="245"/>
        <v>1624.3611633993137</v>
      </c>
      <c r="W332" s="2">
        <f t="shared" si="245"/>
        <v>1695.8247698633868</v>
      </c>
      <c r="X332" s="2">
        <f t="shared" si="245"/>
        <v>1759.1160375925392</v>
      </c>
      <c r="Y332" s="2">
        <f t="shared" si="245"/>
        <v>1814.8152377311276</v>
      </c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spans="9:40" x14ac:dyDescent="0.3">
      <c r="I333" t="s">
        <v>43</v>
      </c>
      <c r="J333" s="10">
        <f>J331-J332</f>
        <v>1.7272289886817873</v>
      </c>
      <c r="K333" s="2">
        <f t="shared" ref="K333:Y333" si="246">K331-K332</f>
        <v>5.0789785589749954</v>
      </c>
      <c r="L333" s="2">
        <f t="shared" si="246"/>
        <v>15.024007110312709</v>
      </c>
      <c r="M333" s="2">
        <f t="shared" si="246"/>
        <v>32.897812800425527</v>
      </c>
      <c r="N333" s="2">
        <f t="shared" si="246"/>
        <v>57.124771941571339</v>
      </c>
      <c r="O333" s="10">
        <f t="shared" si="246"/>
        <v>82.285005375937772</v>
      </c>
      <c r="P333" s="2">
        <f t="shared" si="246"/>
        <v>103.76080290735183</v>
      </c>
      <c r="Q333" s="2">
        <f t="shared" si="246"/>
        <v>121.80441926121193</v>
      </c>
      <c r="R333" s="2">
        <f t="shared" si="246"/>
        <v>136.65614957176854</v>
      </c>
      <c r="S333" s="2">
        <f t="shared" si="246"/>
        <v>148.4933140850444</v>
      </c>
      <c r="T333" s="2">
        <f t="shared" si="246"/>
        <v>157.53303168285584</v>
      </c>
      <c r="U333" s="2">
        <f t="shared" si="246"/>
        <v>163.9684582662851</v>
      </c>
      <c r="V333" s="2">
        <f t="shared" si="246"/>
        <v>167.98348036437778</v>
      </c>
      <c r="W333" s="2">
        <f t="shared" si="246"/>
        <v>169.74891623586313</v>
      </c>
      <c r="X333" s="2">
        <f t="shared" si="246"/>
        <v>169.4205916970518</v>
      </c>
      <c r="Y333" s="10">
        <f t="shared" si="246"/>
        <v>167.14653930208146</v>
      </c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5" spans="9:40" x14ac:dyDescent="0.3">
      <c r="I335" t="s">
        <v>44</v>
      </c>
    </row>
  </sheetData>
  <conditionalFormatting sqref="J80:AN11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3:AN14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46:AN1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79:AN20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12:AN2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39:AN26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72:AN30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05:AN3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387EDD8C55E54D80759865D9542B69" ma:contentTypeVersion="15" ma:contentTypeDescription="Skapa ett nytt dokument." ma:contentTypeScope="" ma:versionID="e057008d6e729d06900d17fc72a431ed">
  <xsd:schema xmlns:xsd="http://www.w3.org/2001/XMLSchema" xmlns:xs="http://www.w3.org/2001/XMLSchema" xmlns:p="http://schemas.microsoft.com/office/2006/metadata/properties" xmlns:ns2="f014d427-246c-4f58-aa75-4782c2e674b5" xmlns:ns3="60a11cae-ef66-4927-be8d-635417274eb5" targetNamespace="http://schemas.microsoft.com/office/2006/metadata/properties" ma:root="true" ma:fieldsID="0feebbb4976e72b3db114770b70e531c" ns2:_="" ns3:_="">
    <xsd:import namespace="f014d427-246c-4f58-aa75-4782c2e674b5"/>
    <xsd:import namespace="60a11cae-ef66-4927-be8d-635417274e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14d427-246c-4f58-aa75-4782c2e67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eringar" ma:readOnly="false" ma:fieldId="{5cf76f15-5ced-4ddc-b409-7134ff3c332f}" ma:taxonomyMulti="true" ma:sspId="7ed288b8-acd4-4d92-b472-f379e5e9de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a11cae-ef66-4927-be8d-635417274eb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1436d4d-c9af-4c07-8da3-d6268aa39d55}" ma:internalName="TaxCatchAll" ma:showField="CatchAllData" ma:web="60a11cae-ef66-4927-be8d-635417274e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a11cae-ef66-4927-be8d-635417274eb5" xsi:nil="true"/>
    <lcf76f155ced4ddcb4097134ff3c332f xmlns="f014d427-246c-4f58-aa75-4782c2e674b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7F05B3-5276-4DA5-BEFB-5079D43FF3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7B1AD4-95E8-44CB-B1E3-B019F50FC9D8}"/>
</file>

<file path=customXml/itemProps3.xml><?xml version="1.0" encoding="utf-8"?>
<ds:datastoreItem xmlns:ds="http://schemas.openxmlformats.org/officeDocument/2006/customXml" ds:itemID="{F75DF440-2B37-4D9E-A34D-3C2FBFC38028}">
  <ds:schemaRefs>
    <ds:schemaRef ds:uri="f014d427-246c-4f58-aa75-4782c2e674b5"/>
    <ds:schemaRef ds:uri="60a11cae-ef66-4927-be8d-635417274eb5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6</vt:i4>
      </vt:variant>
      <vt:variant>
        <vt:lpstr>Namngivna områden</vt:lpstr>
      </vt:variant>
      <vt:variant>
        <vt:i4>3</vt:i4>
      </vt:variant>
    </vt:vector>
  </HeadingPairs>
  <TitlesOfParts>
    <vt:vector size="9" baseType="lpstr">
      <vt:lpstr>Pilot</vt:lpstr>
      <vt:lpstr>Summary</vt:lpstr>
      <vt:lpstr>calc CAPEX plan</vt:lpstr>
      <vt:lpstr>New connections</vt:lpstr>
      <vt:lpstr>NEW investments rev cap</vt:lpstr>
      <vt:lpstr>Reinvestments rev cap</vt:lpstr>
      <vt:lpstr>CAPACITY_LOAD_REDUCTION</vt:lpstr>
      <vt:lpstr>CAPACITY_TO_MONEY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Helbrink</dc:creator>
  <cp:lastModifiedBy>Christian Holtz</cp:lastModifiedBy>
  <dcterms:created xsi:type="dcterms:W3CDTF">2024-05-22T11:34:24Z</dcterms:created>
  <dcterms:modified xsi:type="dcterms:W3CDTF">2024-10-04T08:39:22Z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0x01010090387EDD8C55E54D80759865D9542B69</vt:lpwstr>
  </property>
  <property fmtid="{D5CDD505-2E9C-101B-9397-08002B2CF9AE}" pid="3" name="MediaServiceImageTags">
    <vt:lpwstr/>
  </property>
</Properties>
</file>