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ML for prediction of Pipe price\2. Estimation of fabrication Inch Dia\"/>
    </mc:Choice>
  </mc:AlternateContent>
  <xr:revisionPtr revIDLastSave="0" documentId="13_ncr:1_{1A333D19-D768-4E04-829A-10E3CDB3D6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PING PERFAB." sheetId="1" r:id="rId1"/>
  </sheets>
  <definedNames>
    <definedName name="_xlnm._FilterDatabase" localSheetId="0" hidden="1">'PIPING PERFAB.'!$A$1:$A$80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9" i="1"/>
  <c r="L11" i="1"/>
  <c r="L12" i="1"/>
  <c r="L16" i="1"/>
  <c r="K17" i="1"/>
  <c r="L21" i="1"/>
  <c r="L24" i="1"/>
  <c r="L30" i="1"/>
  <c r="L31" i="1"/>
  <c r="L32" i="1"/>
  <c r="L34" i="1"/>
  <c r="L35" i="1"/>
  <c r="L36" i="1"/>
  <c r="L38" i="1"/>
  <c r="L39" i="1"/>
  <c r="K40" i="1"/>
  <c r="L44" i="1"/>
  <c r="L45" i="1"/>
  <c r="L46" i="1"/>
  <c r="L47" i="1"/>
  <c r="L48" i="1"/>
  <c r="L51" i="1"/>
  <c r="L52" i="1"/>
  <c r="L53" i="1"/>
  <c r="K54" i="1"/>
  <c r="L55" i="1"/>
  <c r="L56" i="1"/>
  <c r="L58" i="1"/>
  <c r="L60" i="1"/>
  <c r="L64" i="1"/>
  <c r="L65" i="1"/>
  <c r="L66" i="1"/>
  <c r="L67" i="1"/>
  <c r="L72" i="1"/>
  <c r="L75" i="1"/>
  <c r="L76" i="1"/>
  <c r="L77" i="1"/>
  <c r="L79" i="1"/>
  <c r="L80" i="1"/>
  <c r="K8" i="1" l="1"/>
  <c r="K3" i="1"/>
  <c r="K22" i="1"/>
  <c r="K10" i="1"/>
  <c r="K2" i="1"/>
  <c r="K59" i="1"/>
  <c r="K78" i="1"/>
  <c r="K37" i="1"/>
  <c r="K25" i="1"/>
  <c r="K14" i="1"/>
  <c r="K74" i="1"/>
  <c r="L17" i="1"/>
  <c r="M17" i="1" s="1"/>
  <c r="L54" i="1"/>
  <c r="M54" i="1" s="1"/>
  <c r="K32" i="1"/>
  <c r="M32" i="1" s="1"/>
  <c r="L2" i="1"/>
  <c r="L22" i="1"/>
  <c r="L74" i="1"/>
  <c r="L8" i="1"/>
  <c r="K73" i="1"/>
  <c r="K23" i="1"/>
  <c r="K15" i="1"/>
  <c r="K66" i="1"/>
  <c r="M66" i="1" s="1"/>
  <c r="K53" i="1"/>
  <c r="M53" i="1" s="1"/>
  <c r="K48" i="1"/>
  <c r="M48" i="1" s="1"/>
  <c r="K24" i="1"/>
  <c r="M24" i="1" s="1"/>
  <c r="K9" i="1"/>
  <c r="M9" i="1" s="1"/>
  <c r="K67" i="1"/>
  <c r="M67" i="1" s="1"/>
  <c r="K55" i="1"/>
  <c r="M55" i="1" s="1"/>
  <c r="L3" i="1"/>
  <c r="L73" i="1"/>
  <c r="K72" i="1"/>
  <c r="M72" i="1" s="1"/>
  <c r="K52" i="1"/>
  <c r="M52" i="1" s="1"/>
  <c r="K30" i="1"/>
  <c r="M30" i="1" s="1"/>
  <c r="L14" i="1"/>
  <c r="K65" i="1"/>
  <c r="M65" i="1" s="1"/>
  <c r="K47" i="1"/>
  <c r="M47" i="1" s="1"/>
  <c r="L78" i="1"/>
  <c r="K46" i="1"/>
  <c r="M46" i="1" s="1"/>
  <c r="K80" i="1"/>
  <c r="M80" i="1" s="1"/>
  <c r="K39" i="1"/>
  <c r="M39" i="1" s="1"/>
  <c r="K58" i="1"/>
  <c r="M58" i="1" s="1"/>
  <c r="K45" i="1"/>
  <c r="M45" i="1" s="1"/>
  <c r="L37" i="1"/>
  <c r="L23" i="1"/>
  <c r="K31" i="1"/>
  <c r="M31" i="1" s="1"/>
  <c r="L59" i="1"/>
  <c r="L15" i="1"/>
  <c r="K79" i="1"/>
  <c r="M79" i="1" s="1"/>
  <c r="K60" i="1"/>
  <c r="M60" i="1" s="1"/>
  <c r="K38" i="1"/>
  <c r="M38" i="1" s="1"/>
  <c r="K16" i="1"/>
  <c r="M16" i="1" s="1"/>
  <c r="K56" i="1"/>
  <c r="M56" i="1" s="1"/>
  <c r="K29" i="1"/>
  <c r="L29" i="1"/>
  <c r="K6" i="1"/>
  <c r="L6" i="1"/>
  <c r="K50" i="1"/>
  <c r="L50" i="1"/>
  <c r="K28" i="1"/>
  <c r="L28" i="1"/>
  <c r="K35" i="1"/>
  <c r="M35" i="1" s="1"/>
  <c r="L63" i="1"/>
  <c r="K63" i="1"/>
  <c r="L19" i="1"/>
  <c r="K19" i="1"/>
  <c r="K57" i="1"/>
  <c r="L57" i="1"/>
  <c r="L20" i="1"/>
  <c r="K20" i="1"/>
  <c r="L27" i="1"/>
  <c r="K27" i="1"/>
  <c r="K69" i="1"/>
  <c r="L69" i="1"/>
  <c r="K62" i="1"/>
  <c r="L62" i="1"/>
  <c r="K49" i="1"/>
  <c r="L49" i="1"/>
  <c r="K41" i="1"/>
  <c r="L41" i="1"/>
  <c r="K26" i="1"/>
  <c r="L26" i="1"/>
  <c r="K4" i="1"/>
  <c r="L4" i="1"/>
  <c r="K34" i="1"/>
  <c r="M34" i="1" s="1"/>
  <c r="K12" i="1"/>
  <c r="M12" i="1" s="1"/>
  <c r="K68" i="1"/>
  <c r="L68" i="1"/>
  <c r="K61" i="1"/>
  <c r="L61" i="1"/>
  <c r="K33" i="1"/>
  <c r="L33" i="1"/>
  <c r="K18" i="1"/>
  <c r="L18" i="1"/>
  <c r="K11" i="1"/>
  <c r="M11" i="1" s="1"/>
  <c r="L40" i="1"/>
  <c r="M40" i="1" s="1"/>
  <c r="L25" i="1"/>
  <c r="M25" i="1" s="1"/>
  <c r="K76" i="1"/>
  <c r="M76" i="1" s="1"/>
  <c r="L10" i="1"/>
  <c r="K75" i="1"/>
  <c r="M75" i="1" s="1"/>
  <c r="K71" i="1"/>
  <c r="L71" i="1"/>
  <c r="K43" i="1"/>
  <c r="L43" i="1"/>
  <c r="K13" i="1"/>
  <c r="L13" i="1"/>
  <c r="K70" i="1"/>
  <c r="L70" i="1"/>
  <c r="K42" i="1"/>
  <c r="L42" i="1"/>
  <c r="L5" i="1"/>
  <c r="K5" i="1"/>
  <c r="K77" i="1"/>
  <c r="M77" i="1" s="1"/>
  <c r="K64" i="1"/>
  <c r="M64" i="1" s="1"/>
  <c r="K51" i="1"/>
  <c r="M51" i="1" s="1"/>
  <c r="K44" i="1"/>
  <c r="M44" i="1" s="1"/>
  <c r="K36" i="1"/>
  <c r="M36" i="1" s="1"/>
  <c r="K21" i="1"/>
  <c r="M21" i="1" s="1"/>
  <c r="K7" i="1"/>
  <c r="M7" i="1" s="1"/>
  <c r="M63" i="1" l="1"/>
  <c r="M2" i="1"/>
  <c r="M10" i="1"/>
  <c r="M8" i="1"/>
  <c r="M3" i="1"/>
  <c r="M78" i="1"/>
  <c r="M37" i="1"/>
  <c r="M22" i="1"/>
  <c r="M59" i="1"/>
  <c r="M74" i="1"/>
  <c r="M14" i="1"/>
  <c r="M5" i="1"/>
  <c r="M71" i="1"/>
  <c r="M50" i="1"/>
  <c r="M33" i="1"/>
  <c r="M73" i="1"/>
  <c r="M68" i="1"/>
  <c r="M41" i="1"/>
  <c r="M20" i="1"/>
  <c r="M15" i="1"/>
  <c r="M70" i="1"/>
  <c r="M23" i="1"/>
  <c r="M27" i="1"/>
  <c r="M57" i="1"/>
  <c r="M43" i="1"/>
  <c r="M19" i="1"/>
  <c r="M28" i="1"/>
  <c r="M18" i="1"/>
  <c r="M61" i="1"/>
  <c r="M26" i="1"/>
  <c r="M42" i="1"/>
  <c r="M6" i="1"/>
  <c r="M49" i="1"/>
  <c r="M29" i="1"/>
  <c r="M13" i="1"/>
  <c r="M62" i="1"/>
  <c r="M4" i="1"/>
  <c r="M69" i="1"/>
</calcChain>
</file>

<file path=xl/sharedStrings.xml><?xml version="1.0" encoding="utf-8"?>
<sst xmlns="http://schemas.openxmlformats.org/spreadsheetml/2006/main" count="249" uniqueCount="26">
  <si>
    <t>Total Cost</t>
  </si>
  <si>
    <t>CS</t>
  </si>
  <si>
    <t>Weld Type</t>
  </si>
  <si>
    <t>BW</t>
  </si>
  <si>
    <t>OLET</t>
  </si>
  <si>
    <t>Number of Joints</t>
  </si>
  <si>
    <t>Cost Per Joint</t>
  </si>
  <si>
    <t>ID</t>
  </si>
  <si>
    <t>Cost per ID</t>
  </si>
  <si>
    <t>CCS</t>
  </si>
  <si>
    <t>SS</t>
  </si>
  <si>
    <t>SW</t>
  </si>
  <si>
    <t>MONEL</t>
  </si>
  <si>
    <t>STD</t>
  </si>
  <si>
    <t>XX</t>
  </si>
  <si>
    <t>XS</t>
  </si>
  <si>
    <t>XXX</t>
  </si>
  <si>
    <t>80</t>
  </si>
  <si>
    <t>120</t>
  </si>
  <si>
    <t>160</t>
  </si>
  <si>
    <t>Material Type</t>
  </si>
  <si>
    <t>Pipe Size (in)</t>
  </si>
  <si>
    <t>OD</t>
  </si>
  <si>
    <t>Pipe Schedule</t>
  </si>
  <si>
    <t>Wall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</si>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</sst>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0"/>
    <numFmt numFmtId="165" formatCode="0.000"/>
    <numFmt numFmtId="166" formatCode="#,##0.000"/>
  </numFmts>
  <fonts count="6"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  <font>
      <sz val="10"/>
      <color indexed="8"/>
      <name val="Aptos Narrow"/>
      <family val="2"/>
      <scheme val="minor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b/>
      <sz val="11"/>
      <color theme="1"/>
      <name val="Aptos Display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zoomScale="96" zoomScaleNormal="96" workbookViewId="0">
      <selection activeCell="P11" sqref="P11"/>
    </sheetView>
  </sheetViews>
  <sheetFormatPr defaultColWidth="8.8984375" defaultRowHeight="13.8"/>
  <cols>
    <col min="1" max="1" width="9" style="1" customWidth="1"/>
    <col min="2" max="2" width="8.8984375" style="1" customWidth="1"/>
    <col min="3" max="3" width="13.19921875" style="2" bestFit="1" customWidth="1"/>
    <col min="4" max="4" width="3.69921875" style="2" bestFit="1" customWidth="1"/>
    <col min="5" max="5" width="3" style="2" bestFit="1" customWidth="1"/>
    <col min="6" max="6" width="4.69921875" style="2" bestFit="1" customWidth="1"/>
    <col min="7" max="7" width="6.69921875" style="2" bestFit="1" customWidth="1"/>
    <col min="8" max="8" width="10.3984375" style="1" bestFit="1" customWidth="1"/>
    <col min="9" max="9" width="15.59765625" style="1" bestFit="1" customWidth="1"/>
    <col min="10" max="10" width="12.59765625" style="1" bestFit="1" customWidth="1"/>
    <col min="11" max="11" width="11.3984375" style="1" bestFit="1" customWidth="1"/>
    <col min="12" max="12" width="6.09765625" style="1" bestFit="1" customWidth="1"/>
    <col min="13" max="13" width="10.3984375" style="1" bestFit="1" customWidth="1"/>
    <col min="14" max="16384" width="8.8984375" style="1"/>
  </cols>
  <sheetData>
    <row r="1" spans="1:13" ht="33" customHeight="1">
      <c r="A1" s="7" t="s">
        <v>20</v>
      </c>
      <c r="B1" s="7" t="s">
        <v>21</v>
      </c>
      <c r="C1" s="8" t="s">
        <v>23</v>
      </c>
      <c r="D1" s="7" t="s">
        <v>22</v>
      </c>
      <c r="E1" s="7" t="s">
        <v>7</v>
      </c>
      <c r="F1" s="7" t="s">
        <v>24</v>
      </c>
      <c r="G1" s="7" t="s">
        <v>25</v>
      </c>
      <c r="H1" s="9" t="s">
        <v>2</v>
      </c>
      <c r="I1" s="8" t="s">
        <v>5</v>
      </c>
      <c r="J1" s="8" t="s">
        <v>6</v>
      </c>
      <c r="K1" s="8" t="s">
        <v>0</v>
      </c>
      <c r="L1" s="8" t="s">
        <v>7</v>
      </c>
      <c r="M1" s="8" t="s">
        <v>8</v>
      </c>
    </row>
    <row r="2" spans="1:13">
      <c r="A2" s="3" t="s">
        <v>1</v>
      </c>
      <c r="B2" s="4">
        <v>1.5</v>
      </c>
      <c r="C2" s="4" t="s">
        <v>13</v>
      </c>
      <c r="D2" s="4"/>
      <c r="E2" s="4"/>
      <c r="F2" s="4"/>
      <c r="G2" s="4"/>
      <c r="H2" s="3" t="s">
        <v>3</v>
      </c>
      <c r="I2" s="5">
        <v>1559</v>
      </c>
      <c r="J2" s="6">
        <v>8.2330000000000005</v>
      </c>
      <c r="K2" s="4">
        <f>ROUND(I2*J2,3)</f>
        <v>12835.246999999999</v>
      </c>
      <c r="L2" s="4">
        <f t="shared" ref="L2:L33" si="0">ROUNDUP(B2*I2,0)</f>
        <v>2339</v>
      </c>
      <c r="M2" s="4">
        <f>ROUND(K2/L2,3)</f>
        <v>5.4870000000000001</v>
      </c>
    </row>
    <row r="3" spans="1:13">
      <c r="A3" s="3" t="s">
        <v>1</v>
      </c>
      <c r="B3" s="4">
        <v>1.5</v>
      </c>
      <c r="C3" s="4" t="s">
        <v>13</v>
      </c>
      <c r="D3" s="4"/>
      <c r="E3" s="4"/>
      <c r="F3" s="4"/>
      <c r="G3" s="4"/>
      <c r="H3" s="3" t="s">
        <v>4</v>
      </c>
      <c r="I3" s="5">
        <v>995</v>
      </c>
      <c r="J3" s="6">
        <v>8.8209999999999997</v>
      </c>
      <c r="K3" s="4">
        <f t="shared" ref="K3:K41" si="1">ROUND(I3*J3,3)</f>
        <v>8776.8950000000004</v>
      </c>
      <c r="L3" s="4">
        <f t="shared" si="0"/>
        <v>1493</v>
      </c>
      <c r="M3" s="4">
        <f t="shared" ref="M3:M41" si="2">ROUND(K3/L3,3)</f>
        <v>5.8789999999999996</v>
      </c>
    </row>
    <row r="4" spans="1:13">
      <c r="A4" s="3" t="s">
        <v>1</v>
      </c>
      <c r="B4" s="4">
        <v>2</v>
      </c>
      <c r="C4" s="4" t="s">
        <v>13</v>
      </c>
      <c r="D4" s="4"/>
      <c r="E4" s="4"/>
      <c r="F4" s="4"/>
      <c r="G4" s="4"/>
      <c r="H4" s="3" t="s">
        <v>3</v>
      </c>
      <c r="I4" s="5">
        <v>7313</v>
      </c>
      <c r="J4" s="6">
        <v>11.084</v>
      </c>
      <c r="K4" s="4">
        <f t="shared" si="1"/>
        <v>81057.292000000001</v>
      </c>
      <c r="L4" s="4">
        <f t="shared" si="0"/>
        <v>14626</v>
      </c>
      <c r="M4" s="4">
        <f t="shared" si="2"/>
        <v>5.5419999999999998</v>
      </c>
    </row>
    <row r="5" spans="1:13">
      <c r="A5" s="3" t="s">
        <v>1</v>
      </c>
      <c r="B5" s="4">
        <v>2</v>
      </c>
      <c r="C5" s="4">
        <v>80</v>
      </c>
      <c r="D5" s="4"/>
      <c r="E5" s="4"/>
      <c r="F5" s="4"/>
      <c r="G5" s="4"/>
      <c r="H5" s="3" t="s">
        <v>3</v>
      </c>
      <c r="I5" s="5">
        <v>671</v>
      </c>
      <c r="J5" s="6">
        <v>12.474</v>
      </c>
      <c r="K5" s="4">
        <f t="shared" si="1"/>
        <v>8370.0540000000001</v>
      </c>
      <c r="L5" s="4">
        <f t="shared" si="0"/>
        <v>1342</v>
      </c>
      <c r="M5" s="4">
        <f t="shared" si="2"/>
        <v>6.2370000000000001</v>
      </c>
    </row>
    <row r="6" spans="1:13">
      <c r="A6" s="3" t="s">
        <v>1</v>
      </c>
      <c r="B6" s="4">
        <v>3</v>
      </c>
      <c r="C6" s="4" t="s">
        <v>13</v>
      </c>
      <c r="D6" s="4"/>
      <c r="E6" s="4"/>
      <c r="F6" s="4"/>
      <c r="G6" s="4"/>
      <c r="H6" s="3" t="s">
        <v>3</v>
      </c>
      <c r="I6" s="5">
        <v>6820</v>
      </c>
      <c r="J6" s="6">
        <v>16.462</v>
      </c>
      <c r="K6" s="4">
        <f t="shared" si="1"/>
        <v>112270.84</v>
      </c>
      <c r="L6" s="4">
        <f t="shared" si="0"/>
        <v>20460</v>
      </c>
      <c r="M6" s="4">
        <f t="shared" si="2"/>
        <v>5.4870000000000001</v>
      </c>
    </row>
    <row r="7" spans="1:13">
      <c r="A7" s="3" t="s">
        <v>1</v>
      </c>
      <c r="B7" s="4">
        <v>3</v>
      </c>
      <c r="C7" s="4" t="s">
        <v>17</v>
      </c>
      <c r="D7" s="4"/>
      <c r="E7" s="4"/>
      <c r="F7" s="4"/>
      <c r="G7" s="4"/>
      <c r="H7" s="3" t="s">
        <v>3</v>
      </c>
      <c r="I7" s="5">
        <v>1148</v>
      </c>
      <c r="J7" s="6">
        <v>18.045000000000002</v>
      </c>
      <c r="K7" s="4">
        <f t="shared" si="1"/>
        <v>20715.66</v>
      </c>
      <c r="L7" s="4">
        <f t="shared" si="0"/>
        <v>3444</v>
      </c>
      <c r="M7" s="4">
        <f t="shared" si="2"/>
        <v>6.0149999999999997</v>
      </c>
    </row>
    <row r="8" spans="1:13">
      <c r="A8" s="3" t="s">
        <v>1</v>
      </c>
      <c r="B8" s="4">
        <v>4</v>
      </c>
      <c r="C8" s="4" t="s">
        <v>17</v>
      </c>
      <c r="D8" s="4"/>
      <c r="E8" s="4"/>
      <c r="F8" s="4"/>
      <c r="G8" s="4"/>
      <c r="H8" s="3" t="s">
        <v>3</v>
      </c>
      <c r="I8" s="5">
        <v>4309</v>
      </c>
      <c r="J8" s="6">
        <v>19.454000000000001</v>
      </c>
      <c r="K8" s="4">
        <f t="shared" si="1"/>
        <v>83827.285999999993</v>
      </c>
      <c r="L8" s="4">
        <f t="shared" si="0"/>
        <v>17236</v>
      </c>
      <c r="M8" s="4">
        <f t="shared" si="2"/>
        <v>4.8639999999999999</v>
      </c>
    </row>
    <row r="9" spans="1:13">
      <c r="A9" s="3" t="s">
        <v>1</v>
      </c>
      <c r="B9" s="4">
        <v>6</v>
      </c>
      <c r="C9" s="4" t="s">
        <v>17</v>
      </c>
      <c r="D9" s="4"/>
      <c r="E9" s="4"/>
      <c r="F9" s="4"/>
      <c r="G9" s="4"/>
      <c r="H9" s="3" t="s">
        <v>3</v>
      </c>
      <c r="I9" s="5">
        <v>3468</v>
      </c>
      <c r="J9" s="6">
        <v>31.620999999999999</v>
      </c>
      <c r="K9" s="4">
        <f t="shared" si="1"/>
        <v>109661.628</v>
      </c>
      <c r="L9" s="4">
        <f t="shared" si="0"/>
        <v>20808</v>
      </c>
      <c r="M9" s="4">
        <f t="shared" si="2"/>
        <v>5.27</v>
      </c>
    </row>
    <row r="10" spans="1:13">
      <c r="A10" s="3" t="s">
        <v>1</v>
      </c>
      <c r="B10" s="4">
        <v>8</v>
      </c>
      <c r="C10" s="4" t="s">
        <v>17</v>
      </c>
      <c r="D10" s="4"/>
      <c r="E10" s="4"/>
      <c r="F10" s="4"/>
      <c r="G10" s="4"/>
      <c r="H10" s="3" t="s">
        <v>3</v>
      </c>
      <c r="I10" s="5">
        <v>2125</v>
      </c>
      <c r="J10" s="6">
        <v>39.296999999999997</v>
      </c>
      <c r="K10" s="4">
        <f t="shared" si="1"/>
        <v>83506.125</v>
      </c>
      <c r="L10" s="4">
        <f t="shared" si="0"/>
        <v>17000</v>
      </c>
      <c r="M10" s="4">
        <f t="shared" si="2"/>
        <v>4.9119999999999999</v>
      </c>
    </row>
    <row r="11" spans="1:13">
      <c r="A11" s="3" t="s">
        <v>1</v>
      </c>
      <c r="B11" s="4">
        <v>10</v>
      </c>
      <c r="C11" s="4" t="s">
        <v>17</v>
      </c>
      <c r="D11" s="4"/>
      <c r="E11" s="4"/>
      <c r="F11" s="4"/>
      <c r="G11" s="4"/>
      <c r="H11" s="3" t="s">
        <v>3</v>
      </c>
      <c r="I11" s="5">
        <v>1271</v>
      </c>
      <c r="J11" s="6">
        <v>49.097999999999999</v>
      </c>
      <c r="K11" s="4">
        <f t="shared" si="1"/>
        <v>62403.557999999997</v>
      </c>
      <c r="L11" s="4">
        <f t="shared" si="0"/>
        <v>12710</v>
      </c>
      <c r="M11" s="4">
        <f t="shared" si="2"/>
        <v>4.91</v>
      </c>
    </row>
    <row r="12" spans="1:13">
      <c r="A12" s="3" t="s">
        <v>1</v>
      </c>
      <c r="B12" s="4">
        <v>12</v>
      </c>
      <c r="C12" s="4" t="s">
        <v>17</v>
      </c>
      <c r="D12" s="4"/>
      <c r="E12" s="4"/>
      <c r="F12" s="4"/>
      <c r="G12" s="4"/>
      <c r="H12" s="3" t="s">
        <v>3</v>
      </c>
      <c r="I12" s="5">
        <v>2214</v>
      </c>
      <c r="J12" s="6">
        <v>55.66</v>
      </c>
      <c r="K12" s="4">
        <f t="shared" si="1"/>
        <v>123231.24</v>
      </c>
      <c r="L12" s="4">
        <f t="shared" si="0"/>
        <v>26568</v>
      </c>
      <c r="M12" s="4">
        <f t="shared" si="2"/>
        <v>4.6379999999999999</v>
      </c>
    </row>
    <row r="13" spans="1:13">
      <c r="A13" s="3" t="s">
        <v>1</v>
      </c>
      <c r="B13" s="4">
        <v>12</v>
      </c>
      <c r="C13" s="4" t="s">
        <v>15</v>
      </c>
      <c r="D13" s="4"/>
      <c r="E13" s="4"/>
      <c r="F13" s="4"/>
      <c r="G13" s="4"/>
      <c r="H13" s="3" t="s">
        <v>3</v>
      </c>
      <c r="I13" s="5">
        <v>175</v>
      </c>
      <c r="J13" s="6">
        <v>67.338999999999999</v>
      </c>
      <c r="K13" s="4">
        <f t="shared" si="1"/>
        <v>11784.325000000001</v>
      </c>
      <c r="L13" s="4">
        <f t="shared" si="0"/>
        <v>2100</v>
      </c>
      <c r="M13" s="4">
        <f t="shared" si="2"/>
        <v>5.6120000000000001</v>
      </c>
    </row>
    <row r="14" spans="1:13">
      <c r="A14" s="3" t="s">
        <v>1</v>
      </c>
      <c r="B14" s="4">
        <v>14</v>
      </c>
      <c r="C14" s="4" t="s">
        <v>17</v>
      </c>
      <c r="D14" s="4"/>
      <c r="E14" s="4"/>
      <c r="F14" s="4"/>
      <c r="G14" s="4"/>
      <c r="H14" s="3" t="s">
        <v>3</v>
      </c>
      <c r="I14" s="5">
        <v>212</v>
      </c>
      <c r="J14" s="6">
        <v>80.087000000000003</v>
      </c>
      <c r="K14" s="4">
        <f t="shared" si="1"/>
        <v>16978.444</v>
      </c>
      <c r="L14" s="4">
        <f t="shared" si="0"/>
        <v>2968</v>
      </c>
      <c r="M14" s="4">
        <f t="shared" si="2"/>
        <v>5.7210000000000001</v>
      </c>
    </row>
    <row r="15" spans="1:13">
      <c r="A15" s="3" t="s">
        <v>1</v>
      </c>
      <c r="B15" s="4">
        <v>16</v>
      </c>
      <c r="C15" s="4" t="s">
        <v>17</v>
      </c>
      <c r="D15" s="4"/>
      <c r="E15" s="4"/>
      <c r="F15" s="4"/>
      <c r="G15" s="4"/>
      <c r="H15" s="3" t="s">
        <v>3</v>
      </c>
      <c r="I15" s="5">
        <v>619</v>
      </c>
      <c r="J15" s="6">
        <v>77.745999999999995</v>
      </c>
      <c r="K15" s="4">
        <f t="shared" si="1"/>
        <v>48124.773999999998</v>
      </c>
      <c r="L15" s="4">
        <f t="shared" si="0"/>
        <v>9904</v>
      </c>
      <c r="M15" s="4">
        <f t="shared" si="2"/>
        <v>4.859</v>
      </c>
    </row>
    <row r="16" spans="1:13">
      <c r="A16" s="3" t="s">
        <v>1</v>
      </c>
      <c r="B16" s="4">
        <v>16</v>
      </c>
      <c r="C16" s="4" t="s">
        <v>15</v>
      </c>
      <c r="D16" s="4"/>
      <c r="E16" s="4"/>
      <c r="F16" s="4"/>
      <c r="G16" s="4"/>
      <c r="H16" s="3" t="s">
        <v>3</v>
      </c>
      <c r="I16" s="5">
        <v>262</v>
      </c>
      <c r="J16" s="6">
        <v>99.481999999999999</v>
      </c>
      <c r="K16" s="4">
        <f t="shared" si="1"/>
        <v>26064.284</v>
      </c>
      <c r="L16" s="4">
        <f t="shared" si="0"/>
        <v>4192</v>
      </c>
      <c r="M16" s="4">
        <f t="shared" si="2"/>
        <v>6.218</v>
      </c>
    </row>
    <row r="17" spans="1:13">
      <c r="A17" s="3" t="s">
        <v>1</v>
      </c>
      <c r="B17" s="4">
        <v>18</v>
      </c>
      <c r="C17" s="4" t="s">
        <v>17</v>
      </c>
      <c r="D17" s="4"/>
      <c r="E17" s="4"/>
      <c r="F17" s="4"/>
      <c r="G17" s="4"/>
      <c r="H17" s="3" t="s">
        <v>3</v>
      </c>
      <c r="I17" s="5">
        <v>398</v>
      </c>
      <c r="J17" s="6">
        <v>86.174000000000007</v>
      </c>
      <c r="K17" s="4">
        <f t="shared" si="1"/>
        <v>34297.252</v>
      </c>
      <c r="L17" s="4">
        <f t="shared" si="0"/>
        <v>7164</v>
      </c>
      <c r="M17" s="4">
        <f t="shared" si="2"/>
        <v>4.7869999999999999</v>
      </c>
    </row>
    <row r="18" spans="1:13">
      <c r="A18" s="3" t="s">
        <v>1</v>
      </c>
      <c r="B18" s="4">
        <v>18</v>
      </c>
      <c r="C18" s="4" t="s">
        <v>15</v>
      </c>
      <c r="D18" s="4"/>
      <c r="E18" s="4"/>
      <c r="F18" s="4"/>
      <c r="G18" s="4"/>
      <c r="H18" s="3" t="s">
        <v>3</v>
      </c>
      <c r="I18" s="5">
        <v>28</v>
      </c>
      <c r="J18" s="6">
        <v>123.256</v>
      </c>
      <c r="K18" s="4">
        <f t="shared" si="1"/>
        <v>3451.1680000000001</v>
      </c>
      <c r="L18" s="4">
        <f t="shared" si="0"/>
        <v>504</v>
      </c>
      <c r="M18" s="4">
        <f t="shared" si="2"/>
        <v>6.8479999999999999</v>
      </c>
    </row>
    <row r="19" spans="1:13">
      <c r="A19" s="3" t="s">
        <v>1</v>
      </c>
      <c r="B19" s="4">
        <v>20</v>
      </c>
      <c r="C19" s="4" t="s">
        <v>17</v>
      </c>
      <c r="D19" s="4"/>
      <c r="E19" s="4"/>
      <c r="F19" s="4"/>
      <c r="G19" s="4"/>
      <c r="H19" s="3" t="s">
        <v>3</v>
      </c>
      <c r="I19" s="5">
        <v>174</v>
      </c>
      <c r="J19" s="6">
        <v>101.694</v>
      </c>
      <c r="K19" s="4">
        <f t="shared" si="1"/>
        <v>17694.756000000001</v>
      </c>
      <c r="L19" s="4">
        <f t="shared" si="0"/>
        <v>3480</v>
      </c>
      <c r="M19" s="4">
        <f t="shared" si="2"/>
        <v>5.085</v>
      </c>
    </row>
    <row r="20" spans="1:13">
      <c r="A20" s="3" t="s">
        <v>1</v>
      </c>
      <c r="B20" s="4">
        <v>20</v>
      </c>
      <c r="C20" s="4" t="s">
        <v>15</v>
      </c>
      <c r="D20" s="4"/>
      <c r="E20" s="4"/>
      <c r="F20" s="4"/>
      <c r="G20" s="4"/>
      <c r="H20" s="3" t="s">
        <v>3</v>
      </c>
      <c r="I20" s="5">
        <v>152</v>
      </c>
      <c r="J20" s="6">
        <v>137.88399999999999</v>
      </c>
      <c r="K20" s="4">
        <f t="shared" si="1"/>
        <v>20958.367999999999</v>
      </c>
      <c r="L20" s="4">
        <f t="shared" si="0"/>
        <v>3040</v>
      </c>
      <c r="M20" s="4">
        <f t="shared" si="2"/>
        <v>6.8940000000000001</v>
      </c>
    </row>
    <row r="21" spans="1:13">
      <c r="A21" s="3" t="s">
        <v>1</v>
      </c>
      <c r="B21" s="4">
        <v>24</v>
      </c>
      <c r="C21" s="4" t="s">
        <v>17</v>
      </c>
      <c r="D21" s="4"/>
      <c r="E21" s="4"/>
      <c r="F21" s="4"/>
      <c r="G21" s="4"/>
      <c r="H21" s="3" t="s">
        <v>3</v>
      </c>
      <c r="I21" s="5">
        <v>454</v>
      </c>
      <c r="J21" s="6">
        <v>170.76</v>
      </c>
      <c r="K21" s="4">
        <f t="shared" si="1"/>
        <v>77525.039999999994</v>
      </c>
      <c r="L21" s="4">
        <f t="shared" si="0"/>
        <v>10896</v>
      </c>
      <c r="M21" s="4">
        <f t="shared" si="2"/>
        <v>7.1150000000000002</v>
      </c>
    </row>
    <row r="22" spans="1:13">
      <c r="A22" s="3" t="s">
        <v>1</v>
      </c>
      <c r="B22" s="4">
        <v>24</v>
      </c>
      <c r="C22" s="4" t="s">
        <v>15</v>
      </c>
      <c r="D22" s="4"/>
      <c r="E22" s="4"/>
      <c r="F22" s="4"/>
      <c r="G22" s="4"/>
      <c r="H22" s="3" t="s">
        <v>3</v>
      </c>
      <c r="I22" s="5">
        <v>5</v>
      </c>
      <c r="J22" s="6">
        <v>181.744</v>
      </c>
      <c r="K22" s="4">
        <f t="shared" si="1"/>
        <v>908.72</v>
      </c>
      <c r="L22" s="4">
        <f t="shared" si="0"/>
        <v>120</v>
      </c>
      <c r="M22" s="4">
        <f t="shared" si="2"/>
        <v>7.5730000000000004</v>
      </c>
    </row>
    <row r="23" spans="1:13">
      <c r="A23" s="3" t="s">
        <v>1</v>
      </c>
      <c r="B23" s="4">
        <v>26</v>
      </c>
      <c r="C23" s="4" t="s">
        <v>15</v>
      </c>
      <c r="D23" s="4"/>
      <c r="E23" s="4"/>
      <c r="F23" s="4"/>
      <c r="G23" s="4"/>
      <c r="H23" s="3" t="s">
        <v>3</v>
      </c>
      <c r="I23" s="5">
        <v>35</v>
      </c>
      <c r="J23" s="6">
        <v>220.679</v>
      </c>
      <c r="K23" s="4">
        <f t="shared" si="1"/>
        <v>7723.7650000000003</v>
      </c>
      <c r="L23" s="4">
        <f t="shared" si="0"/>
        <v>910</v>
      </c>
      <c r="M23" s="4">
        <f t="shared" si="2"/>
        <v>8.4879999999999995</v>
      </c>
    </row>
    <row r="24" spans="1:13">
      <c r="A24" s="3" t="s">
        <v>1</v>
      </c>
      <c r="B24" s="4">
        <v>26</v>
      </c>
      <c r="C24" s="4" t="s">
        <v>14</v>
      </c>
      <c r="D24" s="4"/>
      <c r="E24" s="4"/>
      <c r="F24" s="4"/>
      <c r="G24" s="4"/>
      <c r="H24" s="3" t="s">
        <v>3</v>
      </c>
      <c r="I24" s="5">
        <v>41</v>
      </c>
      <c r="J24" s="6">
        <v>287.60899999999998</v>
      </c>
      <c r="K24" s="4">
        <f t="shared" si="1"/>
        <v>11791.968999999999</v>
      </c>
      <c r="L24" s="4">
        <f t="shared" si="0"/>
        <v>1066</v>
      </c>
      <c r="M24" s="4">
        <f t="shared" si="2"/>
        <v>11.061999999999999</v>
      </c>
    </row>
    <row r="25" spans="1:13">
      <c r="A25" s="3" t="s">
        <v>1</v>
      </c>
      <c r="B25" s="4">
        <v>28</v>
      </c>
      <c r="C25" s="4" t="s">
        <v>15</v>
      </c>
      <c r="D25" s="4"/>
      <c r="E25" s="4"/>
      <c r="F25" s="4"/>
      <c r="G25" s="4"/>
      <c r="H25" s="3" t="s">
        <v>3</v>
      </c>
      <c r="I25" s="5">
        <v>136</v>
      </c>
      <c r="J25" s="6">
        <v>237.65299999999999</v>
      </c>
      <c r="K25" s="4">
        <f t="shared" si="1"/>
        <v>32320.808000000001</v>
      </c>
      <c r="L25" s="4">
        <f t="shared" si="0"/>
        <v>3808</v>
      </c>
      <c r="M25" s="4">
        <f t="shared" si="2"/>
        <v>8.4879999999999995</v>
      </c>
    </row>
    <row r="26" spans="1:13">
      <c r="A26" s="3" t="s">
        <v>1</v>
      </c>
      <c r="B26" s="4">
        <v>30</v>
      </c>
      <c r="C26" s="4" t="s">
        <v>15</v>
      </c>
      <c r="D26" s="4"/>
      <c r="E26" s="4"/>
      <c r="F26" s="4"/>
      <c r="G26" s="4"/>
      <c r="H26" s="3" t="s">
        <v>3</v>
      </c>
      <c r="I26" s="5">
        <v>24</v>
      </c>
      <c r="J26" s="6">
        <v>167.958</v>
      </c>
      <c r="K26" s="4">
        <f t="shared" si="1"/>
        <v>4030.9920000000002</v>
      </c>
      <c r="L26" s="4">
        <f t="shared" si="0"/>
        <v>720</v>
      </c>
      <c r="M26" s="4">
        <f t="shared" si="2"/>
        <v>5.5990000000000002</v>
      </c>
    </row>
    <row r="27" spans="1:13">
      <c r="A27" s="3" t="s">
        <v>1</v>
      </c>
      <c r="B27" s="4">
        <v>30</v>
      </c>
      <c r="C27" s="4" t="s">
        <v>14</v>
      </c>
      <c r="D27" s="4"/>
      <c r="E27" s="4"/>
      <c r="F27" s="4"/>
      <c r="G27" s="4"/>
      <c r="H27" s="3" t="s">
        <v>3</v>
      </c>
      <c r="I27" s="5">
        <v>2</v>
      </c>
      <c r="J27" s="6">
        <v>315.65699999999998</v>
      </c>
      <c r="K27" s="4">
        <f t="shared" si="1"/>
        <v>631.31399999999996</v>
      </c>
      <c r="L27" s="4">
        <f t="shared" si="0"/>
        <v>60</v>
      </c>
      <c r="M27" s="4">
        <f t="shared" si="2"/>
        <v>10.522</v>
      </c>
    </row>
    <row r="28" spans="1:13">
      <c r="A28" s="3" t="s">
        <v>1</v>
      </c>
      <c r="B28" s="4">
        <v>30</v>
      </c>
      <c r="C28" s="4" t="s">
        <v>14</v>
      </c>
      <c r="D28" s="4"/>
      <c r="E28" s="4"/>
      <c r="F28" s="4"/>
      <c r="G28" s="4"/>
      <c r="H28" s="3" t="s">
        <v>3</v>
      </c>
      <c r="I28" s="5">
        <v>32</v>
      </c>
      <c r="J28" s="6">
        <v>503.43099999999998</v>
      </c>
      <c r="K28" s="4">
        <f t="shared" si="1"/>
        <v>16109.791999999999</v>
      </c>
      <c r="L28" s="4">
        <f t="shared" si="0"/>
        <v>960</v>
      </c>
      <c r="M28" s="4">
        <f t="shared" si="2"/>
        <v>16.780999999999999</v>
      </c>
    </row>
    <row r="29" spans="1:13">
      <c r="A29" s="3" t="s">
        <v>1</v>
      </c>
      <c r="B29" s="4">
        <v>30</v>
      </c>
      <c r="C29" s="4" t="s">
        <v>14</v>
      </c>
      <c r="D29" s="4"/>
      <c r="E29" s="4"/>
      <c r="F29" s="4"/>
      <c r="G29" s="4"/>
      <c r="H29" s="3" t="s">
        <v>3</v>
      </c>
      <c r="I29" s="5">
        <v>29</v>
      </c>
      <c r="J29" s="6">
        <v>503.43099999999998</v>
      </c>
      <c r="K29" s="4">
        <f t="shared" si="1"/>
        <v>14599.499</v>
      </c>
      <c r="L29" s="4">
        <f t="shared" si="0"/>
        <v>870</v>
      </c>
      <c r="M29" s="4">
        <f t="shared" si="2"/>
        <v>16.780999999999999</v>
      </c>
    </row>
    <row r="30" spans="1:13">
      <c r="A30" s="3" t="s">
        <v>1</v>
      </c>
      <c r="B30" s="4">
        <v>32</v>
      </c>
      <c r="C30" s="4" t="s">
        <v>15</v>
      </c>
      <c r="D30" s="4"/>
      <c r="E30" s="4"/>
      <c r="F30" s="4"/>
      <c r="G30" s="4"/>
      <c r="H30" s="3" t="s">
        <v>3</v>
      </c>
      <c r="I30" s="5">
        <v>17</v>
      </c>
      <c r="J30" s="6">
        <v>184.52699999999999</v>
      </c>
      <c r="K30" s="4">
        <f t="shared" si="1"/>
        <v>3136.9589999999998</v>
      </c>
      <c r="L30" s="4">
        <f t="shared" si="0"/>
        <v>544</v>
      </c>
      <c r="M30" s="4">
        <f t="shared" si="2"/>
        <v>5.766</v>
      </c>
    </row>
    <row r="31" spans="1:13">
      <c r="A31" s="3" t="s">
        <v>1</v>
      </c>
      <c r="B31" s="4">
        <v>34</v>
      </c>
      <c r="C31" s="4" t="s">
        <v>15</v>
      </c>
      <c r="D31" s="4"/>
      <c r="E31" s="4"/>
      <c r="F31" s="4"/>
      <c r="G31" s="4"/>
      <c r="H31" s="3" t="s">
        <v>3</v>
      </c>
      <c r="I31" s="5">
        <v>8</v>
      </c>
      <c r="J31" s="6">
        <v>196.06</v>
      </c>
      <c r="K31" s="4">
        <f t="shared" si="1"/>
        <v>1568.48</v>
      </c>
      <c r="L31" s="4">
        <f t="shared" si="0"/>
        <v>272</v>
      </c>
      <c r="M31" s="4">
        <f t="shared" si="2"/>
        <v>5.766</v>
      </c>
    </row>
    <row r="32" spans="1:13">
      <c r="A32" s="3" t="s">
        <v>1</v>
      </c>
      <c r="B32" s="4">
        <v>36</v>
      </c>
      <c r="C32" s="4" t="s">
        <v>15</v>
      </c>
      <c r="D32" s="4"/>
      <c r="E32" s="4"/>
      <c r="F32" s="4"/>
      <c r="G32" s="4"/>
      <c r="H32" s="3" t="s">
        <v>3</v>
      </c>
      <c r="I32" s="5">
        <v>596</v>
      </c>
      <c r="J32" s="6">
        <v>305.553</v>
      </c>
      <c r="K32" s="4">
        <f t="shared" si="1"/>
        <v>182109.58799999999</v>
      </c>
      <c r="L32" s="4">
        <f t="shared" si="0"/>
        <v>21456</v>
      </c>
      <c r="M32" s="4">
        <f t="shared" si="2"/>
        <v>8.4879999999999995</v>
      </c>
    </row>
    <row r="33" spans="1:13">
      <c r="A33" s="3" t="s">
        <v>1</v>
      </c>
      <c r="B33" s="4">
        <v>40</v>
      </c>
      <c r="C33" s="4" t="s">
        <v>15</v>
      </c>
      <c r="D33" s="4"/>
      <c r="E33" s="4"/>
      <c r="F33" s="4"/>
      <c r="G33" s="4"/>
      <c r="H33" s="3" t="s">
        <v>3</v>
      </c>
      <c r="I33" s="5">
        <v>67</v>
      </c>
      <c r="J33" s="6">
        <v>358.72899999999998</v>
      </c>
      <c r="K33" s="4">
        <f t="shared" si="1"/>
        <v>24034.843000000001</v>
      </c>
      <c r="L33" s="4">
        <f t="shared" si="0"/>
        <v>2680</v>
      </c>
      <c r="M33" s="4">
        <f t="shared" si="2"/>
        <v>8.968</v>
      </c>
    </row>
    <row r="34" spans="1:13">
      <c r="A34" s="3" t="s">
        <v>1</v>
      </c>
      <c r="B34" s="4">
        <v>40</v>
      </c>
      <c r="C34" s="4" t="s">
        <v>14</v>
      </c>
      <c r="D34" s="4"/>
      <c r="E34" s="4"/>
      <c r="F34" s="4"/>
      <c r="G34" s="4"/>
      <c r="H34" s="3" t="s">
        <v>3</v>
      </c>
      <c r="I34" s="5">
        <v>20</v>
      </c>
      <c r="J34" s="6">
        <v>539.68499999999995</v>
      </c>
      <c r="K34" s="4">
        <f t="shared" si="1"/>
        <v>10793.7</v>
      </c>
      <c r="L34" s="4">
        <f t="shared" ref="L34:L65" si="3">ROUNDUP(B34*I34,0)</f>
        <v>800</v>
      </c>
      <c r="M34" s="4">
        <f t="shared" si="2"/>
        <v>13.492000000000001</v>
      </c>
    </row>
    <row r="35" spans="1:13">
      <c r="A35" s="3" t="s">
        <v>1</v>
      </c>
      <c r="B35" s="4">
        <v>42</v>
      </c>
      <c r="C35" s="4" t="s">
        <v>15</v>
      </c>
      <c r="D35" s="4"/>
      <c r="E35" s="4"/>
      <c r="F35" s="4"/>
      <c r="G35" s="4"/>
      <c r="H35" s="3" t="s">
        <v>3</v>
      </c>
      <c r="I35" s="5">
        <v>143</v>
      </c>
      <c r="J35" s="6">
        <v>376.66500000000002</v>
      </c>
      <c r="K35" s="4">
        <f t="shared" si="1"/>
        <v>53863.095000000001</v>
      </c>
      <c r="L35" s="4">
        <f t="shared" si="3"/>
        <v>6006</v>
      </c>
      <c r="M35" s="4">
        <f t="shared" si="2"/>
        <v>8.968</v>
      </c>
    </row>
    <row r="36" spans="1:13">
      <c r="A36" s="3" t="s">
        <v>1</v>
      </c>
      <c r="B36" s="4">
        <v>44</v>
      </c>
      <c r="C36" s="4" t="s">
        <v>14</v>
      </c>
      <c r="D36" s="4"/>
      <c r="E36" s="4"/>
      <c r="F36" s="4"/>
      <c r="G36" s="4"/>
      <c r="H36" s="3" t="s">
        <v>3</v>
      </c>
      <c r="I36" s="5">
        <v>16</v>
      </c>
      <c r="J36" s="6">
        <v>610.85</v>
      </c>
      <c r="K36" s="4">
        <f t="shared" si="1"/>
        <v>9773.6</v>
      </c>
      <c r="L36" s="4">
        <f t="shared" si="3"/>
        <v>704</v>
      </c>
      <c r="M36" s="4">
        <f t="shared" si="2"/>
        <v>13.882999999999999</v>
      </c>
    </row>
    <row r="37" spans="1:13">
      <c r="A37" s="3" t="s">
        <v>1</v>
      </c>
      <c r="B37" s="4">
        <v>46</v>
      </c>
      <c r="C37" s="4" t="s">
        <v>15</v>
      </c>
      <c r="D37" s="4"/>
      <c r="E37" s="4"/>
      <c r="F37" s="4"/>
      <c r="G37" s="4"/>
      <c r="H37" s="3" t="s">
        <v>3</v>
      </c>
      <c r="I37" s="5">
        <v>4</v>
      </c>
      <c r="J37" s="6">
        <v>475.41899999999998</v>
      </c>
      <c r="K37" s="4">
        <f t="shared" si="1"/>
        <v>1901.6759999999999</v>
      </c>
      <c r="L37" s="4">
        <f t="shared" si="3"/>
        <v>184</v>
      </c>
      <c r="M37" s="4">
        <f t="shared" si="2"/>
        <v>10.335000000000001</v>
      </c>
    </row>
    <row r="38" spans="1:13">
      <c r="A38" s="3" t="s">
        <v>1</v>
      </c>
      <c r="B38" s="4">
        <v>48</v>
      </c>
      <c r="C38" s="4" t="s">
        <v>15</v>
      </c>
      <c r="D38" s="4"/>
      <c r="E38" s="4"/>
      <c r="F38" s="4"/>
      <c r="G38" s="4"/>
      <c r="H38" s="3" t="s">
        <v>3</v>
      </c>
      <c r="I38" s="5">
        <v>101</v>
      </c>
      <c r="J38" s="6">
        <v>430.47500000000002</v>
      </c>
      <c r="K38" s="4">
        <f t="shared" si="1"/>
        <v>43477.974999999999</v>
      </c>
      <c r="L38" s="4">
        <f t="shared" si="3"/>
        <v>4848</v>
      </c>
      <c r="M38" s="4">
        <f t="shared" si="2"/>
        <v>8.968</v>
      </c>
    </row>
    <row r="39" spans="1:13">
      <c r="A39" s="3" t="s">
        <v>1</v>
      </c>
      <c r="B39" s="4">
        <v>48</v>
      </c>
      <c r="C39" s="4" t="s">
        <v>14</v>
      </c>
      <c r="D39" s="4"/>
      <c r="E39" s="4"/>
      <c r="F39" s="4"/>
      <c r="G39" s="4"/>
      <c r="H39" s="3" t="s">
        <v>3</v>
      </c>
      <c r="I39" s="5">
        <v>43</v>
      </c>
      <c r="J39" s="6">
        <v>642.97699999999998</v>
      </c>
      <c r="K39" s="4">
        <f t="shared" si="1"/>
        <v>27648.010999999999</v>
      </c>
      <c r="L39" s="4">
        <f t="shared" si="3"/>
        <v>2064</v>
      </c>
      <c r="M39" s="4">
        <f t="shared" si="2"/>
        <v>13.395</v>
      </c>
    </row>
    <row r="40" spans="1:13">
      <c r="A40" s="3" t="s">
        <v>1</v>
      </c>
      <c r="B40" s="4">
        <v>48</v>
      </c>
      <c r="C40" s="4" t="s">
        <v>14</v>
      </c>
      <c r="D40" s="4"/>
      <c r="E40" s="4"/>
      <c r="F40" s="4"/>
      <c r="G40" s="4"/>
      <c r="H40" s="3" t="s">
        <v>3</v>
      </c>
      <c r="I40" s="5">
        <v>167</v>
      </c>
      <c r="J40" s="6">
        <v>734.49099999999999</v>
      </c>
      <c r="K40" s="4">
        <f t="shared" si="1"/>
        <v>122659.997</v>
      </c>
      <c r="L40" s="4">
        <f t="shared" si="3"/>
        <v>8016</v>
      </c>
      <c r="M40" s="4">
        <f t="shared" si="2"/>
        <v>15.302</v>
      </c>
    </row>
    <row r="41" spans="1:13">
      <c r="A41" s="3" t="s">
        <v>1</v>
      </c>
      <c r="B41" s="4">
        <v>52</v>
      </c>
      <c r="C41" s="4" t="s">
        <v>15</v>
      </c>
      <c r="D41" s="4"/>
      <c r="E41" s="4"/>
      <c r="F41" s="4"/>
      <c r="G41" s="4"/>
      <c r="H41" s="3" t="s">
        <v>3</v>
      </c>
      <c r="I41" s="5">
        <v>16</v>
      </c>
      <c r="J41" s="6">
        <v>651.01499999999999</v>
      </c>
      <c r="K41" s="4">
        <f t="shared" si="1"/>
        <v>10416.24</v>
      </c>
      <c r="L41" s="4">
        <f t="shared" si="3"/>
        <v>832</v>
      </c>
      <c r="M41" s="4">
        <f t="shared" si="2"/>
        <v>12.52</v>
      </c>
    </row>
    <row r="42" spans="1:13">
      <c r="A42" s="3" t="s">
        <v>1</v>
      </c>
      <c r="B42" s="4">
        <v>2</v>
      </c>
      <c r="C42" s="4" t="s">
        <v>13</v>
      </c>
      <c r="D42" s="4"/>
      <c r="E42" s="4"/>
      <c r="F42" s="4"/>
      <c r="G42" s="4"/>
      <c r="H42" s="3" t="s">
        <v>4</v>
      </c>
      <c r="I42" s="5">
        <v>334</v>
      </c>
      <c r="J42" s="6">
        <v>12.082000000000001</v>
      </c>
      <c r="K42" s="4">
        <f t="shared" ref="K42:K77" si="4">ROUND(I42*J42,3)</f>
        <v>4035.3879999999999</v>
      </c>
      <c r="L42" s="4">
        <f t="shared" si="3"/>
        <v>668</v>
      </c>
      <c r="M42" s="4">
        <f t="shared" ref="M42:M77" si="5">ROUND(K42/L42,3)</f>
        <v>6.0410000000000004</v>
      </c>
    </row>
    <row r="43" spans="1:13">
      <c r="A43" s="3" t="s">
        <v>1</v>
      </c>
      <c r="B43" s="4">
        <v>3</v>
      </c>
      <c r="C43" s="4" t="s">
        <v>13</v>
      </c>
      <c r="D43" s="4"/>
      <c r="E43" s="4"/>
      <c r="F43" s="4"/>
      <c r="G43" s="4"/>
      <c r="H43" s="3" t="s">
        <v>4</v>
      </c>
      <c r="I43" s="5">
        <v>926</v>
      </c>
      <c r="J43" s="6">
        <v>18.245000000000001</v>
      </c>
      <c r="K43" s="4">
        <f t="shared" si="4"/>
        <v>16894.87</v>
      </c>
      <c r="L43" s="4">
        <f t="shared" si="3"/>
        <v>2778</v>
      </c>
      <c r="M43" s="4">
        <f t="shared" si="5"/>
        <v>6.0819999999999999</v>
      </c>
    </row>
    <row r="44" spans="1:13">
      <c r="A44" s="3" t="s">
        <v>1</v>
      </c>
      <c r="B44" s="4">
        <v>4</v>
      </c>
      <c r="C44" s="4" t="s">
        <v>13</v>
      </c>
      <c r="D44" s="4"/>
      <c r="E44" s="4"/>
      <c r="F44" s="4"/>
      <c r="G44" s="4"/>
      <c r="H44" s="3" t="s">
        <v>4</v>
      </c>
      <c r="I44" s="5">
        <v>30</v>
      </c>
      <c r="J44" s="6">
        <v>20.155999999999999</v>
      </c>
      <c r="K44" s="4">
        <f t="shared" si="4"/>
        <v>604.67999999999995</v>
      </c>
      <c r="L44" s="4">
        <f t="shared" si="3"/>
        <v>120</v>
      </c>
      <c r="M44" s="4">
        <f t="shared" si="5"/>
        <v>5.0389999999999997</v>
      </c>
    </row>
    <row r="45" spans="1:13">
      <c r="A45" s="3" t="s">
        <v>1</v>
      </c>
      <c r="B45" s="4">
        <v>6</v>
      </c>
      <c r="C45" s="4" t="s">
        <v>13</v>
      </c>
      <c r="D45" s="4"/>
      <c r="E45" s="4"/>
      <c r="F45" s="4"/>
      <c r="G45" s="4"/>
      <c r="H45" s="3" t="s">
        <v>4</v>
      </c>
      <c r="I45" s="5">
        <v>20</v>
      </c>
      <c r="J45" s="6">
        <v>31.58</v>
      </c>
      <c r="K45" s="4">
        <f t="shared" si="4"/>
        <v>631.6</v>
      </c>
      <c r="L45" s="4">
        <f t="shared" si="3"/>
        <v>120</v>
      </c>
      <c r="M45" s="4">
        <f t="shared" si="5"/>
        <v>5.2629999999999999</v>
      </c>
    </row>
    <row r="46" spans="1:13">
      <c r="A46" s="3" t="s">
        <v>1</v>
      </c>
      <c r="B46" s="4">
        <v>8</v>
      </c>
      <c r="C46" s="4" t="s">
        <v>13</v>
      </c>
      <c r="D46" s="4"/>
      <c r="E46" s="4"/>
      <c r="F46" s="4"/>
      <c r="G46" s="4"/>
      <c r="H46" s="3" t="s">
        <v>4</v>
      </c>
      <c r="I46" s="5">
        <v>19</v>
      </c>
      <c r="J46" s="6">
        <v>52.893999999999998</v>
      </c>
      <c r="K46" s="4">
        <f t="shared" si="4"/>
        <v>1004.986</v>
      </c>
      <c r="L46" s="4">
        <f t="shared" si="3"/>
        <v>152</v>
      </c>
      <c r="M46" s="4">
        <f t="shared" si="5"/>
        <v>6.6120000000000001</v>
      </c>
    </row>
    <row r="47" spans="1:13">
      <c r="A47" s="3" t="s">
        <v>1</v>
      </c>
      <c r="B47" s="4">
        <v>10</v>
      </c>
      <c r="C47" s="4" t="s">
        <v>13</v>
      </c>
      <c r="D47" s="4"/>
      <c r="E47" s="4"/>
      <c r="F47" s="4"/>
      <c r="G47" s="4"/>
      <c r="H47" s="3" t="s">
        <v>4</v>
      </c>
      <c r="I47" s="5">
        <v>6</v>
      </c>
      <c r="J47" s="6">
        <v>66.048000000000002</v>
      </c>
      <c r="K47" s="4">
        <f t="shared" si="4"/>
        <v>396.28800000000001</v>
      </c>
      <c r="L47" s="4">
        <f t="shared" si="3"/>
        <v>60</v>
      </c>
      <c r="M47" s="4">
        <f t="shared" si="5"/>
        <v>6.6050000000000004</v>
      </c>
    </row>
    <row r="48" spans="1:13">
      <c r="A48" s="3" t="s">
        <v>1</v>
      </c>
      <c r="B48" s="4">
        <v>16</v>
      </c>
      <c r="C48" s="4" t="s">
        <v>13</v>
      </c>
      <c r="D48" s="4"/>
      <c r="E48" s="4"/>
      <c r="F48" s="4"/>
      <c r="G48" s="4"/>
      <c r="H48" s="3" t="s">
        <v>4</v>
      </c>
      <c r="I48" s="5">
        <v>1</v>
      </c>
      <c r="J48" s="6">
        <v>103.245</v>
      </c>
      <c r="K48" s="4">
        <f t="shared" si="4"/>
        <v>103.245</v>
      </c>
      <c r="L48" s="4">
        <f t="shared" si="3"/>
        <v>16</v>
      </c>
      <c r="M48" s="4">
        <f t="shared" si="5"/>
        <v>6.4530000000000003</v>
      </c>
    </row>
    <row r="49" spans="1:13">
      <c r="A49" s="3" t="s">
        <v>9</v>
      </c>
      <c r="B49" s="4">
        <v>6</v>
      </c>
      <c r="C49" s="4" t="s">
        <v>17</v>
      </c>
      <c r="D49" s="4"/>
      <c r="E49" s="4"/>
      <c r="F49" s="4"/>
      <c r="G49" s="4"/>
      <c r="H49" s="3" t="s">
        <v>3</v>
      </c>
      <c r="I49" s="5">
        <v>29</v>
      </c>
      <c r="J49" s="6">
        <v>31.620999999999999</v>
      </c>
      <c r="K49" s="4">
        <f t="shared" si="4"/>
        <v>917.00900000000001</v>
      </c>
      <c r="L49" s="4">
        <f t="shared" si="3"/>
        <v>174</v>
      </c>
      <c r="M49" s="4">
        <f t="shared" si="5"/>
        <v>5.27</v>
      </c>
    </row>
    <row r="50" spans="1:13">
      <c r="A50" s="3" t="s">
        <v>9</v>
      </c>
      <c r="B50" s="4">
        <v>8</v>
      </c>
      <c r="C50" s="4" t="s">
        <v>17</v>
      </c>
      <c r="D50" s="4"/>
      <c r="E50" s="4"/>
      <c r="F50" s="4"/>
      <c r="G50" s="4"/>
      <c r="H50" s="3" t="s">
        <v>3</v>
      </c>
      <c r="I50" s="5">
        <v>155</v>
      </c>
      <c r="J50" s="6">
        <v>39.296999999999997</v>
      </c>
      <c r="K50" s="4">
        <f t="shared" si="4"/>
        <v>6091.0349999999999</v>
      </c>
      <c r="L50" s="4">
        <f t="shared" si="3"/>
        <v>1240</v>
      </c>
      <c r="M50" s="4">
        <f t="shared" si="5"/>
        <v>4.9119999999999999</v>
      </c>
    </row>
    <row r="51" spans="1:13">
      <c r="A51" s="3" t="s">
        <v>9</v>
      </c>
      <c r="B51" s="4">
        <v>10</v>
      </c>
      <c r="C51" s="4" t="s">
        <v>15</v>
      </c>
      <c r="D51" s="4"/>
      <c r="E51" s="4"/>
      <c r="F51" s="4"/>
      <c r="G51" s="4"/>
      <c r="H51" s="3" t="s">
        <v>3</v>
      </c>
      <c r="I51" s="5">
        <v>262</v>
      </c>
      <c r="J51" s="6">
        <v>66.218999999999994</v>
      </c>
      <c r="K51" s="4">
        <f t="shared" si="4"/>
        <v>17349.378000000001</v>
      </c>
      <c r="L51" s="4">
        <f t="shared" si="3"/>
        <v>2620</v>
      </c>
      <c r="M51" s="4">
        <f t="shared" si="5"/>
        <v>6.6219999999999999</v>
      </c>
    </row>
    <row r="52" spans="1:13">
      <c r="A52" s="3" t="s">
        <v>9</v>
      </c>
      <c r="B52" s="4">
        <v>12</v>
      </c>
      <c r="C52" s="4" t="s">
        <v>15</v>
      </c>
      <c r="D52" s="4"/>
      <c r="E52" s="4"/>
      <c r="F52" s="4"/>
      <c r="G52" s="4"/>
      <c r="H52" s="3" t="s">
        <v>3</v>
      </c>
      <c r="I52" s="5">
        <v>28</v>
      </c>
      <c r="J52" s="6">
        <v>67.338999999999999</v>
      </c>
      <c r="K52" s="4">
        <f t="shared" si="4"/>
        <v>1885.492</v>
      </c>
      <c r="L52" s="4">
        <f t="shared" si="3"/>
        <v>336</v>
      </c>
      <c r="M52" s="4">
        <f t="shared" si="5"/>
        <v>5.6120000000000001</v>
      </c>
    </row>
    <row r="53" spans="1:13">
      <c r="A53" s="3" t="s">
        <v>9</v>
      </c>
      <c r="B53" s="4">
        <v>14</v>
      </c>
      <c r="C53" s="4" t="s">
        <v>14</v>
      </c>
      <c r="D53" s="4"/>
      <c r="E53" s="4"/>
      <c r="F53" s="4"/>
      <c r="G53" s="4"/>
      <c r="H53" s="3" t="s">
        <v>3</v>
      </c>
      <c r="I53" s="5">
        <v>41</v>
      </c>
      <c r="J53" s="6">
        <v>111.10599999999999</v>
      </c>
      <c r="K53" s="4">
        <f t="shared" si="4"/>
        <v>4555.3459999999995</v>
      </c>
      <c r="L53" s="4">
        <f t="shared" si="3"/>
        <v>574</v>
      </c>
      <c r="M53" s="4">
        <f t="shared" si="5"/>
        <v>7.9359999999999999</v>
      </c>
    </row>
    <row r="54" spans="1:13">
      <c r="A54" s="3" t="s">
        <v>9</v>
      </c>
      <c r="B54" s="4">
        <v>18</v>
      </c>
      <c r="C54" s="4" t="s">
        <v>14</v>
      </c>
      <c r="D54" s="4"/>
      <c r="E54" s="4"/>
      <c r="F54" s="4"/>
      <c r="G54" s="4"/>
      <c r="H54" s="3" t="s">
        <v>3</v>
      </c>
      <c r="I54" s="5">
        <v>404</v>
      </c>
      <c r="J54" s="6">
        <v>134.714</v>
      </c>
      <c r="K54" s="4">
        <f t="shared" si="4"/>
        <v>54424.455999999998</v>
      </c>
      <c r="L54" s="4">
        <f t="shared" si="3"/>
        <v>7272</v>
      </c>
      <c r="M54" s="4">
        <f t="shared" si="5"/>
        <v>7.484</v>
      </c>
    </row>
    <row r="55" spans="1:13">
      <c r="A55" s="3" t="s">
        <v>9</v>
      </c>
      <c r="B55" s="4">
        <v>20</v>
      </c>
      <c r="C55" s="4" t="s">
        <v>15</v>
      </c>
      <c r="D55" s="4"/>
      <c r="E55" s="4"/>
      <c r="F55" s="4"/>
      <c r="G55" s="4"/>
      <c r="H55" s="3" t="s">
        <v>3</v>
      </c>
      <c r="I55" s="5">
        <v>62</v>
      </c>
      <c r="J55" s="6">
        <v>137.88399999999999</v>
      </c>
      <c r="K55" s="4">
        <f t="shared" si="4"/>
        <v>8548.8080000000009</v>
      </c>
      <c r="L55" s="4">
        <f t="shared" si="3"/>
        <v>1240</v>
      </c>
      <c r="M55" s="4">
        <f t="shared" si="5"/>
        <v>6.8940000000000001</v>
      </c>
    </row>
    <row r="56" spans="1:13">
      <c r="A56" s="3" t="s">
        <v>9</v>
      </c>
      <c r="B56" s="4">
        <v>20</v>
      </c>
      <c r="C56" s="4" t="s">
        <v>18</v>
      </c>
      <c r="D56" s="4"/>
      <c r="E56" s="4"/>
      <c r="F56" s="4"/>
      <c r="G56" s="4"/>
      <c r="H56" s="3" t="s">
        <v>3</v>
      </c>
      <c r="I56" s="5">
        <v>26</v>
      </c>
      <c r="J56" s="6">
        <v>234.03</v>
      </c>
      <c r="K56" s="4">
        <f t="shared" si="4"/>
        <v>6084.78</v>
      </c>
      <c r="L56" s="4">
        <f t="shared" si="3"/>
        <v>520</v>
      </c>
      <c r="M56" s="4">
        <f t="shared" si="5"/>
        <v>11.702</v>
      </c>
    </row>
    <row r="57" spans="1:13">
      <c r="A57" s="3" t="s">
        <v>9</v>
      </c>
      <c r="B57" s="4">
        <v>28</v>
      </c>
      <c r="C57" s="4" t="s">
        <v>19</v>
      </c>
      <c r="D57" s="4"/>
      <c r="E57" s="4"/>
      <c r="F57" s="4"/>
      <c r="G57" s="4"/>
      <c r="H57" s="3" t="s">
        <v>3</v>
      </c>
      <c r="I57" s="5">
        <v>43</v>
      </c>
      <c r="J57" s="6">
        <v>309.733</v>
      </c>
      <c r="K57" s="4">
        <f t="shared" si="4"/>
        <v>13318.519</v>
      </c>
      <c r="L57" s="4">
        <f t="shared" si="3"/>
        <v>1204</v>
      </c>
      <c r="M57" s="4">
        <f t="shared" si="5"/>
        <v>11.061999999999999</v>
      </c>
    </row>
    <row r="58" spans="1:13">
      <c r="A58" s="3" t="s">
        <v>9</v>
      </c>
      <c r="B58" s="4">
        <v>36</v>
      </c>
      <c r="C58" s="4" t="s">
        <v>14</v>
      </c>
      <c r="D58" s="4"/>
      <c r="E58" s="4"/>
      <c r="F58" s="4"/>
      <c r="G58" s="4"/>
      <c r="H58" s="3" t="s">
        <v>3</v>
      </c>
      <c r="I58" s="5">
        <v>4</v>
      </c>
      <c r="J58" s="6">
        <v>604.11599999999999</v>
      </c>
      <c r="K58" s="4">
        <f t="shared" si="4"/>
        <v>2416.4639999999999</v>
      </c>
      <c r="L58" s="4">
        <f t="shared" si="3"/>
        <v>144</v>
      </c>
      <c r="M58" s="4">
        <f t="shared" si="5"/>
        <v>16.780999999999999</v>
      </c>
    </row>
    <row r="59" spans="1:13">
      <c r="A59" s="3" t="s">
        <v>9</v>
      </c>
      <c r="B59" s="4">
        <v>36</v>
      </c>
      <c r="C59" s="4" t="s">
        <v>16</v>
      </c>
      <c r="D59" s="4"/>
      <c r="E59" s="4"/>
      <c r="F59" s="4"/>
      <c r="G59" s="4"/>
      <c r="H59" s="3" t="s">
        <v>3</v>
      </c>
      <c r="I59" s="5">
        <v>4</v>
      </c>
      <c r="J59" s="6">
        <v>604.11599999999999</v>
      </c>
      <c r="K59" s="4">
        <f t="shared" si="4"/>
        <v>2416.4639999999999</v>
      </c>
      <c r="L59" s="4">
        <f t="shared" si="3"/>
        <v>144</v>
      </c>
      <c r="M59" s="4">
        <f t="shared" si="5"/>
        <v>16.780999999999999</v>
      </c>
    </row>
    <row r="60" spans="1:13">
      <c r="A60" s="3" t="s">
        <v>9</v>
      </c>
      <c r="B60" s="4">
        <v>40</v>
      </c>
      <c r="C60" s="4" t="s">
        <v>16</v>
      </c>
      <c r="D60" s="4"/>
      <c r="E60" s="4"/>
      <c r="F60" s="4"/>
      <c r="G60" s="4"/>
      <c r="H60" s="3" t="s">
        <v>3</v>
      </c>
      <c r="I60" s="5">
        <v>34</v>
      </c>
      <c r="J60" s="6">
        <v>539.68499999999995</v>
      </c>
      <c r="K60" s="4">
        <f t="shared" si="4"/>
        <v>18349.29</v>
      </c>
      <c r="L60" s="4">
        <f t="shared" si="3"/>
        <v>1360</v>
      </c>
      <c r="M60" s="4">
        <f t="shared" si="5"/>
        <v>13.492000000000001</v>
      </c>
    </row>
    <row r="61" spans="1:13">
      <c r="A61" s="3" t="s">
        <v>10</v>
      </c>
      <c r="B61" s="4">
        <v>1.5</v>
      </c>
      <c r="C61" s="4" t="s">
        <v>13</v>
      </c>
      <c r="D61" s="4"/>
      <c r="E61" s="4"/>
      <c r="F61" s="4"/>
      <c r="G61" s="4"/>
      <c r="H61" s="3" t="s">
        <v>11</v>
      </c>
      <c r="I61" s="5">
        <v>23</v>
      </c>
      <c r="J61" s="6">
        <v>10.411</v>
      </c>
      <c r="K61" s="4">
        <f t="shared" si="4"/>
        <v>239.453</v>
      </c>
      <c r="L61" s="4">
        <f t="shared" si="3"/>
        <v>35</v>
      </c>
      <c r="M61" s="4">
        <f t="shared" si="5"/>
        <v>6.8419999999999996</v>
      </c>
    </row>
    <row r="62" spans="1:13">
      <c r="A62" s="3" t="s">
        <v>10</v>
      </c>
      <c r="B62" s="4">
        <v>1.5</v>
      </c>
      <c r="C62" s="4" t="s">
        <v>13</v>
      </c>
      <c r="D62" s="4"/>
      <c r="E62" s="4"/>
      <c r="F62" s="4"/>
      <c r="G62" s="4"/>
      <c r="H62" s="3" t="s">
        <v>3</v>
      </c>
      <c r="I62" s="5">
        <v>186</v>
      </c>
      <c r="J62" s="6">
        <v>10.513999999999999</v>
      </c>
      <c r="K62" s="4">
        <f t="shared" si="4"/>
        <v>1955.604</v>
      </c>
      <c r="L62" s="4">
        <f t="shared" si="3"/>
        <v>279</v>
      </c>
      <c r="M62" s="4">
        <f t="shared" si="5"/>
        <v>7.0090000000000003</v>
      </c>
    </row>
    <row r="63" spans="1:13">
      <c r="A63" s="3" t="s">
        <v>10</v>
      </c>
      <c r="B63" s="4">
        <v>1.5</v>
      </c>
      <c r="C63" s="4" t="s">
        <v>13</v>
      </c>
      <c r="D63" s="4"/>
      <c r="E63" s="4"/>
      <c r="F63" s="4"/>
      <c r="G63" s="4"/>
      <c r="H63" s="3" t="s">
        <v>4</v>
      </c>
      <c r="I63" s="5">
        <v>210</v>
      </c>
      <c r="J63" s="6">
        <v>11.346</v>
      </c>
      <c r="K63" s="4">
        <f t="shared" si="4"/>
        <v>2382.66</v>
      </c>
      <c r="L63" s="4">
        <f t="shared" si="3"/>
        <v>315</v>
      </c>
      <c r="M63" s="4">
        <f t="shared" si="5"/>
        <v>7.5640000000000001</v>
      </c>
    </row>
    <row r="64" spans="1:13">
      <c r="A64" s="3" t="s">
        <v>10</v>
      </c>
      <c r="B64" s="4">
        <v>2</v>
      </c>
      <c r="C64" s="4" t="s">
        <v>13</v>
      </c>
      <c r="D64" s="4"/>
      <c r="E64" s="4"/>
      <c r="F64" s="4"/>
      <c r="G64" s="4"/>
      <c r="H64" s="3" t="s">
        <v>3</v>
      </c>
      <c r="I64" s="5">
        <v>5236</v>
      </c>
      <c r="J64" s="6">
        <v>13.803000000000001</v>
      </c>
      <c r="K64" s="4">
        <f t="shared" si="4"/>
        <v>72272.508000000002</v>
      </c>
      <c r="L64" s="4">
        <f t="shared" si="3"/>
        <v>10472</v>
      </c>
      <c r="M64" s="4">
        <f t="shared" si="5"/>
        <v>6.9020000000000001</v>
      </c>
    </row>
    <row r="65" spans="1:13">
      <c r="A65" s="3" t="s">
        <v>10</v>
      </c>
      <c r="B65" s="4">
        <v>3</v>
      </c>
      <c r="C65" s="4" t="s">
        <v>13</v>
      </c>
      <c r="D65" s="4"/>
      <c r="E65" s="4"/>
      <c r="F65" s="4"/>
      <c r="G65" s="4"/>
      <c r="H65" s="3" t="s">
        <v>3</v>
      </c>
      <c r="I65" s="5">
        <v>1184</v>
      </c>
      <c r="J65" s="6">
        <v>20.986999999999998</v>
      </c>
      <c r="K65" s="4">
        <f t="shared" si="4"/>
        <v>24848.608</v>
      </c>
      <c r="L65" s="4">
        <f t="shared" si="3"/>
        <v>3552</v>
      </c>
      <c r="M65" s="4">
        <f t="shared" si="5"/>
        <v>6.9960000000000004</v>
      </c>
    </row>
    <row r="66" spans="1:13">
      <c r="A66" s="3" t="s">
        <v>10</v>
      </c>
      <c r="B66" s="4">
        <v>4</v>
      </c>
      <c r="C66" s="4" t="s">
        <v>13</v>
      </c>
      <c r="D66" s="4"/>
      <c r="E66" s="4"/>
      <c r="F66" s="4"/>
      <c r="G66" s="4"/>
      <c r="H66" s="3" t="s">
        <v>3</v>
      </c>
      <c r="I66" s="5">
        <v>318</v>
      </c>
      <c r="J66" s="6">
        <v>23.722999999999999</v>
      </c>
      <c r="K66" s="4">
        <f t="shared" si="4"/>
        <v>7543.9139999999998</v>
      </c>
      <c r="L66" s="4">
        <f t="shared" ref="L66:L80" si="6">ROUNDUP(B66*I66,0)</f>
        <v>1272</v>
      </c>
      <c r="M66" s="4">
        <f t="shared" si="5"/>
        <v>5.931</v>
      </c>
    </row>
    <row r="67" spans="1:13">
      <c r="A67" s="3" t="s">
        <v>10</v>
      </c>
      <c r="B67" s="4">
        <v>4</v>
      </c>
      <c r="C67" s="4" t="s">
        <v>17</v>
      </c>
      <c r="D67" s="4"/>
      <c r="E67" s="4"/>
      <c r="F67" s="4"/>
      <c r="G67" s="4"/>
      <c r="H67" s="3" t="s">
        <v>3</v>
      </c>
      <c r="I67" s="5">
        <v>11</v>
      </c>
      <c r="J67" s="6">
        <v>27.504000000000001</v>
      </c>
      <c r="K67" s="4">
        <f t="shared" si="4"/>
        <v>302.54399999999998</v>
      </c>
      <c r="L67" s="4">
        <f t="shared" si="6"/>
        <v>44</v>
      </c>
      <c r="M67" s="4">
        <f t="shared" si="5"/>
        <v>6.8760000000000003</v>
      </c>
    </row>
    <row r="68" spans="1:13">
      <c r="A68" s="3" t="s">
        <v>10</v>
      </c>
      <c r="B68" s="4">
        <v>6</v>
      </c>
      <c r="C68" s="4" t="s">
        <v>13</v>
      </c>
      <c r="D68" s="4"/>
      <c r="E68" s="4"/>
      <c r="F68" s="4"/>
      <c r="G68" s="4"/>
      <c r="H68" s="3" t="s">
        <v>3</v>
      </c>
      <c r="I68" s="5">
        <v>101</v>
      </c>
      <c r="J68" s="6">
        <v>36.445999999999998</v>
      </c>
      <c r="K68" s="4">
        <f t="shared" si="4"/>
        <v>3681.0459999999998</v>
      </c>
      <c r="L68" s="4">
        <f t="shared" si="6"/>
        <v>606</v>
      </c>
      <c r="M68" s="4">
        <f t="shared" si="5"/>
        <v>6.0739999999999998</v>
      </c>
    </row>
    <row r="69" spans="1:13">
      <c r="A69" s="3" t="s">
        <v>10</v>
      </c>
      <c r="B69" s="4">
        <v>6</v>
      </c>
      <c r="C69" s="4" t="s">
        <v>17</v>
      </c>
      <c r="D69" s="4"/>
      <c r="E69" s="4"/>
      <c r="F69" s="4"/>
      <c r="G69" s="4"/>
      <c r="H69" s="3" t="s">
        <v>3</v>
      </c>
      <c r="I69" s="5">
        <v>7</v>
      </c>
      <c r="J69" s="6">
        <v>44.82</v>
      </c>
      <c r="K69" s="4">
        <f t="shared" si="4"/>
        <v>313.74</v>
      </c>
      <c r="L69" s="4">
        <f t="shared" si="6"/>
        <v>42</v>
      </c>
      <c r="M69" s="4">
        <f t="shared" si="5"/>
        <v>7.47</v>
      </c>
    </row>
    <row r="70" spans="1:13">
      <c r="A70" s="3" t="s">
        <v>10</v>
      </c>
      <c r="B70" s="4">
        <v>8</v>
      </c>
      <c r="C70" s="4" t="s">
        <v>13</v>
      </c>
      <c r="D70" s="4"/>
      <c r="E70" s="4"/>
      <c r="F70" s="4"/>
      <c r="G70" s="4"/>
      <c r="H70" s="3" t="s">
        <v>3</v>
      </c>
      <c r="I70" s="5">
        <v>11</v>
      </c>
      <c r="J70" s="6">
        <v>47.32</v>
      </c>
      <c r="K70" s="4">
        <f t="shared" si="4"/>
        <v>520.52</v>
      </c>
      <c r="L70" s="4">
        <f t="shared" si="6"/>
        <v>88</v>
      </c>
      <c r="M70" s="4">
        <f t="shared" si="5"/>
        <v>5.915</v>
      </c>
    </row>
    <row r="71" spans="1:13">
      <c r="A71" s="3" t="s">
        <v>10</v>
      </c>
      <c r="B71" s="4">
        <v>8</v>
      </c>
      <c r="C71" s="4" t="s">
        <v>15</v>
      </c>
      <c r="D71" s="4"/>
      <c r="E71" s="4"/>
      <c r="F71" s="4"/>
      <c r="G71" s="4"/>
      <c r="H71" s="3" t="s">
        <v>3</v>
      </c>
      <c r="I71" s="5">
        <v>4</v>
      </c>
      <c r="J71" s="6">
        <v>67.787000000000006</v>
      </c>
      <c r="K71" s="4">
        <f t="shared" si="4"/>
        <v>271.14800000000002</v>
      </c>
      <c r="L71" s="4">
        <f t="shared" si="6"/>
        <v>32</v>
      </c>
      <c r="M71" s="4">
        <f t="shared" si="5"/>
        <v>8.4730000000000008</v>
      </c>
    </row>
    <row r="72" spans="1:13">
      <c r="A72" s="3" t="s">
        <v>10</v>
      </c>
      <c r="B72" s="4">
        <v>12</v>
      </c>
      <c r="C72" s="4" t="s">
        <v>13</v>
      </c>
      <c r="D72" s="4"/>
      <c r="E72" s="4"/>
      <c r="F72" s="4"/>
      <c r="G72" s="4"/>
      <c r="H72" s="3" t="s">
        <v>3</v>
      </c>
      <c r="I72" s="5">
        <v>2</v>
      </c>
      <c r="J72" s="6">
        <v>70.837000000000003</v>
      </c>
      <c r="K72" s="4">
        <f t="shared" si="4"/>
        <v>141.67400000000001</v>
      </c>
      <c r="L72" s="4">
        <f t="shared" si="6"/>
        <v>24</v>
      </c>
      <c r="M72" s="4">
        <f t="shared" si="5"/>
        <v>5.9029999999999996</v>
      </c>
    </row>
    <row r="73" spans="1:13">
      <c r="A73" s="3" t="s">
        <v>10</v>
      </c>
      <c r="B73" s="4">
        <v>16</v>
      </c>
      <c r="C73" s="4" t="s">
        <v>13</v>
      </c>
      <c r="D73" s="4"/>
      <c r="E73" s="4"/>
      <c r="F73" s="4"/>
      <c r="G73" s="4"/>
      <c r="H73" s="3" t="s">
        <v>3</v>
      </c>
      <c r="I73" s="5">
        <v>4</v>
      </c>
      <c r="J73" s="6">
        <v>94.176000000000002</v>
      </c>
      <c r="K73" s="4">
        <f t="shared" si="4"/>
        <v>376.70400000000001</v>
      </c>
      <c r="L73" s="4">
        <f t="shared" si="6"/>
        <v>64</v>
      </c>
      <c r="M73" s="4">
        <f t="shared" si="5"/>
        <v>5.8860000000000001</v>
      </c>
    </row>
    <row r="74" spans="1:13">
      <c r="A74" s="3" t="s">
        <v>10</v>
      </c>
      <c r="B74" s="4">
        <v>2</v>
      </c>
      <c r="C74" s="4" t="s">
        <v>13</v>
      </c>
      <c r="D74" s="4"/>
      <c r="E74" s="4"/>
      <c r="F74" s="4"/>
      <c r="G74" s="4"/>
      <c r="H74" s="3" t="s">
        <v>4</v>
      </c>
      <c r="I74" s="5">
        <v>125</v>
      </c>
      <c r="J74" s="6">
        <v>15.782</v>
      </c>
      <c r="K74" s="4">
        <f t="shared" si="4"/>
        <v>1972.75</v>
      </c>
      <c r="L74" s="4">
        <f t="shared" si="6"/>
        <v>250</v>
      </c>
      <c r="M74" s="4">
        <f t="shared" si="5"/>
        <v>7.891</v>
      </c>
    </row>
    <row r="75" spans="1:13">
      <c r="A75" s="3" t="s">
        <v>12</v>
      </c>
      <c r="B75" s="4">
        <v>1.5</v>
      </c>
      <c r="C75" s="4" t="s">
        <v>13</v>
      </c>
      <c r="D75" s="4"/>
      <c r="E75" s="4"/>
      <c r="F75" s="4"/>
      <c r="G75" s="4"/>
      <c r="H75" s="3" t="s">
        <v>3</v>
      </c>
      <c r="I75" s="5">
        <v>241</v>
      </c>
      <c r="J75" s="6">
        <v>10.849</v>
      </c>
      <c r="K75" s="4">
        <f t="shared" si="4"/>
        <v>2614.6089999999999</v>
      </c>
      <c r="L75" s="4">
        <f t="shared" si="6"/>
        <v>362</v>
      </c>
      <c r="M75" s="4">
        <f t="shared" si="5"/>
        <v>7.2229999999999999</v>
      </c>
    </row>
    <row r="76" spans="1:13">
      <c r="A76" s="3" t="s">
        <v>12</v>
      </c>
      <c r="B76" s="4">
        <v>1.5</v>
      </c>
      <c r="C76" s="4" t="s">
        <v>13</v>
      </c>
      <c r="D76" s="4"/>
      <c r="E76" s="4"/>
      <c r="F76" s="4"/>
      <c r="G76" s="4"/>
      <c r="H76" s="3" t="s">
        <v>4</v>
      </c>
      <c r="I76" s="5">
        <v>120</v>
      </c>
      <c r="J76" s="6">
        <v>12.965</v>
      </c>
      <c r="K76" s="4">
        <f t="shared" si="4"/>
        <v>1555.8</v>
      </c>
      <c r="L76" s="4">
        <f t="shared" si="6"/>
        <v>180</v>
      </c>
      <c r="M76" s="4">
        <f t="shared" si="5"/>
        <v>8.6430000000000007</v>
      </c>
    </row>
    <row r="77" spans="1:13">
      <c r="A77" s="3" t="s">
        <v>12</v>
      </c>
      <c r="B77" s="4">
        <v>2</v>
      </c>
      <c r="C77" s="4" t="s">
        <v>13</v>
      </c>
      <c r="D77" s="4"/>
      <c r="E77" s="4"/>
      <c r="F77" s="4"/>
      <c r="G77" s="4"/>
      <c r="H77" s="3" t="s">
        <v>3</v>
      </c>
      <c r="I77" s="5">
        <v>1066</v>
      </c>
      <c r="J77" s="6">
        <v>15.282</v>
      </c>
      <c r="K77" s="4">
        <f t="shared" si="4"/>
        <v>16290.611999999999</v>
      </c>
      <c r="L77" s="4">
        <f t="shared" si="6"/>
        <v>2132</v>
      </c>
      <c r="M77" s="4">
        <f t="shared" si="5"/>
        <v>7.641</v>
      </c>
    </row>
    <row r="78" spans="1:13">
      <c r="A78" s="3" t="s">
        <v>12</v>
      </c>
      <c r="B78" s="4">
        <v>3</v>
      </c>
      <c r="C78" s="4" t="s">
        <v>13</v>
      </c>
      <c r="D78" s="4"/>
      <c r="E78" s="4"/>
      <c r="F78" s="4"/>
      <c r="G78" s="4"/>
      <c r="H78" s="3" t="s">
        <v>3</v>
      </c>
      <c r="I78" s="5">
        <v>324</v>
      </c>
      <c r="J78" s="6">
        <v>24.943999999999999</v>
      </c>
      <c r="K78" s="4">
        <f t="shared" ref="K78:K80" si="7">ROUND(I78*J78,3)</f>
        <v>8081.8559999999998</v>
      </c>
      <c r="L78" s="4">
        <f t="shared" si="6"/>
        <v>972</v>
      </c>
      <c r="M78" s="4">
        <f t="shared" ref="M78:M80" si="8">ROUND(K78/L78,3)</f>
        <v>8.3149999999999995</v>
      </c>
    </row>
    <row r="79" spans="1:13">
      <c r="A79" s="3" t="s">
        <v>12</v>
      </c>
      <c r="B79" s="4">
        <v>2</v>
      </c>
      <c r="C79" s="4" t="s">
        <v>13</v>
      </c>
      <c r="D79" s="4"/>
      <c r="E79" s="4"/>
      <c r="F79" s="4"/>
      <c r="G79" s="4"/>
      <c r="H79" s="3" t="s">
        <v>4</v>
      </c>
      <c r="I79" s="5">
        <v>59</v>
      </c>
      <c r="J79" s="6">
        <v>19.777000000000001</v>
      </c>
      <c r="K79" s="4">
        <f t="shared" si="7"/>
        <v>1166.8430000000001</v>
      </c>
      <c r="L79" s="4">
        <f t="shared" si="6"/>
        <v>118</v>
      </c>
      <c r="M79" s="4">
        <f t="shared" si="8"/>
        <v>9.8889999999999993</v>
      </c>
    </row>
    <row r="80" spans="1:13">
      <c r="A80" s="3" t="s">
        <v>12</v>
      </c>
      <c r="B80" s="4">
        <v>3</v>
      </c>
      <c r="C80" s="4" t="s">
        <v>13</v>
      </c>
      <c r="D80" s="4"/>
      <c r="E80" s="4"/>
      <c r="F80" s="4"/>
      <c r="G80" s="4"/>
      <c r="H80" s="3" t="s">
        <v>4</v>
      </c>
      <c r="I80" s="5">
        <v>14</v>
      </c>
      <c r="J80" s="6">
        <v>35.692</v>
      </c>
      <c r="K80" s="4">
        <f t="shared" si="7"/>
        <v>499.68799999999999</v>
      </c>
      <c r="L80" s="4">
        <f t="shared" si="6"/>
        <v>42</v>
      </c>
      <c r="M80" s="4">
        <f t="shared" si="8"/>
        <v>11.897</v>
      </c>
    </row>
  </sheetData>
  <phoneticPr fontId="1" type="noConversion"/>
  <pageMargins left="0.64" right="0.27" top="0.44" bottom="0.75" header="0.38" footer="0.3"/>
  <pageSetup orientation="landscape" r:id="rId1"/>
  <headerFooter>
    <oddFooter>&amp;LGulf Center United Industrial Equipment Company&amp;R&amp;P of &amp;N pages</oddFooter>
  </headerFooter>
  <ignoredErrors>
    <ignoredError sqref="C7:C12 C14:C21 C49:C6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5C2E4440ADE2479B24810B3EDA03EF" ma:contentTypeVersion="10" ma:contentTypeDescription="Creare un nuovo documento." ma:contentTypeScope="" ma:versionID="e9416bd3d7d21d696bcf50efe94e1db4">
  <xsd:schema xmlns:xsd="http://www.w3.org/2001/XMLSchema" xmlns:xs="http://www.w3.org/2001/XMLSchema" xmlns:p="http://schemas.microsoft.com/office/2006/metadata/properties" xmlns:ns2="c3e68927-499d-4658-b4ec-9a0b17ecf358" targetNamespace="http://schemas.microsoft.com/office/2006/metadata/properties" ma:root="true" ma:fieldsID="f2312d54add9d154a23385274b006106" ns2:_="">
    <xsd:import namespace="c3e68927-499d-4658-b4ec-9a0b17ecf3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8927-499d-4658-b4ec-9a0b17ecf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F0443C-1D22-404D-8820-F9F71E0AA6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EB041E-98AC-4CB9-9362-BC0974FDF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68927-499d-4658-b4ec-9a0b17ecf3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D10E4B-03C9-4143-B85F-BC8490C7114A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PIPING PERFAB.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Mohammed Younis</cp:lastModifiedBy>
  <cp:lastPrinted>2025-07-21T13:52:54Z</cp:lastPrinted>
  <dcterms:created xsi:type="dcterms:W3CDTF">2025-05-14T07:55:51Z</dcterms:created>
  <dcterms:modified xsi:type="dcterms:W3CDTF">2025-07-22T08:56:09Z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0x0101008E5C2E4440ADE2479B24810B3EDA03EF</vt:lpwstr>
  </property>
</Properties>
</file>