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sundu/Desktop/data collection/"/>
    </mc:Choice>
  </mc:AlternateContent>
  <xr:revisionPtr revIDLastSave="0" documentId="13_ncr:1_{5BC6BA47-7199-A444-B9A5-9BF37C595E93}" xr6:coauthVersionLast="47" xr6:coauthVersionMax="47" xr10:uidLastSave="{00000000-0000-0000-0000-000000000000}"/>
  <bookViews>
    <workbookView xWindow="17300" yWindow="760" windowWidth="16900" windowHeight="21380" xr2:uid="{608A1860-8E04-9841-A3B1-C26FA4A923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J9" i="2"/>
  <c r="J5" i="2"/>
  <c r="J15" i="2"/>
  <c r="J30" i="2"/>
  <c r="J26" i="2"/>
  <c r="J28" i="2"/>
  <c r="J27" i="2"/>
  <c r="J29" i="2"/>
  <c r="J35" i="2"/>
  <c r="J20" i="2"/>
  <c r="J23" i="2"/>
  <c r="J16" i="2"/>
  <c r="J21" i="2"/>
  <c r="J22" i="2"/>
  <c r="J3" i="2"/>
  <c r="J13" i="2"/>
  <c r="J8" i="2"/>
  <c r="J2" i="2"/>
  <c r="J25" i="2"/>
  <c r="J24" i="2"/>
  <c r="J36" i="2"/>
  <c r="L36" i="2" s="1"/>
</calcChain>
</file>

<file path=xl/sharedStrings.xml><?xml version="1.0" encoding="utf-8"?>
<sst xmlns="http://schemas.openxmlformats.org/spreadsheetml/2006/main" count="222" uniqueCount="68">
  <si>
    <t>Item</t>
  </si>
  <si>
    <t>Vegetables</t>
  </si>
  <si>
    <t>Broccoli</t>
  </si>
  <si>
    <t>oz</t>
  </si>
  <si>
    <t>Spinach (raw)</t>
  </si>
  <si>
    <t>Kale (cooked)</t>
  </si>
  <si>
    <t>Carrots</t>
  </si>
  <si>
    <t>Sweet potatoes</t>
  </si>
  <si>
    <t>Red bell peppers</t>
  </si>
  <si>
    <t>Lentils</t>
  </si>
  <si>
    <t>Chickpeas</t>
  </si>
  <si>
    <t>Potatoes</t>
  </si>
  <si>
    <t>Corn</t>
  </si>
  <si>
    <t>Zucchini</t>
  </si>
  <si>
    <t>Onions</t>
  </si>
  <si>
    <t>Cucumbers</t>
  </si>
  <si>
    <t>Fruits</t>
  </si>
  <si>
    <t>Apples</t>
  </si>
  <si>
    <t>Bananas</t>
  </si>
  <si>
    <t>Oranges</t>
  </si>
  <si>
    <t>Mixed berries</t>
  </si>
  <si>
    <t>Grains</t>
  </si>
  <si>
    <t>Whole wheat bread</t>
  </si>
  <si>
    <t>slices</t>
  </si>
  <si>
    <t>Brown rice</t>
  </si>
  <si>
    <t>Quinoa</t>
  </si>
  <si>
    <t>Pasta (whole grain)</t>
  </si>
  <si>
    <t>White rice</t>
  </si>
  <si>
    <t>Dairy</t>
  </si>
  <si>
    <t>Low-fat milk</t>
  </si>
  <si>
    <t>gallons</t>
  </si>
  <si>
    <t>Low-fat cheese</t>
  </si>
  <si>
    <t>Protein Foods</t>
  </si>
  <si>
    <t>Salmon</t>
  </si>
  <si>
    <t>Tuna</t>
  </si>
  <si>
    <t>Chicken breast</t>
  </si>
  <si>
    <t>Lean beef</t>
  </si>
  <si>
    <t>Eggs</t>
  </si>
  <si>
    <t>large</t>
  </si>
  <si>
    <t>Almonds</t>
  </si>
  <si>
    <t>Sunflower seeds</t>
  </si>
  <si>
    <t>Tofu</t>
  </si>
  <si>
    <t>Oils</t>
  </si>
  <si>
    <t>Olive oil</t>
  </si>
  <si>
    <t>fl oz</t>
  </si>
  <si>
    <t>Avocado oil</t>
  </si>
  <si>
    <t>ounce</t>
  </si>
  <si>
    <t>Lb</t>
  </si>
  <si>
    <t>Ounce</t>
  </si>
  <si>
    <t>Fl oz</t>
  </si>
  <si>
    <t>Count</t>
  </si>
  <si>
    <t xml:space="preserve">oz </t>
  </si>
  <si>
    <t>Oz</t>
  </si>
  <si>
    <t>g</t>
  </si>
  <si>
    <t>Unit3</t>
  </si>
  <si>
    <t>ml</t>
  </si>
  <si>
    <t>count</t>
  </si>
  <si>
    <t>Price_per_gr/ml</t>
  </si>
  <si>
    <t>Price_Unit_usa</t>
  </si>
  <si>
    <t>Price_per_usa_unit</t>
  </si>
  <si>
    <t>metric_unit</t>
  </si>
  <si>
    <t>Food_Group</t>
  </si>
  <si>
    <t>Black_beans</t>
  </si>
  <si>
    <t>Quantity_for_One_Week</t>
  </si>
  <si>
    <t>Unit_usa</t>
  </si>
  <si>
    <t>Quantity_for_One_Week_metric</t>
  </si>
  <si>
    <t>Daily_Calorie_Estimate</t>
  </si>
  <si>
    <t>weekly_cost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</si>
</sst>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3">
    <dxf>
      <numFmt numFmtId="2" formatCode="0.00"/>
    </dxf>
    <dxf>
      <numFmt numFmtId="166" formatCode="0.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8EE93-E98C-0E45-B201-D5349D671DAD}" name="Table1" displayName="Table1" ref="A1:L36" totalsRowShown="0" headerRowDxfId="5">
  <autoFilter ref="A1:L36" xr:uid="{1478EE93-E98C-0E45-B201-D5349D671DAD}"/>
  <sortState xmlns:xlrd2="http://schemas.microsoft.com/office/spreadsheetml/2017/richdata2" ref="A2:L36">
    <sortCondition descending="1" ref="A1:A36"/>
  </sortState>
  <tableColumns count="12">
    <tableColumn id="1" xr3:uid="{C0C9F690-C410-734B-81F9-8DBD8754A05D}" name="Food_Group" dataDxfId="12"/>
    <tableColumn id="2" xr3:uid="{D6513B2E-23DC-884F-B1DD-AC47DEB9F8D0}" name="Item" dataDxfId="11"/>
    <tableColumn id="3" xr3:uid="{F61D4E36-3AFA-584D-B09A-580009141223}" name="Quantity_for_One_Week" dataDxfId="10"/>
    <tableColumn id="4" xr3:uid="{11BF6C22-2B23-054D-982E-C37659764970}" name="Unit_usa" dataDxfId="9"/>
    <tableColumn id="5" xr3:uid="{13BED3E3-A496-514E-B036-4D7BCD6A12D3}" name="Quantity_for_One_Week_metric" dataDxfId="8"/>
    <tableColumn id="11" xr3:uid="{5769DDF9-2F38-BF4E-91B4-A3BF2F9EC04B}" name="metric_unit" dataDxfId="4"/>
    <tableColumn id="6" xr3:uid="{D39C8734-FA65-DB40-BAE0-2AC9548C17B3}" name="Daily_Calorie_Estimate" dataDxfId="7"/>
    <tableColumn id="7" xr3:uid="{EB9D3A61-C027-B441-A556-3F8CA6B74166}" name="Price_per_usa_unit" dataDxfId="6"/>
    <tableColumn id="8" xr3:uid="{65845C28-D112-C84F-A9C4-BFF49BA8FE5C}" name="Price_Unit_usa" dataDxfId="3"/>
    <tableColumn id="9" xr3:uid="{6E3FDB6E-0C30-0241-8325-28A6CAE2F4B7}" name="Price_per_gr/ml" dataDxfId="1"/>
    <tableColumn id="10" xr3:uid="{6E958AC3-8398-B649-BE19-50C2716D0645}" name="Unit3" dataDxfId="2"/>
    <tableColumn id="14" xr3:uid="{5E7E51F2-8D4A-7941-B3AB-35635C67B026}" name="weekly_cost" dataDxfId="0">
      <calculatedColumnFormula>Table1[[#This Row],[Price_per_gr/ml]]*Table1[[#This Row],[Quantity_for_One_Week_metric]]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57F8-AC88-C941-9B31-404EF6712DBB}">
  <dimension ref="A1:L36"/>
  <sheetViews>
    <sheetView tabSelected="1" workbookViewId="0">
      <selection activeCell="E19" sqref="E19"/>
    </sheetView>
  </sheetViews>
  <sheetFormatPr baseColWidth="10" defaultRowHeight="16" x14ac:dyDescent="0.2"/>
  <cols>
    <col min="1" max="1" width="12.83203125" style="1" customWidth="1"/>
    <col min="2" max="2" width="16.83203125" style="1" bestFit="1" customWidth="1"/>
    <col min="3" max="3" width="21.83203125" style="1" customWidth="1"/>
    <col min="4" max="4" width="12.33203125" style="1" bestFit="1" customWidth="1"/>
    <col min="5" max="5" width="12.5" style="1" bestFit="1" customWidth="1"/>
    <col min="6" max="6" width="12.5" style="1" customWidth="1"/>
    <col min="7" max="7" width="21.83203125" style="1" customWidth="1"/>
    <col min="8" max="8" width="10.83203125" style="1"/>
    <col min="9" max="9" width="11.83203125" style="1" customWidth="1"/>
    <col min="10" max="10" width="10.83203125" style="2"/>
    <col min="11" max="16384" width="10.83203125" style="1"/>
  </cols>
  <sheetData>
    <row r="1" spans="1:12" x14ac:dyDescent="0.2">
      <c r="A1" s="1" t="s">
        <v>61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60</v>
      </c>
      <c r="G1" s="1" t="s">
        <v>66</v>
      </c>
      <c r="H1" s="1" t="s">
        <v>59</v>
      </c>
      <c r="I1" s="1" t="s">
        <v>58</v>
      </c>
      <c r="J1" s="2" t="s">
        <v>57</v>
      </c>
      <c r="K1" s="1" t="s">
        <v>54</v>
      </c>
      <c r="L1" s="1" t="s">
        <v>67</v>
      </c>
    </row>
    <row r="2" spans="1:12" x14ac:dyDescent="0.2">
      <c r="A2" s="1" t="s">
        <v>1</v>
      </c>
      <c r="B2" s="1" t="s">
        <v>62</v>
      </c>
      <c r="C2" s="1">
        <v>6</v>
      </c>
      <c r="D2" s="1" t="s">
        <v>3</v>
      </c>
      <c r="E2" s="1">
        <v>170</v>
      </c>
      <c r="F2" s="1" t="s">
        <v>53</v>
      </c>
      <c r="G2" s="1">
        <v>224</v>
      </c>
      <c r="H2" s="1">
        <v>0.22</v>
      </c>
      <c r="I2" s="1" t="s">
        <v>46</v>
      </c>
      <c r="J2" s="2">
        <f>H2/28.35</f>
        <v>7.760141093474426E-3</v>
      </c>
      <c r="K2" s="1" t="s">
        <v>53</v>
      </c>
      <c r="L2" s="1">
        <f>Table1[[#This Row],[Price_per_gr/ml]]*Table1[[#This Row],[Quantity_for_One_Week_metric]]</f>
        <v>1.3192239858906525</v>
      </c>
    </row>
    <row r="3" spans="1:12" x14ac:dyDescent="0.2">
      <c r="A3" s="1" t="s">
        <v>1</v>
      </c>
      <c r="B3" s="1" t="s">
        <v>2</v>
      </c>
      <c r="C3" s="1">
        <v>7.4</v>
      </c>
      <c r="D3" s="1" t="s">
        <v>3</v>
      </c>
      <c r="E3" s="1">
        <v>210</v>
      </c>
      <c r="F3" s="1" t="s">
        <v>53</v>
      </c>
      <c r="G3" s="1">
        <v>65</v>
      </c>
      <c r="H3" s="1">
        <v>0.43</v>
      </c>
      <c r="I3" s="1" t="s">
        <v>52</v>
      </c>
      <c r="J3" s="2">
        <f>H3/28.35</f>
        <v>1.5167548500881834E-2</v>
      </c>
      <c r="K3" s="1" t="s">
        <v>53</v>
      </c>
      <c r="L3" s="1">
        <f>Table1[[#This Row],[Price_per_gr/ml]]*Table1[[#This Row],[Quantity_for_One_Week_metric]]</f>
        <v>3.1851851851851851</v>
      </c>
    </row>
    <row r="4" spans="1:12" x14ac:dyDescent="0.2">
      <c r="A4" s="1" t="s">
        <v>1</v>
      </c>
      <c r="B4" s="1" t="s">
        <v>6</v>
      </c>
      <c r="C4" s="1">
        <v>10.8</v>
      </c>
      <c r="D4" s="1" t="s">
        <v>3</v>
      </c>
      <c r="E4" s="1">
        <v>306</v>
      </c>
      <c r="F4" s="1" t="s">
        <v>53</v>
      </c>
      <c r="G4" s="1">
        <v>125</v>
      </c>
      <c r="H4" s="1">
        <v>3.72</v>
      </c>
      <c r="I4" s="1" t="s">
        <v>47</v>
      </c>
      <c r="J4" s="2">
        <v>8.2012000000000005E-3</v>
      </c>
      <c r="K4" s="1" t="s">
        <v>53</v>
      </c>
      <c r="L4" s="1">
        <f>Table1[[#This Row],[Price_per_gr/ml]]*Table1[[#This Row],[Quantity_for_One_Week_metric]]</f>
        <v>2.5095672000000002</v>
      </c>
    </row>
    <row r="5" spans="1:12" x14ac:dyDescent="0.2">
      <c r="A5" s="1" t="s">
        <v>1</v>
      </c>
      <c r="B5" s="1" t="s">
        <v>10</v>
      </c>
      <c r="C5" s="1">
        <v>5.8</v>
      </c>
      <c r="D5" s="1" t="s">
        <v>3</v>
      </c>
      <c r="E5" s="1">
        <v>164</v>
      </c>
      <c r="F5" s="1" t="s">
        <v>53</v>
      </c>
      <c r="G5" s="1">
        <v>269</v>
      </c>
      <c r="H5" s="1">
        <v>0.22</v>
      </c>
      <c r="I5" s="1" t="s">
        <v>46</v>
      </c>
      <c r="J5" s="2">
        <f>H5/28.35</f>
        <v>7.760141093474426E-3</v>
      </c>
      <c r="K5" s="1" t="s">
        <v>53</v>
      </c>
      <c r="L5" s="1">
        <f>Table1[[#This Row],[Price_per_gr/ml]]*Table1[[#This Row],[Quantity_for_One_Week_metric]]</f>
        <v>1.2726631393298058</v>
      </c>
    </row>
    <row r="6" spans="1:12" x14ac:dyDescent="0.2">
      <c r="A6" s="1" t="s">
        <v>1</v>
      </c>
      <c r="B6" s="1" t="s">
        <v>12</v>
      </c>
      <c r="C6" s="1">
        <v>12</v>
      </c>
      <c r="D6" s="1" t="s">
        <v>3</v>
      </c>
      <c r="E6" s="1">
        <v>340</v>
      </c>
      <c r="F6" s="1" t="s">
        <v>53</v>
      </c>
      <c r="G6" s="1">
        <v>292</v>
      </c>
      <c r="H6" s="1">
        <v>1.53</v>
      </c>
      <c r="I6" s="1" t="s">
        <v>47</v>
      </c>
      <c r="J6" s="2">
        <v>3.3730800000000001E-3</v>
      </c>
      <c r="K6" s="1" t="s">
        <v>53</v>
      </c>
      <c r="L6" s="1">
        <f>Table1[[#This Row],[Price_per_gr/ml]]*Table1[[#This Row],[Quantity_for_One_Week_metric]]</f>
        <v>1.1468472000000001</v>
      </c>
    </row>
    <row r="7" spans="1:12" x14ac:dyDescent="0.2">
      <c r="A7" s="1" t="s">
        <v>1</v>
      </c>
      <c r="B7" s="1" t="s">
        <v>15</v>
      </c>
      <c r="C7" s="1">
        <v>7</v>
      </c>
      <c r="D7" s="1" t="s">
        <v>3</v>
      </c>
      <c r="E7" s="1">
        <v>198</v>
      </c>
      <c r="F7" s="1" t="s">
        <v>53</v>
      </c>
      <c r="G7" s="1">
        <v>32</v>
      </c>
      <c r="H7" s="1">
        <v>3</v>
      </c>
      <c r="I7" s="1" t="s">
        <v>47</v>
      </c>
      <c r="J7" s="2">
        <v>6.61387E-3</v>
      </c>
      <c r="K7" s="1" t="s">
        <v>53</v>
      </c>
      <c r="L7" s="1">
        <f>Table1[[#This Row],[Price_per_gr/ml]]*Table1[[#This Row],[Quantity_for_One_Week_metric]]</f>
        <v>1.3095462600000001</v>
      </c>
    </row>
    <row r="8" spans="1:12" x14ac:dyDescent="0.2">
      <c r="A8" s="1" t="s">
        <v>1</v>
      </c>
      <c r="B8" s="1" t="s">
        <v>5</v>
      </c>
      <c r="C8" s="1">
        <v>4.5999999999999996</v>
      </c>
      <c r="D8" s="1" t="s">
        <v>3</v>
      </c>
      <c r="E8" s="1">
        <v>130</v>
      </c>
      <c r="F8" s="1" t="s">
        <v>53</v>
      </c>
      <c r="G8" s="1">
        <v>36</v>
      </c>
      <c r="H8" s="1">
        <v>0.5</v>
      </c>
      <c r="I8" s="1" t="s">
        <v>52</v>
      </c>
      <c r="J8" s="2">
        <f>H8/28.35</f>
        <v>1.7636684303350969E-2</v>
      </c>
      <c r="K8" s="1" t="s">
        <v>53</v>
      </c>
      <c r="L8" s="1">
        <f>Table1[[#This Row],[Price_per_gr/ml]]*Table1[[#This Row],[Quantity_for_One_Week_metric]]</f>
        <v>2.2927689594356258</v>
      </c>
    </row>
    <row r="9" spans="1:12" x14ac:dyDescent="0.2">
      <c r="A9" s="1" t="s">
        <v>1</v>
      </c>
      <c r="B9" s="1" t="s">
        <v>9</v>
      </c>
      <c r="C9" s="1">
        <v>7</v>
      </c>
      <c r="D9" s="1" t="s">
        <v>3</v>
      </c>
      <c r="E9" s="1">
        <v>198</v>
      </c>
      <c r="F9" s="1" t="s">
        <v>53</v>
      </c>
      <c r="G9" s="1">
        <v>230</v>
      </c>
      <c r="H9" s="1">
        <v>0.23</v>
      </c>
      <c r="I9" s="1" t="s">
        <v>46</v>
      </c>
      <c r="J9" s="2">
        <f>H9/28.35</f>
        <v>8.1128747795414461E-3</v>
      </c>
      <c r="K9" s="1" t="s">
        <v>53</v>
      </c>
      <c r="L9" s="1">
        <f>Table1[[#This Row],[Price_per_gr/ml]]*Table1[[#This Row],[Quantity_for_One_Week_metric]]</f>
        <v>1.6063492063492064</v>
      </c>
    </row>
    <row r="10" spans="1:12" x14ac:dyDescent="0.2">
      <c r="A10" s="1" t="s">
        <v>1</v>
      </c>
      <c r="B10" s="1" t="s">
        <v>14</v>
      </c>
      <c r="C10" s="1">
        <v>10.6</v>
      </c>
      <c r="D10" s="1" t="s">
        <v>3</v>
      </c>
      <c r="E10" s="1">
        <v>300</v>
      </c>
      <c r="F10" s="1" t="s">
        <v>53</v>
      </c>
      <c r="G10" s="1">
        <v>120</v>
      </c>
      <c r="H10" s="1">
        <v>2.25</v>
      </c>
      <c r="I10" s="1" t="s">
        <v>47</v>
      </c>
      <c r="J10" s="2">
        <v>4.9604000000000002E-3</v>
      </c>
      <c r="K10" s="1" t="s">
        <v>53</v>
      </c>
      <c r="L10" s="1">
        <f>Table1[[#This Row],[Price_per_gr/ml]]*Table1[[#This Row],[Quantity_for_One_Week_metric]]</f>
        <v>1.4881200000000001</v>
      </c>
    </row>
    <row r="11" spans="1:12" x14ac:dyDescent="0.2">
      <c r="A11" s="1" t="s">
        <v>1</v>
      </c>
      <c r="B11" s="1" t="s">
        <v>11</v>
      </c>
      <c r="C11" s="1">
        <v>39</v>
      </c>
      <c r="D11" s="1" t="s">
        <v>51</v>
      </c>
      <c r="E11" s="1">
        <v>1107</v>
      </c>
      <c r="F11" s="1" t="s">
        <v>53</v>
      </c>
      <c r="G11" s="1">
        <v>852</v>
      </c>
      <c r="H11" s="1">
        <v>2.66</v>
      </c>
      <c r="I11" s="1" t="s">
        <v>47</v>
      </c>
      <c r="J11" s="2">
        <v>5.8643000000000002E-3</v>
      </c>
      <c r="K11" s="1" t="s">
        <v>53</v>
      </c>
      <c r="L11" s="1">
        <f>Table1[[#This Row],[Price_per_gr/ml]]*Table1[[#This Row],[Quantity_for_One_Week_metric]]</f>
        <v>6.4917801000000006</v>
      </c>
    </row>
    <row r="12" spans="1:12" x14ac:dyDescent="0.2">
      <c r="A12" s="1" t="s">
        <v>1</v>
      </c>
      <c r="B12" s="1" t="s">
        <v>8</v>
      </c>
      <c r="C12" s="1">
        <v>15.9</v>
      </c>
      <c r="D12" s="1" t="s">
        <v>3</v>
      </c>
      <c r="E12" s="1">
        <v>450</v>
      </c>
      <c r="F12" s="1" t="s">
        <v>53</v>
      </c>
      <c r="G12" s="1">
        <v>140</v>
      </c>
      <c r="H12" s="1">
        <v>5.7</v>
      </c>
      <c r="I12" s="1" t="s">
        <v>47</v>
      </c>
      <c r="J12" s="2">
        <v>1.256636E-2</v>
      </c>
      <c r="K12" s="1" t="s">
        <v>53</v>
      </c>
      <c r="L12" s="1">
        <f>Table1[[#This Row],[Price_per_gr/ml]]*Table1[[#This Row],[Quantity_for_One_Week_metric]]</f>
        <v>5.6548620000000005</v>
      </c>
    </row>
    <row r="13" spans="1:12" x14ac:dyDescent="0.2">
      <c r="A13" s="1" t="s">
        <v>1</v>
      </c>
      <c r="B13" s="1" t="s">
        <v>4</v>
      </c>
      <c r="C13" s="1">
        <v>1</v>
      </c>
      <c r="D13" s="1" t="s">
        <v>3</v>
      </c>
      <c r="E13" s="1">
        <v>30</v>
      </c>
      <c r="F13" s="1" t="s">
        <v>53</v>
      </c>
      <c r="G13" s="1">
        <v>7</v>
      </c>
      <c r="H13" s="1">
        <v>0.57999999999999996</v>
      </c>
      <c r="I13" s="1" t="s">
        <v>52</v>
      </c>
      <c r="J13" s="2">
        <f>H13/28.35</f>
        <v>2.0458553791887123E-2</v>
      </c>
      <c r="K13" s="1" t="s">
        <v>53</v>
      </c>
      <c r="L13" s="1">
        <f>Table1[[#This Row],[Price_per_gr/ml]]*Table1[[#This Row],[Quantity_for_One_Week_metric]]</f>
        <v>0.61375661375661372</v>
      </c>
    </row>
    <row r="14" spans="1:12" x14ac:dyDescent="0.2">
      <c r="A14" s="1" t="s">
        <v>1</v>
      </c>
      <c r="B14" s="1" t="s">
        <v>7</v>
      </c>
      <c r="C14" s="1">
        <v>21.2</v>
      </c>
      <c r="D14" s="1" t="s">
        <v>51</v>
      </c>
      <c r="E14" s="1">
        <v>600</v>
      </c>
      <c r="F14" s="1" t="s">
        <v>53</v>
      </c>
      <c r="G14" s="1">
        <v>516</v>
      </c>
      <c r="H14" s="1">
        <v>5.15</v>
      </c>
      <c r="I14" s="1" t="s">
        <v>47</v>
      </c>
      <c r="J14" s="2">
        <v>1.1353820000000001E-2</v>
      </c>
      <c r="K14" s="1" t="s">
        <v>53</v>
      </c>
      <c r="L14" s="1">
        <f>Table1[[#This Row],[Price_per_gr/ml]]*Table1[[#This Row],[Quantity_for_One_Week_metric]]</f>
        <v>6.8122920000000002</v>
      </c>
    </row>
    <row r="15" spans="1:12" x14ac:dyDescent="0.2">
      <c r="A15" s="1" t="s">
        <v>1</v>
      </c>
      <c r="B15" s="1" t="s">
        <v>13</v>
      </c>
      <c r="C15" s="1">
        <v>8.6</v>
      </c>
      <c r="D15" s="1" t="s">
        <v>3</v>
      </c>
      <c r="E15" s="1">
        <v>244</v>
      </c>
      <c r="F15" s="1" t="s">
        <v>53</v>
      </c>
      <c r="G15" s="1">
        <v>41</v>
      </c>
      <c r="H15" s="1">
        <v>0.19</v>
      </c>
      <c r="I15" s="1" t="s">
        <v>46</v>
      </c>
      <c r="J15" s="2">
        <f>H15/28.35</f>
        <v>6.7019400352733684E-3</v>
      </c>
      <c r="K15" s="1" t="s">
        <v>53</v>
      </c>
      <c r="L15" s="1">
        <f>Table1[[#This Row],[Price_per_gr/ml]]*Table1[[#This Row],[Quantity_for_One_Week_metric]]</f>
        <v>1.6352733686067018</v>
      </c>
    </row>
    <row r="16" spans="1:12" x14ac:dyDescent="0.2">
      <c r="A16" s="1" t="s">
        <v>32</v>
      </c>
      <c r="B16" s="1" t="s">
        <v>39</v>
      </c>
      <c r="C16" s="1">
        <v>2</v>
      </c>
      <c r="D16" s="1" t="s">
        <v>3</v>
      </c>
      <c r="E16" s="1">
        <v>57</v>
      </c>
      <c r="F16" s="1" t="s">
        <v>53</v>
      </c>
      <c r="G16" s="1">
        <v>330</v>
      </c>
      <c r="H16" s="1">
        <v>0.88</v>
      </c>
      <c r="I16" s="1" t="s">
        <v>48</v>
      </c>
      <c r="J16" s="2">
        <f>H16/28.35</f>
        <v>3.1040564373897704E-2</v>
      </c>
      <c r="K16" s="1" t="s">
        <v>53</v>
      </c>
      <c r="L16" s="1">
        <f>Table1[[#This Row],[Price_per_gr/ml]]*Table1[[#This Row],[Quantity_for_One_Week_metric]]</f>
        <v>1.7693121693121692</v>
      </c>
    </row>
    <row r="17" spans="1:12" x14ac:dyDescent="0.2">
      <c r="A17" s="1" t="s">
        <v>32</v>
      </c>
      <c r="B17" s="1" t="s">
        <v>35</v>
      </c>
      <c r="C17" s="1">
        <v>16</v>
      </c>
      <c r="D17" s="1" t="s">
        <v>3</v>
      </c>
      <c r="E17" s="1">
        <v>453</v>
      </c>
      <c r="F17" s="1" t="s">
        <v>53</v>
      </c>
      <c r="G17" s="1">
        <v>748</v>
      </c>
      <c r="H17" s="1">
        <v>6.33</v>
      </c>
      <c r="I17" s="1" t="s">
        <v>47</v>
      </c>
      <c r="J17" s="2">
        <v>1.3955270000000001E-2</v>
      </c>
      <c r="K17" s="1" t="s">
        <v>53</v>
      </c>
      <c r="L17" s="1">
        <f>Table1[[#This Row],[Price_per_gr/ml]]*Table1[[#This Row],[Quantity_for_One_Week_metric]]</f>
        <v>6.3217373100000005</v>
      </c>
    </row>
    <row r="18" spans="1:12" x14ac:dyDescent="0.2">
      <c r="A18" s="1" t="s">
        <v>32</v>
      </c>
      <c r="B18" s="1" t="s">
        <v>37</v>
      </c>
      <c r="C18" s="1">
        <v>7</v>
      </c>
      <c r="D18" s="1" t="s">
        <v>38</v>
      </c>
      <c r="E18" s="1">
        <v>7</v>
      </c>
      <c r="F18" s="1" t="s">
        <v>56</v>
      </c>
      <c r="G18" s="1">
        <v>490</v>
      </c>
      <c r="H18" s="1">
        <v>0.44</v>
      </c>
      <c r="I18" s="1" t="s">
        <v>50</v>
      </c>
      <c r="J18" s="2">
        <v>0.44</v>
      </c>
      <c r="K18" s="1" t="s">
        <v>56</v>
      </c>
      <c r="L18" s="1">
        <f>Table1[[#This Row],[Price_per_gr/ml]]*Table1[[#This Row],[Quantity_for_One_Week_metric]]</f>
        <v>3.08</v>
      </c>
    </row>
    <row r="19" spans="1:12" x14ac:dyDescent="0.2">
      <c r="A19" s="1" t="s">
        <v>32</v>
      </c>
      <c r="B19" s="1" t="s">
        <v>36</v>
      </c>
      <c r="C19" s="1">
        <v>10</v>
      </c>
      <c r="D19" s="1" t="s">
        <v>3</v>
      </c>
      <c r="E19" s="1">
        <v>283</v>
      </c>
      <c r="F19" s="1" t="s">
        <v>53</v>
      </c>
      <c r="G19" s="1">
        <v>708</v>
      </c>
      <c r="H19" s="1">
        <v>8.3000000000000007</v>
      </c>
      <c r="I19" s="1" t="s">
        <v>47</v>
      </c>
      <c r="J19" s="2">
        <v>1.829838E-2</v>
      </c>
      <c r="K19" s="1" t="s">
        <v>53</v>
      </c>
      <c r="L19" s="1">
        <f>Table1[[#This Row],[Price_per_gr/ml]]*Table1[[#This Row],[Quantity_for_One_Week_metric]]</f>
        <v>5.1784415399999997</v>
      </c>
    </row>
    <row r="20" spans="1:12" x14ac:dyDescent="0.2">
      <c r="A20" s="1" t="s">
        <v>32</v>
      </c>
      <c r="B20" s="1" t="s">
        <v>33</v>
      </c>
      <c r="C20" s="1">
        <v>4</v>
      </c>
      <c r="D20" s="1" t="s">
        <v>3</v>
      </c>
      <c r="E20" s="1">
        <v>113</v>
      </c>
      <c r="F20" s="1" t="s">
        <v>53</v>
      </c>
      <c r="G20" s="1">
        <v>235</v>
      </c>
      <c r="H20" s="1">
        <v>0.66</v>
      </c>
      <c r="I20" s="1" t="s">
        <v>48</v>
      </c>
      <c r="J20" s="2">
        <f>H20/28.35</f>
        <v>2.328042328042328E-2</v>
      </c>
      <c r="K20" s="1" t="s">
        <v>53</v>
      </c>
      <c r="L20" s="1">
        <f>Table1[[#This Row],[Price_per_gr/ml]]*Table1[[#This Row],[Quantity_for_One_Week_metric]]</f>
        <v>2.6306878306878305</v>
      </c>
    </row>
    <row r="21" spans="1:12" x14ac:dyDescent="0.2">
      <c r="A21" s="1" t="s">
        <v>32</v>
      </c>
      <c r="B21" s="1" t="s">
        <v>40</v>
      </c>
      <c r="C21" s="1">
        <v>2</v>
      </c>
      <c r="D21" s="1" t="s">
        <v>3</v>
      </c>
      <c r="E21" s="1">
        <v>57</v>
      </c>
      <c r="F21" s="1" t="s">
        <v>53</v>
      </c>
      <c r="G21" s="1">
        <v>333</v>
      </c>
      <c r="H21" s="1">
        <v>0.48</v>
      </c>
      <c r="I21" s="1" t="s">
        <v>48</v>
      </c>
      <c r="J21" s="2">
        <f>H21/28.35</f>
        <v>1.6931216931216929E-2</v>
      </c>
      <c r="K21" s="1" t="s">
        <v>53</v>
      </c>
      <c r="L21" s="1">
        <f>Table1[[#This Row],[Price_per_gr/ml]]*Table1[[#This Row],[Quantity_for_One_Week_metric]]</f>
        <v>0.96507936507936498</v>
      </c>
    </row>
    <row r="22" spans="1:12" x14ac:dyDescent="0.2">
      <c r="A22" s="1" t="s">
        <v>32</v>
      </c>
      <c r="B22" s="1" t="s">
        <v>41</v>
      </c>
      <c r="C22" s="1">
        <v>8.9</v>
      </c>
      <c r="D22" s="1" t="s">
        <v>51</v>
      </c>
      <c r="E22" s="1">
        <v>252</v>
      </c>
      <c r="F22" s="1" t="s">
        <v>53</v>
      </c>
      <c r="G22" s="1">
        <v>192</v>
      </c>
      <c r="H22" s="1">
        <v>0.35</v>
      </c>
      <c r="I22" s="1" t="s">
        <v>48</v>
      </c>
      <c r="J22" s="2">
        <f>H22/28.35</f>
        <v>1.2345679012345678E-2</v>
      </c>
      <c r="K22" s="1" t="s">
        <v>53</v>
      </c>
      <c r="L22" s="1">
        <f>Table1[[#This Row],[Price_per_gr/ml]]*Table1[[#This Row],[Quantity_for_One_Week_metric]]</f>
        <v>3.1111111111111107</v>
      </c>
    </row>
    <row r="23" spans="1:12" x14ac:dyDescent="0.2">
      <c r="A23" s="1" t="s">
        <v>32</v>
      </c>
      <c r="B23" s="1" t="s">
        <v>34</v>
      </c>
      <c r="C23" s="1">
        <v>4</v>
      </c>
      <c r="D23" s="1" t="s">
        <v>3</v>
      </c>
      <c r="E23" s="1">
        <v>113</v>
      </c>
      <c r="F23" s="1" t="s">
        <v>53</v>
      </c>
      <c r="G23" s="1">
        <v>149</v>
      </c>
      <c r="H23" s="1">
        <v>0.62</v>
      </c>
      <c r="I23" s="1" t="s">
        <v>48</v>
      </c>
      <c r="J23" s="2">
        <f>H23/28.35</f>
        <v>2.1869488536155203E-2</v>
      </c>
      <c r="K23" s="1" t="s">
        <v>53</v>
      </c>
      <c r="L23" s="1">
        <f>Table1[[#This Row],[Price_per_gr/ml]]*Table1[[#This Row],[Quantity_for_One_Week_metric]]</f>
        <v>2.4712522045855381</v>
      </c>
    </row>
    <row r="24" spans="1:12" x14ac:dyDescent="0.2">
      <c r="A24" s="1" t="s">
        <v>42</v>
      </c>
      <c r="B24" s="1" t="s">
        <v>45</v>
      </c>
      <c r="C24" s="1">
        <v>1.7</v>
      </c>
      <c r="D24" s="1" t="s">
        <v>44</v>
      </c>
      <c r="E24" s="1">
        <v>50</v>
      </c>
      <c r="F24" s="1" t="s">
        <v>55</v>
      </c>
      <c r="G24" s="1">
        <v>442</v>
      </c>
      <c r="H24" s="1">
        <v>0.82</v>
      </c>
      <c r="I24" s="1" t="s">
        <v>49</v>
      </c>
      <c r="J24" s="2">
        <f>Table1[[#This Row],[Price_per_usa_unit]]/29.57</f>
        <v>2.7730808251606356E-2</v>
      </c>
      <c r="K24" s="1" t="s">
        <v>55</v>
      </c>
      <c r="L24" s="1">
        <f>Table1[[#This Row],[Price_per_gr/ml]]*Table1[[#This Row],[Quantity_for_One_Week_metric]]</f>
        <v>1.3865404125803178</v>
      </c>
    </row>
    <row r="25" spans="1:12" x14ac:dyDescent="0.2">
      <c r="A25" s="1" t="s">
        <v>42</v>
      </c>
      <c r="B25" s="1" t="s">
        <v>43</v>
      </c>
      <c r="C25" s="1">
        <v>3.4</v>
      </c>
      <c r="D25" s="1" t="s">
        <v>44</v>
      </c>
      <c r="E25" s="1">
        <v>100</v>
      </c>
      <c r="F25" s="1" t="s">
        <v>55</v>
      </c>
      <c r="G25" s="1">
        <v>884</v>
      </c>
      <c r="H25" s="1">
        <v>0.43</v>
      </c>
      <c r="I25" s="1" t="s">
        <v>49</v>
      </c>
      <c r="J25" s="2">
        <f>Table1[[#This Row],[Price_per_usa_unit]]/29.57</f>
        <v>1.4541765302671626E-2</v>
      </c>
      <c r="K25" s="1" t="s">
        <v>55</v>
      </c>
      <c r="L25" s="1">
        <f>Table1[[#This Row],[Price_per_gr/ml]]*Table1[[#This Row],[Quantity_for_One_Week_metric]]</f>
        <v>1.4541765302671625</v>
      </c>
    </row>
    <row r="26" spans="1:12" x14ac:dyDescent="0.2">
      <c r="A26" s="1" t="s">
        <v>21</v>
      </c>
      <c r="B26" s="1" t="s">
        <v>24</v>
      </c>
      <c r="C26" s="1">
        <v>20.5</v>
      </c>
      <c r="D26" s="1" t="s">
        <v>51</v>
      </c>
      <c r="E26" s="1">
        <v>581</v>
      </c>
      <c r="F26" s="1" t="s">
        <v>53</v>
      </c>
      <c r="G26" s="1">
        <v>645</v>
      </c>
      <c r="H26" s="1">
        <v>0.3</v>
      </c>
      <c r="I26" s="1" t="s">
        <v>48</v>
      </c>
      <c r="J26" s="2">
        <f>H26/28.35</f>
        <v>1.0582010582010581E-2</v>
      </c>
      <c r="K26" s="1" t="s">
        <v>53</v>
      </c>
      <c r="L26" s="1">
        <f>Table1[[#This Row],[Price_per_gr/ml]]*Table1[[#This Row],[Quantity_for_One_Week_metric]]</f>
        <v>6.1481481481481479</v>
      </c>
    </row>
    <row r="27" spans="1:12" x14ac:dyDescent="0.2">
      <c r="A27" s="1" t="s">
        <v>21</v>
      </c>
      <c r="B27" s="1" t="s">
        <v>26</v>
      </c>
      <c r="C27" s="1">
        <v>24.3</v>
      </c>
      <c r="D27" s="1" t="s">
        <v>51</v>
      </c>
      <c r="E27" s="1">
        <v>690</v>
      </c>
      <c r="F27" s="1" t="s">
        <v>53</v>
      </c>
      <c r="G27" s="1">
        <v>1090</v>
      </c>
      <c r="H27" s="1">
        <v>0.17</v>
      </c>
      <c r="I27" s="1" t="s">
        <v>48</v>
      </c>
      <c r="J27" s="2">
        <f>H27/28.35</f>
        <v>5.99647266313933E-3</v>
      </c>
      <c r="K27" s="1" t="s">
        <v>53</v>
      </c>
      <c r="L27" s="1">
        <f>Table1[[#This Row],[Price_per_gr/ml]]*Table1[[#This Row],[Quantity_for_One_Week_metric]]</f>
        <v>4.1375661375661377</v>
      </c>
    </row>
    <row r="28" spans="1:12" x14ac:dyDescent="0.2">
      <c r="A28" s="1" t="s">
        <v>21</v>
      </c>
      <c r="B28" s="1" t="s">
        <v>25</v>
      </c>
      <c r="C28" s="1">
        <v>19.600000000000001</v>
      </c>
      <c r="D28" s="1" t="s">
        <v>51</v>
      </c>
      <c r="E28" s="1">
        <v>555</v>
      </c>
      <c r="F28" s="1" t="s">
        <v>53</v>
      </c>
      <c r="G28" s="1">
        <v>666</v>
      </c>
      <c r="H28" s="1">
        <v>0.31</v>
      </c>
      <c r="I28" s="1" t="s">
        <v>48</v>
      </c>
      <c r="J28" s="2">
        <f>H28/28.35</f>
        <v>1.0934744268077601E-2</v>
      </c>
      <c r="K28" s="1" t="s">
        <v>53</v>
      </c>
      <c r="L28" s="1">
        <f>Table1[[#This Row],[Price_per_gr/ml]]*Table1[[#This Row],[Quantity_for_One_Week_metric]]</f>
        <v>6.0687830687830688</v>
      </c>
    </row>
    <row r="29" spans="1:12" x14ac:dyDescent="0.2">
      <c r="A29" s="1" t="s">
        <v>21</v>
      </c>
      <c r="B29" s="1" t="s">
        <v>27</v>
      </c>
      <c r="C29" s="1">
        <v>13</v>
      </c>
      <c r="D29" s="1" t="s">
        <v>51</v>
      </c>
      <c r="E29" s="1">
        <v>369</v>
      </c>
      <c r="F29" s="1" t="s">
        <v>53</v>
      </c>
      <c r="G29" s="1">
        <v>480</v>
      </c>
      <c r="H29" s="1">
        <v>0.2</v>
      </c>
      <c r="I29" s="1" t="s">
        <v>48</v>
      </c>
      <c r="J29" s="2">
        <f>H29/28.35</f>
        <v>7.0546737213403876E-3</v>
      </c>
      <c r="K29" s="1" t="s">
        <v>53</v>
      </c>
      <c r="L29" s="1">
        <f>Table1[[#This Row],[Price_per_gr/ml]]*Table1[[#This Row],[Quantity_for_One_Week_metric]]</f>
        <v>2.6031746031746028</v>
      </c>
    </row>
    <row r="30" spans="1:12" x14ac:dyDescent="0.2">
      <c r="A30" s="1" t="s">
        <v>21</v>
      </c>
      <c r="B30" s="1" t="s">
        <v>22</v>
      </c>
      <c r="C30" s="1">
        <v>14</v>
      </c>
      <c r="D30" s="1" t="s">
        <v>23</v>
      </c>
      <c r="E30" s="1">
        <v>392</v>
      </c>
      <c r="F30" s="1" t="s">
        <v>53</v>
      </c>
      <c r="G30" s="1">
        <v>1106</v>
      </c>
      <c r="H30" s="1">
        <v>0.22</v>
      </c>
      <c r="I30" s="1" t="s">
        <v>48</v>
      </c>
      <c r="J30" s="2">
        <f>H30/28.35</f>
        <v>7.760141093474426E-3</v>
      </c>
      <c r="K30" s="1" t="s">
        <v>53</v>
      </c>
      <c r="L30" s="1">
        <f>Table1[[#This Row],[Price_per_gr/ml]]*Table1[[#This Row],[Quantity_for_One_Week_metric]]</f>
        <v>3.041975308641975</v>
      </c>
    </row>
    <row r="31" spans="1:12" x14ac:dyDescent="0.2">
      <c r="A31" s="1" t="s">
        <v>16</v>
      </c>
      <c r="B31" s="1" t="s">
        <v>17</v>
      </c>
      <c r="C31" s="1">
        <v>44.8</v>
      </c>
      <c r="D31" s="1" t="s">
        <v>51</v>
      </c>
      <c r="E31" s="1">
        <v>1270</v>
      </c>
      <c r="F31" s="1" t="s">
        <v>53</v>
      </c>
      <c r="G31" s="1">
        <v>661</v>
      </c>
      <c r="H31" s="1">
        <v>2.4300000000000002</v>
      </c>
      <c r="I31" s="1" t="s">
        <v>47</v>
      </c>
      <c r="J31" s="2">
        <v>5.3600000000000002E-3</v>
      </c>
      <c r="K31" s="1" t="s">
        <v>53</v>
      </c>
      <c r="L31" s="1">
        <f>Table1[[#This Row],[Price_per_gr/ml]]*Table1[[#This Row],[Quantity_for_One_Week_metric]]</f>
        <v>6.8071999999999999</v>
      </c>
    </row>
    <row r="32" spans="1:12" x14ac:dyDescent="0.2">
      <c r="A32" s="1" t="s">
        <v>16</v>
      </c>
      <c r="B32" s="1" t="s">
        <v>18</v>
      </c>
      <c r="C32" s="1">
        <v>29.4</v>
      </c>
      <c r="D32" s="1" t="s">
        <v>51</v>
      </c>
      <c r="E32" s="1">
        <v>834</v>
      </c>
      <c r="F32" s="1" t="s">
        <v>53</v>
      </c>
      <c r="G32" s="1">
        <v>742</v>
      </c>
      <c r="H32" s="1">
        <v>0.7</v>
      </c>
      <c r="I32" s="1" t="s">
        <v>47</v>
      </c>
      <c r="J32" s="2">
        <v>1.5430000000000001E-3</v>
      </c>
      <c r="K32" s="1" t="s">
        <v>53</v>
      </c>
      <c r="L32" s="1">
        <f>Table1[[#This Row],[Price_per_gr/ml]]*Table1[[#This Row],[Quantity_for_One_Week_metric]]</f>
        <v>1.2868620000000002</v>
      </c>
    </row>
    <row r="33" spans="1:12" x14ac:dyDescent="0.2">
      <c r="A33" s="1" t="s">
        <v>16</v>
      </c>
      <c r="B33" s="1" t="s">
        <v>20</v>
      </c>
      <c r="C33" s="1">
        <v>19.8</v>
      </c>
      <c r="D33" s="1" t="s">
        <v>3</v>
      </c>
      <c r="E33" s="1">
        <v>560</v>
      </c>
      <c r="F33" s="1" t="s">
        <v>53</v>
      </c>
      <c r="G33" s="1">
        <v>364</v>
      </c>
      <c r="H33" s="1">
        <v>4</v>
      </c>
      <c r="I33" s="1" t="s">
        <v>47</v>
      </c>
      <c r="J33" s="2">
        <v>8.8184999999999999E-3</v>
      </c>
      <c r="K33" s="1" t="s">
        <v>53</v>
      </c>
      <c r="L33" s="1">
        <f>Table1[[#This Row],[Price_per_gr/ml]]*Table1[[#This Row],[Quantity_for_One_Week_metric]]</f>
        <v>4.9383600000000003</v>
      </c>
    </row>
    <row r="34" spans="1:12" x14ac:dyDescent="0.2">
      <c r="A34" s="1" t="s">
        <v>16</v>
      </c>
      <c r="B34" s="1" t="s">
        <v>19</v>
      </c>
      <c r="C34" s="1">
        <v>32.200000000000003</v>
      </c>
      <c r="D34" s="1" t="s">
        <v>51</v>
      </c>
      <c r="E34" s="1">
        <v>912</v>
      </c>
      <c r="F34" s="1" t="s">
        <v>53</v>
      </c>
      <c r="G34" s="1">
        <v>429</v>
      </c>
      <c r="H34" s="1">
        <v>1.5</v>
      </c>
      <c r="I34" s="1" t="s">
        <v>47</v>
      </c>
      <c r="J34" s="2">
        <v>3.30694E-3</v>
      </c>
      <c r="K34" s="1" t="s">
        <v>53</v>
      </c>
      <c r="L34" s="1">
        <f>Table1[[#This Row],[Price_per_gr/ml]]*Table1[[#This Row],[Quantity_for_One_Week_metric]]</f>
        <v>3.0159292799999999</v>
      </c>
    </row>
    <row r="35" spans="1:12" x14ac:dyDescent="0.2">
      <c r="A35" s="1" t="s">
        <v>28</v>
      </c>
      <c r="B35" s="1" t="s">
        <v>31</v>
      </c>
      <c r="C35" s="1">
        <v>7</v>
      </c>
      <c r="D35" s="1" t="s">
        <v>3</v>
      </c>
      <c r="E35" s="1">
        <v>198</v>
      </c>
      <c r="F35" s="1" t="s">
        <v>53</v>
      </c>
      <c r="G35" s="1">
        <v>700</v>
      </c>
      <c r="H35" s="1">
        <v>0.55000000000000004</v>
      </c>
      <c r="I35" s="1" t="s">
        <v>48</v>
      </c>
      <c r="J35" s="2">
        <f>H35/28.35</f>
        <v>1.9400352733686066E-2</v>
      </c>
      <c r="K35" s="1" t="s">
        <v>53</v>
      </c>
      <c r="L35" s="1">
        <f>Table1[[#This Row],[Price_per_gr/ml]]*Table1[[#This Row],[Quantity_for_One_Week_metric]]</f>
        <v>3.8412698412698409</v>
      </c>
    </row>
    <row r="36" spans="1:12" x14ac:dyDescent="0.2">
      <c r="A36" s="1" t="s">
        <v>28</v>
      </c>
      <c r="B36" s="1" t="s">
        <v>29</v>
      </c>
      <c r="C36" s="1">
        <v>0.87</v>
      </c>
      <c r="D36" s="1" t="s">
        <v>30</v>
      </c>
      <c r="E36" s="1">
        <v>3300</v>
      </c>
      <c r="F36" s="1" t="s">
        <v>55</v>
      </c>
      <c r="G36" s="1">
        <v>1442</v>
      </c>
      <c r="H36" s="1">
        <v>0.08</v>
      </c>
      <c r="I36" s="1" t="s">
        <v>49</v>
      </c>
      <c r="J36" s="2">
        <f>Table1[[#This Row],[Price_per_usa_unit]]/29.57</f>
        <v>2.7054447074737909E-3</v>
      </c>
      <c r="K36" s="1" t="s">
        <v>55</v>
      </c>
      <c r="L36" s="1">
        <f>Table1[[#This Row],[Price_per_gr/ml]]*Table1[[#This Row],[Quantity_for_One_Week_metric]]</f>
        <v>8.9279675346635106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Sundu</dc:creator>
  <cp:lastModifiedBy>Mehmet Sundu</cp:lastModifiedBy>
  <dcterms:created xsi:type="dcterms:W3CDTF">2024-03-27T13:19:35Z</dcterms:created>
  <dcterms:modified xsi:type="dcterms:W3CDTF">2024-03-27T22:29:47Z</dcterms:modified>
</cp:coreProperties>
</file>