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D7EE33FC-97F4-4543-9C3A-71B4BD119927}" xr6:coauthVersionLast="47" xr6:coauthVersionMax="47" xr10:uidLastSave="{00000000-0000-0000-0000-000000000000}"/>
  <bookViews>
    <workbookView xWindow="-120" yWindow="-120" windowWidth="29040" windowHeight="15720" firstSheet="20" activeTab="2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Credit" sheetId="28" r:id="rId23"/>
    <sheet name="Entreprise" sheetId="35" r:id="rId24"/>
    <sheet name="Construction " sheetId="27" r:id="rId25"/>
    <sheet name="Construction2" sheetId="39" r:id="rId26"/>
    <sheet name="Terrain" sheetId="18" r:id="rId27"/>
    <sheet name="Poulailler" sheetId="20" r:id="rId28"/>
    <sheet name="divers " sheetId="22" r:id="rId29"/>
    <sheet name="MB MEACSYTEM" sheetId="4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5" l="1"/>
  <c r="C24" i="35"/>
  <c r="F22" i="35"/>
  <c r="E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F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P25" i="38"/>
  <c r="L28" i="38" s="1"/>
  <c r="Q21" i="38"/>
  <c r="N21" i="38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5" l="1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<sst xmlns="http://schemas.openxmlformats.org/spreadsheetml/2006/main" count="1213" uniqueCount="377">
  <si>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</si>
  <si>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</si>
  <si>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</si>
  <si>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</si>
  <si>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</si>
  <si>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</si>
  <si>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</si>
  <si>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</si>
  <si>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</si>
  <si>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</si>
  <si>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</si>
  <si>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</si>
  <si>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</si>
  <si>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</si>
  <si>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</si>
  <si>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</si>
  <si>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</si>
  <si>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</si>
  <si>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</si>
  <si>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</si>
  <si>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</si>
  <si>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</si>
  <si>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</si>
  <si>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</si>
  <si>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</si>
  <si>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</si>
  <si>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</si>
  <si>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</si>
  <si>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</si>
  <si>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</si>
  <si>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</si>
  <si>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</si>
  <si>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</si>
  <si>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</si>
  <si>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</si>
  <si>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</si>
  <si>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</si>
  <si>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</si>
  <si>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</si>
  <si>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</si>
  <si>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</si>
  <si>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</si>
  <si>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</si>
  <si>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</si>
  <si>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</si>
  <si>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</si>
  <si>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</si>
  <si>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</si>
  <si>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</si>
  <si>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</si>
  <si>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</si>
  <si>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</si>
  <si>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</si>
  <si>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</si>
  <si>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</si>
  <si>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</si>
  <si>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</si>
  <si>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</si>
  <si>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</si>
  <si>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</si>
  <si>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</si>
  <si>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</si>
  <si>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</si>
  <si>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</si>
  <si>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</si>
  <si>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</si>
  <si>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</si>
  <si>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</si>
  <si>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</si>
  <si>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</si>
  <si>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</si>
  <si>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</si>
  <si>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</si>
  <si>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</si>
  <si>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</si>
  <si>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</si>
  <si>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</si>
  <si>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</si>
  <si>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</si>
  <si>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</si>
  <si>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</si>
  <si>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</si>
  <si>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</si>
  <si>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</si>
  <si>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</si>
  <si>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</si>
  <si>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</si>
  <si>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</si>
  <si>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</si>
  <si>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</si>
  <si>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</si>
  <si>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</si>
  <si>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</si>
  <si>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</si>
  <si>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</si>
  <si>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</si>
  <si>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</si>
  <si>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</si>
  <si>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</si>
  <si>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</si>
  <si>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</si>
  <si>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</si>
  <si>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</si>
  <si>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</si>
  <si>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</si>
  <si>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</si>
  <si>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</si>
  <si>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</si>
  <si>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</si>
  <si>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</si>
  <si>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</si>
  <si>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</si>
  <si>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</si>
  <si>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</si>
  <si>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</si>
  <si>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</si>
  <si>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</si>
  <si>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</si>
  <si>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</si>
  <si>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</si>
  <si>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</si>
  <si>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</si>
  <si>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</si>
  <si>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</si>
  <si>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</si>
  <si>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</si>
  <si>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</si>
  <si>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</si>
  <si>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</si>
  <si>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</si>
  <si>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</si>
  <si>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</si>
  <si>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</si>
  <si>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</si>
  <si>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</si>
  <si>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</si>
  <si>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</si>
  <si>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</si>
  <si>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</si>
  <si>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</si>
  <si>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</si>
  <si>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</si>
  <si>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</si>
  <si>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</si>
  <si>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</si>
  <si>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</si>
  <si>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</si>
  <si>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</si>
  <si>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</si>
  <si>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</si>
  <si>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</si>
  <si>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</si>
  <si>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</si>
  <si>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</si>
  <si>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</si>
  <si>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</si>
  <si>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</si>
  <si>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</si>
  <si>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</si>
  <si>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</si>
  <si>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</si>
  <si>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</si>
  <si>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</si>
  <si>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</si>
  <si>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</si>
  <si>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</si>
  <si>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</si>
  <si>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</si>
  <si>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</si>
  <si>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</si>
  <si>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</si>
  <si>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</si>
  <si>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</si>
  <si>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</si>
  <si>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</si>
  <si>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</si>
  <si>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</si>
  <si>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</si>
  <si>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</si>
  <si>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</si>
  <si>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</si>
  <si>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</si>
  <si>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</si>
  <si>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</si>
  <si>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</si>
  <si>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</si>
  <si>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</si>
  <si>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</si>
  <si>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</si>
  <si>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</si>
  <si>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</si>
  <si>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</si>
  <si>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</si>
  <si>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</si>
  <si>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</si>
  <si>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</si>
  <si>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</si>
  <si>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</si>
  <si>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</si>
  <si>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</si>
  <si>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</si>
  <si>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</si>
  <si>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</si>
  <si>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</si>
  <si>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</si>
  <si>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</si>
  <si>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</si>
  <si>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</si>
  <si>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</si>
  <si>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</si>
  <si>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</si>
  <si>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</si>
  <si>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</si>
  <si>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</si>
  <si>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</si>
  <si>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</si>
  <si>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</si>
  <si>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</si>
  <si>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</si>
  <si>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</si>
  <si>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</si>
  <si>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</si>
  <si>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</si>
  <si>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</si>
  <si>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</si>
  <si>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</si>
  <si>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</si>
  <si>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</si>
  <si>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</si>
  <si>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</si>
  <si>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</si>
  <si>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</si>
  <si>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</si>
  <si>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</si>
  <si>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</si>
  <si>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</si>
  <si>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</si>
  <si>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</si>
  <si>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</si>
  <si>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</si>
  <si>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</si>
  <si>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</si>
  <si>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</si>
  <si>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</si>
  <si>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</si>
  <si>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</si>
  <si>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</si>
  <si>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</si>
  <si>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</si>
  <si>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</si>
  <si>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</si>
  <si>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</si>
  <si>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</si>
  <si>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</si>
  <si>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</si>
  <si>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</si>
  <si>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</si>
  <si>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</si>
  <si>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</si>
  <si>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</si>
  <si>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</si>
  <si>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</si>
  <si>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</si>
  <si>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</si>
  <si>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</si>
  <si>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</si>
  <si>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</si>
  <si>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</si>
  <si>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</si>
  <si>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</si>
  <si>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</si>
  <si>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</si>
  <si>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</si>
  <si>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</si>
  <si>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</si>
  <si>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</si>
  <si>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</si>
  <si>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</si>
  <si>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</si>
  <si>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</si>
  <si>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</si>
  <si>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</si>
  <si>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</si>
  <si>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</si>
  <si>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</si>
  <si>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</si>
  <si>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</si>
  <si>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</si>
  <si>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</si>
  <si>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</si>
  <si>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</si>
  <si>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</si>
  <si>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</si>
  <si>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</si>
  <si>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</si>
  <si>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</si>
  <si>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</si>
  <si>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</si>
  <si>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</si>
  <si>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</si>
  <si>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</si>
  <si>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</si>
  <si>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</si>
  <si>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</si>
  <si>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</si>
  <si>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</si>
  <si>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</si>
  <si>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</si>
  <si>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</si>
  <si>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</si>
  <si>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</si>
  <si>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</si>
  <si>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</si>
  <si>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</si>
  <si>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</si>
  <si>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</si>
  <si>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</si>
  <si>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</si>
  <si>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</si>
  <si>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</si>
  <si>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</si>
  <si>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</si>
  <si>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</si>
  <si>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</si>
  <si>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</si>
  <si>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</si>
  <si>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</si>
  <si>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</si>
  <si>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</si>
  <si>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</si>
  <si>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</si>
  <si>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</si>
  <si>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</si>
  <si>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</si>
  <si>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</si>
  <si>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</si>
  <si>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</si>
  <si>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</si>
  <si>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</si>
  <si>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</si>
  <si>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</si>
  <si>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</si>
  <si>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</si>
  <si>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</si>
  <si>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</si>
  <si>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</si>
  <si>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</si>
  <si>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</si>
  <si>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</si>
  <si>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</si>
  <si>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</si>
  <si>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</si>
  <si>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</si>
  <si>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</si>
  <si>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</si>
  <si>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</si>
  <si>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</si>
  <si>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</si>
  <si>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</si>
  <si>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</si>
  <si>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</si>
  <si>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</si>
  <si>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</si>
  <si>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</si>
  <si>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</si>
  <si>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</si>
  <si>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</si>
  <si>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</si>
  <si>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</si>
  <si>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</si>
  <si>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</si>
  <si>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</si>
  <si>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</si>
  <si>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</si>
  <si>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</si>
  <si>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</si>
  <si>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Amazone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</si>
</sst>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358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359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360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361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tabSelected="1" topLeftCell="A2" workbookViewId="0">
      <selection activeCell="F18" sqref="F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50</v>
      </c>
      <c r="D10" s="11"/>
      <c r="E10" s="9" t="s">
        <v>5</v>
      </c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376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406</v>
      </c>
      <c r="D21" s="11"/>
      <c r="E21" s="11"/>
      <c r="F21" s="11">
        <f>SUM(F7:F19)+150</f>
        <v>3834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4240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4240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4744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9" spans="1:19" ht="16.5" x14ac:dyDescent="0.3">
      <c r="E39" s="22" t="s">
        <v>365</v>
      </c>
      <c r="F39">
        <v>500</v>
      </c>
    </row>
    <row r="40" spans="1:19" ht="16.5" x14ac:dyDescent="0.3">
      <c r="E40" s="22" t="s">
        <v>366</v>
      </c>
      <c r="F40">
        <v>800</v>
      </c>
    </row>
    <row r="41" spans="1:19" ht="16.5" x14ac:dyDescent="0.3">
      <c r="E41" s="22" t="s">
        <v>367</v>
      </c>
      <c r="F41">
        <v>200</v>
      </c>
    </row>
    <row r="42" spans="1:19" ht="16.5" x14ac:dyDescent="0.3">
      <c r="E42" s="22" t="s">
        <v>368</v>
      </c>
      <c r="F42">
        <v>2000</v>
      </c>
    </row>
    <row r="43" spans="1:19" ht="16.5" x14ac:dyDescent="0.3">
      <c r="E43" s="22" t="s">
        <v>374</v>
      </c>
      <c r="F43">
        <v>500</v>
      </c>
    </row>
    <row r="44" spans="1:19" ht="16.5" x14ac:dyDescent="0.3">
      <c r="E44" s="22" t="s">
        <v>369</v>
      </c>
      <c r="F44">
        <v>100</v>
      </c>
    </row>
    <row r="45" spans="1:19" ht="16.5" x14ac:dyDescent="0.3">
      <c r="E45" s="22" t="s">
        <v>370</v>
      </c>
      <c r="F45">
        <v>67</v>
      </c>
    </row>
    <row r="46" spans="1:19" ht="16.5" x14ac:dyDescent="0.3">
      <c r="E46" s="22" t="s">
        <v>371</v>
      </c>
      <c r="F46">
        <v>50</v>
      </c>
    </row>
    <row r="47" spans="1:19" ht="16.5" x14ac:dyDescent="0.3">
      <c r="E47" s="22" t="s">
        <v>372</v>
      </c>
      <c r="F47">
        <v>70</v>
      </c>
    </row>
    <row r="48" spans="1:19" ht="16.5" x14ac:dyDescent="0.3">
      <c r="E48" s="22" t="s">
        <v>373</v>
      </c>
      <c r="F48">
        <v>300</v>
      </c>
    </row>
    <row r="49" spans="2:6" ht="16.5" x14ac:dyDescent="0.3">
      <c r="E49" s="22" t="s">
        <v>375</v>
      </c>
      <c r="F49">
        <v>100</v>
      </c>
    </row>
    <row r="53" spans="2:6" x14ac:dyDescent="0.25">
      <c r="F53">
        <f>SUM(F39:F49)</f>
        <v>4687</v>
      </c>
    </row>
    <row r="61" spans="2:6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3" workbookViewId="0">
      <selection activeCell="J10" sqref="J10"/>
    </sheetView>
  </sheetViews>
  <sheetFormatPr baseColWidth="10" defaultRowHeight="15.75" x14ac:dyDescent="0.25"/>
  <cols>
    <col min="7" max="7" width="12" bestFit="1" customWidth="1"/>
  </cols>
  <sheetData>
    <row r="1" spans="1:10" x14ac:dyDescent="0.25">
      <c r="A1" t="s">
        <v>204</v>
      </c>
      <c r="B1" t="s">
        <v>14</v>
      </c>
      <c r="C1" t="s">
        <v>205</v>
      </c>
      <c r="D1" t="s">
        <v>206</v>
      </c>
    </row>
    <row r="2" spans="1:10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25">
      <c r="G3" t="s">
        <v>219</v>
      </c>
      <c r="H3">
        <v>3000</v>
      </c>
    </row>
    <row r="4" spans="1:10" x14ac:dyDescent="0.25">
      <c r="G4" t="s">
        <v>220</v>
      </c>
      <c r="H4">
        <v>4000</v>
      </c>
    </row>
    <row r="5" spans="1:10" x14ac:dyDescent="0.25">
      <c r="G5" t="s">
        <v>221</v>
      </c>
      <c r="H5">
        <v>3000</v>
      </c>
      <c r="J5">
        <v>1500</v>
      </c>
    </row>
    <row r="6" spans="1:10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25">
      <c r="G7" t="s">
        <v>223</v>
      </c>
      <c r="H7">
        <v>4000</v>
      </c>
      <c r="J7">
        <v>163</v>
      </c>
    </row>
    <row r="8" spans="1:10" x14ac:dyDescent="0.25">
      <c r="G8" t="s">
        <v>225</v>
      </c>
      <c r="H8">
        <v>4000</v>
      </c>
      <c r="J8">
        <v>400</v>
      </c>
    </row>
    <row r="9" spans="1:10" x14ac:dyDescent="0.25">
      <c r="G9" t="s">
        <v>234</v>
      </c>
      <c r="H9">
        <v>3000</v>
      </c>
      <c r="J9">
        <v>300</v>
      </c>
    </row>
    <row r="10" spans="1:10" x14ac:dyDescent="0.25">
      <c r="G10" t="s">
        <v>235</v>
      </c>
      <c r="H10">
        <v>3000</v>
      </c>
      <c r="I10" t="s">
        <v>224</v>
      </c>
      <c r="J10">
        <v>1300</v>
      </c>
    </row>
    <row r="11" spans="1:10" x14ac:dyDescent="0.25">
      <c r="G11" t="s">
        <v>241</v>
      </c>
      <c r="H11">
        <v>3000</v>
      </c>
    </row>
    <row r="14" spans="1:10" x14ac:dyDescent="0.25">
      <c r="J14">
        <f>SUM(J5:J12)</f>
        <v>3816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24"/>
  <sheetViews>
    <sheetView workbookViewId="0">
      <selection activeCell="D22" sqref="D22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362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286</v>
      </c>
      <c r="B16" t="s">
        <v>362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363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285</v>
      </c>
      <c r="B21" t="s">
        <v>219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286</v>
      </c>
      <c r="B22" t="s">
        <v>362</v>
      </c>
      <c r="C22" s="5">
        <v>19000</v>
      </c>
      <c r="D22" s="5">
        <f>C22+(C22*21%)</f>
        <v>22990</v>
      </c>
      <c r="E22" s="5">
        <f>C22*21%</f>
        <v>3990</v>
      </c>
      <c r="F22" s="5">
        <f>C22-E22</f>
        <v>15010</v>
      </c>
      <c r="G22" s="5">
        <f>D22-C22</f>
        <v>3990</v>
      </c>
    </row>
    <row r="24" spans="1:9" x14ac:dyDescent="0.25">
      <c r="A24" t="s">
        <v>363</v>
      </c>
      <c r="C24">
        <f>C21+C22</f>
        <v>19000</v>
      </c>
      <c r="D24">
        <f>D21+D22</f>
        <v>22990</v>
      </c>
      <c r="E24" s="5">
        <f>E21+E22</f>
        <v>3990</v>
      </c>
      <c r="F24" s="19">
        <f>F21+F22</f>
        <v>15010</v>
      </c>
      <c r="G24" s="5">
        <f>G21+G22</f>
        <v>3990</v>
      </c>
      <c r="I24">
        <f>F24-4100</f>
        <v>10910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2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329</v>
      </c>
      <c r="B3" s="5"/>
      <c r="C3" s="5"/>
      <c r="D3" s="5"/>
      <c r="E3" s="5"/>
    </row>
    <row r="4" spans="1:7" x14ac:dyDescent="0.25">
      <c r="A4" s="5"/>
      <c r="B4" s="5"/>
      <c r="C4" s="5" t="s">
        <v>330</v>
      </c>
      <c r="D4" s="5"/>
      <c r="E4" s="5" t="s">
        <v>331</v>
      </c>
    </row>
    <row r="5" spans="1:7" x14ac:dyDescent="0.25">
      <c r="A5" s="5"/>
      <c r="B5" s="5" t="s">
        <v>325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326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338</v>
      </c>
      <c r="C7" s="5"/>
      <c r="D7" s="5"/>
      <c r="E7" s="5">
        <v>60000</v>
      </c>
    </row>
    <row r="8" spans="1:7" x14ac:dyDescent="0.25">
      <c r="A8" s="5"/>
      <c r="B8" s="5" t="s">
        <v>327</v>
      </c>
      <c r="C8" s="5">
        <v>60000</v>
      </c>
      <c r="D8" s="5"/>
      <c r="E8" s="5">
        <v>60000</v>
      </c>
    </row>
    <row r="9" spans="1:7" x14ac:dyDescent="0.25">
      <c r="A9" s="5"/>
      <c r="B9" s="5" t="s">
        <v>328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332</v>
      </c>
      <c r="B14" t="s">
        <v>333</v>
      </c>
      <c r="C14">
        <v>2000000</v>
      </c>
      <c r="E14" s="5">
        <v>500000</v>
      </c>
    </row>
    <row r="15" spans="1:7" x14ac:dyDescent="0.25">
      <c r="B15" t="s">
        <v>337</v>
      </c>
      <c r="C15">
        <v>600000</v>
      </c>
      <c r="E15" s="5">
        <v>600000</v>
      </c>
    </row>
    <row r="16" spans="1:7" x14ac:dyDescent="0.25">
      <c r="B16" t="s">
        <v>334</v>
      </c>
      <c r="C16">
        <v>45000</v>
      </c>
      <c r="E16" s="5">
        <v>45000</v>
      </c>
    </row>
    <row r="17" spans="2:7" x14ac:dyDescent="0.25">
      <c r="B17" t="s">
        <v>335</v>
      </c>
      <c r="C17">
        <v>150000</v>
      </c>
      <c r="E17" s="5">
        <v>150000</v>
      </c>
    </row>
    <row r="18" spans="2:7" x14ac:dyDescent="0.25">
      <c r="B18" t="s">
        <v>339</v>
      </c>
      <c r="E18" s="5">
        <v>32000</v>
      </c>
    </row>
    <row r="19" spans="2:7" x14ac:dyDescent="0.25">
      <c r="B19" t="s">
        <v>355</v>
      </c>
      <c r="D19" t="s">
        <v>264</v>
      </c>
      <c r="E19" s="5">
        <v>1390000</v>
      </c>
    </row>
    <row r="20" spans="2:7" x14ac:dyDescent="0.25">
      <c r="B20" t="s">
        <v>336</v>
      </c>
      <c r="C20">
        <v>14000</v>
      </c>
      <c r="E20" s="5">
        <v>14000</v>
      </c>
    </row>
    <row r="21" spans="2:7" x14ac:dyDescent="0.25">
      <c r="B21" t="s">
        <v>333</v>
      </c>
      <c r="D21" t="s">
        <v>264</v>
      </c>
      <c r="E21" s="5">
        <v>500000</v>
      </c>
    </row>
    <row r="22" spans="2:7" x14ac:dyDescent="0.25">
      <c r="C22">
        <f t="shared" ref="C22:D22" si="0">SUM(C14:C20)</f>
        <v>2809000</v>
      </c>
      <c r="D22">
        <f t="shared" si="0"/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343</v>
      </c>
      <c r="B1" s="3" t="s">
        <v>344</v>
      </c>
      <c r="C1" s="3" t="s">
        <v>345</v>
      </c>
      <c r="D1" s="3" t="s">
        <v>350</v>
      </c>
    </row>
    <row r="2" spans="1:9" x14ac:dyDescent="0.25">
      <c r="A2" t="s">
        <v>340</v>
      </c>
      <c r="B2" s="21">
        <v>45408</v>
      </c>
      <c r="C2">
        <v>30</v>
      </c>
      <c r="D2" t="s">
        <v>348</v>
      </c>
      <c r="H2" t="s">
        <v>351</v>
      </c>
      <c r="I2" t="s">
        <v>353</v>
      </c>
    </row>
    <row r="3" spans="1:9" x14ac:dyDescent="0.25">
      <c r="A3" t="s">
        <v>346</v>
      </c>
      <c r="B3" s="21">
        <v>45411</v>
      </c>
      <c r="C3">
        <v>60</v>
      </c>
      <c r="D3" t="s">
        <v>347</v>
      </c>
      <c r="H3" t="s">
        <v>352</v>
      </c>
      <c r="I3" t="s">
        <v>354</v>
      </c>
    </row>
    <row r="4" spans="1:9" x14ac:dyDescent="0.25">
      <c r="A4" t="s">
        <v>341</v>
      </c>
      <c r="B4" s="21">
        <v>45412</v>
      </c>
      <c r="C4">
        <v>30</v>
      </c>
      <c r="D4" t="s">
        <v>348</v>
      </c>
    </row>
    <row r="5" spans="1:9" x14ac:dyDescent="0.25">
      <c r="A5" t="s">
        <v>342</v>
      </c>
      <c r="B5" s="21">
        <v>45414</v>
      </c>
      <c r="C5">
        <v>30</v>
      </c>
      <c r="D5" t="s">
        <v>348</v>
      </c>
    </row>
    <row r="6" spans="1:9" x14ac:dyDescent="0.25">
      <c r="A6" t="s">
        <v>340</v>
      </c>
      <c r="B6" s="21">
        <v>46145</v>
      </c>
      <c r="C6">
        <v>60</v>
      </c>
      <c r="D6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2024-09-03T20:00:57Z</dcterms:modified>
</cp:coreProperties>
</file>