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6A51D3E9-8A67-4E45-8D79-FE2CD512FF13}" xr6:coauthVersionLast="47" xr6:coauthVersionMax="47" xr10:uidLastSave="{00000000-0000-0000-0000-000000000000}"/>
  <bookViews>
    <workbookView xWindow="1560" yWindow="1560" windowWidth="21600" windowHeight="11295" firstSheet="20" activeTab="22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Credit" sheetId="28" r:id="rId24"/>
    <sheet name="Entreprise" sheetId="35" r:id="rId25"/>
    <sheet name="Construction " sheetId="27" r:id="rId26"/>
    <sheet name="Construction2" sheetId="39" r:id="rId27"/>
    <sheet name="Terrain" sheetId="18" r:id="rId28"/>
    <sheet name="Poulailler" sheetId="20" r:id="rId29"/>
    <sheet name="divers " sheetId="22" r:id="rId30"/>
    <sheet name="MB MEACSYTEM" sheetId="40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42" l="1"/>
  <c r="C30" i="35"/>
  <c r="G28" i="35"/>
  <c r="E28" i="35"/>
  <c r="F28" i="35" s="1"/>
  <c r="D28" i="35"/>
  <c r="G27" i="35"/>
  <c r="E27" i="35"/>
  <c r="E30" i="35" s="1"/>
  <c r="D27" i="35"/>
  <c r="D30" i="35" s="1"/>
  <c r="P124" i="42"/>
  <c r="E120" i="42"/>
  <c r="D105" i="42"/>
  <c r="B105" i="42"/>
  <c r="F53" i="42"/>
  <c r="M38" i="42"/>
  <c r="E35" i="42"/>
  <c r="L28" i="42"/>
  <c r="P25" i="42"/>
  <c r="Q21" i="42"/>
  <c r="N21" i="42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P25" i="38"/>
  <c r="L28" i="38" s="1"/>
  <c r="Q21" i="38"/>
  <c r="N21" i="38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G30" i="35" l="1"/>
  <c r="F27" i="35"/>
  <c r="F30" i="35" s="1"/>
  <c r="D25" i="42"/>
  <c r="C28" i="42" s="1"/>
  <c r="J33" i="42" s="1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<sst xmlns="http://schemas.openxmlformats.org/spreadsheetml/2006/main" count="1302" uniqueCount="390">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</sst>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358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359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360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361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387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tabSelected="1" workbookViewId="0">
      <selection activeCell="I4" sqref="I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389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/>
      <c r="D10" s="11"/>
      <c r="E10" s="9" t="s">
        <v>356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0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3094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3094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3406</v>
      </c>
      <c r="D33" s="11"/>
      <c r="E33" s="11"/>
      <c r="F33" s="11"/>
      <c r="G33" s="11"/>
      <c r="H33" s="11"/>
      <c r="I33" s="11"/>
      <c r="J33" s="11">
        <f>C28+L28</f>
        <v>3598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J12" sqref="J12"/>
    </sheetView>
  </sheetViews>
  <sheetFormatPr baseColWidth="10" defaultRowHeight="15.75" x14ac:dyDescent="0.25"/>
  <cols>
    <col min="7" max="7" width="12" bestFit="1" customWidth="1"/>
  </cols>
  <sheetData>
    <row r="1" spans="1:10" x14ac:dyDescent="0.25">
      <c r="A1" t="s">
        <v>204</v>
      </c>
      <c r="B1" t="s">
        <v>14</v>
      </c>
      <c r="C1" t="s">
        <v>205</v>
      </c>
      <c r="D1" t="s">
        <v>206</v>
      </c>
    </row>
    <row r="2" spans="1:10" x14ac:dyDescent="0.2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25">
      <c r="G3" t="s">
        <v>219</v>
      </c>
      <c r="H3">
        <v>3000</v>
      </c>
    </row>
    <row r="4" spans="1:10" x14ac:dyDescent="0.25">
      <c r="G4" t="s">
        <v>220</v>
      </c>
      <c r="H4">
        <v>4000</v>
      </c>
    </row>
    <row r="5" spans="1:10" x14ac:dyDescent="0.25">
      <c r="G5" t="s">
        <v>221</v>
      </c>
      <c r="H5">
        <v>3000</v>
      </c>
      <c r="J5">
        <v>1500</v>
      </c>
    </row>
    <row r="6" spans="1:10" x14ac:dyDescent="0.2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25">
      <c r="G7" t="s">
        <v>223</v>
      </c>
      <c r="H7">
        <v>4000</v>
      </c>
      <c r="J7">
        <v>163</v>
      </c>
    </row>
    <row r="8" spans="1:10" x14ac:dyDescent="0.25">
      <c r="G8" t="s">
        <v>225</v>
      </c>
      <c r="H8">
        <v>4000</v>
      </c>
      <c r="J8">
        <v>400</v>
      </c>
    </row>
    <row r="9" spans="1:10" x14ac:dyDescent="0.25">
      <c r="G9" t="s">
        <v>234</v>
      </c>
      <c r="H9">
        <v>3000</v>
      </c>
      <c r="J9">
        <v>300</v>
      </c>
    </row>
    <row r="10" spans="1:10" x14ac:dyDescent="0.25">
      <c r="G10" t="s">
        <v>235</v>
      </c>
      <c r="H10">
        <v>3000</v>
      </c>
      <c r="I10" t="s">
        <v>224</v>
      </c>
      <c r="J10">
        <v>1300</v>
      </c>
    </row>
    <row r="11" spans="1:10" x14ac:dyDescent="0.25">
      <c r="G11" t="s">
        <v>241</v>
      </c>
      <c r="H11">
        <v>3000</v>
      </c>
      <c r="J11">
        <v>1000</v>
      </c>
    </row>
    <row r="14" spans="1:10" x14ac:dyDescent="0.25">
      <c r="J14">
        <f>SUM(J5:J12)</f>
        <v>4816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22500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2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2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244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0"/>
  <sheetViews>
    <sheetView topLeftCell="A21" workbookViewId="0">
      <selection activeCell="F28" sqref="F28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2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285</v>
      </c>
      <c r="B15" t="s">
        <v>362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286</v>
      </c>
      <c r="B16" t="s">
        <v>362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363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285</v>
      </c>
      <c r="B21" t="s">
        <v>219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286</v>
      </c>
      <c r="B22" t="s">
        <v>362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363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285</v>
      </c>
      <c r="B27" t="s">
        <v>219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286</v>
      </c>
      <c r="B28" t="s">
        <v>362</v>
      </c>
      <c r="C28" s="5">
        <v>8500</v>
      </c>
      <c r="D28" s="5">
        <f>C28+(C28*20%)</f>
        <v>10200</v>
      </c>
      <c r="E28" s="5">
        <f>C28*23%</f>
        <v>1955</v>
      </c>
      <c r="F28" s="5">
        <f>C28-E28</f>
        <v>6545</v>
      </c>
      <c r="G28" s="5">
        <f>D28-C28</f>
        <v>1700</v>
      </c>
    </row>
    <row r="30" spans="1:9" x14ac:dyDescent="0.25">
      <c r="A30" t="s">
        <v>363</v>
      </c>
      <c r="C30">
        <f>C27+C28</f>
        <v>8500</v>
      </c>
      <c r="D30">
        <f>D27+D28</f>
        <v>10200</v>
      </c>
      <c r="E30" s="5">
        <f>E27+E28</f>
        <v>1955</v>
      </c>
      <c r="F30" s="19">
        <f>F27+F28</f>
        <v>6545</v>
      </c>
      <c r="G30" s="5">
        <f>G27+G28</f>
        <v>1700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14" zoomScale="106" workbookViewId="0">
      <selection activeCell="E19" sqref="E19"/>
    </sheetView>
  </sheetViews>
  <sheetFormatPr baseColWidth="10" defaultRowHeight="15.75" x14ac:dyDescent="0.25"/>
  <cols>
    <col min="1" max="1" width="14.125" bestFit="1" customWidth="1"/>
    <col min="5" max="5" width="15.125" bestFit="1" customWidth="1"/>
    <col min="8" max="8" width="16" bestFit="1" customWidth="1"/>
    <col min="11" max="11" width="14.75" bestFit="1" customWidth="1"/>
    <col min="12" max="12" width="12.875" bestFit="1" customWidth="1"/>
  </cols>
  <sheetData>
    <row r="1" spans="1:12" x14ac:dyDescent="0.25">
      <c r="A1" t="s">
        <v>245</v>
      </c>
      <c r="D1" t="s">
        <v>246</v>
      </c>
      <c r="H1" t="s">
        <v>248</v>
      </c>
      <c r="L1" t="s">
        <v>259</v>
      </c>
    </row>
    <row r="2" spans="1:12" x14ac:dyDescent="0.2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25">
      <c r="D3" t="s">
        <v>247</v>
      </c>
      <c r="E3">
        <v>500000</v>
      </c>
      <c r="H3" t="s">
        <v>250</v>
      </c>
      <c r="J3">
        <v>432000</v>
      </c>
    </row>
    <row r="4" spans="1:12" x14ac:dyDescent="0.25">
      <c r="D4" t="s">
        <v>247</v>
      </c>
      <c r="E4">
        <v>300000</v>
      </c>
      <c r="H4" t="s">
        <v>251</v>
      </c>
      <c r="J4">
        <v>100000</v>
      </c>
    </row>
    <row r="5" spans="1:12" x14ac:dyDescent="0.25">
      <c r="D5" t="s">
        <v>247</v>
      </c>
      <c r="E5">
        <v>16000</v>
      </c>
      <c r="H5" t="s">
        <v>252</v>
      </c>
      <c r="J5">
        <v>25000</v>
      </c>
    </row>
    <row r="6" spans="1:12" x14ac:dyDescent="0.25">
      <c r="D6" t="s">
        <v>264</v>
      </c>
      <c r="E6">
        <v>800000</v>
      </c>
      <c r="H6" t="s">
        <v>253</v>
      </c>
      <c r="J6">
        <v>25000</v>
      </c>
    </row>
    <row r="7" spans="1:12" x14ac:dyDescent="0.25">
      <c r="D7" t="s">
        <v>264</v>
      </c>
      <c r="E7">
        <v>1000000</v>
      </c>
      <c r="H7" t="s">
        <v>254</v>
      </c>
      <c r="J7">
        <v>60000</v>
      </c>
    </row>
    <row r="8" spans="1:12" x14ac:dyDescent="0.25">
      <c r="D8" t="s">
        <v>287</v>
      </c>
      <c r="E8">
        <v>600000</v>
      </c>
      <c r="H8" t="s">
        <v>255</v>
      </c>
      <c r="J8">
        <v>35000</v>
      </c>
    </row>
    <row r="9" spans="1:12" x14ac:dyDescent="0.25">
      <c r="D9" t="s">
        <v>247</v>
      </c>
      <c r="E9">
        <v>600000</v>
      </c>
      <c r="H9" t="s">
        <v>256</v>
      </c>
      <c r="J9">
        <v>28000</v>
      </c>
    </row>
    <row r="10" spans="1:12" x14ac:dyDescent="0.25">
      <c r="D10" t="s">
        <v>247</v>
      </c>
      <c r="E10">
        <v>113000</v>
      </c>
      <c r="H10" t="s">
        <v>257</v>
      </c>
      <c r="J10">
        <v>20000</v>
      </c>
    </row>
    <row r="11" spans="1:12" x14ac:dyDescent="0.25">
      <c r="D11" t="s">
        <v>247</v>
      </c>
      <c r="E11">
        <v>500000</v>
      </c>
      <c r="H11" t="s">
        <v>258</v>
      </c>
      <c r="J11">
        <v>32000</v>
      </c>
    </row>
    <row r="12" spans="1:12" x14ac:dyDescent="0.25">
      <c r="D12" t="s">
        <v>287</v>
      </c>
      <c r="E12">
        <v>466000</v>
      </c>
      <c r="H12" t="s">
        <v>260</v>
      </c>
      <c r="J12">
        <v>125000</v>
      </c>
    </row>
    <row r="13" spans="1:12" x14ac:dyDescent="0.25">
      <c r="D13" t="s">
        <v>304</v>
      </c>
      <c r="E13">
        <v>450000</v>
      </c>
      <c r="H13" t="s">
        <v>263</v>
      </c>
      <c r="J13">
        <v>16000</v>
      </c>
    </row>
    <row r="14" spans="1:12" x14ac:dyDescent="0.25">
      <c r="D14" t="s">
        <v>304</v>
      </c>
      <c r="E14">
        <v>1000000</v>
      </c>
      <c r="H14" t="s">
        <v>274</v>
      </c>
      <c r="J14">
        <v>500000</v>
      </c>
    </row>
    <row r="15" spans="1:12" x14ac:dyDescent="0.25">
      <c r="D15" t="s">
        <v>304</v>
      </c>
      <c r="E15">
        <v>1000000</v>
      </c>
      <c r="H15" t="s">
        <v>275</v>
      </c>
      <c r="J15">
        <v>400000</v>
      </c>
    </row>
    <row r="16" spans="1:12" x14ac:dyDescent="0.25">
      <c r="D16" t="s">
        <v>320</v>
      </c>
      <c r="E16">
        <v>500000</v>
      </c>
      <c r="H16" t="s">
        <v>276</v>
      </c>
      <c r="J16">
        <v>460000</v>
      </c>
    </row>
    <row r="17" spans="1:10" x14ac:dyDescent="0.25">
      <c r="D17" t="s">
        <v>264</v>
      </c>
      <c r="E17">
        <v>850000</v>
      </c>
      <c r="H17" t="s">
        <v>277</v>
      </c>
      <c r="J17">
        <v>45000</v>
      </c>
    </row>
    <row r="18" spans="1:10" x14ac:dyDescent="0.25">
      <c r="D18" t="s">
        <v>264</v>
      </c>
      <c r="E18">
        <v>250000</v>
      </c>
    </row>
    <row r="19" spans="1:10" x14ac:dyDescent="0.25">
      <c r="D19" t="s">
        <v>264</v>
      </c>
      <c r="E19">
        <v>125000</v>
      </c>
    </row>
    <row r="23" spans="1:10" x14ac:dyDescent="0.25">
      <c r="H23" t="s">
        <v>278</v>
      </c>
      <c r="J23">
        <v>14000</v>
      </c>
    </row>
    <row r="24" spans="1:10" x14ac:dyDescent="0.25">
      <c r="H24" t="s">
        <v>106</v>
      </c>
      <c r="J24">
        <v>600000</v>
      </c>
    </row>
    <row r="25" spans="1:10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25">
      <c r="H26" t="s">
        <v>288</v>
      </c>
      <c r="J26">
        <v>113000</v>
      </c>
    </row>
    <row r="27" spans="1:10" x14ac:dyDescent="0.25">
      <c r="H27" t="s">
        <v>322</v>
      </c>
      <c r="J27">
        <v>300000</v>
      </c>
    </row>
    <row r="28" spans="1:10" x14ac:dyDescent="0.25">
      <c r="H28" t="s">
        <v>321</v>
      </c>
      <c r="J28">
        <v>550500</v>
      </c>
    </row>
    <row r="31" spans="1:10" x14ac:dyDescent="0.25">
      <c r="A31" t="s">
        <v>261</v>
      </c>
      <c r="B31">
        <f>A2-E25</f>
        <v>-4870000</v>
      </c>
    </row>
    <row r="32" spans="1:10" x14ac:dyDescent="0.25">
      <c r="A32" t="s">
        <v>262</v>
      </c>
      <c r="B32">
        <f>A2-L2</f>
        <v>-198500</v>
      </c>
    </row>
    <row r="37" spans="1:12" x14ac:dyDescent="0.25">
      <c r="A37" t="s">
        <v>265</v>
      </c>
      <c r="E37" t="s">
        <v>289</v>
      </c>
    </row>
    <row r="38" spans="1:12" x14ac:dyDescent="0.2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2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2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2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2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2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2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25">
      <c r="E45" t="s">
        <v>297</v>
      </c>
      <c r="F45">
        <v>120000</v>
      </c>
    </row>
    <row r="46" spans="1:12" x14ac:dyDescent="0.25">
      <c r="E46" t="s">
        <v>298</v>
      </c>
      <c r="F46">
        <v>1300000</v>
      </c>
    </row>
    <row r="47" spans="1:12" x14ac:dyDescent="0.25">
      <c r="H47" t="s">
        <v>301</v>
      </c>
      <c r="I47">
        <f>SUM(I40:I44)</f>
        <v>966000</v>
      </c>
    </row>
    <row r="50" spans="1:6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10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329</v>
      </c>
      <c r="B3" s="5"/>
      <c r="C3" s="5"/>
      <c r="D3" s="5"/>
      <c r="E3" s="5"/>
    </row>
    <row r="4" spans="1:7" x14ac:dyDescent="0.25">
      <c r="A4" s="5"/>
      <c r="B4" s="5"/>
      <c r="C4" s="5" t="s">
        <v>330</v>
      </c>
      <c r="D4" s="5"/>
      <c r="E4" s="5" t="s">
        <v>331</v>
      </c>
    </row>
    <row r="5" spans="1:7" x14ac:dyDescent="0.25">
      <c r="A5" s="5"/>
      <c r="B5" s="5" t="s">
        <v>325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326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338</v>
      </c>
      <c r="C7" s="5"/>
      <c r="D7" s="5"/>
      <c r="E7" s="5">
        <v>60000</v>
      </c>
    </row>
    <row r="8" spans="1:7" x14ac:dyDescent="0.25">
      <c r="A8" s="5"/>
      <c r="B8" s="5" t="s">
        <v>327</v>
      </c>
      <c r="C8" s="5">
        <v>60000</v>
      </c>
      <c r="D8" s="5"/>
      <c r="E8" s="5">
        <v>60000</v>
      </c>
    </row>
    <row r="9" spans="1:7" x14ac:dyDescent="0.25">
      <c r="A9" s="5"/>
      <c r="B9" s="5" t="s">
        <v>328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332</v>
      </c>
      <c r="B14" t="s">
        <v>333</v>
      </c>
      <c r="C14">
        <v>2000000</v>
      </c>
      <c r="E14" s="5">
        <v>500000</v>
      </c>
    </row>
    <row r="15" spans="1:7" x14ac:dyDescent="0.25">
      <c r="B15" t="s">
        <v>337</v>
      </c>
      <c r="C15">
        <v>600000</v>
      </c>
      <c r="E15" s="5">
        <v>600000</v>
      </c>
    </row>
    <row r="16" spans="1:7" x14ac:dyDescent="0.25">
      <c r="B16" t="s">
        <v>334</v>
      </c>
      <c r="C16">
        <v>45000</v>
      </c>
      <c r="E16" s="5">
        <v>45000</v>
      </c>
    </row>
    <row r="17" spans="2:7" x14ac:dyDescent="0.25">
      <c r="B17" t="s">
        <v>335</v>
      </c>
      <c r="C17">
        <v>150000</v>
      </c>
      <c r="E17" s="5">
        <v>150000</v>
      </c>
    </row>
    <row r="18" spans="2:7" x14ac:dyDescent="0.25">
      <c r="B18" t="s">
        <v>339</v>
      </c>
      <c r="E18" s="5">
        <v>32000</v>
      </c>
    </row>
    <row r="19" spans="2:7" x14ac:dyDescent="0.25">
      <c r="B19" t="s">
        <v>355</v>
      </c>
      <c r="D19" t="s">
        <v>264</v>
      </c>
      <c r="E19" s="5">
        <v>1390000</v>
      </c>
    </row>
    <row r="20" spans="2:7" x14ac:dyDescent="0.25">
      <c r="B20" t="s">
        <v>336</v>
      </c>
      <c r="C20">
        <v>14000</v>
      </c>
      <c r="E20" s="5">
        <v>14000</v>
      </c>
    </row>
    <row r="21" spans="2:7" x14ac:dyDescent="0.25">
      <c r="B21" t="s">
        <v>333</v>
      </c>
      <c r="D21" t="s">
        <v>264</v>
      </c>
      <c r="E21" s="5">
        <v>500000</v>
      </c>
    </row>
    <row r="22" spans="2:7" x14ac:dyDescent="0.25">
      <c r="C22">
        <f t="shared" ref="C22:D22" si="0">SUM(C14:C20)</f>
        <v>2809000</v>
      </c>
      <c r="D22">
        <f t="shared" si="0"/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343</v>
      </c>
      <c r="B1" s="3" t="s">
        <v>344</v>
      </c>
      <c r="C1" s="3" t="s">
        <v>345</v>
      </c>
      <c r="D1" s="3" t="s">
        <v>350</v>
      </c>
    </row>
    <row r="2" spans="1:9" x14ac:dyDescent="0.25">
      <c r="A2" t="s">
        <v>340</v>
      </c>
      <c r="B2" s="21">
        <v>45408</v>
      </c>
      <c r="C2">
        <v>30</v>
      </c>
      <c r="D2" t="s">
        <v>348</v>
      </c>
      <c r="H2" t="s">
        <v>351</v>
      </c>
      <c r="I2" t="s">
        <v>353</v>
      </c>
    </row>
    <row r="3" spans="1:9" x14ac:dyDescent="0.25">
      <c r="A3" t="s">
        <v>346</v>
      </c>
      <c r="B3" s="21">
        <v>45411</v>
      </c>
      <c r="C3">
        <v>60</v>
      </c>
      <c r="D3" t="s">
        <v>347</v>
      </c>
      <c r="H3" t="s">
        <v>352</v>
      </c>
      <c r="I3" t="s">
        <v>354</v>
      </c>
    </row>
    <row r="4" spans="1:9" x14ac:dyDescent="0.25">
      <c r="A4" t="s">
        <v>341</v>
      </c>
      <c r="B4" s="21">
        <v>45412</v>
      </c>
      <c r="C4">
        <v>30</v>
      </c>
      <c r="D4" t="s">
        <v>348</v>
      </c>
    </row>
    <row r="5" spans="1:9" x14ac:dyDescent="0.25">
      <c r="A5" t="s">
        <v>342</v>
      </c>
      <c r="B5" s="21">
        <v>45414</v>
      </c>
      <c r="C5">
        <v>30</v>
      </c>
      <c r="D5" t="s">
        <v>348</v>
      </c>
    </row>
    <row r="6" spans="1:9" x14ac:dyDescent="0.25">
      <c r="A6" t="s">
        <v>340</v>
      </c>
      <c r="B6" s="21">
        <v>46145</v>
      </c>
      <c r="C6">
        <v>60</v>
      </c>
      <c r="D6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31</vt:i4>
      </vt:variant>
    </vt:vector>
  </HeadingPairs>
  <TitlesOfParts>
    <vt:vector size="31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2024-10-04T20:47:13Z</dcterms:modified>
</cp:coreProperties>
</file>