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_AUTOMATION\Documents\projet-git\Document\"/>
    </mc:Choice>
  </mc:AlternateContent>
  <xr:revisionPtr revIDLastSave="0" documentId="8_{F6C67E08-C93C-49D2-9B35-E76EF4D535FB}" xr6:coauthVersionLast="47" xr6:coauthVersionMax="47" xr10:uidLastSave="{00000000-0000-0000-0000-000000000000}"/>
  <bookViews>
    <workbookView xWindow="-120" yWindow="-120" windowWidth="19440" windowHeight="15000" firstSheet="15" activeTab="17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Credit" sheetId="28" r:id="rId19"/>
    <sheet name="Construction " sheetId="27" r:id="rId20"/>
    <sheet name="Terrain" sheetId="18" r:id="rId21"/>
    <sheet name="Poulailler" sheetId="20" r:id="rId22"/>
    <sheet name="divers " sheetId="22" r:id="rId2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4" l="1"/>
  <c r="B45" i="27"/>
  <c r="J14" i="28"/>
  <c r="B38" i="27"/>
  <c r="B36" i="27"/>
  <c r="B37" i="27"/>
  <c r="B35" i="27"/>
  <c r="B34" i="27"/>
  <c r="B33" i="27"/>
  <c r="L2" i="27"/>
  <c r="B27" i="27" s="1"/>
  <c r="E20" i="27"/>
  <c r="B26" i="27" s="1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D104" i="33"/>
  <c r="B104" i="33"/>
  <c r="L27" i="33"/>
  <c r="P24" i="33"/>
  <c r="Q20" i="33"/>
  <c r="N20" i="33"/>
  <c r="I20" i="33"/>
  <c r="C20" i="33"/>
  <c r="D24" i="33" s="1"/>
  <c r="C27" i="33" s="1"/>
  <c r="J32" i="33" s="1"/>
  <c r="T14" i="33"/>
  <c r="G4" i="33"/>
  <c r="C41" i="28"/>
  <c r="D41" i="28"/>
  <c r="E41" i="28"/>
  <c r="B41" i="28"/>
  <c r="P123" i="32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D25" i="34" l="1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<sst xmlns="http://schemas.openxmlformats.org/spreadsheetml/2006/main" count="915" uniqueCount="279">
  <si>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</si>
  <si>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</si>
  <si>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</si>
  <si>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</si>
  <si>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</si>
  <si>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</si>
  <si>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</si>
  <si>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</si>
  <si>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</si>
  <si>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</si>
  <si>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</si>
  <si>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</si>
  <si>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</si>
  <si>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</si>
  <si>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</si>
  <si>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</si>
  <si>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</si>
  <si>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</si>
  <si>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</si>
  <si>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</si>
  <si>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</si>
  <si>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</si>
  <si>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</si>
  <si>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</si>
  <si>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</si>
  <si>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</si>
  <si>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</si>
  <si>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</si>
  <si>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</si>
  <si>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</si>
  <si>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</si>
  <si>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</si>
  <si>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</si>
  <si>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</si>
  <si>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</si>
  <si>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</si>
  <si>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</si>
  <si>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</si>
  <si>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</si>
  <si>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</si>
  <si>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</si>
  <si>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</si>
  <si>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</si>
  <si>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</si>
  <si>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</si>
  <si>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</si>
  <si>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</si>
  <si>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</si>
  <si>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</si>
  <si>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</si>
  <si>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</si>
  <si>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</si>
  <si>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</si>
  <si>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</si>
  <si>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</si>
  <si>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</si>
  <si>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</si>
  <si>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</si>
  <si>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</si>
  <si>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</si>
  <si>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</si>
  <si>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</si>
  <si>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</si>
  <si>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</si>
  <si>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</si>
  <si>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</si>
  <si>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</si>
  <si>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</si>
  <si>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</si>
  <si>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</si>
  <si>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</si>
  <si>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</si>
  <si>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</si>
  <si>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</si>
  <si>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</si>
  <si>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</si>
  <si>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</si>
  <si>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</si>
  <si>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</si>
  <si>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</si>
  <si>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</si>
  <si>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</si>
  <si>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</si>
  <si>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</si>
  <si>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</si>
  <si>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</si>
  <si>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</si>
  <si>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</si>
  <si>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</si>
  <si>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</si>
  <si>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</si>
  <si>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</si>
  <si>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</si>
  <si>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</si>
  <si>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</si>
  <si>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</si>
  <si>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</si>
  <si>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</si>
  <si>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</si>
  <si>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</si>
  <si>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</si>
  <si>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</si>
  <si>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</si>
  <si>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</si>
  <si>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</si>
  <si>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</si>
  <si>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</si>
  <si>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</si>
  <si>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</si>
  <si>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</si>
  <si>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</si>
  <si>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</si>
  <si>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</si>
  <si>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</si>
  <si>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</si>
  <si>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</si>
  <si>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</si>
  <si>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</si>
  <si>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</si>
  <si>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</si>
  <si>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</si>
  <si>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</si>
  <si>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</si>
  <si>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</si>
  <si>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</si>
  <si>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</si>
  <si>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</si>
  <si>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</si>
  <si>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</si>
  <si>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</si>
  <si>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</si>
  <si>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</si>
  <si>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</si>
  <si>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</si>
  <si>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</si>
  <si>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</si>
  <si>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</si>
  <si>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</si>
  <si>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</si>
  <si>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</si>
  <si>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</si>
  <si>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</si>
  <si>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</si>
  <si>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</si>
  <si>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</si>
  <si>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</si>
  <si>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</si>
  <si>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</si>
  <si>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</si>
  <si>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</si>
  <si>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</si>
  <si>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</si>
  <si>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</si>
  <si>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</si>
  <si>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</si>
  <si>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</si>
  <si>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</si>
  <si>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</si>
  <si>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</si>
  <si>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</si>
  <si>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</si>
  <si>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</si>
  <si>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</si>
  <si>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</si>
  <si>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</si>
  <si>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</si>
  <si>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</si>
  <si>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</si>
  <si>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</si>
  <si>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</si>
  <si>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</si>
  <si>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</si>
  <si>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</si>
  <si>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</si>
  <si>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</si>
  <si>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</si>
  <si>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</si>
  <si>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</si>
  <si>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</si>
  <si>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</si>
  <si>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</si>
  <si>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</si>
  <si>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</si>
  <si>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</si>
  <si>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</si>
  <si>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</si>
  <si>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</si>
  <si>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</si>
  <si>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</si>
  <si>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</si>
  <si>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</si>
  <si>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</si>
  <si>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</si>
  <si>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</si>
  <si>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</si>
  <si>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</si>
  <si>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</si>
  <si>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</si>
  <si>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</si>
  <si>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</si>
  <si>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</si>
  <si>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</si>
  <si>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</si>
  <si>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</si>
  <si>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</si>
  <si>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</si>
  <si>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</si>
  <si>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</si>
  <si>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</si>
  <si>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</si>
  <si>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</si>
  <si>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</si>
  <si>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</si>
  <si>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</si>
  <si>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</si>
  <si>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</si>
  <si>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</si>
  <si>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</si>
  <si>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</si>
  <si>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</si>
  <si>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</si>
  <si>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</si>
  <si>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</si>
  <si>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</si>
  <si>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</si>
  <si>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</si>
  <si>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</si>
  <si>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</si>
  <si>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</si>
  <si>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</si>
  <si>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</si>
  <si>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</si>
  <si>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</si>
  <si>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</si>
  <si>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</si>
  <si>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</si>
  <si>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</si>
  <si>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</si>
  <si>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</si>
  <si>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</si>
  <si>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</si>
  <si>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</si>
  <si>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fatou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</si>
  <si>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</si>
  <si>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</si>
  <si>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</si>
  <si>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</si>
  <si>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</si>
  <si>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</si>
  <si>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</si>
  <si>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</si>
  <si>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</si>
  <si>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</si>
  <si>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</si>
  <si>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</si>
  <si>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</si>
  <si>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</si>
  <si>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</si>
  <si>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</si>
  <si>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</si>
  <si>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</si>
  <si>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</si>
  <si>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</si>
  <si>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</si>
  <si>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</si>
  <si>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</si>
  <si>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 xml:space="preserve">avance 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</si>
  <si>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</si>
  <si>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</si>
  <si>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</si>
  <si>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</si>
  <si>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</si>
  <si>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</si>
  <si>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</si>
  <si>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</si>
  <si>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cadeau</t>
  </si>
  <si>
    <t>sœur</t>
  </si>
  <si>
    <t>note de frais</t>
  </si>
  <si>
    <t>tontinefrance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</si>
</sst>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226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229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230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231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232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232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233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239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240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228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abSelected="1" workbookViewId="0">
      <selection activeCell="E19" sqref="E19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217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/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278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200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4057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228</v>
      </c>
      <c r="C28" s="11">
        <f>G4-D25</f>
        <v>-2157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-1653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topLeftCell="B1" workbookViewId="0">
      <selection activeCell="J9" sqref="J9"/>
    </sheetView>
  </sheetViews>
  <sheetFormatPr baseColWidth="10" defaultRowHeight="15.75" x14ac:dyDescent="0.25"/>
  <cols>
    <col min="7" max="7" width="12" bestFit="1" customWidth="1"/>
  </cols>
  <sheetData>
    <row r="1" spans="1:11" x14ac:dyDescent="0.25">
      <c r="A1" t="s">
        <v>204</v>
      </c>
      <c r="B1" t="s">
        <v>14</v>
      </c>
      <c r="C1" t="s">
        <v>205</v>
      </c>
      <c r="D1" t="s">
        <v>206</v>
      </c>
      <c r="E1" t="s">
        <v>242</v>
      </c>
    </row>
    <row r="2" spans="1:11" x14ac:dyDescent="0.25">
      <c r="A2">
        <v>11500</v>
      </c>
      <c r="B2">
        <v>14700</v>
      </c>
      <c r="C2">
        <v>3000</v>
      </c>
      <c r="D2">
        <v>350</v>
      </c>
      <c r="E2">
        <v>1300</v>
      </c>
      <c r="G2" t="s">
        <v>218</v>
      </c>
    </row>
    <row r="3" spans="1:11" x14ac:dyDescent="0.25">
      <c r="G3" t="s">
        <v>219</v>
      </c>
      <c r="H3">
        <v>3000</v>
      </c>
    </row>
    <row r="4" spans="1:11" x14ac:dyDescent="0.25">
      <c r="C4">
        <v>2900</v>
      </c>
      <c r="G4" t="s">
        <v>220</v>
      </c>
      <c r="H4">
        <v>4000</v>
      </c>
    </row>
    <row r="5" spans="1:11" x14ac:dyDescent="0.25">
      <c r="G5" t="s">
        <v>221</v>
      </c>
      <c r="H5">
        <v>3000</v>
      </c>
      <c r="J5">
        <v>2000</v>
      </c>
    </row>
    <row r="6" spans="1:11" x14ac:dyDescent="0.25">
      <c r="A6" t="s">
        <v>6</v>
      </c>
      <c r="B6">
        <f>SUM(A2:G2)</f>
        <v>30850</v>
      </c>
      <c r="G6" t="s">
        <v>222</v>
      </c>
      <c r="H6">
        <v>5000</v>
      </c>
      <c r="J6">
        <v>500</v>
      </c>
    </row>
    <row r="7" spans="1:11" x14ac:dyDescent="0.25">
      <c r="G7" t="s">
        <v>223</v>
      </c>
      <c r="H7">
        <v>4000</v>
      </c>
      <c r="J7">
        <v>300</v>
      </c>
      <c r="K7" t="s">
        <v>275</v>
      </c>
    </row>
    <row r="8" spans="1:11" x14ac:dyDescent="0.25">
      <c r="G8" t="s">
        <v>225</v>
      </c>
      <c r="H8">
        <v>4000</v>
      </c>
      <c r="J8">
        <v>400</v>
      </c>
      <c r="K8" t="s">
        <v>276</v>
      </c>
    </row>
    <row r="9" spans="1:11" x14ac:dyDescent="0.25">
      <c r="G9" t="s">
        <v>234</v>
      </c>
      <c r="H9">
        <v>3000</v>
      </c>
      <c r="J9">
        <v>300</v>
      </c>
      <c r="K9" t="s">
        <v>277</v>
      </c>
    </row>
    <row r="10" spans="1:11" x14ac:dyDescent="0.25">
      <c r="G10" t="s">
        <v>235</v>
      </c>
      <c r="H10">
        <v>3000</v>
      </c>
      <c r="I10" t="s">
        <v>224</v>
      </c>
    </row>
    <row r="11" spans="1:11" x14ac:dyDescent="0.25">
      <c r="G11" t="s">
        <v>241</v>
      </c>
      <c r="H11">
        <v>3000</v>
      </c>
    </row>
    <row r="14" spans="1:11" x14ac:dyDescent="0.25">
      <c r="J14">
        <f>SUM(J5:J12)</f>
        <v>3500</v>
      </c>
    </row>
    <row r="17" spans="1:15" x14ac:dyDescent="0.25">
      <c r="O17" t="s">
        <v>224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26850</v>
      </c>
    </row>
    <row r="24" spans="1:15" x14ac:dyDescent="0.25">
      <c r="A24" s="17" t="s">
        <v>227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236</v>
      </c>
      <c r="C26" s="18" t="s">
        <v>237</v>
      </c>
      <c r="D26" s="18" t="s">
        <v>233</v>
      </c>
      <c r="E26" s="18" t="s">
        <v>238</v>
      </c>
      <c r="F26" s="17"/>
    </row>
    <row r="27" spans="1:15" x14ac:dyDescent="0.25">
      <c r="A27" s="17" t="s">
        <v>225</v>
      </c>
      <c r="B27" s="17"/>
      <c r="C27" s="17">
        <v>1000</v>
      </c>
      <c r="D27" s="17">
        <v>500</v>
      </c>
      <c r="E27" s="17"/>
      <c r="F27" s="17"/>
    </row>
    <row r="28" spans="1:15" x14ac:dyDescent="0.25">
      <c r="A28" s="17" t="s">
        <v>234</v>
      </c>
      <c r="B28" s="17"/>
      <c r="C28" s="17">
        <v>0</v>
      </c>
      <c r="D28" s="17">
        <v>500</v>
      </c>
      <c r="E28" s="17"/>
      <c r="F28" s="17"/>
    </row>
    <row r="29" spans="1:15" x14ac:dyDescent="0.25">
      <c r="A29" s="17" t="s">
        <v>235</v>
      </c>
      <c r="B29" s="17"/>
      <c r="C29" s="17">
        <v>1000</v>
      </c>
      <c r="D29" s="17">
        <v>500</v>
      </c>
      <c r="E29" s="17"/>
      <c r="F29" s="17"/>
    </row>
    <row r="30" spans="1:15" x14ac:dyDescent="0.25">
      <c r="A30" s="17" t="s">
        <v>241</v>
      </c>
      <c r="B30" s="17"/>
      <c r="C30" s="17">
        <v>0</v>
      </c>
      <c r="D30" s="17">
        <v>500</v>
      </c>
      <c r="E30" s="17"/>
      <c r="F30" s="17"/>
    </row>
    <row r="31" spans="1:15" x14ac:dyDescent="0.25">
      <c r="A31" s="17" t="s">
        <v>243</v>
      </c>
      <c r="B31" s="17"/>
      <c r="C31" s="17"/>
      <c r="D31" s="17"/>
      <c r="E31" s="17"/>
      <c r="F31" s="17"/>
    </row>
    <row r="32" spans="1:15" x14ac:dyDescent="0.25">
      <c r="A32" s="17" t="s">
        <v>223</v>
      </c>
      <c r="B32" s="17"/>
      <c r="C32" s="17"/>
      <c r="D32" s="17"/>
      <c r="E32" s="17"/>
      <c r="F32" s="17"/>
    </row>
    <row r="33" spans="1:6" x14ac:dyDescent="0.25">
      <c r="A33" s="17" t="s">
        <v>244</v>
      </c>
      <c r="B33" s="17"/>
      <c r="C33" s="17"/>
      <c r="D33" s="17"/>
      <c r="E33" s="17"/>
      <c r="F33" s="17"/>
    </row>
    <row r="34" spans="1:6" x14ac:dyDescent="0.25">
      <c r="A34" s="17" t="s">
        <v>222</v>
      </c>
      <c r="B34" s="17"/>
      <c r="C34" s="17"/>
      <c r="D34" s="17"/>
      <c r="E34" s="17"/>
      <c r="F34" s="17"/>
    </row>
    <row r="35" spans="1:6" x14ac:dyDescent="0.25">
      <c r="A35" s="17" t="s">
        <v>245</v>
      </c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0</v>
      </c>
      <c r="C41" s="18">
        <f>SUM(C27:C39)</f>
        <v>2000</v>
      </c>
      <c r="D41" s="18">
        <f>SUM(D27:D39)</f>
        <v>2000</v>
      </c>
      <c r="E41" s="18">
        <f>SUM(E27:E39)</f>
        <v>0</v>
      </c>
      <c r="F41" s="18">
        <f>SUM(B41:E41)</f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L45"/>
  <sheetViews>
    <sheetView topLeftCell="A33" workbookViewId="0">
      <selection activeCell="B48" sqref="B48"/>
    </sheetView>
  </sheetViews>
  <sheetFormatPr baseColWidth="10" defaultRowHeight="15.75" x14ac:dyDescent="0.25"/>
  <cols>
    <col min="1" max="1" width="14.125" bestFit="1" customWidth="1"/>
    <col min="8" max="8" width="16" bestFit="1" customWidth="1"/>
    <col min="12" max="12" width="12.875" bestFit="1" customWidth="1"/>
  </cols>
  <sheetData>
    <row r="1" spans="1:12" x14ac:dyDescent="0.25">
      <c r="A1" t="s">
        <v>246</v>
      </c>
      <c r="D1" t="s">
        <v>247</v>
      </c>
      <c r="H1" t="s">
        <v>249</v>
      </c>
      <c r="L1" t="s">
        <v>260</v>
      </c>
    </row>
    <row r="2" spans="1:12" x14ac:dyDescent="0.25">
      <c r="A2">
        <v>4700000</v>
      </c>
      <c r="D2" t="s">
        <v>248</v>
      </c>
      <c r="E2">
        <v>500000</v>
      </c>
      <c r="H2" t="s">
        <v>250</v>
      </c>
      <c r="J2">
        <v>418000</v>
      </c>
      <c r="L2">
        <f>SUM(J2:J50)</f>
        <v>1816000</v>
      </c>
    </row>
    <row r="3" spans="1:12" x14ac:dyDescent="0.25">
      <c r="D3" t="s">
        <v>248</v>
      </c>
      <c r="E3">
        <v>500000</v>
      </c>
      <c r="H3" t="s">
        <v>251</v>
      </c>
      <c r="J3">
        <v>432000</v>
      </c>
    </row>
    <row r="4" spans="1:12" x14ac:dyDescent="0.25">
      <c r="D4" t="s">
        <v>248</v>
      </c>
      <c r="E4">
        <v>300000</v>
      </c>
      <c r="H4" t="s">
        <v>252</v>
      </c>
      <c r="J4">
        <v>100000</v>
      </c>
    </row>
    <row r="5" spans="1:12" x14ac:dyDescent="0.25">
      <c r="D5" t="s">
        <v>248</v>
      </c>
      <c r="E5">
        <v>16000</v>
      </c>
      <c r="H5" t="s">
        <v>253</v>
      </c>
      <c r="J5">
        <v>25000</v>
      </c>
    </row>
    <row r="6" spans="1:12" x14ac:dyDescent="0.25">
      <c r="D6" t="s">
        <v>265</v>
      </c>
      <c r="E6">
        <v>800000</v>
      </c>
      <c r="H6" t="s">
        <v>254</v>
      </c>
      <c r="J6">
        <v>25000</v>
      </c>
    </row>
    <row r="7" spans="1:12" x14ac:dyDescent="0.25">
      <c r="H7" t="s">
        <v>255</v>
      </c>
      <c r="J7">
        <v>60000</v>
      </c>
    </row>
    <row r="8" spans="1:12" x14ac:dyDescent="0.25">
      <c r="H8" t="s">
        <v>256</v>
      </c>
      <c r="J8">
        <v>35000</v>
      </c>
    </row>
    <row r="9" spans="1:12" x14ac:dyDescent="0.25">
      <c r="H9" t="s">
        <v>257</v>
      </c>
      <c r="J9">
        <v>28000</v>
      </c>
    </row>
    <row r="10" spans="1:12" x14ac:dyDescent="0.25">
      <c r="H10" t="s">
        <v>258</v>
      </c>
      <c r="J10">
        <v>20000</v>
      </c>
    </row>
    <row r="11" spans="1:12" x14ac:dyDescent="0.25">
      <c r="H11" t="s">
        <v>259</v>
      </c>
      <c r="J11">
        <v>32000</v>
      </c>
    </row>
    <row r="12" spans="1:12" x14ac:dyDescent="0.25">
      <c r="H12" t="s">
        <v>261</v>
      </c>
      <c r="J12">
        <v>125000</v>
      </c>
    </row>
    <row r="13" spans="1:12" x14ac:dyDescent="0.25">
      <c r="H13" t="s">
        <v>264</v>
      </c>
      <c r="J13">
        <v>16000</v>
      </c>
    </row>
    <row r="14" spans="1:12" x14ac:dyDescent="0.25">
      <c r="H14" t="s">
        <v>266</v>
      </c>
      <c r="J14">
        <v>500000</v>
      </c>
    </row>
    <row r="20" spans="1:5" x14ac:dyDescent="0.25">
      <c r="D20" t="s">
        <v>175</v>
      </c>
      <c r="E20">
        <f>SUM(E2:E15)</f>
        <v>2116000</v>
      </c>
    </row>
    <row r="26" spans="1:5" x14ac:dyDescent="0.25">
      <c r="A26" t="s">
        <v>262</v>
      </c>
      <c r="B26">
        <f>A2-E20</f>
        <v>2584000</v>
      </c>
    </row>
    <row r="27" spans="1:5" x14ac:dyDescent="0.25">
      <c r="A27" t="s">
        <v>263</v>
      </c>
      <c r="B27">
        <f>A2-L2</f>
        <v>2884000</v>
      </c>
    </row>
    <row r="32" spans="1:5" x14ac:dyDescent="0.25">
      <c r="A32" t="s">
        <v>267</v>
      </c>
    </row>
    <row r="33" spans="1:2" x14ac:dyDescent="0.25">
      <c r="A33" t="s">
        <v>268</v>
      </c>
      <c r="B33">
        <f>9*19</f>
        <v>171</v>
      </c>
    </row>
    <row r="34" spans="1:2" x14ac:dyDescent="0.25">
      <c r="A34" t="s">
        <v>269</v>
      </c>
      <c r="B34">
        <f>19*6</f>
        <v>114</v>
      </c>
    </row>
    <row r="35" spans="1:2" x14ac:dyDescent="0.25">
      <c r="A35" t="s">
        <v>270</v>
      </c>
      <c r="B35">
        <f>6*4</f>
        <v>24</v>
      </c>
    </row>
    <row r="36" spans="1:2" x14ac:dyDescent="0.25">
      <c r="A36" t="s">
        <v>271</v>
      </c>
      <c r="B36">
        <f>18*5</f>
        <v>90</v>
      </c>
    </row>
    <row r="37" spans="1:2" x14ac:dyDescent="0.25">
      <c r="A37" t="s">
        <v>272</v>
      </c>
      <c r="B37">
        <f>15*8</f>
        <v>120</v>
      </c>
    </row>
    <row r="38" spans="1:2" x14ac:dyDescent="0.25">
      <c r="A38" t="s">
        <v>273</v>
      </c>
      <c r="B38">
        <f>19*4</f>
        <v>76</v>
      </c>
    </row>
    <row r="39" spans="1:2" x14ac:dyDescent="0.25">
      <c r="A39" t="s">
        <v>274</v>
      </c>
      <c r="B39">
        <v>20</v>
      </c>
    </row>
    <row r="45" spans="1:2" x14ac:dyDescent="0.25">
      <c r="A45" t="s">
        <v>6</v>
      </c>
      <c r="B45">
        <f>SUM(B33:B43)</f>
        <v>615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Credit</vt:lpstr>
      <vt:lpstr>Construction 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AG_AUTOMATION</cp:lastModifiedBy>
  <dcterms:created xsi:type="dcterms:W3CDTF">2021-01-21T15:51:03Z</dcterms:created>
  <dcterms:modified xsi:type="dcterms:W3CDTF">2024-02-09T17:45:46Z</dcterms:modified>
</cp:coreProperties>
</file>