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aao/fourth_year/dissertation/final_report/images/evaluation/"/>
    </mc:Choice>
  </mc:AlternateContent>
  <xr:revisionPtr revIDLastSave="0" documentId="13_ncr:1_{E4E96197-77CB-494F-902C-9A7F2CAA9AA2}" xr6:coauthVersionLast="34" xr6:coauthVersionMax="34" xr10:uidLastSave="{00000000-0000-0000-0000-000000000000}"/>
  <bookViews>
    <workbookView minimized="1" xWindow="5180" yWindow="-3160" windowWidth="28040" windowHeight="16480" activeTab="2" xr2:uid="{06A655FB-7EC2-8E46-95CE-EA8589B8CB9E}"/>
  </bookViews>
  <sheets>
    <sheet name="time_to_vuln" sheetId="1" r:id="rId1"/>
    <sheet name="interaction volume" sheetId="2" r:id="rId2"/>
    <sheet name="number replay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E14" i="2"/>
  <c r="E12" i="2"/>
  <c r="E13" i="2"/>
</calcChain>
</file>

<file path=xl/sharedStrings.xml><?xml version="1.0" encoding="utf-8"?>
<sst xmlns="http://schemas.openxmlformats.org/spreadsheetml/2006/main" count="76" uniqueCount="25">
  <si>
    <t>Time to vulnerability</t>
  </si>
  <si>
    <t>Gentoo (XSS)</t>
  </si>
  <si>
    <t>Gentoo (Headers)</t>
  </si>
  <si>
    <t>ZAP</t>
  </si>
  <si>
    <t>w3af</t>
  </si>
  <si>
    <t>9600ms</t>
  </si>
  <si>
    <t>50ms</t>
  </si>
  <si>
    <t>5600ms</t>
  </si>
  <si>
    <t>7900ms</t>
  </si>
  <si>
    <t>6600ms</t>
  </si>
  <si>
    <t>Gentoo (Persisted)</t>
  </si>
  <si>
    <t>27ms</t>
  </si>
  <si>
    <t>2600ms</t>
  </si>
  <si>
    <t>3200ms</t>
  </si>
  <si>
    <t>12900ms</t>
  </si>
  <si>
    <t>11600ms</t>
  </si>
  <si>
    <t>51ms</t>
  </si>
  <si>
    <t>53000ms</t>
  </si>
  <si>
    <t>458ms</t>
  </si>
  <si>
    <t>Tool</t>
  </si>
  <si>
    <t>Test Harness</t>
  </si>
  <si>
    <t>DVWA</t>
  </si>
  <si>
    <t>Webgoat</t>
  </si>
  <si>
    <t>WackoPicko</t>
  </si>
  <si>
    <t>WebGoat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</si>
</sst>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Vulnerability across tools scanning vulnerable web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time_to_vuln!$C$27</c:f>
              <c:strCache>
                <c:ptCount val="1"/>
                <c:pt idx="0">
                  <c:v>Gentoo (XSS)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time_to_vuln!$B$28:$B$31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time_to_vuln!$C$28:$C$31</c:f>
              <c:numCache>
                <c:formatCode>General</c:formatCode>
                <c:ptCount val="4"/>
                <c:pt idx="0">
                  <c:v>9600</c:v>
                </c:pt>
                <c:pt idx="1">
                  <c:v>6600</c:v>
                </c:pt>
                <c:pt idx="3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5-9B45-A64C-B37C09E15C11}"/>
            </c:ext>
          </c:extLst>
        </c:ser>
        <c:ser>
          <c:idx val="1"/>
          <c:order val="1"/>
          <c:tx>
            <c:strRef>
              <c:f>time_to_vuln!$D$27</c:f>
              <c:strCache>
                <c:ptCount val="1"/>
                <c:pt idx="0">
                  <c:v>Gentoo (Headers)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time_to_vuln!$B$28:$B$31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time_to_vuln!$D$28:$D$31</c:f>
              <c:numCache>
                <c:formatCode>General</c:formatCode>
                <c:ptCount val="4"/>
                <c:pt idx="0">
                  <c:v>50</c:v>
                </c:pt>
                <c:pt idx="1">
                  <c:v>27</c:v>
                </c:pt>
                <c:pt idx="2">
                  <c:v>3200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5-9B45-A64C-B37C09E15C11}"/>
            </c:ext>
          </c:extLst>
        </c:ser>
        <c:ser>
          <c:idx val="2"/>
          <c:order val="2"/>
          <c:tx>
            <c:strRef>
              <c:f>time_to_vuln!$E$27</c:f>
              <c:strCache>
                <c:ptCount val="1"/>
                <c:pt idx="0">
                  <c:v>ZAP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time_to_vuln!$B$28:$B$31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time_to_vuln!$E$28:$E$31</c:f>
              <c:numCache>
                <c:formatCode>General</c:formatCode>
                <c:ptCount val="4"/>
                <c:pt idx="0">
                  <c:v>5600</c:v>
                </c:pt>
                <c:pt idx="1">
                  <c:v>2600</c:v>
                </c:pt>
                <c:pt idx="2">
                  <c:v>12900</c:v>
                </c:pt>
                <c:pt idx="3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5-9B45-A64C-B37C09E15C11}"/>
            </c:ext>
          </c:extLst>
        </c:ser>
        <c:ser>
          <c:idx val="3"/>
          <c:order val="3"/>
          <c:tx>
            <c:strRef>
              <c:f>time_to_vuln!$F$27</c:f>
              <c:strCache>
                <c:ptCount val="1"/>
                <c:pt idx="0">
                  <c:v>w3af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606060606060607E-2"/>
                  <c:y val="2.65604249667994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05-9B45-A64C-B37C09E15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time_to_vuln!$B$28:$B$31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time_to_vuln!$F$28:$F$31</c:f>
              <c:numCache>
                <c:formatCode>General</c:formatCode>
                <c:ptCount val="4"/>
                <c:pt idx="0">
                  <c:v>7900</c:v>
                </c:pt>
                <c:pt idx="3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5-9B45-A64C-B37C09E1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240319"/>
        <c:axId val="1573497007"/>
      </c:barChart>
      <c:catAx>
        <c:axId val="16202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97007"/>
        <c:crosses val="autoZero"/>
        <c:auto val="1"/>
        <c:lblAlgn val="ctr"/>
        <c:lblOffset val="100"/>
        <c:noMultiLvlLbl val="0"/>
      </c:catAx>
      <c:valAx>
        <c:axId val="15734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Vulnerability across tools scanning vulnerable web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time_to_vuln!$C$27</c:f>
              <c:strCache>
                <c:ptCount val="1"/>
                <c:pt idx="0">
                  <c:v>Gentoo (XSS)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time_to_vuln!$B$28:$B$31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time_to_vuln!$C$28:$C$31</c:f>
              <c:numCache>
                <c:formatCode>General</c:formatCode>
                <c:ptCount val="4"/>
                <c:pt idx="0">
                  <c:v>9600</c:v>
                </c:pt>
                <c:pt idx="1">
                  <c:v>6600</c:v>
                </c:pt>
                <c:pt idx="3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9-2241-8816-6F3F0842A025}"/>
            </c:ext>
          </c:extLst>
        </c:ser>
        <c:ser>
          <c:idx val="1"/>
          <c:order val="1"/>
          <c:tx>
            <c:strRef>
              <c:f>time_to_vuln!$D$27</c:f>
              <c:strCache>
                <c:ptCount val="1"/>
                <c:pt idx="0">
                  <c:v>Gentoo (Headers)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time_to_vuln!$B$28:$B$31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time_to_vuln!$D$28:$D$31</c:f>
              <c:numCache>
                <c:formatCode>General</c:formatCode>
                <c:ptCount val="4"/>
                <c:pt idx="0">
                  <c:v>50</c:v>
                </c:pt>
                <c:pt idx="1">
                  <c:v>27</c:v>
                </c:pt>
                <c:pt idx="2">
                  <c:v>3200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9-2241-8816-6F3F0842A025}"/>
            </c:ext>
          </c:extLst>
        </c:ser>
        <c:ser>
          <c:idx val="2"/>
          <c:order val="2"/>
          <c:tx>
            <c:strRef>
              <c:f>time_to_vuln!$E$27</c:f>
              <c:strCache>
                <c:ptCount val="1"/>
                <c:pt idx="0">
                  <c:v>ZAP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time_to_vuln!$B$28:$B$31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time_to_vuln!$E$28:$E$31</c:f>
              <c:numCache>
                <c:formatCode>General</c:formatCode>
                <c:ptCount val="4"/>
                <c:pt idx="0">
                  <c:v>5600</c:v>
                </c:pt>
                <c:pt idx="1">
                  <c:v>2600</c:v>
                </c:pt>
                <c:pt idx="2">
                  <c:v>12900</c:v>
                </c:pt>
                <c:pt idx="3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9-2241-8816-6F3F0842A025}"/>
            </c:ext>
          </c:extLst>
        </c:ser>
        <c:ser>
          <c:idx val="3"/>
          <c:order val="3"/>
          <c:tx>
            <c:strRef>
              <c:f>time_to_vuln!$F$27</c:f>
              <c:strCache>
                <c:ptCount val="1"/>
                <c:pt idx="0">
                  <c:v>w3af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time_to_vuln!$B$28:$B$31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time_to_vuln!$F$28:$F$31</c:f>
              <c:numCache>
                <c:formatCode>General</c:formatCode>
                <c:ptCount val="4"/>
                <c:pt idx="0">
                  <c:v>7900</c:v>
                </c:pt>
                <c:pt idx="3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E9-2241-8816-6F3F0842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240319"/>
        <c:axId val="1573497007"/>
      </c:barChart>
      <c:catAx>
        <c:axId val="16202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97007"/>
        <c:crosses val="autoZero"/>
        <c:auto val="1"/>
        <c:lblAlgn val="ctr"/>
        <c:lblOffset val="100"/>
        <c:noMultiLvlLbl val="0"/>
      </c:catAx>
      <c:valAx>
        <c:axId val="15734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Interaction Volume per tool per web application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'interaction volume'!$C$3</c:f>
              <c:strCache>
                <c:ptCount val="1"/>
                <c:pt idx="0">
                  <c:v>Gentoo (XSS)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'interaction volume'!$B$4:$B$7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'interaction volume'!$C$4:$C$7</c:f>
              <c:numCache>
                <c:formatCode>General</c:formatCode>
                <c:ptCount val="4"/>
                <c:pt idx="0">
                  <c:v>32</c:v>
                </c:pt>
                <c:pt idx="1">
                  <c:v>66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0-CD4E-BA7D-8A3FD0E21ED3}"/>
            </c:ext>
          </c:extLst>
        </c:ser>
        <c:ser>
          <c:idx val="1"/>
          <c:order val="1"/>
          <c:tx>
            <c:strRef>
              <c:f>'interaction volume'!$D$3</c:f>
              <c:strCache>
                <c:ptCount val="1"/>
                <c:pt idx="0">
                  <c:v>Gentoo (Headers)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9578414009141336E-17"/>
                  <c:y val="-3.28125072665495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70-CD4E-BA7D-8A3FD0E21ED3}"/>
                </c:ext>
              </c:extLst>
            </c:dLbl>
            <c:dLbl>
              <c:idx val="1"/>
              <c:layout>
                <c:manualLayout>
                  <c:x val="-9.9156828018282672E-17"/>
                  <c:y val="-4.59375101731690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70-CD4E-BA7D-8A3FD0E21ED3}"/>
                </c:ext>
              </c:extLst>
            </c:dLbl>
            <c:dLbl>
              <c:idx val="3"/>
              <c:layout>
                <c:manualLayout>
                  <c:x val="0"/>
                  <c:y val="-5.2500011626478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70-CD4E-BA7D-8A3FD0E21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'interaction volume'!$B$4:$B$7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'interaction volume'!$D$4:$D$7</c:f>
              <c:numCache>
                <c:formatCode>General</c:formatCode>
                <c:ptCount val="4"/>
                <c:pt idx="0">
                  <c:v>4</c:v>
                </c:pt>
                <c:pt idx="1">
                  <c:v>18</c:v>
                </c:pt>
                <c:pt idx="2">
                  <c:v>1300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0-CD4E-BA7D-8A3FD0E21ED3}"/>
            </c:ext>
          </c:extLst>
        </c:ser>
        <c:ser>
          <c:idx val="2"/>
          <c:order val="2"/>
          <c:tx>
            <c:strRef>
              <c:f>'interaction volume'!$E$3</c:f>
              <c:strCache>
                <c:ptCount val="1"/>
                <c:pt idx="0">
                  <c:v>ZAP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043083678114409E-3"/>
                  <c:y val="8.75000193774633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70-CD4E-BA7D-8A3FD0E21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'interaction volume'!$B$4:$B$7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'interaction volume'!$E$4:$E$7</c:f>
              <c:numCache>
                <c:formatCode>General</c:formatCode>
                <c:ptCount val="4"/>
                <c:pt idx="0">
                  <c:v>1310</c:v>
                </c:pt>
                <c:pt idx="1">
                  <c:v>65790</c:v>
                </c:pt>
                <c:pt idx="2">
                  <c:v>68000</c:v>
                </c:pt>
                <c:pt idx="3">
                  <c:v>254400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0-CD4E-BA7D-8A3FD0E21ED3}"/>
            </c:ext>
          </c:extLst>
        </c:ser>
        <c:ser>
          <c:idx val="3"/>
          <c:order val="3"/>
          <c:tx>
            <c:strRef>
              <c:f>'interaction volume'!$F$3</c:f>
              <c:strCache>
                <c:ptCount val="1"/>
                <c:pt idx="0">
                  <c:v>w3af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06250067821127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70-CD4E-BA7D-8A3FD0E21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'interaction volume'!$B$4:$B$7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'interaction volume'!$F$4:$F$7</c:f>
              <c:numCache>
                <c:formatCode>General</c:formatCode>
                <c:ptCount val="4"/>
                <c:pt idx="0">
                  <c:v>950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0-CD4E-BA7D-8A3FD0E21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316895"/>
        <c:axId val="1450856543"/>
      </c:barChart>
      <c:catAx>
        <c:axId val="15753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56543"/>
        <c:crosses val="autoZero"/>
        <c:auto val="1"/>
        <c:lblAlgn val="ctr"/>
        <c:lblOffset val="100"/>
        <c:noMultiLvlLbl val="0"/>
      </c:catAx>
      <c:valAx>
        <c:axId val="14508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Interaction Volume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1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</a:t>
            </a:r>
            <a:r>
              <a:rPr lang="en-US" baseline="0"/>
              <a:t> Interaction Volume per tool per web application scan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'interaction volume'!$C$10</c:f>
              <c:strCache>
                <c:ptCount val="1"/>
                <c:pt idx="0">
                  <c:v>Gentoo (XSS)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'interaction volume'!$B$11:$B$14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'interaction volume'!$C$11:$C$14</c:f>
              <c:numCache>
                <c:formatCode>General</c:formatCode>
                <c:ptCount val="4"/>
                <c:pt idx="0">
                  <c:v>32</c:v>
                </c:pt>
                <c:pt idx="1">
                  <c:v>66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1743-A0A3-AC88477ECD28}"/>
            </c:ext>
          </c:extLst>
        </c:ser>
        <c:ser>
          <c:idx val="1"/>
          <c:order val="1"/>
          <c:tx>
            <c:strRef>
              <c:f>'interaction volume'!$D$10</c:f>
              <c:strCache>
                <c:ptCount val="1"/>
                <c:pt idx="0">
                  <c:v>Gentoo (Headers)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'interaction volume'!$B$11:$B$14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'interaction volume'!$D$11:$D$14</c:f>
              <c:numCache>
                <c:formatCode>General</c:formatCode>
                <c:ptCount val="4"/>
                <c:pt idx="0">
                  <c:v>4</c:v>
                </c:pt>
                <c:pt idx="1">
                  <c:v>18</c:v>
                </c:pt>
                <c:pt idx="2">
                  <c:v>1300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1743-A0A3-AC88477ECD28}"/>
            </c:ext>
          </c:extLst>
        </c:ser>
        <c:ser>
          <c:idx val="2"/>
          <c:order val="2"/>
          <c:tx>
            <c:strRef>
              <c:f>'interaction volume'!$E$10</c:f>
              <c:strCache>
                <c:ptCount val="1"/>
                <c:pt idx="0">
                  <c:v>ZAP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'interaction volume'!$B$11:$B$14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'interaction volume'!$E$11:$E$14</c:f>
              <c:numCache>
                <c:formatCode>General</c:formatCode>
                <c:ptCount val="4"/>
                <c:pt idx="0">
                  <c:v>1310</c:v>
                </c:pt>
                <c:pt idx="1">
                  <c:v>16447.5</c:v>
                </c:pt>
                <c:pt idx="2">
                  <c:v>17000</c:v>
                </c:pt>
                <c:pt idx="3">
                  <c:v>50880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8-1743-A0A3-AC88477ECD28}"/>
            </c:ext>
          </c:extLst>
        </c:ser>
        <c:ser>
          <c:idx val="3"/>
          <c:order val="3"/>
          <c:tx>
            <c:strRef>
              <c:f>'interaction volume'!$F$10</c:f>
              <c:strCache>
                <c:ptCount val="1"/>
                <c:pt idx="0">
                  <c:v>w3af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'interaction volume'!$B$11:$B$14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'interaction volume'!$F$11:$F$14</c:f>
              <c:numCache>
                <c:formatCode>General</c:formatCode>
                <c:ptCount val="4"/>
                <c:pt idx="0">
                  <c:v>950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8-1743-A0A3-AC88477EC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998703"/>
        <c:axId val="1575319327"/>
      </c:barChart>
      <c:catAx>
        <c:axId val="15749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19327"/>
        <c:crosses val="autoZero"/>
        <c:auto val="1"/>
        <c:lblAlgn val="ctr"/>
        <c:lblOffset val="100"/>
        <c:noMultiLvlLbl val="0"/>
      </c:catAx>
      <c:valAx>
        <c:axId val="15753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Interaction Volume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replays to first vulnerability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replays'!$C$3</c:f>
              <c:strCache>
                <c:ptCount val="1"/>
                <c:pt idx="0">
                  <c:v>Gentoo (XSS)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replays'!$B$4:$B$7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'number replays'!$C$4:$C$7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4-8143-BAEB-C190B5CEA42C}"/>
            </c:ext>
          </c:extLst>
        </c:ser>
        <c:ser>
          <c:idx val="1"/>
          <c:order val="1"/>
          <c:tx>
            <c:strRef>
              <c:f>'number replays'!$D$3</c:f>
              <c:strCache>
                <c:ptCount val="1"/>
                <c:pt idx="0">
                  <c:v>Gentoo (Headers)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replays'!$B$4:$B$7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'number replays'!$D$4:$D$7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4-8143-BAEB-C190B5CEA42C}"/>
            </c:ext>
          </c:extLst>
        </c:ser>
        <c:ser>
          <c:idx val="2"/>
          <c:order val="2"/>
          <c:tx>
            <c:strRef>
              <c:f>'number replays'!$E$3</c:f>
              <c:strCache>
                <c:ptCount val="1"/>
                <c:pt idx="0">
                  <c:v>ZAP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replays'!$B$4:$B$7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'number replays'!$E$4:$E$7</c:f>
              <c:numCache>
                <c:formatCode>General</c:formatCode>
                <c:ptCount val="4"/>
                <c:pt idx="0">
                  <c:v>1621</c:v>
                </c:pt>
                <c:pt idx="1">
                  <c:v>3852</c:v>
                </c:pt>
                <c:pt idx="2">
                  <c:v>1213</c:v>
                </c:pt>
                <c:pt idx="3">
                  <c:v>10854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4-8143-BAEB-C190B5CEA42C}"/>
            </c:ext>
          </c:extLst>
        </c:ser>
        <c:ser>
          <c:idx val="3"/>
          <c:order val="3"/>
          <c:tx>
            <c:strRef>
              <c:f>'number replays'!$F$3</c:f>
              <c:strCache>
                <c:ptCount val="1"/>
                <c:pt idx="0">
                  <c:v>w3af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replays'!$B$4:$B$7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'number replays'!$F$4:$F$7</c:f>
              <c:numCache>
                <c:formatCode>General</c:formatCode>
                <c:ptCount val="4"/>
                <c:pt idx="0">
                  <c:v>71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4-8143-BAEB-C190B5CEA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1810495"/>
        <c:axId val="1131812175"/>
      </c:barChart>
      <c:catAx>
        <c:axId val="11318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12175"/>
        <c:crosses val="autoZero"/>
        <c:auto val="1"/>
        <c:lblAlgn val="ctr"/>
        <c:lblOffset val="100"/>
        <c:noMultiLvlLbl val="0"/>
      </c:catAx>
      <c:valAx>
        <c:axId val="1131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replays / attacks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1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completion to first vulnerability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replays'!$C$39</c:f>
              <c:strCache>
                <c:ptCount val="1"/>
                <c:pt idx="0">
                  <c:v>Gentoo (XSS)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replays'!$B$40:$B$43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'number replays'!$C$40:$C$43</c:f>
              <c:numCache>
                <c:formatCode>General</c:formatCode>
                <c:ptCount val="4"/>
                <c:pt idx="0">
                  <c:v>37</c:v>
                </c:pt>
                <c:pt idx="1">
                  <c:v>27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D-AE46-9779-16131A8EC815}"/>
            </c:ext>
          </c:extLst>
        </c:ser>
        <c:ser>
          <c:idx val="1"/>
          <c:order val="1"/>
          <c:tx>
            <c:strRef>
              <c:f>'number replays'!$D$39</c:f>
              <c:strCache>
                <c:ptCount val="1"/>
                <c:pt idx="0">
                  <c:v>Gentoo (Headers)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replays'!$B$40:$B$43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'number replays'!$D$40:$D$43</c:f>
              <c:numCache>
                <c:formatCode>General</c:formatCode>
                <c:ptCount val="4"/>
                <c:pt idx="0">
                  <c:v>25</c:v>
                </c:pt>
                <c:pt idx="1">
                  <c:v>40</c:v>
                </c:pt>
                <c:pt idx="2">
                  <c:v>33.299999999999997</c:v>
                </c:pt>
                <c:pt idx="3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D-AE46-9779-16131A8EC815}"/>
            </c:ext>
          </c:extLst>
        </c:ser>
        <c:ser>
          <c:idx val="2"/>
          <c:order val="2"/>
          <c:tx>
            <c:strRef>
              <c:f>'number replays'!$E$39</c:f>
              <c:strCache>
                <c:ptCount val="1"/>
                <c:pt idx="0">
                  <c:v>ZAP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replays'!$B$40:$B$43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'number replays'!$E$40:$E$43</c:f>
              <c:numCache>
                <c:formatCode>General</c:formatCode>
                <c:ptCount val="4"/>
                <c:pt idx="0">
                  <c:v>76</c:v>
                </c:pt>
                <c:pt idx="1">
                  <c:v>16.7</c:v>
                </c:pt>
                <c:pt idx="2">
                  <c:v>27.3</c:v>
                </c:pt>
                <c:pt idx="3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D-AE46-9779-16131A8EC815}"/>
            </c:ext>
          </c:extLst>
        </c:ser>
        <c:ser>
          <c:idx val="3"/>
          <c:order val="3"/>
          <c:tx>
            <c:strRef>
              <c:f>'number replays'!$F$39</c:f>
              <c:strCache>
                <c:ptCount val="1"/>
                <c:pt idx="0">
                  <c:v>w3af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replays'!$B$40:$B$43</c:f>
              <c:strCache>
                <c:ptCount val="4"/>
                <c:pt idx="0">
                  <c:v>Test Harness</c:v>
                </c:pt>
                <c:pt idx="1">
                  <c:v>DVWA</c:v>
                </c:pt>
                <c:pt idx="2">
                  <c:v>WebGoat</c:v>
                </c:pt>
                <c:pt idx="3">
                  <c:v>WackoPicko</c:v>
                </c:pt>
              </c:strCache>
            </c:strRef>
          </c:cat>
          <c:val>
            <c:numRef>
              <c:f>'number replays'!$F$40:$F$43</c:f>
              <c:numCache>
                <c:formatCode>General</c:formatCode>
                <c:ptCount val="4"/>
                <c:pt idx="0">
                  <c:v>6.3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D-AE46-9779-16131A8EC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9119903"/>
        <c:axId val="1130924127"/>
      </c:barChart>
      <c:catAx>
        <c:axId val="15691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24127"/>
        <c:crosses val="autoZero"/>
        <c:auto val="1"/>
        <c:lblAlgn val="ctr"/>
        <c:lblOffset val="100"/>
        <c:noMultiLvlLbl val="0"/>
      </c:catAx>
      <c:valAx>
        <c:axId val="11309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Completion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1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2</xdr:row>
      <xdr:rowOff>12700</xdr:rowOff>
    </xdr:from>
    <xdr:to>
      <xdr:col>13</xdr:col>
      <xdr:colOff>330200</xdr:colOff>
      <xdr:row>25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BA618C-62D3-3949-A26C-CF5740461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1092200</xdr:colOff>
      <xdr:row>32</xdr:row>
      <xdr:rowOff>190500</xdr:rowOff>
    </xdr:from>
    <xdr:to>
      <xdr:col>13</xdr:col>
      <xdr:colOff>165100</xdr:colOff>
      <xdr:row>56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34FEFB-A947-D742-88F8-70416C3C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544283</xdr:colOff>
      <xdr:row>5</xdr:row>
      <xdr:rowOff>69782</xdr:rowOff>
    </xdr:from>
    <xdr:to>
      <xdr:col>18</xdr:col>
      <xdr:colOff>55824</xdr:colOff>
      <xdr:row>33</xdr:row>
      <xdr:rowOff>13956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2B4C9-F46F-FA44-B510-AD329C94B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491251</xdr:colOff>
      <xdr:row>34</xdr:row>
      <xdr:rowOff>13957</xdr:rowOff>
    </xdr:from>
    <xdr:to>
      <xdr:col>19</xdr:col>
      <xdr:colOff>251209</xdr:colOff>
      <xdr:row>56</xdr:row>
      <xdr:rowOff>125604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AE83E-3ACC-8C4D-9182-FF07AC676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9</xdr:row>
      <xdr:rowOff>19050</xdr:rowOff>
    </xdr:from>
    <xdr:to>
      <xdr:col>14</xdr:col>
      <xdr:colOff>177800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21D32-94F6-DC41-BC01-04E0C3D5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406400</xdr:colOff>
      <xdr:row>46</xdr:row>
      <xdr:rowOff>25400</xdr:rowOff>
    </xdr:from>
    <xdr:to>
      <xdr:col>14</xdr:col>
      <xdr:colOff>749300</xdr:colOff>
      <xdr:row>71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9779E-D204-7045-BB12-35007E34A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13A7-0FC8-8442-ACC4-E13A25D3F542}">
  <dimension ref="A4:F31"/>
  <sheetViews>
    <sheetView workbookViewId="0">
      <selection activeCell="M61" sqref="M61"/>
    </sheetView>
  </sheetViews>
  <sheetFormatPr baseColWidth="10" defaultRowHeight="16" x14ac:dyDescent="0.2"/>
  <cols>
    <col min="3" max="3" width="21.6640625" customWidth="1"/>
    <col min="4" max="4" width="17.6640625" customWidth="1"/>
    <col min="5" max="5" width="17.83203125" customWidth="1"/>
  </cols>
  <sheetData>
    <row r="4" spans="1:3" x14ac:dyDescent="0.2">
      <c r="B4" t="s">
        <v>19</v>
      </c>
      <c r="C4" t="s">
        <v>0</v>
      </c>
    </row>
    <row r="6" spans="1:3" x14ac:dyDescent="0.2">
      <c r="A6" t="s">
        <v>20</v>
      </c>
      <c r="B6" t="s">
        <v>1</v>
      </c>
      <c r="C6" t="s">
        <v>5</v>
      </c>
    </row>
    <row r="7" spans="1:3" x14ac:dyDescent="0.2">
      <c r="B7" t="s">
        <v>2</v>
      </c>
      <c r="C7" t="s">
        <v>6</v>
      </c>
    </row>
    <row r="8" spans="1:3" x14ac:dyDescent="0.2">
      <c r="B8" t="s">
        <v>3</v>
      </c>
      <c r="C8" t="s">
        <v>7</v>
      </c>
    </row>
    <row r="9" spans="1:3" x14ac:dyDescent="0.2">
      <c r="B9" t="s">
        <v>4</v>
      </c>
      <c r="C9" t="s">
        <v>8</v>
      </c>
    </row>
    <row r="11" spans="1:3" x14ac:dyDescent="0.2">
      <c r="A11" t="s">
        <v>21</v>
      </c>
      <c r="B11" t="s">
        <v>1</v>
      </c>
      <c r="C11" t="s">
        <v>9</v>
      </c>
    </row>
    <row r="12" spans="1:3" x14ac:dyDescent="0.2">
      <c r="B12" t="s">
        <v>10</v>
      </c>
    </row>
    <row r="13" spans="1:3" x14ac:dyDescent="0.2">
      <c r="B13" t="s">
        <v>2</v>
      </c>
      <c r="C13" t="s">
        <v>11</v>
      </c>
    </row>
    <row r="14" spans="1:3" x14ac:dyDescent="0.2">
      <c r="B14" t="s">
        <v>3</v>
      </c>
      <c r="C14" t="s">
        <v>12</v>
      </c>
    </row>
    <row r="15" spans="1:3" x14ac:dyDescent="0.2">
      <c r="B15" t="s">
        <v>4</v>
      </c>
    </row>
    <row r="17" spans="1:6" x14ac:dyDescent="0.2">
      <c r="A17" t="s">
        <v>22</v>
      </c>
      <c r="B17" t="s">
        <v>1</v>
      </c>
    </row>
    <row r="18" spans="1:6" x14ac:dyDescent="0.2">
      <c r="B18" t="s">
        <v>2</v>
      </c>
      <c r="C18" t="s">
        <v>13</v>
      </c>
    </row>
    <row r="19" spans="1:6" x14ac:dyDescent="0.2">
      <c r="B19" t="s">
        <v>3</v>
      </c>
      <c r="C19" t="s">
        <v>14</v>
      </c>
    </row>
    <row r="20" spans="1:6" x14ac:dyDescent="0.2">
      <c r="B20" t="s">
        <v>4</v>
      </c>
    </row>
    <row r="22" spans="1:6" x14ac:dyDescent="0.2">
      <c r="A22" t="s">
        <v>23</v>
      </c>
      <c r="B22" t="s">
        <v>1</v>
      </c>
      <c r="C22" t="s">
        <v>15</v>
      </c>
    </row>
    <row r="23" spans="1:6" x14ac:dyDescent="0.2">
      <c r="B23" t="s">
        <v>2</v>
      </c>
      <c r="C23" t="s">
        <v>16</v>
      </c>
    </row>
    <row r="24" spans="1:6" x14ac:dyDescent="0.2">
      <c r="B24" t="s">
        <v>3</v>
      </c>
      <c r="C24" t="s">
        <v>17</v>
      </c>
    </row>
    <row r="25" spans="1:6" x14ac:dyDescent="0.2">
      <c r="B25" t="s">
        <v>4</v>
      </c>
      <c r="C25" t="s">
        <v>18</v>
      </c>
    </row>
    <row r="27" spans="1:6" x14ac:dyDescent="0.2">
      <c r="C27" t="s">
        <v>1</v>
      </c>
      <c r="D27" t="s">
        <v>2</v>
      </c>
      <c r="E27" t="s">
        <v>3</v>
      </c>
      <c r="F27" t="s">
        <v>4</v>
      </c>
    </row>
    <row r="28" spans="1:6" x14ac:dyDescent="0.2">
      <c r="B28" t="s">
        <v>20</v>
      </c>
      <c r="C28">
        <v>9600</v>
      </c>
      <c r="D28">
        <v>50</v>
      </c>
      <c r="E28">
        <v>5600</v>
      </c>
      <c r="F28">
        <v>7900</v>
      </c>
    </row>
    <row r="29" spans="1:6" x14ac:dyDescent="0.2">
      <c r="B29" t="s">
        <v>21</v>
      </c>
      <c r="C29">
        <v>6600</v>
      </c>
      <c r="D29">
        <v>27</v>
      </c>
      <c r="E29">
        <v>2600</v>
      </c>
    </row>
    <row r="30" spans="1:6" x14ac:dyDescent="0.2">
      <c r="B30" t="s">
        <v>24</v>
      </c>
      <c r="D30">
        <v>3200</v>
      </c>
      <c r="E30">
        <v>12900</v>
      </c>
    </row>
    <row r="31" spans="1:6" x14ac:dyDescent="0.2">
      <c r="B31" t="s">
        <v>23</v>
      </c>
      <c r="C31">
        <v>11600</v>
      </c>
      <c r="D31">
        <v>51</v>
      </c>
      <c r="E31">
        <v>53000</v>
      </c>
      <c r="F31">
        <v>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90F6-5D01-594C-9059-5C21BE0B36FC}">
  <dimension ref="B3:F14"/>
  <sheetViews>
    <sheetView zoomScale="91" workbookViewId="0">
      <selection activeCell="G44" sqref="G44"/>
    </sheetView>
  </sheetViews>
  <sheetFormatPr baseColWidth="10" defaultRowHeight="16" x14ac:dyDescent="0.2"/>
  <sheetData>
    <row r="3" spans="2:6" x14ac:dyDescent="0.2"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 t="s">
        <v>20</v>
      </c>
      <c r="C4">
        <v>32</v>
      </c>
      <c r="D4">
        <v>4</v>
      </c>
      <c r="E4">
        <v>1310</v>
      </c>
      <c r="F4">
        <v>950</v>
      </c>
    </row>
    <row r="5" spans="2:6" x14ac:dyDescent="0.2">
      <c r="B5" t="s">
        <v>21</v>
      </c>
      <c r="C5">
        <v>66</v>
      </c>
      <c r="D5">
        <v>18</v>
      </c>
      <c r="E5">
        <v>65790</v>
      </c>
    </row>
    <row r="6" spans="2:6" x14ac:dyDescent="0.2">
      <c r="B6" t="s">
        <v>24</v>
      </c>
      <c r="D6">
        <v>1300</v>
      </c>
      <c r="E6">
        <v>68000</v>
      </c>
    </row>
    <row r="7" spans="2:6" x14ac:dyDescent="0.2">
      <c r="B7" t="s">
        <v>23</v>
      </c>
      <c r="C7">
        <v>52</v>
      </c>
      <c r="D7">
        <v>2</v>
      </c>
      <c r="E7">
        <v>254400</v>
      </c>
      <c r="F7">
        <v>7000</v>
      </c>
    </row>
    <row r="10" spans="2:6" x14ac:dyDescent="0.2">
      <c r="C10" t="s">
        <v>1</v>
      </c>
      <c r="D10" t="s">
        <v>2</v>
      </c>
      <c r="E10" t="s">
        <v>3</v>
      </c>
      <c r="F10" t="s">
        <v>4</v>
      </c>
    </row>
    <row r="11" spans="2:6" x14ac:dyDescent="0.2">
      <c r="B11" t="s">
        <v>20</v>
      </c>
      <c r="C11">
        <v>32</v>
      </c>
      <c r="D11">
        <v>4</v>
      </c>
      <c r="E11">
        <v>1310</v>
      </c>
      <c r="F11">
        <v>950</v>
      </c>
    </row>
    <row r="12" spans="2:6" x14ac:dyDescent="0.2">
      <c r="B12" t="s">
        <v>21</v>
      </c>
      <c r="C12">
        <v>66</v>
      </c>
      <c r="D12">
        <v>18</v>
      </c>
      <c r="E12">
        <f>65790/4</f>
        <v>16447.5</v>
      </c>
    </row>
    <row r="13" spans="2:6" x14ac:dyDescent="0.2">
      <c r="B13" t="s">
        <v>24</v>
      </c>
      <c r="D13">
        <v>1300</v>
      </c>
      <c r="E13">
        <f>68000/4</f>
        <v>17000</v>
      </c>
    </row>
    <row r="14" spans="2:6" x14ac:dyDescent="0.2">
      <c r="B14" t="s">
        <v>23</v>
      </c>
      <c r="C14">
        <v>52</v>
      </c>
      <c r="D14">
        <v>2</v>
      </c>
      <c r="E14">
        <f>254400/5</f>
        <v>50880</v>
      </c>
      <c r="F14">
        <f>7000/5</f>
        <v>1400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267F-3392-E143-B021-4BD00A433800}">
  <dimension ref="B3:F43"/>
  <sheetViews>
    <sheetView tabSelected="1" topLeftCell="A38" workbookViewId="0">
      <selection activeCell="B39" sqref="B39:F43"/>
    </sheetView>
  </sheetViews>
  <sheetFormatPr baseColWidth="10" defaultRowHeight="16" x14ac:dyDescent="0.2"/>
  <sheetData>
    <row r="3" spans="2:6" x14ac:dyDescent="0.2"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 t="s">
        <v>20</v>
      </c>
      <c r="C4">
        <v>10</v>
      </c>
      <c r="D4">
        <v>1</v>
      </c>
      <c r="E4">
        <v>1621</v>
      </c>
      <c r="F4">
        <v>71</v>
      </c>
    </row>
    <row r="5" spans="2:6" x14ac:dyDescent="0.2">
      <c r="B5" t="s">
        <v>21</v>
      </c>
      <c r="C5">
        <v>4</v>
      </c>
      <c r="D5">
        <v>2</v>
      </c>
      <c r="E5">
        <v>3852</v>
      </c>
    </row>
    <row r="6" spans="2:6" x14ac:dyDescent="0.2">
      <c r="B6" t="s">
        <v>24</v>
      </c>
      <c r="D6">
        <v>1</v>
      </c>
      <c r="E6">
        <v>1213</v>
      </c>
    </row>
    <row r="7" spans="2:6" x14ac:dyDescent="0.2">
      <c r="B7" t="s">
        <v>23</v>
      </c>
      <c r="C7">
        <v>1</v>
      </c>
      <c r="D7">
        <v>3</v>
      </c>
      <c r="E7">
        <v>10854</v>
      </c>
      <c r="F7">
        <v>2</v>
      </c>
    </row>
    <row r="39" spans="2:6" x14ac:dyDescent="0.2">
      <c r="C39" t="s">
        <v>1</v>
      </c>
      <c r="D39" t="s">
        <v>2</v>
      </c>
      <c r="E39" t="s">
        <v>3</v>
      </c>
      <c r="F39" t="s">
        <v>4</v>
      </c>
    </row>
    <row r="40" spans="2:6" x14ac:dyDescent="0.2">
      <c r="B40" t="s">
        <v>20</v>
      </c>
      <c r="C40">
        <v>37</v>
      </c>
      <c r="D40">
        <v>25</v>
      </c>
      <c r="E40">
        <v>76</v>
      </c>
      <c r="F40">
        <v>6.3</v>
      </c>
    </row>
    <row r="41" spans="2:6" x14ac:dyDescent="0.2">
      <c r="B41" t="s">
        <v>21</v>
      </c>
      <c r="C41">
        <v>27</v>
      </c>
      <c r="D41">
        <v>40</v>
      </c>
      <c r="E41">
        <v>16.7</v>
      </c>
    </row>
    <row r="42" spans="2:6" x14ac:dyDescent="0.2">
      <c r="B42" t="s">
        <v>24</v>
      </c>
      <c r="D42">
        <v>33.299999999999997</v>
      </c>
      <c r="E42">
        <v>27.3</v>
      </c>
    </row>
    <row r="43" spans="2:6" x14ac:dyDescent="0.2">
      <c r="B43" t="s">
        <v>23</v>
      </c>
      <c r="C43">
        <v>4.0999999999999996</v>
      </c>
      <c r="D43">
        <v>42.9</v>
      </c>
      <c r="E43">
        <v>23.4</v>
      </c>
      <c r="F43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time_to_vuln</vt:lpstr>
      <vt:lpstr>interaction volume</vt:lpstr>
      <vt:lpstr>number replays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Pacheco Dos Santos Peres Mota, Abraao</dc:creator>
  <cp:lastModifiedBy>Pacheco Dos Santos Peres Mota, Abraao</cp:lastModifiedBy>
  <dcterms:created xsi:type="dcterms:W3CDTF">2018-06-17T07:53:11Z</dcterms:created>
  <dcterms:modified xsi:type="dcterms:W3CDTF">2018-06-17T23:51:55Z</dcterms:modified>
</cp:coreProperties>
</file>