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\Desktop\运营P1_LP_3渠道投放测试_1_\"/>
    </mc:Choice>
  </mc:AlternateContent>
  <bookViews>
    <workbookView xWindow="645" yWindow="465" windowWidth="28155" windowHeight="15855" tabRatio="500"/>
  </bookViews>
  <sheets>
    <sheet name="数据底表" sheetId="3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3" l="1"/>
  <c r="M38" i="3"/>
  <c r="O37" i="3"/>
  <c r="O38" i="3"/>
  <c r="N37" i="3"/>
  <c r="N38" i="3"/>
  <c r="O36" i="3"/>
  <c r="N36" i="3"/>
  <c r="M36" i="3"/>
  <c r="M26" i="3" l="1"/>
  <c r="O26" i="3"/>
  <c r="N26" i="3"/>
  <c r="O25" i="3"/>
  <c r="N25" i="3"/>
  <c r="M25" i="3"/>
  <c r="L25" i="3"/>
  <c r="H48" i="3" l="1"/>
  <c r="G48" i="3"/>
  <c r="F48" i="3"/>
  <c r="H16" i="3"/>
  <c r="G16" i="3"/>
  <c r="F16" i="3"/>
  <c r="H32" i="3"/>
  <c r="G32" i="3"/>
  <c r="F32" i="3"/>
  <c r="E48" i="3"/>
  <c r="D48" i="3"/>
  <c r="C48" i="3"/>
  <c r="B48" i="3"/>
  <c r="E32" i="3"/>
  <c r="D32" i="3"/>
  <c r="C32" i="3"/>
  <c r="B32" i="3"/>
  <c r="E16" i="3"/>
  <c r="D16" i="3"/>
  <c r="C16" i="3"/>
  <c r="B16" i="3"/>
</calcChain>
</file>

<file path=xl/sharedStrings.xml><?xml version="1.0" encoding="utf-8"?>
<sst xmlns="http://schemas.openxmlformats.org/spreadsheetml/2006/main" count="34" uniqueCount="20">
  <si>
    <t>百度PC</t>
    <rPh sb="0" eb="1">
      <t>bai'du</t>
    </rPh>
    <phoneticPr fontId="1" type="noConversion"/>
  </si>
  <si>
    <t>百度移动</t>
    <rPh sb="0" eb="1">
      <t>bai'du</t>
    </rPh>
    <rPh sb="2" eb="3">
      <t>yi'dogn</t>
    </rPh>
    <phoneticPr fontId="1" type="noConversion"/>
  </si>
  <si>
    <t>搜狗</t>
    <rPh sb="0" eb="1">
      <t>sou'gou</t>
    </rPh>
    <phoneticPr fontId="1" type="noConversion"/>
  </si>
  <si>
    <t>所有用户在着陆页的平均停留时间（单位：s）</t>
    <rPh sb="0" eb="1">
      <t>suo'you</t>
    </rPh>
    <rPh sb="2" eb="3">
      <t>yong'hu</t>
    </rPh>
    <rPh sb="4" eb="5">
      <t>zai</t>
    </rPh>
    <rPh sb="5" eb="6">
      <t>zhuo'lu'ye</t>
    </rPh>
    <rPh sb="8" eb="9">
      <t>d</t>
    </rPh>
    <rPh sb="9" eb="10">
      <t>ping'jun</t>
    </rPh>
    <rPh sb="11" eb="12">
      <t>ting'liu</t>
    </rPh>
    <rPh sb="13" eb="14">
      <t>shi'jian</t>
    </rPh>
    <rPh sb="16" eb="17">
      <t>dan'wei</t>
    </rPh>
    <phoneticPr fontId="1" type="noConversion"/>
  </si>
  <si>
    <t>页面跳出率</t>
    <rPh sb="0" eb="1">
      <t>ye'main</t>
    </rPh>
    <rPh sb="2" eb="3">
      <t>tiao'chu'lv</t>
    </rPh>
    <phoneticPr fontId="1" type="noConversion"/>
  </si>
  <si>
    <t>咨询的占比</t>
    <rPh sb="0" eb="1">
      <t>zi'xun</t>
    </rPh>
    <rPh sb="2" eb="3">
      <t>d</t>
    </rPh>
    <rPh sb="3" eb="4">
      <t>zhan'bi</t>
    </rPh>
    <phoneticPr fontId="1" type="noConversion"/>
  </si>
  <si>
    <t>着陆页UV</t>
    <rPh sb="0" eb="1">
      <t>zhuo'lu'ye</t>
    </rPh>
    <phoneticPr fontId="1" type="noConversion"/>
  </si>
  <si>
    <t>注册UV</t>
    <rPh sb="0" eb="1">
      <t>zhu'ce</t>
    </rPh>
    <phoneticPr fontId="1" type="noConversion"/>
  </si>
  <si>
    <t>订单页UV</t>
    <rPh sb="0" eb="1">
      <t>ding'dan'ye</t>
    </rPh>
    <phoneticPr fontId="1" type="noConversion"/>
  </si>
  <si>
    <t>支付成功UV</t>
    <rPh sb="0" eb="1">
      <t>zhi'fu</t>
    </rPh>
    <rPh sb="2" eb="3">
      <t>cheng'g</t>
    </rPh>
    <phoneticPr fontId="1" type="noConversion"/>
  </si>
  <si>
    <t>平台</t>
    <phoneticPr fontId="1" type="noConversion"/>
  </si>
  <si>
    <t>百度PC</t>
    <phoneticPr fontId="1" type="noConversion"/>
  </si>
  <si>
    <t>百度移动</t>
    <phoneticPr fontId="1" type="noConversion"/>
  </si>
  <si>
    <t>搜狗</t>
    <phoneticPr fontId="1" type="noConversion"/>
  </si>
  <si>
    <t>着陆页UV</t>
    <phoneticPr fontId="1" type="noConversion"/>
  </si>
  <si>
    <t>总和</t>
    <phoneticPr fontId="1" type="noConversion"/>
  </si>
  <si>
    <t>注册页UV</t>
    <phoneticPr fontId="1" type="noConversion"/>
  </si>
  <si>
    <t>订单页UV</t>
    <phoneticPr fontId="1" type="noConversion"/>
  </si>
  <si>
    <t>支付成功UV</t>
    <phoneticPr fontId="1" type="noConversion"/>
  </si>
  <si>
    <t>转化率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</si>
</sst>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 "/>
    <numFmt numFmtId="177" formatCode="0.00_ "/>
    <numFmt numFmtId="178" formatCode="0.0000"/>
    <numFmt numFmtId="179" formatCode="0.0000_ "/>
    <numFmt numFmtId="180" formatCode="0.0000%"/>
  </numFmts>
  <fonts count="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0000"/>
      <name val="DengXian"/>
      <family val="2"/>
      <charset val="134"/>
      <scheme val="minor"/>
    </font>
    <font>
      <b/>
      <sz val="12"/>
      <color rgb="FFFFC000"/>
      <name val="DengXian"/>
      <family val="2"/>
      <charset val="134"/>
      <scheme val="minor"/>
    </font>
    <font>
      <b/>
      <sz val="12"/>
      <color rgb="FFC00000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176" fontId="0" fillId="0" borderId="0" xfId="0" applyNumberFormat="1"/>
    <xf numFmtId="14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179" fontId="2" fillId="0" borderId="0" xfId="0" applyNumberFormat="1" applyFont="1"/>
    <xf numFmtId="179" fontId="3" fillId="0" borderId="0" xfId="0" applyNumberFormat="1" applyFont="1"/>
    <xf numFmtId="177" fontId="4" fillId="0" borderId="0" xfId="0" applyNumberFormat="1" applyFont="1"/>
    <xf numFmtId="179" fontId="4" fillId="0" borderId="0" xfId="0" applyNumberFormat="1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80" fontId="0" fillId="7" borderId="0" xfId="1" applyNumberFormat="1" applyFont="1" applyFill="1" applyAlignment="1"/>
    <xf numFmtId="180" fontId="0" fillId="9" borderId="0" xfId="1" applyNumberFormat="1" applyFont="1" applyFill="1" applyAlignment="1"/>
    <xf numFmtId="180" fontId="0" fillId="3" borderId="0" xfId="1" applyNumberFormat="1" applyFont="1" applyFill="1" applyAlignment="1"/>
    <xf numFmtId="0" fontId="8" fillId="0" borderId="0" xfId="0" applyFont="1" applyAlignment="1">
      <alignment horizontal="center"/>
    </xf>
    <xf numFmtId="0" fontId="0" fillId="10" borderId="0" xfId="0" applyFill="1"/>
    <xf numFmtId="0" fontId="8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18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着陆页</a:t>
            </a:r>
            <a:r>
              <a:rPr lang="en-US" altLang="zh-CN"/>
              <a:t>UV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百度PC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数据底表!$B$2:$B$15</c:f>
              <c:numCache>
                <c:formatCode>0_ </c:formatCode>
                <c:ptCount val="14"/>
                <c:pt idx="0">
                  <c:v>19635</c:v>
                </c:pt>
                <c:pt idx="1">
                  <c:v>16744</c:v>
                </c:pt>
                <c:pt idx="2">
                  <c:v>16562</c:v>
                </c:pt>
                <c:pt idx="3">
                  <c:v>18126.5</c:v>
                </c:pt>
                <c:pt idx="4">
                  <c:v>16817.5</c:v>
                </c:pt>
                <c:pt idx="5">
                  <c:v>11907</c:v>
                </c:pt>
                <c:pt idx="6">
                  <c:v>7812</c:v>
                </c:pt>
                <c:pt idx="7">
                  <c:v>22809.5</c:v>
                </c:pt>
                <c:pt idx="8">
                  <c:v>17724</c:v>
                </c:pt>
                <c:pt idx="9">
                  <c:v>16772</c:v>
                </c:pt>
                <c:pt idx="10">
                  <c:v>17395</c:v>
                </c:pt>
                <c:pt idx="11">
                  <c:v>22165.5</c:v>
                </c:pt>
                <c:pt idx="12">
                  <c:v>10825.5</c:v>
                </c:pt>
                <c:pt idx="13">
                  <c:v>13356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D-465A-BB5F-A44068533959}"/>
            </c:ext>
          </c:extLst>
        </c:ser>
        <c:ser>
          <c:idx val="1"/>
          <c:order val="1"/>
          <c:tx>
            <c:v>百度移动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数据底表!$B$18:$B$31</c:f>
              <c:numCache>
                <c:formatCode>0_ </c:formatCode>
                <c:ptCount val="14"/>
                <c:pt idx="0">
                  <c:v>22284.5</c:v>
                </c:pt>
                <c:pt idx="1">
                  <c:v>10304</c:v>
                </c:pt>
                <c:pt idx="2">
                  <c:v>14077</c:v>
                </c:pt>
                <c:pt idx="3">
                  <c:v>14819</c:v>
                </c:pt>
                <c:pt idx="4">
                  <c:v>22368.5</c:v>
                </c:pt>
                <c:pt idx="5">
                  <c:v>24024</c:v>
                </c:pt>
                <c:pt idx="6">
                  <c:v>21388.5</c:v>
                </c:pt>
                <c:pt idx="7">
                  <c:v>13786.5</c:v>
                </c:pt>
                <c:pt idx="8">
                  <c:v>14378</c:v>
                </c:pt>
                <c:pt idx="9">
                  <c:v>14070</c:v>
                </c:pt>
                <c:pt idx="10">
                  <c:v>18952.5</c:v>
                </c:pt>
                <c:pt idx="11">
                  <c:v>15981</c:v>
                </c:pt>
                <c:pt idx="12">
                  <c:v>25217.5</c:v>
                </c:pt>
                <c:pt idx="13">
                  <c:v>17801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D-465A-BB5F-A44068533959}"/>
            </c:ext>
          </c:extLst>
        </c:ser>
        <c:ser>
          <c:idx val="2"/>
          <c:order val="2"/>
          <c:tx>
            <c:v>搜狗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数据底表!$B$34:$B$47</c:f>
              <c:numCache>
                <c:formatCode>0_ </c:formatCode>
                <c:ptCount val="14"/>
                <c:pt idx="0">
                  <c:v>7850.5</c:v>
                </c:pt>
                <c:pt idx="1">
                  <c:v>9702</c:v>
                </c:pt>
                <c:pt idx="2">
                  <c:v>10787</c:v>
                </c:pt>
                <c:pt idx="3">
                  <c:v>6377</c:v>
                </c:pt>
                <c:pt idx="4">
                  <c:v>6930</c:v>
                </c:pt>
                <c:pt idx="5">
                  <c:v>6223</c:v>
                </c:pt>
                <c:pt idx="6">
                  <c:v>3958.5</c:v>
                </c:pt>
                <c:pt idx="7">
                  <c:v>12001.5</c:v>
                </c:pt>
                <c:pt idx="8">
                  <c:v>9509.5</c:v>
                </c:pt>
                <c:pt idx="9">
                  <c:v>11263</c:v>
                </c:pt>
                <c:pt idx="10">
                  <c:v>11256</c:v>
                </c:pt>
                <c:pt idx="11">
                  <c:v>7465.5</c:v>
                </c:pt>
                <c:pt idx="12">
                  <c:v>3150</c:v>
                </c:pt>
                <c:pt idx="13">
                  <c:v>3391.5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D-465A-BB5F-A4406853395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290528"/>
        <c:axId val="217293152"/>
      </c:lineChart>
      <c:catAx>
        <c:axId val="21729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293152"/>
        <c:crosses val="autoZero"/>
        <c:auto val="1"/>
        <c:lblAlgn val="ctr"/>
        <c:lblOffset val="100"/>
        <c:noMultiLvlLbl val="0"/>
      </c:catAx>
      <c:valAx>
        <c:axId val="2172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2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注册</a:t>
            </a:r>
            <a:r>
              <a:rPr lang="en-US" altLang="zh-CN"/>
              <a:t>UV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百度PC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数据底表!$C$2:$C$15</c:f>
              <c:numCache>
                <c:formatCode>0_ </c:formatCode>
                <c:ptCount val="14"/>
                <c:pt idx="0">
                  <c:v>196</c:v>
                </c:pt>
                <c:pt idx="1">
                  <c:v>126</c:v>
                </c:pt>
                <c:pt idx="2">
                  <c:v>278</c:v>
                </c:pt>
                <c:pt idx="3">
                  <c:v>250</c:v>
                </c:pt>
                <c:pt idx="4">
                  <c:v>148</c:v>
                </c:pt>
                <c:pt idx="5">
                  <c:v>76</c:v>
                </c:pt>
                <c:pt idx="6">
                  <c:v>54</c:v>
                </c:pt>
                <c:pt idx="7">
                  <c:v>298</c:v>
                </c:pt>
                <c:pt idx="8">
                  <c:v>106</c:v>
                </c:pt>
                <c:pt idx="9">
                  <c:v>322</c:v>
                </c:pt>
                <c:pt idx="10">
                  <c:v>138</c:v>
                </c:pt>
                <c:pt idx="11">
                  <c:v>178</c:v>
                </c:pt>
                <c:pt idx="12">
                  <c:v>52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1-4305-B0F6-455C0A5AA0BA}"/>
            </c:ext>
          </c:extLst>
        </c:ser>
        <c:ser>
          <c:idx val="1"/>
          <c:order val="1"/>
          <c:tx>
            <c:v>百度移动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数据底表!$C$18:$C$31</c:f>
              <c:numCache>
                <c:formatCode>0_ </c:formatCode>
                <c:ptCount val="14"/>
                <c:pt idx="0">
                  <c:v>66</c:v>
                </c:pt>
                <c:pt idx="1">
                  <c:v>30</c:v>
                </c:pt>
                <c:pt idx="2">
                  <c:v>86</c:v>
                </c:pt>
                <c:pt idx="3">
                  <c:v>92</c:v>
                </c:pt>
                <c:pt idx="4">
                  <c:v>70</c:v>
                </c:pt>
                <c:pt idx="5">
                  <c:v>132</c:v>
                </c:pt>
                <c:pt idx="6">
                  <c:v>142</c:v>
                </c:pt>
                <c:pt idx="7">
                  <c:v>58</c:v>
                </c:pt>
                <c:pt idx="8">
                  <c:v>58</c:v>
                </c:pt>
                <c:pt idx="9">
                  <c:v>52</c:v>
                </c:pt>
                <c:pt idx="10">
                  <c:v>106</c:v>
                </c:pt>
                <c:pt idx="11">
                  <c:v>78</c:v>
                </c:pt>
                <c:pt idx="12">
                  <c:v>110</c:v>
                </c:pt>
                <c:pt idx="1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1-4305-B0F6-455C0A5AA0BA}"/>
            </c:ext>
          </c:extLst>
        </c:ser>
        <c:ser>
          <c:idx val="2"/>
          <c:order val="2"/>
          <c:tx>
            <c:v>搜狗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数据底表!$C$34:$C$47</c:f>
              <c:numCache>
                <c:formatCode>0_ </c:formatCode>
                <c:ptCount val="14"/>
                <c:pt idx="0">
                  <c:v>66</c:v>
                </c:pt>
                <c:pt idx="1">
                  <c:v>44</c:v>
                </c:pt>
                <c:pt idx="2">
                  <c:v>84</c:v>
                </c:pt>
                <c:pt idx="3">
                  <c:v>46</c:v>
                </c:pt>
                <c:pt idx="4">
                  <c:v>44</c:v>
                </c:pt>
                <c:pt idx="5">
                  <c:v>56</c:v>
                </c:pt>
                <c:pt idx="6">
                  <c:v>22</c:v>
                </c:pt>
                <c:pt idx="7">
                  <c:v>38</c:v>
                </c:pt>
                <c:pt idx="8">
                  <c:v>30</c:v>
                </c:pt>
                <c:pt idx="9">
                  <c:v>24</c:v>
                </c:pt>
                <c:pt idx="10">
                  <c:v>90</c:v>
                </c:pt>
                <c:pt idx="11">
                  <c:v>24</c:v>
                </c:pt>
                <c:pt idx="12">
                  <c:v>54</c:v>
                </c:pt>
                <c:pt idx="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1-4305-B0F6-455C0A5A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2752"/>
        <c:axId val="552618488"/>
      </c:lineChart>
      <c:catAx>
        <c:axId val="55262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618488"/>
        <c:crosses val="autoZero"/>
        <c:auto val="1"/>
        <c:lblAlgn val="ctr"/>
        <c:lblOffset val="100"/>
        <c:noMultiLvlLbl val="0"/>
      </c:catAx>
      <c:valAx>
        <c:axId val="5526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6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订单页</a:t>
            </a:r>
            <a:r>
              <a:rPr lang="en-US" altLang="zh-CN"/>
              <a:t>UV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百度PC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数据底表!$D$2:$D$15</c:f>
              <c:numCache>
                <c:formatCode>0_ </c:formatCode>
                <c:ptCount val="14"/>
                <c:pt idx="0">
                  <c:v>73.5</c:v>
                </c:pt>
                <c:pt idx="1">
                  <c:v>28.5</c:v>
                </c:pt>
                <c:pt idx="2">
                  <c:v>82.5</c:v>
                </c:pt>
                <c:pt idx="3">
                  <c:v>93</c:v>
                </c:pt>
                <c:pt idx="4">
                  <c:v>33</c:v>
                </c:pt>
                <c:pt idx="5">
                  <c:v>16.5</c:v>
                </c:pt>
                <c:pt idx="6">
                  <c:v>7.5</c:v>
                </c:pt>
                <c:pt idx="7">
                  <c:v>111</c:v>
                </c:pt>
                <c:pt idx="8">
                  <c:v>24</c:v>
                </c:pt>
                <c:pt idx="9">
                  <c:v>120</c:v>
                </c:pt>
                <c:pt idx="10">
                  <c:v>30</c:v>
                </c:pt>
                <c:pt idx="11">
                  <c:v>25.5</c:v>
                </c:pt>
                <c:pt idx="12">
                  <c:v>15</c:v>
                </c:pt>
                <c:pt idx="1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0-403E-B67D-C0AC349962C7}"/>
            </c:ext>
          </c:extLst>
        </c:ser>
        <c:ser>
          <c:idx val="1"/>
          <c:order val="1"/>
          <c:tx>
            <c:v>百度移动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数据底表!$D$18:$D$31</c:f>
              <c:numCache>
                <c:formatCode>0_ </c:formatCode>
                <c:ptCount val="14"/>
                <c:pt idx="0">
                  <c:v>4.5</c:v>
                </c:pt>
                <c:pt idx="1">
                  <c:v>1.5</c:v>
                </c:pt>
                <c:pt idx="2">
                  <c:v>19.5</c:v>
                </c:pt>
                <c:pt idx="3">
                  <c:v>13.5</c:v>
                </c:pt>
                <c:pt idx="4">
                  <c:v>15</c:v>
                </c:pt>
                <c:pt idx="5">
                  <c:v>19.5</c:v>
                </c:pt>
                <c:pt idx="6">
                  <c:v>31.5</c:v>
                </c:pt>
                <c:pt idx="7">
                  <c:v>12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16.5</c:v>
                </c:pt>
                <c:pt idx="12">
                  <c:v>40.5</c:v>
                </c:pt>
                <c:pt idx="1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0-403E-B67D-C0AC349962C7}"/>
            </c:ext>
          </c:extLst>
        </c:ser>
        <c:ser>
          <c:idx val="2"/>
          <c:order val="2"/>
          <c:tx>
            <c:v>搜狗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数据底表!$D$34:$D$47</c:f>
              <c:numCache>
                <c:formatCode>0_ </c:formatCode>
                <c:ptCount val="14"/>
                <c:pt idx="0">
                  <c:v>15</c:v>
                </c:pt>
                <c:pt idx="1">
                  <c:v>13.5</c:v>
                </c:pt>
                <c:pt idx="2">
                  <c:v>31.5</c:v>
                </c:pt>
                <c:pt idx="3">
                  <c:v>6</c:v>
                </c:pt>
                <c:pt idx="4">
                  <c:v>16.5</c:v>
                </c:pt>
                <c:pt idx="5">
                  <c:v>7.5</c:v>
                </c:pt>
                <c:pt idx="6">
                  <c:v>6</c:v>
                </c:pt>
                <c:pt idx="7">
                  <c:v>13.5</c:v>
                </c:pt>
                <c:pt idx="8">
                  <c:v>9</c:v>
                </c:pt>
                <c:pt idx="9">
                  <c:v>3</c:v>
                </c:pt>
                <c:pt idx="10">
                  <c:v>27</c:v>
                </c:pt>
                <c:pt idx="11">
                  <c:v>6</c:v>
                </c:pt>
                <c:pt idx="12">
                  <c:v>15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0-403E-B67D-C0AC3499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13608"/>
        <c:axId val="553308360"/>
      </c:lineChart>
      <c:catAx>
        <c:axId val="55331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308360"/>
        <c:crosses val="autoZero"/>
        <c:auto val="1"/>
        <c:lblAlgn val="ctr"/>
        <c:lblOffset val="100"/>
        <c:noMultiLvlLbl val="0"/>
      </c:catAx>
      <c:valAx>
        <c:axId val="55330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31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支付成功</a:t>
            </a:r>
            <a:r>
              <a:rPr lang="en-US" altLang="zh-CN"/>
              <a:t>UV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百度PC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数据底表!$E$2:$E$15</c:f>
              <c:numCache>
                <c:formatCode>0_ </c:formatCode>
                <c:ptCount val="14"/>
                <c:pt idx="0">
                  <c:v>48</c:v>
                </c:pt>
                <c:pt idx="1">
                  <c:v>30</c:v>
                </c:pt>
                <c:pt idx="2">
                  <c:v>44</c:v>
                </c:pt>
                <c:pt idx="3">
                  <c:v>36</c:v>
                </c:pt>
                <c:pt idx="4">
                  <c:v>30</c:v>
                </c:pt>
                <c:pt idx="5">
                  <c:v>6</c:v>
                </c:pt>
                <c:pt idx="6">
                  <c:v>4</c:v>
                </c:pt>
                <c:pt idx="7">
                  <c:v>88</c:v>
                </c:pt>
                <c:pt idx="8">
                  <c:v>16</c:v>
                </c:pt>
                <c:pt idx="9">
                  <c:v>80</c:v>
                </c:pt>
                <c:pt idx="10">
                  <c:v>28</c:v>
                </c:pt>
                <c:pt idx="11">
                  <c:v>20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F-4BBF-97D6-E7F3A4819B98}"/>
            </c:ext>
          </c:extLst>
        </c:ser>
        <c:ser>
          <c:idx val="1"/>
          <c:order val="1"/>
          <c:tx>
            <c:v>百度移动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数据底表!$E$18:$E$31</c:f>
              <c:numCache>
                <c:formatCode>0_ 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12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24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10</c:v>
                </c:pt>
                <c:pt idx="12">
                  <c:v>32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F-4BBF-97D6-E7F3A4819B98}"/>
            </c:ext>
          </c:extLst>
        </c:ser>
        <c:ser>
          <c:idx val="2"/>
          <c:order val="2"/>
          <c:tx>
            <c:v>搜狗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数据底表!$E$34:$E$47</c:f>
              <c:numCache>
                <c:formatCode>0_ </c:formatCode>
                <c:ptCount val="14"/>
                <c:pt idx="0">
                  <c:v>6</c:v>
                </c:pt>
                <c:pt idx="1">
                  <c:v>4</c:v>
                </c:pt>
                <c:pt idx="2">
                  <c:v>16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12</c:v>
                </c:pt>
                <c:pt idx="8">
                  <c:v>6</c:v>
                </c:pt>
                <c:pt idx="9">
                  <c:v>2</c:v>
                </c:pt>
                <c:pt idx="10">
                  <c:v>14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F-4BBF-97D6-E7F3A481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01024"/>
        <c:axId val="217301352"/>
      </c:lineChart>
      <c:catAx>
        <c:axId val="2173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01352"/>
        <c:crosses val="autoZero"/>
        <c:auto val="1"/>
        <c:lblAlgn val="ctr"/>
        <c:lblOffset val="100"/>
        <c:noMultiLvlLbl val="0"/>
      </c:catAx>
      <c:valAx>
        <c:axId val="21730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3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157162</xdr:rowOff>
    </xdr:from>
    <xdr:to>
      <xdr:col>14</xdr:col>
      <xdr:colOff>685800</xdr:colOff>
      <xdr:row>15</xdr:row>
      <xdr:rowOff>100012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671512</xdr:colOff>
      <xdr:row>33</xdr:row>
      <xdr:rowOff>195262</xdr:rowOff>
    </xdr:from>
    <xdr:to>
      <xdr:col>14</xdr:col>
      <xdr:colOff>180975</xdr:colOff>
      <xdr:row>46</xdr:row>
      <xdr:rowOff>38101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204786</xdr:colOff>
      <xdr:row>48</xdr:row>
      <xdr:rowOff>166687</xdr:rowOff>
    </xdr:from>
    <xdr:to>
      <xdr:col>6</xdr:col>
      <xdr:colOff>419099</xdr:colOff>
      <xdr:row>62</xdr:row>
      <xdr:rowOff>109537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404811</xdr:colOff>
      <xdr:row>11</xdr:row>
      <xdr:rowOff>42862</xdr:rowOff>
    </xdr:from>
    <xdr:to>
      <xdr:col>12</xdr:col>
      <xdr:colOff>409574</xdr:colOff>
      <xdr:row>24</xdr:row>
      <xdr:rowOff>185737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A6" zoomScaleNormal="100" workbookViewId="0">
      <selection activeCell="P17" sqref="P17"/>
    </sheetView>
  </sheetViews>
  <sheetFormatPr defaultColWidth="11" defaultRowHeight="15.75"/>
  <cols>
    <col min="2" max="5" width="10.875" style="1"/>
    <col min="6" max="6" width="11" customWidth="1"/>
  </cols>
  <sheetData>
    <row r="1" spans="1:8">
      <c r="A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t="s">
        <v>3</v>
      </c>
      <c r="G1" t="s">
        <v>4</v>
      </c>
      <c r="H1" t="s">
        <v>5</v>
      </c>
    </row>
    <row r="2" spans="1:8">
      <c r="A2" s="2">
        <v>43592</v>
      </c>
      <c r="B2" s="1">
        <v>19635</v>
      </c>
      <c r="C2" s="1">
        <v>196</v>
      </c>
      <c r="D2" s="1">
        <v>73.5</v>
      </c>
      <c r="E2" s="1">
        <v>48</v>
      </c>
      <c r="F2">
        <v>133.99</v>
      </c>
      <c r="G2">
        <v>0.40710000000000002</v>
      </c>
      <c r="H2">
        <v>0.17469999999999999</v>
      </c>
    </row>
    <row r="3" spans="1:8">
      <c r="A3" s="2">
        <v>43593</v>
      </c>
      <c r="B3" s="1">
        <v>16744</v>
      </c>
      <c r="C3" s="1">
        <v>126</v>
      </c>
      <c r="D3" s="1">
        <v>28.5</v>
      </c>
      <c r="E3" s="1">
        <v>30</v>
      </c>
      <c r="F3">
        <v>228.56</v>
      </c>
      <c r="G3">
        <v>0.5151</v>
      </c>
      <c r="H3">
        <v>0.34760000000000002</v>
      </c>
    </row>
    <row r="4" spans="1:8">
      <c r="A4" s="2">
        <v>43594</v>
      </c>
      <c r="B4" s="1">
        <v>16562</v>
      </c>
      <c r="C4" s="1">
        <v>278</v>
      </c>
      <c r="D4" s="1">
        <v>82.5</v>
      </c>
      <c r="E4" s="1">
        <v>44</v>
      </c>
      <c r="F4">
        <v>159.13</v>
      </c>
      <c r="G4">
        <v>0.44450000000000001</v>
      </c>
      <c r="H4">
        <v>0.16769999999999999</v>
      </c>
    </row>
    <row r="5" spans="1:8">
      <c r="A5" s="2">
        <v>43595</v>
      </c>
      <c r="B5" s="1">
        <v>18126.5</v>
      </c>
      <c r="C5" s="1">
        <v>250</v>
      </c>
      <c r="D5" s="1">
        <v>93</v>
      </c>
      <c r="E5" s="1">
        <v>36</v>
      </c>
      <c r="F5">
        <v>206.77</v>
      </c>
      <c r="G5">
        <v>0.35709999999999997</v>
      </c>
      <c r="H5">
        <v>0.28760000000000002</v>
      </c>
    </row>
    <row r="6" spans="1:8">
      <c r="A6" s="2">
        <v>43596</v>
      </c>
      <c r="B6" s="1">
        <v>16817.5</v>
      </c>
      <c r="C6" s="1">
        <v>148</v>
      </c>
      <c r="D6" s="1">
        <v>33</v>
      </c>
      <c r="E6" s="1">
        <v>30</v>
      </c>
      <c r="F6">
        <v>110.16</v>
      </c>
      <c r="G6">
        <v>0.37109999999999999</v>
      </c>
      <c r="H6">
        <v>0.21609999999999999</v>
      </c>
    </row>
    <row r="7" spans="1:8">
      <c r="A7" s="2">
        <v>43597</v>
      </c>
      <c r="B7" s="1">
        <v>11907</v>
      </c>
      <c r="C7" s="1">
        <v>76</v>
      </c>
      <c r="D7" s="1">
        <v>16.5</v>
      </c>
      <c r="E7" s="1">
        <v>6</v>
      </c>
      <c r="F7">
        <v>224.14</v>
      </c>
      <c r="G7">
        <v>0.57640000000000002</v>
      </c>
      <c r="H7">
        <v>0.18429999999999999</v>
      </c>
    </row>
    <row r="8" spans="1:8">
      <c r="A8" s="2">
        <v>43598</v>
      </c>
      <c r="B8" s="1">
        <v>7812</v>
      </c>
      <c r="C8" s="1">
        <v>54</v>
      </c>
      <c r="D8" s="1">
        <v>7.5</v>
      </c>
      <c r="E8" s="1">
        <v>4</v>
      </c>
      <c r="F8">
        <v>167.99</v>
      </c>
      <c r="G8">
        <v>0.79</v>
      </c>
      <c r="H8">
        <v>0.23449999999999999</v>
      </c>
    </row>
    <row r="9" spans="1:8">
      <c r="A9" s="2">
        <v>43599</v>
      </c>
      <c r="B9" s="1">
        <v>22809.5</v>
      </c>
      <c r="C9" s="1">
        <v>298</v>
      </c>
      <c r="D9" s="1">
        <v>111</v>
      </c>
      <c r="E9" s="1">
        <v>88</v>
      </c>
      <c r="F9">
        <v>172.95</v>
      </c>
      <c r="G9">
        <v>0.55479999999999996</v>
      </c>
      <c r="H9">
        <v>0.24210000000000001</v>
      </c>
    </row>
    <row r="10" spans="1:8">
      <c r="A10" s="2">
        <v>43600</v>
      </c>
      <c r="B10" s="1">
        <v>17724</v>
      </c>
      <c r="C10" s="1">
        <v>106</v>
      </c>
      <c r="D10" s="1">
        <v>24</v>
      </c>
      <c r="E10" s="1">
        <v>16</v>
      </c>
      <c r="F10">
        <v>211.35</v>
      </c>
      <c r="G10">
        <v>0.41549999999999998</v>
      </c>
      <c r="H10">
        <v>0.21199999999999999</v>
      </c>
    </row>
    <row r="11" spans="1:8">
      <c r="A11" s="2">
        <v>43601</v>
      </c>
      <c r="B11" s="1">
        <v>16772</v>
      </c>
      <c r="C11" s="1">
        <v>322</v>
      </c>
      <c r="D11" s="1">
        <v>120</v>
      </c>
      <c r="E11" s="1">
        <v>80</v>
      </c>
      <c r="F11">
        <v>135.88</v>
      </c>
      <c r="G11">
        <v>0.51259999999999994</v>
      </c>
      <c r="H11">
        <v>0.26769999999999999</v>
      </c>
    </row>
    <row r="12" spans="1:8">
      <c r="A12" s="2">
        <v>43602</v>
      </c>
      <c r="B12" s="1">
        <v>17395</v>
      </c>
      <c r="C12" s="1">
        <v>138</v>
      </c>
      <c r="D12" s="1">
        <v>30</v>
      </c>
      <c r="E12" s="1">
        <v>28</v>
      </c>
      <c r="F12">
        <v>167.36</v>
      </c>
      <c r="G12">
        <v>0.54830000000000001</v>
      </c>
      <c r="H12">
        <v>0.1434</v>
      </c>
    </row>
    <row r="13" spans="1:8">
      <c r="A13" s="2">
        <v>43603</v>
      </c>
      <c r="B13" s="1">
        <v>22165.5</v>
      </c>
      <c r="C13" s="1">
        <v>178</v>
      </c>
      <c r="D13" s="1">
        <v>25.5</v>
      </c>
      <c r="E13" s="1">
        <v>20</v>
      </c>
      <c r="F13">
        <v>124.2</v>
      </c>
      <c r="G13">
        <v>0.39090000000000003</v>
      </c>
      <c r="H13">
        <v>0.3251</v>
      </c>
    </row>
    <row r="14" spans="1:8">
      <c r="A14" s="2">
        <v>43604</v>
      </c>
      <c r="B14" s="1">
        <v>10825.5</v>
      </c>
      <c r="C14" s="1">
        <v>52</v>
      </c>
      <c r="D14" s="1">
        <v>15</v>
      </c>
      <c r="E14" s="1">
        <v>8</v>
      </c>
      <c r="F14">
        <v>168.93</v>
      </c>
      <c r="G14">
        <v>0.52380000000000004</v>
      </c>
      <c r="H14">
        <v>0.26119999999999999</v>
      </c>
    </row>
    <row r="15" spans="1:8">
      <c r="A15" s="2">
        <v>43605</v>
      </c>
      <c r="B15" s="1">
        <v>13356</v>
      </c>
      <c r="C15" s="1">
        <v>38</v>
      </c>
      <c r="D15" s="1">
        <v>10.5</v>
      </c>
      <c r="E15" s="1">
        <v>8</v>
      </c>
      <c r="F15">
        <v>199.1</v>
      </c>
      <c r="G15">
        <v>0.70020000000000004</v>
      </c>
      <c r="H15">
        <v>0.1323</v>
      </c>
    </row>
    <row r="16" spans="1:8">
      <c r="A16" s="2"/>
      <c r="B16" s="3">
        <f>SUM(B2:B15)</f>
        <v>228651.5</v>
      </c>
      <c r="C16" s="3">
        <f>SUM(C2:C15)</f>
        <v>2260</v>
      </c>
      <c r="D16" s="3">
        <f>SUM(D2:D15)</f>
        <v>670.5</v>
      </c>
      <c r="E16" s="3">
        <f>SUM(E2:E15)</f>
        <v>446</v>
      </c>
      <c r="F16" s="8">
        <f>AVERAGE(F2:F15)</f>
        <v>172.17928571428573</v>
      </c>
      <c r="G16" s="10">
        <f>AVERAGE(G2:G15)</f>
        <v>0.50767142857142855</v>
      </c>
      <c r="H16" s="9">
        <f>AVERAGE(H2:H15)</f>
        <v>0.22830714285714285</v>
      </c>
    </row>
    <row r="17" spans="1:15">
      <c r="A17" t="s">
        <v>1</v>
      </c>
      <c r="B17" s="1" t="s">
        <v>6</v>
      </c>
      <c r="C17" s="1" t="s">
        <v>7</v>
      </c>
      <c r="D17" s="1" t="s">
        <v>8</v>
      </c>
      <c r="E17" s="1" t="s">
        <v>9</v>
      </c>
      <c r="F17" t="s">
        <v>3</v>
      </c>
      <c r="G17" t="s">
        <v>4</v>
      </c>
      <c r="H17" t="s">
        <v>5</v>
      </c>
    </row>
    <row r="18" spans="1:15">
      <c r="A18" s="2">
        <v>43592</v>
      </c>
      <c r="B18" s="1">
        <v>22284.5</v>
      </c>
      <c r="C18" s="1">
        <v>66</v>
      </c>
      <c r="D18" s="1">
        <v>4.5</v>
      </c>
      <c r="E18" s="1">
        <v>2</v>
      </c>
      <c r="F18">
        <v>146.11000000000001</v>
      </c>
      <c r="G18">
        <v>0.64159999999999995</v>
      </c>
      <c r="H18">
        <v>7.4200000000000002E-2</v>
      </c>
    </row>
    <row r="19" spans="1:15">
      <c r="A19" s="2">
        <v>43593</v>
      </c>
      <c r="B19" s="1">
        <v>10304</v>
      </c>
      <c r="C19" s="1">
        <v>30</v>
      </c>
      <c r="D19" s="1">
        <v>1.5</v>
      </c>
      <c r="E19" s="1">
        <v>0</v>
      </c>
      <c r="F19">
        <v>201.85</v>
      </c>
      <c r="G19">
        <v>0.57620000000000005</v>
      </c>
      <c r="H19">
        <v>0.20069999999999999</v>
      </c>
    </row>
    <row r="20" spans="1:15">
      <c r="A20" s="2">
        <v>43594</v>
      </c>
      <c r="B20" s="1">
        <v>14077</v>
      </c>
      <c r="C20" s="1">
        <v>86</v>
      </c>
      <c r="D20" s="1">
        <v>19.5</v>
      </c>
      <c r="E20" s="1">
        <v>12</v>
      </c>
      <c r="F20">
        <v>160</v>
      </c>
      <c r="G20">
        <v>0.51619999999999999</v>
      </c>
      <c r="H20">
        <v>0.26850000000000002</v>
      </c>
    </row>
    <row r="21" spans="1:15">
      <c r="A21" s="2">
        <v>43595</v>
      </c>
      <c r="B21" s="1">
        <v>14819</v>
      </c>
      <c r="C21" s="1">
        <v>92</v>
      </c>
      <c r="D21" s="1">
        <v>13.5</v>
      </c>
      <c r="E21" s="1">
        <v>6</v>
      </c>
      <c r="F21">
        <v>218.71</v>
      </c>
      <c r="G21">
        <v>0.46300000000000002</v>
      </c>
      <c r="H21">
        <v>0.23530000000000001</v>
      </c>
      <c r="K21" s="25" t="s">
        <v>10</v>
      </c>
      <c r="L21" s="19" t="s">
        <v>14</v>
      </c>
      <c r="M21" s="18" t="s">
        <v>16</v>
      </c>
      <c r="N21" s="17" t="s">
        <v>17</v>
      </c>
      <c r="O21" s="24" t="s">
        <v>18</v>
      </c>
    </row>
    <row r="22" spans="1:15">
      <c r="A22" s="2">
        <v>43596</v>
      </c>
      <c r="B22" s="1">
        <v>22368.5</v>
      </c>
      <c r="C22" s="1">
        <v>70</v>
      </c>
      <c r="D22" s="1">
        <v>15</v>
      </c>
      <c r="E22" s="1">
        <v>12</v>
      </c>
      <c r="F22">
        <v>150.96</v>
      </c>
      <c r="G22">
        <v>0.44230000000000003</v>
      </c>
      <c r="H22">
        <v>0.33239999999999997</v>
      </c>
      <c r="K22" s="28" t="s">
        <v>11</v>
      </c>
      <c r="L22">
        <v>228652</v>
      </c>
      <c r="M22">
        <v>2260</v>
      </c>
      <c r="N22">
        <v>671</v>
      </c>
      <c r="O22">
        <v>446</v>
      </c>
    </row>
    <row r="23" spans="1:15">
      <c r="A23" s="2">
        <v>43597</v>
      </c>
      <c r="B23" s="1">
        <v>24024</v>
      </c>
      <c r="C23" s="1">
        <v>132</v>
      </c>
      <c r="D23" s="1">
        <v>19.5</v>
      </c>
      <c r="E23" s="1">
        <v>6</v>
      </c>
      <c r="F23">
        <v>136.88999999999999</v>
      </c>
      <c r="G23">
        <v>0.67400000000000004</v>
      </c>
      <c r="H23">
        <v>7.3999999999999996E-2</v>
      </c>
      <c r="K23" s="27" t="s">
        <v>12</v>
      </c>
      <c r="L23">
        <v>249452</v>
      </c>
      <c r="M23">
        <v>1222</v>
      </c>
      <c r="N23">
        <v>218</v>
      </c>
      <c r="O23">
        <v>126</v>
      </c>
    </row>
    <row r="24" spans="1:15">
      <c r="A24" s="2">
        <v>43598</v>
      </c>
      <c r="B24" s="1">
        <v>21388.5</v>
      </c>
      <c r="C24" s="1">
        <v>142</v>
      </c>
      <c r="D24" s="1">
        <v>31.5</v>
      </c>
      <c r="E24" s="1">
        <v>24</v>
      </c>
      <c r="F24">
        <v>222.6</v>
      </c>
      <c r="G24">
        <v>0.58350000000000002</v>
      </c>
      <c r="H24">
        <v>0.2994</v>
      </c>
      <c r="K24" s="26" t="s">
        <v>13</v>
      </c>
      <c r="L24">
        <v>109865</v>
      </c>
      <c r="M24">
        <v>650</v>
      </c>
      <c r="N24">
        <v>176</v>
      </c>
      <c r="O24">
        <v>92</v>
      </c>
    </row>
    <row r="25" spans="1:15">
      <c r="A25" s="2">
        <v>43599</v>
      </c>
      <c r="B25" s="1">
        <v>13786.5</v>
      </c>
      <c r="C25" s="1">
        <v>58</v>
      </c>
      <c r="D25" s="1">
        <v>12</v>
      </c>
      <c r="E25" s="1">
        <v>6</v>
      </c>
      <c r="F25">
        <v>135.88</v>
      </c>
      <c r="G25">
        <v>0.66869999999999996</v>
      </c>
      <c r="H25">
        <v>0.16600000000000001</v>
      </c>
      <c r="K25" s="23" t="s">
        <v>15</v>
      </c>
      <c r="L25" s="15">
        <f>SUM(L22:L24)</f>
        <v>587969</v>
      </c>
      <c r="M25" s="15">
        <f>SUM(M22:M24)</f>
        <v>4132</v>
      </c>
      <c r="N25" s="15">
        <f>SUM(N22:N24)</f>
        <v>1065</v>
      </c>
      <c r="O25" s="15">
        <f>SUM(O22:O24)</f>
        <v>664</v>
      </c>
    </row>
    <row r="26" spans="1:15">
      <c r="A26" s="2">
        <v>43600</v>
      </c>
      <c r="B26" s="1">
        <v>14378</v>
      </c>
      <c r="C26" s="1">
        <v>58</v>
      </c>
      <c r="D26" s="1">
        <v>7.5</v>
      </c>
      <c r="E26" s="1">
        <v>2</v>
      </c>
      <c r="F26">
        <v>185.11</v>
      </c>
      <c r="G26">
        <v>0.41470000000000001</v>
      </c>
      <c r="H26">
        <v>0.2099</v>
      </c>
      <c r="L26" s="16" t="s">
        <v>19</v>
      </c>
      <c r="M26" s="20">
        <f>M25/L25</f>
        <v>7.0275813860934842E-3</v>
      </c>
      <c r="N26" s="21">
        <f>N25/M25</f>
        <v>0.25774443368828653</v>
      </c>
      <c r="O26" s="22">
        <f>O25/N25</f>
        <v>0.62347417840375585</v>
      </c>
    </row>
    <row r="27" spans="1:15">
      <c r="A27" s="2">
        <v>43601</v>
      </c>
      <c r="B27" s="1">
        <v>14070</v>
      </c>
      <c r="C27" s="1">
        <v>52</v>
      </c>
      <c r="D27" s="1">
        <v>7.5</v>
      </c>
      <c r="E27" s="1">
        <v>4</v>
      </c>
      <c r="F27">
        <v>123.25</v>
      </c>
      <c r="G27">
        <v>0.68189999999999995</v>
      </c>
      <c r="H27">
        <v>0.13</v>
      </c>
    </row>
    <row r="28" spans="1:15">
      <c r="A28" s="2">
        <v>43602</v>
      </c>
      <c r="B28" s="1">
        <v>18952.5</v>
      </c>
      <c r="C28" s="1">
        <v>106</v>
      </c>
      <c r="D28" s="1">
        <v>7.5</v>
      </c>
      <c r="E28" s="1">
        <v>2</v>
      </c>
      <c r="F28">
        <v>108.49</v>
      </c>
      <c r="G28">
        <v>0.43840000000000001</v>
      </c>
      <c r="H28">
        <v>0.2331</v>
      </c>
    </row>
    <row r="29" spans="1:15">
      <c r="A29" s="2">
        <v>43603</v>
      </c>
      <c r="B29" s="1">
        <v>15981</v>
      </c>
      <c r="C29" s="1">
        <v>78</v>
      </c>
      <c r="D29" s="1">
        <v>16.5</v>
      </c>
      <c r="E29" s="1">
        <v>10</v>
      </c>
      <c r="F29">
        <v>201.84</v>
      </c>
      <c r="G29">
        <v>0.41539999999999999</v>
      </c>
      <c r="H29">
        <v>0.1084</v>
      </c>
    </row>
    <row r="30" spans="1:15">
      <c r="A30" s="2">
        <v>43604</v>
      </c>
      <c r="B30" s="1">
        <v>25217.5</v>
      </c>
      <c r="C30" s="1">
        <v>110</v>
      </c>
      <c r="D30" s="1">
        <v>40.5</v>
      </c>
      <c r="E30" s="1">
        <v>32</v>
      </c>
      <c r="F30">
        <v>130.82</v>
      </c>
      <c r="G30">
        <v>0.46400000000000002</v>
      </c>
      <c r="H30">
        <v>0.2283</v>
      </c>
    </row>
    <row r="31" spans="1:15">
      <c r="A31" s="2">
        <v>43605</v>
      </c>
      <c r="B31" s="1">
        <v>17801</v>
      </c>
      <c r="C31" s="1">
        <v>142</v>
      </c>
      <c r="D31" s="1">
        <v>21</v>
      </c>
      <c r="E31" s="1">
        <v>8</v>
      </c>
      <c r="F31">
        <v>214.46</v>
      </c>
      <c r="G31">
        <v>0.65449999999999997</v>
      </c>
      <c r="H31">
        <v>7.0000000000000007E-2</v>
      </c>
    </row>
    <row r="32" spans="1:15">
      <c r="A32" s="2"/>
      <c r="B32" s="4">
        <f>SUM(B18:B31)</f>
        <v>249452</v>
      </c>
      <c r="C32" s="4">
        <f>SUM(C18:C31)</f>
        <v>1222</v>
      </c>
      <c r="D32" s="4">
        <f>SUM(D18:D31)</f>
        <v>217.5</v>
      </c>
      <c r="E32" s="4">
        <f>SUM(E18:E31)</f>
        <v>126</v>
      </c>
      <c r="F32" s="6">
        <f>AVERAGE(F18:F31)</f>
        <v>166.9264285714286</v>
      </c>
      <c r="G32" s="11">
        <f>AVERAGE(G18:G31)</f>
        <v>0.54531428571428564</v>
      </c>
      <c r="H32" s="7">
        <f>AVERAGE(H18:H31)</f>
        <v>0.18787142857142855</v>
      </c>
    </row>
    <row r="33" spans="1:15">
      <c r="A33" t="s">
        <v>2</v>
      </c>
      <c r="B33" s="1" t="s">
        <v>6</v>
      </c>
      <c r="C33" s="1" t="s">
        <v>7</v>
      </c>
      <c r="D33" s="1" t="s">
        <v>8</v>
      </c>
      <c r="E33" s="1" t="s">
        <v>9</v>
      </c>
      <c r="F33" t="s">
        <v>3</v>
      </c>
      <c r="G33" t="s">
        <v>4</v>
      </c>
      <c r="H33" t="s">
        <v>5</v>
      </c>
    </row>
    <row r="34" spans="1:15">
      <c r="A34" s="2">
        <v>43592</v>
      </c>
      <c r="B34" s="1">
        <v>7850.5</v>
      </c>
      <c r="C34" s="1">
        <v>66</v>
      </c>
      <c r="D34" s="1">
        <v>15</v>
      </c>
      <c r="E34" s="1">
        <v>6</v>
      </c>
      <c r="F34">
        <v>109.47</v>
      </c>
      <c r="G34">
        <v>0.51659999999999995</v>
      </c>
      <c r="H34">
        <v>0.1762</v>
      </c>
    </row>
    <row r="35" spans="1:15">
      <c r="A35" s="2">
        <v>43593</v>
      </c>
      <c r="B35" s="1">
        <v>9702</v>
      </c>
      <c r="C35" s="1">
        <v>44</v>
      </c>
      <c r="D35" s="1">
        <v>13.5</v>
      </c>
      <c r="E35" s="1">
        <v>4</v>
      </c>
      <c r="F35">
        <v>59.514000000000003</v>
      </c>
      <c r="G35">
        <v>0.49869999999999998</v>
      </c>
      <c r="H35">
        <v>9.1800000000000007E-2</v>
      </c>
    </row>
    <row r="36" spans="1:15">
      <c r="A36" s="2">
        <v>43594</v>
      </c>
      <c r="B36" s="1">
        <v>10787</v>
      </c>
      <c r="C36" s="1">
        <v>84</v>
      </c>
      <c r="D36" s="1">
        <v>31.5</v>
      </c>
      <c r="E36" s="1">
        <v>16</v>
      </c>
      <c r="F36">
        <v>127.32</v>
      </c>
      <c r="G36">
        <v>0.73719999999999997</v>
      </c>
      <c r="H36">
        <v>7.85E-2</v>
      </c>
      <c r="M36" s="29">
        <f>M22/L22</f>
        <v>9.8840158844007483E-3</v>
      </c>
      <c r="N36" s="29">
        <f>N22/M22</f>
        <v>0.29690265486725664</v>
      </c>
      <c r="O36" s="29">
        <f>O22/N22</f>
        <v>0.6646795827123696</v>
      </c>
    </row>
    <row r="37" spans="1:15">
      <c r="A37" s="2">
        <v>43595</v>
      </c>
      <c r="B37" s="1">
        <v>6377</v>
      </c>
      <c r="C37" s="1">
        <v>46</v>
      </c>
      <c r="D37" s="1">
        <v>6</v>
      </c>
      <c r="E37" s="1">
        <v>4</v>
      </c>
      <c r="F37">
        <v>101.94</v>
      </c>
      <c r="G37">
        <v>0.63949999999999996</v>
      </c>
      <c r="H37">
        <v>0.22359999999999999</v>
      </c>
      <c r="M37" s="29">
        <f>M23/L23</f>
        <v>4.8987380337700238E-3</v>
      </c>
      <c r="N37" s="29">
        <f t="shared" ref="N37:O38" si="0">N23/M23</f>
        <v>0.17839607201309329</v>
      </c>
      <c r="O37" s="29">
        <f t="shared" si="0"/>
        <v>0.57798165137614677</v>
      </c>
    </row>
    <row r="38" spans="1:15">
      <c r="A38" s="2">
        <v>43596</v>
      </c>
      <c r="B38" s="1">
        <v>6930</v>
      </c>
      <c r="C38" s="1">
        <v>44</v>
      </c>
      <c r="D38" s="1">
        <v>16.5</v>
      </c>
      <c r="E38" s="1">
        <v>10</v>
      </c>
      <c r="F38">
        <v>146.82</v>
      </c>
      <c r="G38">
        <v>0.5827</v>
      </c>
      <c r="H38">
        <v>9.5699999999999993E-2</v>
      </c>
      <c r="M38" s="29">
        <f>M24/L24</f>
        <v>5.9163518864060434E-3</v>
      </c>
      <c r="N38" s="29">
        <f t="shared" si="0"/>
        <v>0.27076923076923076</v>
      </c>
      <c r="O38" s="29">
        <f t="shared" si="0"/>
        <v>0.52272727272727271</v>
      </c>
    </row>
    <row r="39" spans="1:15">
      <c r="A39" s="2">
        <v>43597</v>
      </c>
      <c r="B39" s="1">
        <v>6223</v>
      </c>
      <c r="C39" s="1">
        <v>56</v>
      </c>
      <c r="D39" s="1">
        <v>7.5</v>
      </c>
      <c r="E39" s="1">
        <v>4</v>
      </c>
      <c r="F39">
        <v>84.233000000000004</v>
      </c>
      <c r="G39">
        <v>0.66400000000000003</v>
      </c>
      <c r="H39">
        <v>3.8699999999999998E-2</v>
      </c>
    </row>
    <row r="40" spans="1:15">
      <c r="A40" s="2">
        <v>43598</v>
      </c>
      <c r="B40" s="1">
        <v>3958.5</v>
      </c>
      <c r="C40" s="1">
        <v>22</v>
      </c>
      <c r="D40" s="1">
        <v>6</v>
      </c>
      <c r="E40" s="1">
        <v>2</v>
      </c>
      <c r="F40">
        <v>75.557000000000002</v>
      </c>
      <c r="G40">
        <v>0.5726</v>
      </c>
      <c r="H40">
        <v>0.17510000000000001</v>
      </c>
    </row>
    <row r="41" spans="1:15">
      <c r="A41" s="2">
        <v>43599</v>
      </c>
      <c r="B41" s="1">
        <v>12001.5</v>
      </c>
      <c r="C41" s="1">
        <v>38</v>
      </c>
      <c r="D41" s="1">
        <v>13.5</v>
      </c>
      <c r="E41" s="1">
        <v>12</v>
      </c>
      <c r="F41">
        <v>89.218999999999994</v>
      </c>
      <c r="G41">
        <v>0.7117</v>
      </c>
      <c r="H41">
        <v>0.22739999999999999</v>
      </c>
    </row>
    <row r="42" spans="1:15">
      <c r="A42" s="2">
        <v>43600</v>
      </c>
      <c r="B42" s="1">
        <v>9509.5</v>
      </c>
      <c r="C42" s="1">
        <v>30</v>
      </c>
      <c r="D42" s="1">
        <v>9</v>
      </c>
      <c r="E42" s="1">
        <v>6</v>
      </c>
      <c r="F42">
        <v>103.27</v>
      </c>
      <c r="G42">
        <v>0.49209999999999998</v>
      </c>
      <c r="H42">
        <v>0.16039999999999999</v>
      </c>
    </row>
    <row r="43" spans="1:15">
      <c r="A43" s="2">
        <v>43601</v>
      </c>
      <c r="B43" s="1">
        <v>11263</v>
      </c>
      <c r="C43" s="1">
        <v>24</v>
      </c>
      <c r="D43" s="1">
        <v>3</v>
      </c>
      <c r="E43" s="1">
        <v>2</v>
      </c>
      <c r="F43">
        <v>97.001000000000005</v>
      </c>
      <c r="G43">
        <v>0.55230000000000001</v>
      </c>
      <c r="H43">
        <v>0.1482</v>
      </c>
    </row>
    <row r="44" spans="1:15">
      <c r="A44" s="2">
        <v>43602</v>
      </c>
      <c r="B44" s="1">
        <v>11256</v>
      </c>
      <c r="C44" s="1">
        <v>90</v>
      </c>
      <c r="D44" s="1">
        <v>27</v>
      </c>
      <c r="E44" s="1">
        <v>14</v>
      </c>
      <c r="F44">
        <v>120.56</v>
      </c>
      <c r="G44">
        <v>0.74529999999999996</v>
      </c>
      <c r="H44">
        <v>3.6999999999999998E-2</v>
      </c>
    </row>
    <row r="45" spans="1:15">
      <c r="A45" s="2">
        <v>43603</v>
      </c>
      <c r="B45" s="1">
        <v>7465.5</v>
      </c>
      <c r="C45" s="1">
        <v>24</v>
      </c>
      <c r="D45" s="1">
        <v>6</v>
      </c>
      <c r="E45" s="1">
        <v>6</v>
      </c>
      <c r="F45">
        <v>103.89</v>
      </c>
      <c r="G45">
        <v>0.4728</v>
      </c>
      <c r="H45">
        <v>5.5500000000000001E-2</v>
      </c>
    </row>
    <row r="46" spans="1:15">
      <c r="A46" s="2">
        <v>43604</v>
      </c>
      <c r="B46" s="1">
        <v>3150</v>
      </c>
      <c r="C46" s="1">
        <v>54</v>
      </c>
      <c r="D46" s="1">
        <v>15</v>
      </c>
      <c r="E46" s="1">
        <v>4</v>
      </c>
      <c r="F46">
        <v>120.67</v>
      </c>
      <c r="G46">
        <v>0.58530000000000004</v>
      </c>
      <c r="H46">
        <v>3.9199999999999999E-2</v>
      </c>
    </row>
    <row r="47" spans="1:15">
      <c r="A47" s="2">
        <v>43605</v>
      </c>
      <c r="B47" s="1">
        <v>3391.5</v>
      </c>
      <c r="C47" s="1">
        <v>28</v>
      </c>
      <c r="D47" s="1">
        <v>6</v>
      </c>
      <c r="E47" s="1">
        <v>2</v>
      </c>
      <c r="F47">
        <v>80.132999999999996</v>
      </c>
      <c r="G47">
        <v>0.4698</v>
      </c>
      <c r="H47">
        <v>0.22789999999999999</v>
      </c>
    </row>
    <row r="48" spans="1:15">
      <c r="B48" s="5">
        <f>SUM(B34:B47)</f>
        <v>109865</v>
      </c>
      <c r="C48" s="5">
        <f>SUM(C34:C47)</f>
        <v>650</v>
      </c>
      <c r="D48" s="5">
        <f>SUM(D34:D47)</f>
        <v>175.5</v>
      </c>
      <c r="E48" s="5">
        <f>SUM(E34:E47)</f>
        <v>92</v>
      </c>
      <c r="F48" s="12">
        <f>AVERAGE(F34:F47)</f>
        <v>101.39978571428573</v>
      </c>
      <c r="G48" s="13">
        <f>AVERAGE(G34:G47)</f>
        <v>0.58861428571428576</v>
      </c>
      <c r="H48" s="14">
        <f>AVERAGE(H34:H47)</f>
        <v>0.1268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Abraham</cp:lastModifiedBy>
  <dcterms:created xsi:type="dcterms:W3CDTF">2018-05-16T08:54:14Z</dcterms:created>
  <dcterms:modified xsi:type="dcterms:W3CDTF">2019-11-10T13:26:16Z</dcterms:modified>
</cp:coreProperties>
</file>