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rah\Documents\EAGLE\projects\GrubDAC\"/>
    </mc:Choice>
  </mc:AlternateContent>
  <xr:revisionPtr revIDLastSave="0" documentId="13_ncr:1_{F455A103-990D-4873-B74B-04255A090F3D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BoM" sheetId="1" r:id="rId1"/>
  </sheets>
  <definedNames>
    <definedName name="ozkg">BoM!#REF!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4" i="1" l="1"/>
  <c r="L19" i="1" l="1"/>
  <c r="L20" i="1"/>
  <c r="L21" i="1"/>
  <c r="L22" i="1"/>
  <c r="L23" i="1"/>
  <c r="L18" i="1"/>
  <c r="L17" i="1"/>
  <c r="L16" i="1" l="1"/>
  <c r="L13" i="1" l="1"/>
  <c r="L15" i="1"/>
  <c r="L14" i="1"/>
  <c r="L12" i="1"/>
  <c r="L7" i="1"/>
  <c r="L8" i="1"/>
  <c r="L9" i="1"/>
  <c r="L10" i="1"/>
  <c r="L11" i="1"/>
  <c r="L6" i="1" l="1"/>
  <c r="M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B13" authorId="0" shapeId="0" xr:uid="{3F590308-A28D-42FC-8FD5-4CB35B190354}">
      <text>
        <r>
          <rPr>
            <b/>
            <sz val="9"/>
            <color indexed="81"/>
            <rFont val="Tahoma"/>
            <family val="2"/>
          </rPr>
          <t xml:space="preserve">Erik Soosalu:
</t>
        </r>
        <r>
          <rPr>
            <sz val="8"/>
            <color indexed="81"/>
            <rFont val="Tahoma"/>
            <family val="2"/>
          </rPr>
          <t>These are alternate capacitors to the Wima MKS film caps, mount on SMD positions on bottom of PCB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<sst xmlns="http://schemas.openxmlformats.org/spreadsheetml/2006/main" count="202" uniqueCount="165">
  <si>
    <t>Name</t>
  </si>
  <si>
    <t>Technical Description</t>
  </si>
  <si>
    <t>Manufacturer</t>
  </si>
  <si>
    <t>Mfgr Part No</t>
  </si>
  <si>
    <t>Qty</t>
  </si>
  <si>
    <t>Total Cost [$]</t>
  </si>
  <si>
    <t>Web Address</t>
  </si>
  <si>
    <t>RefID</t>
  </si>
  <si>
    <t>Product Cost [$]</t>
  </si>
  <si>
    <t>Unit</t>
  </si>
  <si>
    <t>Total</t>
  </si>
  <si>
    <t>Abraham Steenhoek</t>
  </si>
  <si>
    <t>Texas Instruments</t>
  </si>
  <si>
    <t>SMT or TH</t>
  </si>
  <si>
    <t>Datasheet</t>
  </si>
  <si>
    <t>SMT</t>
  </si>
  <si>
    <t>TH</t>
  </si>
  <si>
    <t>Digikey Info</t>
  </si>
  <si>
    <t>Digi-key Part #</t>
  </si>
  <si>
    <t>Bill of Materials</t>
  </si>
  <si>
    <t>U1</t>
  </si>
  <si>
    <t>GrubDAC_MOD</t>
  </si>
  <si>
    <t>https://www.digikey.com/product-detail/en/texas-instruments/PCM2706CPJTR/296-40481-1-ND/5178358</t>
  </si>
  <si>
    <t>PCM2706CPJTR</t>
  </si>
  <si>
    <t>Audio Audio Signal Processor 2 Channel 32-TQFP (7x7)</t>
  </si>
  <si>
    <t>https://www.ti.com/general/docs/suppproductinfo.tsp?distId=10&amp;gotoUrl=http%3A%2F%2Fwww.ti.com%2Flit%2Fgpn%2Fpcm2706c</t>
  </si>
  <si>
    <t>296-40481-1-ND</t>
  </si>
  <si>
    <t>TPS79333DBVR</t>
  </si>
  <si>
    <t>Package</t>
  </si>
  <si>
    <t>SOT-23-5</t>
  </si>
  <si>
    <t>Linear Voltage Regulator IC  1 Output  200mA SOT-23-5</t>
  </si>
  <si>
    <t>TQFP-32</t>
  </si>
  <si>
    <t>https://media.digikey.com/pdf/Data%20Sheets/Texas%20Instruments%20PDFs/TPS793_Rev2015.pdf</t>
  </si>
  <si>
    <t>296-12961-1-ND</t>
  </si>
  <si>
    <t>https://www.digikey.com/product-detail/en/texas-instruments/TPS79333DBVR/296-12961-1-ND/476149</t>
  </si>
  <si>
    <t>https://d3uzseaevmutz1.cloudfront.net/pubs/proDatasheet/WM8524_v4.1.pdf</t>
  </si>
  <si>
    <t>16-TSSOP</t>
  </si>
  <si>
    <t>DAC, Audio 24 b 192k I²S 16-TSSOP</t>
  </si>
  <si>
    <t>Cirrus Logic Inc.</t>
  </si>
  <si>
    <t>WM8524CGEDT/R</t>
  </si>
  <si>
    <t>WM8524CGEDT/RCT-ND</t>
  </si>
  <si>
    <t>https://www.digikey.com/product-detail/en/cirrus-logic-inc/WM8524CGEDT-R/WM8524CGEDT-RCT-ND/5036756</t>
  </si>
  <si>
    <t>https://www.digikey.com/product-detail/en/abracon-llc/ASV-12-000MHZ-EJ-T/535-9309-1-ND/675730</t>
  </si>
  <si>
    <t>535-9309-1-ND</t>
  </si>
  <si>
    <t>ASV-12.000MHZ-EJ-T</t>
  </si>
  <si>
    <t>Abracon LLC</t>
  </si>
  <si>
    <t>https://abracon.com/Oscillators/ASV.pdf</t>
  </si>
  <si>
    <t>4-SMD, No Lead</t>
  </si>
  <si>
    <t>12MHz XO (Standard) HCMOS Oscillator 3.3V Enable/Disable 4-SMD, No Lead</t>
  </si>
  <si>
    <t>U2</t>
  </si>
  <si>
    <t>U3</t>
  </si>
  <si>
    <t>X1</t>
  </si>
  <si>
    <t>C3, C4, C6, C7, C12, C13</t>
  </si>
  <si>
    <t>C2, C8</t>
  </si>
  <si>
    <t>C9, C14</t>
  </si>
  <si>
    <t>https://www.digikey.com/product-detail/en/kemet/C0805C105Z4VACTU/399-8011-1-ND/3471734</t>
  </si>
  <si>
    <t>C0805C105Z4VACTU</t>
  </si>
  <si>
    <t>https://content.kemet.com/datasheets/KEM_C1005_Y5V_SMD.pdf</t>
  </si>
  <si>
    <t>0805</t>
  </si>
  <si>
    <t>KEMET</t>
  </si>
  <si>
    <t>399-8011-1-ND</t>
  </si>
  <si>
    <t>1µF -20%, +80% 16V Ceramic Capacitor Y5V (F) 0805 (2012 Metric)</t>
  </si>
  <si>
    <t>C0805C103K5RACTU</t>
  </si>
  <si>
    <t>10000pF ±10% 50V Ceramic Capacitor X7R 0805 (2012 Metric)</t>
  </si>
  <si>
    <t>https://content.kemet.com/datasheets/KEM_C1002_X7R_SMD.pdf</t>
  </si>
  <si>
    <t>399-1158-1-ND</t>
  </si>
  <si>
    <t>https://www.digikey.com/product-detail/en/kemet/C0805C103K5RACTU/399-1158-1-ND/411433</t>
  </si>
  <si>
    <t>Murata</t>
  </si>
  <si>
    <t>https://www.digikey.com/product-detail/en/murata-electronics/GRM21BR71E225KE11L/490-14467-1-ND/6606928</t>
  </si>
  <si>
    <t>GRM219R61E475MA73D</t>
  </si>
  <si>
    <t>C10, C11</t>
  </si>
  <si>
    <t>4.7µF ±20% 25V Ceramic Capacitor X5R 0805 (2012 Metric)</t>
  </si>
  <si>
    <t>https://search.murata.co.jp/Ceramy/image/img/A01X/G101/ENG/GRM219R61E475MA73-01.pdf</t>
  </si>
  <si>
    <t>490-14644-1-ND</t>
  </si>
  <si>
    <t>https://www.digikey.com/product-detail/en/murata-electronics/GRM219R61E475MA73D/490-14644-1-ND/6606250</t>
  </si>
  <si>
    <t>CRCW12061K50FKEA</t>
  </si>
  <si>
    <t>R1, R6</t>
  </si>
  <si>
    <t>R2, R3, R7</t>
  </si>
  <si>
    <t>R4</t>
  </si>
  <si>
    <t>R5</t>
  </si>
  <si>
    <t>L1, L2, L3</t>
  </si>
  <si>
    <t>1.5 kOhms ±1% 0.25W, 1/4W Chip Resistor 1206 (3216 Metric) Automotive AEC-Q200 Thick Film</t>
  </si>
  <si>
    <t>1206</t>
  </si>
  <si>
    <t>https://www.vishay.com/docs/20035/dcrcwe3.pdf</t>
  </si>
  <si>
    <t>Vishay Dale</t>
  </si>
  <si>
    <t>541-1.50KFCT-ND</t>
  </si>
  <si>
    <t>https://www.digikey.com/product-detail/en/vishay-dale/CRCW12061K50FKEA/541-1.50KFCT-ND/1181778</t>
  </si>
  <si>
    <t>CRCW120622R0FKEA</t>
  </si>
  <si>
    <t>541-22.0FCT-ND</t>
  </si>
  <si>
    <t>22 Ohms ±1% 0.25W, 1/4W Chip Resistor 1206 (3216 Metric) Automotive AEC-Q200 Thick Film</t>
  </si>
  <si>
    <t>https://www.digikey.com/product-detail/en/vishay-dale/CRCW120622R0FKEA/541-22.0FCT-ND/1181568</t>
  </si>
  <si>
    <t>ERJ-8RQF4R7V</t>
  </si>
  <si>
    <t>4.7 Ohms ±1% 0.25W, 1/4W Chip Resistor 1206 (3216 Metric) Automotive AEC-Q200, Current Sense Thick Film</t>
  </si>
  <si>
    <t>P4.7RCT-ND</t>
  </si>
  <si>
    <t>https://www.digikey.com/product-detail/en/panasonic-electronic-components/ERJ-8RQF4R7V/P4.7RCT-ND/250343</t>
  </si>
  <si>
    <t>560 Ohms ±1% 0.25W, 1/4W Chip Resistor 1206 (3216 Metric) Automotive AEC-Q200 Thick Film</t>
  </si>
  <si>
    <t>https://www.digikey.com/product-detail/en/murata-electronics/BLM31PG601SN1L/490-1057-1-ND/584503</t>
  </si>
  <si>
    <t>490-1057-1-ND</t>
  </si>
  <si>
    <t>BLM31PG601SN1L</t>
  </si>
  <si>
    <t>600 Ohms @ 100MHz 1 Power Line Ferrite Bead 1206 (3216 Metric) 1.5A 80mOhm</t>
  </si>
  <si>
    <t>https://www.murata.com/en-us/products/productdata/8796739698718/ENFA0006.pdf</t>
  </si>
  <si>
    <t>C1, C5, C15</t>
  </si>
  <si>
    <t>C16, C17</t>
  </si>
  <si>
    <t>https://www.digikey.com/product-detail/en/vishay-dale/CMF50110R00FHEB/CMF110QFCT-ND/1554463</t>
  </si>
  <si>
    <t>CMF110QFCT-ND</t>
  </si>
  <si>
    <t>CMF50110R00FHEB</t>
  </si>
  <si>
    <t>https://www.vishay.com/docs/31018/cmfind.pdf</t>
  </si>
  <si>
    <t>Axial</t>
  </si>
  <si>
    <t>110 Ohms ±1% 0.25W, 1/4W Through Hole Resistor Axial Flame Retardant Coating, Moisture Resistant, Safety Metal Film</t>
  </si>
  <si>
    <t>R8, R9</t>
  </si>
  <si>
    <t>LED1</t>
  </si>
  <si>
    <t>USB1</t>
  </si>
  <si>
    <t>Custom</t>
  </si>
  <si>
    <t>GCT</t>
  </si>
  <si>
    <t>https://www.digikey.com/product-detail/en/amphenol-icc-fci/10118192-0002LF/609-5379-1-ND/8555650</t>
  </si>
  <si>
    <t>609-5379-1-ND</t>
  </si>
  <si>
    <t>10118192-0002LF</t>
  </si>
  <si>
    <t>Amphenol</t>
  </si>
  <si>
    <t>USB - micro B USB 2.0 Receptacle Connector 5 Position Surface Mount, Right Angle</t>
  </si>
  <si>
    <t>https://www.amphenol-icc.com/media/wysiwyg/files/drawing/10118192.pdf</t>
  </si>
  <si>
    <t>USB1?</t>
  </si>
  <si>
    <t>http://www.diyforums.org/GrubDAC/GrubDACoverview.php</t>
  </si>
  <si>
    <t>https://www.digikey.com/product-detail/en/cui-devices/SJ-3524-SMT-TR/CP-3524SJCT-ND/669705</t>
  </si>
  <si>
    <t>CP-3524SJCT-ND</t>
  </si>
  <si>
    <t>SJ-3524-SMT-TR</t>
  </si>
  <si>
    <t>CUI Devices</t>
  </si>
  <si>
    <t>https://www.cuidevices.com/product/resource/sj-352x-smt.pdf</t>
  </si>
  <si>
    <t>3.50mm (0.141", 1/8", Mini Plug) - Headphone Phone Jack Stereo (3 Conductor, TRS) Connector Solder</t>
  </si>
  <si>
    <t>J2</t>
  </si>
  <si>
    <t>https://www.digikey.com/product-detail/en/wima/FKP2C021501I00JSSD/1928-1224-ND/9370176</t>
  </si>
  <si>
    <t>1928-1224-ND</t>
  </si>
  <si>
    <t>FKP2C021501I00JSSD</t>
  </si>
  <si>
    <t>WIMA</t>
  </si>
  <si>
    <t>5mm Lead Spacing</t>
  </si>
  <si>
    <t>0.015µF Film Capacitor 40V 63V Polypropylene (PP) Radial</t>
  </si>
  <si>
    <t>Use ceramics as alternative (loss in audio quality)</t>
  </si>
  <si>
    <t>https://www.digikey.com/product-detail/en/gct/USB4110-GF-A/2073-USB4110-GF-A-1-ND/10384548</t>
  </si>
  <si>
    <t>2073-USB4110-GF-A-1-ND</t>
  </si>
  <si>
    <t>USB4110-GF-A</t>
  </si>
  <si>
    <t>https://gct.co/files/drawings/usb4110.pdf</t>
  </si>
  <si>
    <t>USB-C (USB TYPE-C) USB 2.0 Receptacle Connector 24 (16+8 Dummy) Position Surface Mount, Right Angle; Through Hole</t>
  </si>
  <si>
    <t>PCE3955CT-ND</t>
  </si>
  <si>
    <t>EEE-1VA221UP</t>
  </si>
  <si>
    <t>https://www.digikey.com/product-detail/en/panasonic-electronic-components/EEE-1VA221UP/PCE3955CT-ND/766331</t>
  </si>
  <si>
    <t>Panasonic</t>
  </si>
  <si>
    <t>220µF 35V Aluminum Electrolytic Capacitors Radial, Can - SMD  2000 Hrs @ 85°C</t>
  </si>
  <si>
    <t>0.327" L x 0.327" W (8.30mm x 8.30mm)</t>
  </si>
  <si>
    <t>https://media.digikey.com/pdf/Data%20Sheets/Panasonic%20Electronic%20Components/S_Series,Type_V_Rev2018.pdf</t>
  </si>
  <si>
    <t>311-1463-1-ND</t>
  </si>
  <si>
    <t>CC0805ZRY5V7BB225</t>
  </si>
  <si>
    <t>Yageo</t>
  </si>
  <si>
    <t>https://www.yageo.com/upload/media/product/productsearch/datasheet/mlcc/UPY-GPHC_Y5V_6.3V-to-50V_9.pdf</t>
  </si>
  <si>
    <t>2.2µF -20%, +80% 16V Ceramic Capacitor Y5V (F) 0805 (2012 Metric)</t>
  </si>
  <si>
    <t>A129807CT-ND</t>
  </si>
  <si>
    <t>https://www.te.com/commerce/DocumentDelivery/DDEController?Action=srchrtrv&amp;DocNm=1773204-3&amp;DocType=DS&amp;DocLang=English</t>
  </si>
  <si>
    <t>TE Connectivity</t>
  </si>
  <si>
    <t>CRGCQ1206F560R</t>
  </si>
  <si>
    <t>https://www.digikey.com/product-detail/en/te-connectivity-passive-product/CRGCQ1206F560R/A129807CT-ND/8577639</t>
  </si>
  <si>
    <t>https://www.digikey.com/product-detail/en/broadcom-limited/HSMA-C170/516-1431-1-ND/637755</t>
  </si>
  <si>
    <t>516-1431-1-ND</t>
  </si>
  <si>
    <t>HSMA-C170</t>
  </si>
  <si>
    <t>Broadcom Limited</t>
  </si>
  <si>
    <t>https://docs.broadcom.com/docs/AV02-0112EN</t>
  </si>
  <si>
    <t>Amber 592nm LED Indication - Discrete 1.9V 0805 (2012 Metric)</t>
  </si>
  <si>
    <t>Alternate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</si>
</sst>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5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3"/>
      <name val="Calibri"/>
      <family val="2"/>
    </font>
    <font>
      <b/>
      <sz val="12"/>
      <color theme="1"/>
      <name val="Calibri"/>
      <family val="2"/>
    </font>
    <font>
      <u/>
      <sz val="11"/>
      <color theme="10"/>
      <name val="Calibri"/>
      <family val="2"/>
    </font>
    <font>
      <sz val="11"/>
      <color rgb="FF0070C0"/>
      <name val="Calibri"/>
      <family val="2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15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</borders>
  <cellStyleXfs count="8">
    <xf numFmtId="0" fontId="0" fillId="0" borderId="0"/>
    <xf numFmtId="44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0" fillId="0" borderId="2" applyNumberFormat="0" applyFill="0" applyAlignment="0" applyProtection="0"/>
    <xf numFmtId="0" fontId="14" fillId="0" borderId="6" applyNumberFormat="0" applyFill="0" applyAlignment="0" applyProtection="0"/>
  </cellStyleXfs>
  <cellXfs count="2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44" fontId="5" fillId="0" borderId="0" xfId="1" applyFont="1"/>
    <xf numFmtId="0" fontId="6" fillId="0" borderId="0" xfId="0" applyFont="1"/>
    <xf numFmtId="0" fontId="7" fillId="0" borderId="0" xfId="2"/>
    <xf numFmtId="44" fontId="8" fillId="0" borderId="0" xfId="1" applyFont="1"/>
    <xf numFmtId="44" fontId="0" fillId="0" borderId="0" xfId="1" applyFont="1"/>
    <xf numFmtId="44" fontId="0" fillId="0" borderId="0" xfId="0" applyNumberFormat="1"/>
    <xf numFmtId="0" fontId="0" fillId="0" borderId="0" xfId="0" applyFill="1" applyBorder="1"/>
    <xf numFmtId="0" fontId="3" fillId="0" borderId="3" xfId="0" applyFont="1" applyBorder="1"/>
    <xf numFmtId="0" fontId="10" fillId="0" borderId="0" xfId="6" applyBorder="1"/>
    <xf numFmtId="0" fontId="3" fillId="0" borderId="4" xfId="0" applyFont="1" applyBorder="1"/>
    <xf numFmtId="0" fontId="3" fillId="0" borderId="5" xfId="0" applyFont="1" applyBorder="1"/>
    <xf numFmtId="0" fontId="10" fillId="0" borderId="5" xfId="6" applyBorder="1"/>
    <xf numFmtId="0" fontId="0" fillId="0" borderId="5" xfId="0" applyBorder="1"/>
    <xf numFmtId="49" fontId="0" fillId="0" borderId="0" xfId="0" applyNumberFormat="1"/>
    <xf numFmtId="44" fontId="0" fillId="0" borderId="0" xfId="1" applyNumberFormat="1" applyFont="1"/>
    <xf numFmtId="0" fontId="1" fillId="2" borderId="0" xfId="4" applyFont="1" applyAlignment="1">
      <alignment horizontal="center"/>
    </xf>
    <xf numFmtId="0" fontId="2" fillId="2" borderId="0" xfId="4" applyAlignment="1">
      <alignment horizontal="center"/>
    </xf>
    <xf numFmtId="0" fontId="2" fillId="3" borderId="0" xfId="5" applyAlignment="1">
      <alignment horizontal="center"/>
    </xf>
    <xf numFmtId="0" fontId="9" fillId="0" borderId="0" xfId="3" applyBorder="1" applyAlignment="1">
      <alignment horizontal="center"/>
    </xf>
    <xf numFmtId="0" fontId="14" fillId="0" borderId="0" xfId="7" applyBorder="1" applyAlignment="1">
      <alignment horizontal="left"/>
    </xf>
  </cellXfs>
  <cellStyles count="8">
    <cellStyle name="40% - Accent1" xfId="4" builtinId="31"/>
    <cellStyle name="40% - Accent2" xfId="5" builtinId="35"/>
    <cellStyle name="Currency" xfId="1" builtinId="4"/>
    <cellStyle name="Heading 1" xfId="7" builtinId="16"/>
    <cellStyle name="Heading 2" xfId="6" builtinId="17"/>
    <cellStyle name="Heading 3" xfId="3" builtinId="18"/>
    <cellStyle name="Hyperlink" xfId="2" builtinId="8"/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bracon.com/Oscillators/ASV.pdf" TargetMode="External"/><Relationship Id="rId13" Type="http://schemas.openxmlformats.org/officeDocument/2006/relationships/hyperlink" Target="https://www.digikey.com/product-detail/en/murata-electronics/GRM21BR71E225KE11L/490-14467-1-ND/6606928" TargetMode="External"/><Relationship Id="rId18" Type="http://schemas.openxmlformats.org/officeDocument/2006/relationships/hyperlink" Target="https://www.digikey.com/product-detail/en/vishay-dale/CRCW12061K50FKEA/541-1.50KFCT-ND/1181778" TargetMode="External"/><Relationship Id="rId26" Type="http://schemas.openxmlformats.org/officeDocument/2006/relationships/hyperlink" Target="https://www.vishay.com/docs/31018/cmfind.pdf" TargetMode="External"/><Relationship Id="rId39" Type="http://schemas.openxmlformats.org/officeDocument/2006/relationships/hyperlink" Target="https://www.digikey.com/product-detail/en/te-connectivity-passive-product/CRGCQ1206F560R/A129807CT-ND/8577639" TargetMode="External"/><Relationship Id="rId3" Type="http://schemas.openxmlformats.org/officeDocument/2006/relationships/hyperlink" Target="https://media.digikey.com/pdf/Data%20Sheets/Texas%20Instruments%20PDFs/TPS793_Rev2015.pdf" TargetMode="External"/><Relationship Id="rId21" Type="http://schemas.openxmlformats.org/officeDocument/2006/relationships/hyperlink" Target="https://www.vishay.com/docs/20035/dcrcwe3.pdf" TargetMode="External"/><Relationship Id="rId34" Type="http://schemas.openxmlformats.org/officeDocument/2006/relationships/hyperlink" Target="https://gct.co/files/drawings/usb4110.pdf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s://www.digikey.com/product-detail/en/abracon-llc/ASV-12-000MHZ-EJ-T/535-9309-1-ND/675730" TargetMode="External"/><Relationship Id="rId12" Type="http://schemas.openxmlformats.org/officeDocument/2006/relationships/hyperlink" Target="https://www.digikey.com/product-detail/en/kemet/C0805C103K5RACTU/399-1158-1-ND/411433" TargetMode="External"/><Relationship Id="rId17" Type="http://schemas.openxmlformats.org/officeDocument/2006/relationships/hyperlink" Target="https://www.vishay.com/docs/20035/dcrcwe3.pdf" TargetMode="External"/><Relationship Id="rId25" Type="http://schemas.openxmlformats.org/officeDocument/2006/relationships/hyperlink" Target="https://www.digikey.com/product-detail/en/vishay-dale/CMF50110R00FHEB/CMF110QFCT-ND/1554463" TargetMode="External"/><Relationship Id="rId33" Type="http://schemas.openxmlformats.org/officeDocument/2006/relationships/hyperlink" Target="https://www.digikey.com/product-detail/en/gct/USB4110-GF-A/2073-USB4110-GF-A-1-ND/10384548" TargetMode="External"/><Relationship Id="rId38" Type="http://schemas.openxmlformats.org/officeDocument/2006/relationships/hyperlink" Target="https://www.te.com/commerce/DocumentDelivery/DDEController?Action=srchrtrv&amp;DocNm=1773204-3&amp;DocType=DS&amp;DocLang=English" TargetMode="External"/><Relationship Id="rId2" Type="http://schemas.openxmlformats.org/officeDocument/2006/relationships/hyperlink" Target="https://www.ti.com/general/docs/suppproductinfo.tsp?distId=10&amp;gotoUrl=http%3A%2F%2Fwww.ti.com%2Flit%2Fgpn%2Fpcm2706c" TargetMode="External"/><Relationship Id="rId16" Type="http://schemas.openxmlformats.org/officeDocument/2006/relationships/hyperlink" Target="https://www.digikey.com/product-detail/en/murata-electronics/GRM219R61E475MA73D/490-14644-1-ND/6606250" TargetMode="External"/><Relationship Id="rId20" Type="http://schemas.openxmlformats.org/officeDocument/2006/relationships/hyperlink" Target="https://www.digikey.com/product-detail/en/vishay-dale/CRCW120622R0FKEA/541-22.0FCT-ND/1181568" TargetMode="External"/><Relationship Id="rId29" Type="http://schemas.openxmlformats.org/officeDocument/2006/relationships/hyperlink" Target="http://www.diyforums.org/GrubDAC/GrubDACoverview.php" TargetMode="External"/><Relationship Id="rId41" Type="http://schemas.openxmlformats.org/officeDocument/2006/relationships/hyperlink" Target="https://docs.broadcom.com/docs/AV02-0112EN" TargetMode="External"/><Relationship Id="rId1" Type="http://schemas.openxmlformats.org/officeDocument/2006/relationships/hyperlink" Target="https://www.digikey.com/product-detail/en/texas-instruments/PCM2706CPJTR/296-40481-1-ND/5178358" TargetMode="External"/><Relationship Id="rId6" Type="http://schemas.openxmlformats.org/officeDocument/2006/relationships/hyperlink" Target="https://www.digikey.com/product-detail/en/cirrus-logic-inc/WM8524CGEDT-R/WM8524CGEDT-RCT-ND/5036756" TargetMode="External"/><Relationship Id="rId11" Type="http://schemas.openxmlformats.org/officeDocument/2006/relationships/hyperlink" Target="https://content.kemet.com/datasheets/KEM_C1002_X7R_SMD.pdf" TargetMode="External"/><Relationship Id="rId24" Type="http://schemas.openxmlformats.org/officeDocument/2006/relationships/hyperlink" Target="https://www.murata.com/en-us/products/productdata/8796739698718/ENFA0006.pdf" TargetMode="External"/><Relationship Id="rId32" Type="http://schemas.openxmlformats.org/officeDocument/2006/relationships/hyperlink" Target="https://www.digikey.com/product-detail/en/wima/FKP2C021501I00JSSD/1928-1224-ND/9370176" TargetMode="External"/><Relationship Id="rId37" Type="http://schemas.openxmlformats.org/officeDocument/2006/relationships/hyperlink" Target="https://www.yageo.com/upload/media/product/productsearch/datasheet/mlcc/UPY-GPHC_Y5V_6.3V-to-50V_9.pdf" TargetMode="External"/><Relationship Id="rId40" Type="http://schemas.openxmlformats.org/officeDocument/2006/relationships/hyperlink" Target="https://www.digikey.com/product-detail/en/broadcom-limited/HSMA-C170/516-1431-1-ND/637755" TargetMode="External"/><Relationship Id="rId5" Type="http://schemas.openxmlformats.org/officeDocument/2006/relationships/hyperlink" Target="https://d3uzseaevmutz1.cloudfront.net/pubs/proDatasheet/WM8524_v4.1.pdf" TargetMode="External"/><Relationship Id="rId15" Type="http://schemas.openxmlformats.org/officeDocument/2006/relationships/hyperlink" Target="https://search.murata.co.jp/Ceramy/image/img/A01X/G101/ENG/GRM219R61E475MA73-01.pdf" TargetMode="External"/><Relationship Id="rId23" Type="http://schemas.openxmlformats.org/officeDocument/2006/relationships/hyperlink" Target="https://www.digikey.com/product-detail/en/murata-electronics/BLM31PG601SN1L/490-1057-1-ND/584503" TargetMode="External"/><Relationship Id="rId28" Type="http://schemas.openxmlformats.org/officeDocument/2006/relationships/hyperlink" Target="https://www.amphenol-icc.com/media/wysiwyg/files/drawing/10118192.pdf" TargetMode="External"/><Relationship Id="rId36" Type="http://schemas.openxmlformats.org/officeDocument/2006/relationships/hyperlink" Target="https://media.digikey.com/pdf/Data%20Sheets/Panasonic%20Electronic%20Components/S_Series,Type_V_Rev2018.pdf" TargetMode="External"/><Relationship Id="rId10" Type="http://schemas.openxmlformats.org/officeDocument/2006/relationships/hyperlink" Target="https://content.kemet.com/datasheets/KEM_C1005_Y5V_SMD.pdf" TargetMode="External"/><Relationship Id="rId19" Type="http://schemas.openxmlformats.org/officeDocument/2006/relationships/hyperlink" Target="https://www.vishay.com/docs/20035/dcrcwe3.pdf" TargetMode="External"/><Relationship Id="rId31" Type="http://schemas.openxmlformats.org/officeDocument/2006/relationships/hyperlink" Target="https://www.cuidevices.com/product/resource/sj-352x-smt.pdf" TargetMode="External"/><Relationship Id="rId44" Type="http://schemas.openxmlformats.org/officeDocument/2006/relationships/comments" Target="../comments1.xml"/><Relationship Id="rId4" Type="http://schemas.openxmlformats.org/officeDocument/2006/relationships/hyperlink" Target="https://www.digikey.com/product-detail/en/texas-instruments/TPS79333DBVR/296-12961-1-ND/476149" TargetMode="External"/><Relationship Id="rId9" Type="http://schemas.openxmlformats.org/officeDocument/2006/relationships/hyperlink" Target="https://www.digikey.com/product-detail/en/kemet/C0805C105Z4VACTU/399-8011-1-ND/3471734" TargetMode="External"/><Relationship Id="rId14" Type="http://schemas.openxmlformats.org/officeDocument/2006/relationships/hyperlink" Target="https://content.kemet.com/datasheets/KEM_C1002_X7R_SMD.pdf" TargetMode="External"/><Relationship Id="rId22" Type="http://schemas.openxmlformats.org/officeDocument/2006/relationships/hyperlink" Target="https://www.digikey.com/product-detail/en/panasonic-electronic-components/ERJ-8RQF4R7V/P4.7RCT-ND/250343" TargetMode="External"/><Relationship Id="rId27" Type="http://schemas.openxmlformats.org/officeDocument/2006/relationships/hyperlink" Target="https://www.digikey.com/product-detail/en/amphenol-icc-fci/10118192-0002LF/609-5379-1-ND/8555650" TargetMode="External"/><Relationship Id="rId30" Type="http://schemas.openxmlformats.org/officeDocument/2006/relationships/hyperlink" Target="https://www.digikey.com/product-detail/en/cui-devices/SJ-3524-SMT-TR/CP-3524SJCT-ND/669705" TargetMode="External"/><Relationship Id="rId35" Type="http://schemas.openxmlformats.org/officeDocument/2006/relationships/hyperlink" Target="https://www.digikey.com/product-detail/en/panasonic-electronic-components/EEE-1VA221UP/PCE3955CT-ND/766331" TargetMode="External"/><Relationship Id="rId4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5"/>
  <sheetViews>
    <sheetView tabSelected="1" zoomScaleNormal="100" workbookViewId="0">
      <pane xSplit="1" ySplit="4" topLeftCell="B5" activePane="bottomRight" state="frozen"/>
      <selection pane="topRight" activeCell="C1" sqref="C1"/>
      <selection pane="bottomLeft" activeCell="A3" sqref="A3"/>
      <selection pane="bottomRight" activeCell="M13" sqref="M13"/>
    </sheetView>
  </sheetViews>
  <sheetFormatPr defaultRowHeight="15" x14ac:dyDescent="0.25"/>
  <cols>
    <col min="1" max="1" width="4.140625" bestFit="1" customWidth="1"/>
    <col min="2" max="2" width="22.5703125" bestFit="1" customWidth="1"/>
    <col min="3" max="6" width="20.140625" customWidth="1"/>
    <col min="7" max="7" width="15.140625" bestFit="1" customWidth="1"/>
    <col min="8" max="8" width="13.85546875" bestFit="1" customWidth="1"/>
    <col min="9" max="9" width="17.7109375" bestFit="1" customWidth="1"/>
    <col min="10" max="10" width="14.85546875" customWidth="1"/>
    <col min="11" max="11" width="12" bestFit="1" customWidth="1"/>
    <col min="12" max="12" width="10.28515625" customWidth="1"/>
    <col min="13" max="13" width="18.28515625" customWidth="1"/>
    <col min="14" max="14" width="12.5703125" bestFit="1" customWidth="1"/>
  </cols>
  <sheetData>
    <row r="1" spans="1:13" ht="19.5" x14ac:dyDescent="0.3">
      <c r="A1" s="22" t="s">
        <v>21</v>
      </c>
      <c r="B1" s="22"/>
      <c r="F1" s="5" t="s">
        <v>121</v>
      </c>
      <c r="J1" s="2"/>
      <c r="L1" s="6"/>
    </row>
    <row r="2" spans="1:13" x14ac:dyDescent="0.25">
      <c r="A2" s="1" t="s">
        <v>11</v>
      </c>
      <c r="B2" s="1"/>
      <c r="J2" s="2"/>
      <c r="L2" s="3"/>
    </row>
    <row r="3" spans="1:13" ht="15.75" x14ac:dyDescent="0.25">
      <c r="A3" s="4" t="s">
        <v>19</v>
      </c>
      <c r="B3" s="4"/>
      <c r="G3" s="20" t="s">
        <v>2</v>
      </c>
      <c r="H3" s="20"/>
      <c r="I3" s="18" t="s">
        <v>17</v>
      </c>
      <c r="J3" s="19"/>
      <c r="K3" s="21" t="s">
        <v>8</v>
      </c>
      <c r="L3" s="21"/>
    </row>
    <row r="4" spans="1:13" ht="18" thickBot="1" x14ac:dyDescent="0.35">
      <c r="A4" s="10" t="s">
        <v>4</v>
      </c>
      <c r="B4" s="10" t="s">
        <v>7</v>
      </c>
      <c r="C4" s="10" t="s">
        <v>1</v>
      </c>
      <c r="D4" s="10" t="s">
        <v>13</v>
      </c>
      <c r="E4" s="10" t="s">
        <v>28</v>
      </c>
      <c r="F4" s="10" t="s">
        <v>14</v>
      </c>
      <c r="G4" s="10" t="s">
        <v>0</v>
      </c>
      <c r="H4" s="10" t="s">
        <v>3</v>
      </c>
      <c r="I4" s="10" t="s">
        <v>18</v>
      </c>
      <c r="J4" s="10" t="s">
        <v>6</v>
      </c>
      <c r="K4" s="10" t="s">
        <v>9</v>
      </c>
      <c r="L4" s="10" t="s">
        <v>10</v>
      </c>
      <c r="M4" s="11" t="s">
        <v>5</v>
      </c>
    </row>
    <row r="5" spans="1:13" s="15" customFormat="1" ht="18" thickBot="1" x14ac:dyDescent="0.35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4"/>
    </row>
    <row r="6" spans="1:13" x14ac:dyDescent="0.25">
      <c r="A6">
        <v>1</v>
      </c>
      <c r="B6" t="s">
        <v>20</v>
      </c>
      <c r="C6" t="s">
        <v>24</v>
      </c>
      <c r="D6" t="s">
        <v>15</v>
      </c>
      <c r="E6" s="16" t="s">
        <v>31</v>
      </c>
      <c r="F6" s="5" t="s">
        <v>25</v>
      </c>
      <c r="G6" s="9" t="s">
        <v>12</v>
      </c>
      <c r="H6" t="s">
        <v>23</v>
      </c>
      <c r="I6" t="s">
        <v>26</v>
      </c>
      <c r="J6" s="5" t="s">
        <v>22</v>
      </c>
      <c r="K6" s="8">
        <v>7.04</v>
      </c>
      <c r="L6" s="7">
        <f>A6*K6</f>
        <v>7.04</v>
      </c>
      <c r="M6" s="8">
        <f>SUM(L6:L42)</f>
        <v>22.36</v>
      </c>
    </row>
    <row r="7" spans="1:13" x14ac:dyDescent="0.25">
      <c r="A7">
        <v>1</v>
      </c>
      <c r="B7" t="s">
        <v>49</v>
      </c>
      <c r="C7" s="5" t="s">
        <v>30</v>
      </c>
      <c r="D7" t="s">
        <v>15</v>
      </c>
      <c r="E7" s="16" t="s">
        <v>29</v>
      </c>
      <c r="F7" s="5" t="s">
        <v>32</v>
      </c>
      <c r="G7" t="s">
        <v>12</v>
      </c>
      <c r="H7" t="s">
        <v>27</v>
      </c>
      <c r="I7" t="s">
        <v>33</v>
      </c>
      <c r="J7" s="5" t="s">
        <v>34</v>
      </c>
      <c r="K7" s="8">
        <v>0.73</v>
      </c>
      <c r="L7" s="7">
        <f>A7*K7</f>
        <v>0.73</v>
      </c>
    </row>
    <row r="8" spans="1:13" x14ac:dyDescent="0.25">
      <c r="A8">
        <v>1</v>
      </c>
      <c r="B8" t="s">
        <v>50</v>
      </c>
      <c r="C8" s="5" t="s">
        <v>37</v>
      </c>
      <c r="D8" s="9" t="s">
        <v>15</v>
      </c>
      <c r="E8" s="16" t="s">
        <v>36</v>
      </c>
      <c r="F8" s="5" t="s">
        <v>35</v>
      </c>
      <c r="G8" s="9" t="s">
        <v>38</v>
      </c>
      <c r="H8" t="s">
        <v>39</v>
      </c>
      <c r="I8" t="s">
        <v>40</v>
      </c>
      <c r="J8" s="5" t="s">
        <v>41</v>
      </c>
      <c r="K8" s="8">
        <v>1.98</v>
      </c>
      <c r="L8" s="7">
        <f>A8*K8</f>
        <v>1.98</v>
      </c>
    </row>
    <row r="9" spans="1:13" x14ac:dyDescent="0.25">
      <c r="A9">
        <v>1</v>
      </c>
      <c r="B9" t="s">
        <v>51</v>
      </c>
      <c r="C9" t="s">
        <v>48</v>
      </c>
      <c r="D9" s="9" t="s">
        <v>15</v>
      </c>
      <c r="E9" s="16" t="s">
        <v>47</v>
      </c>
      <c r="F9" s="5" t="s">
        <v>46</v>
      </c>
      <c r="G9" s="9" t="s">
        <v>45</v>
      </c>
      <c r="H9" t="s">
        <v>44</v>
      </c>
      <c r="I9" t="s">
        <v>43</v>
      </c>
      <c r="J9" s="5" t="s">
        <v>42</v>
      </c>
      <c r="K9" s="8">
        <v>1.73</v>
      </c>
      <c r="L9" s="7">
        <f>A9*K9</f>
        <v>1.73</v>
      </c>
    </row>
    <row r="10" spans="1:13" x14ac:dyDescent="0.25">
      <c r="A10">
        <v>6</v>
      </c>
      <c r="B10" t="s">
        <v>52</v>
      </c>
      <c r="C10" s="5" t="s">
        <v>61</v>
      </c>
      <c r="D10" s="9" t="s">
        <v>15</v>
      </c>
      <c r="E10" s="16" t="s">
        <v>58</v>
      </c>
      <c r="F10" s="5" t="s">
        <v>57</v>
      </c>
      <c r="G10" s="9" t="s">
        <v>59</v>
      </c>
      <c r="H10" t="s">
        <v>56</v>
      </c>
      <c r="I10" t="s">
        <v>60</v>
      </c>
      <c r="J10" s="5" t="s">
        <v>55</v>
      </c>
      <c r="K10" s="8">
        <v>0.12</v>
      </c>
      <c r="L10" s="7">
        <f>A10*K10</f>
        <v>0.72</v>
      </c>
    </row>
    <row r="11" spans="1:13" x14ac:dyDescent="0.25">
      <c r="A11">
        <v>2</v>
      </c>
      <c r="B11" t="s">
        <v>53</v>
      </c>
      <c r="C11" t="s">
        <v>63</v>
      </c>
      <c r="D11" s="9" t="s">
        <v>15</v>
      </c>
      <c r="E11" s="16" t="s">
        <v>58</v>
      </c>
      <c r="F11" s="5" t="s">
        <v>64</v>
      </c>
      <c r="G11" s="9" t="s">
        <v>59</v>
      </c>
      <c r="H11" t="s">
        <v>62</v>
      </c>
      <c r="I11" t="s">
        <v>65</v>
      </c>
      <c r="J11" s="5" t="s">
        <v>66</v>
      </c>
      <c r="K11" s="8">
        <v>0.13</v>
      </c>
      <c r="L11" s="7">
        <f>A11*K11</f>
        <v>0.26</v>
      </c>
    </row>
    <row r="12" spans="1:13" x14ac:dyDescent="0.25">
      <c r="A12">
        <v>2</v>
      </c>
      <c r="B12" t="s">
        <v>54</v>
      </c>
      <c r="C12" t="s">
        <v>152</v>
      </c>
      <c r="D12" s="9" t="s">
        <v>15</v>
      </c>
      <c r="E12" s="16" t="s">
        <v>58</v>
      </c>
      <c r="F12" s="5" t="s">
        <v>151</v>
      </c>
      <c r="G12" s="9" t="s">
        <v>150</v>
      </c>
      <c r="H12" t="s">
        <v>149</v>
      </c>
      <c r="I12" t="s">
        <v>148</v>
      </c>
      <c r="J12" s="5" t="s">
        <v>68</v>
      </c>
      <c r="K12" s="8">
        <v>0.19</v>
      </c>
      <c r="L12" s="7">
        <f>A12*K12</f>
        <v>0.38</v>
      </c>
    </row>
    <row r="13" spans="1:13" x14ac:dyDescent="0.25">
      <c r="A13">
        <v>2</v>
      </c>
      <c r="B13" t="s">
        <v>102</v>
      </c>
      <c r="C13" t="s">
        <v>134</v>
      </c>
      <c r="D13" s="9" t="s">
        <v>16</v>
      </c>
      <c r="E13" s="16" t="s">
        <v>133</v>
      </c>
      <c r="F13" s="5" t="s">
        <v>64</v>
      </c>
      <c r="G13" s="9" t="s">
        <v>132</v>
      </c>
      <c r="H13" t="s">
        <v>131</v>
      </c>
      <c r="I13" t="s">
        <v>130</v>
      </c>
      <c r="J13" s="5" t="s">
        <v>129</v>
      </c>
      <c r="K13" s="8">
        <v>0.54</v>
      </c>
      <c r="L13" s="7">
        <f>A13*K13</f>
        <v>1.08</v>
      </c>
      <c r="M13" t="s">
        <v>135</v>
      </c>
    </row>
    <row r="14" spans="1:13" x14ac:dyDescent="0.25">
      <c r="A14">
        <v>2</v>
      </c>
      <c r="B14" t="s">
        <v>70</v>
      </c>
      <c r="C14" t="s">
        <v>71</v>
      </c>
      <c r="D14" s="9" t="s">
        <v>15</v>
      </c>
      <c r="E14" s="16" t="s">
        <v>58</v>
      </c>
      <c r="F14" s="5" t="s">
        <v>72</v>
      </c>
      <c r="G14" s="9" t="s">
        <v>67</v>
      </c>
      <c r="H14" t="s">
        <v>69</v>
      </c>
      <c r="I14" t="s">
        <v>73</v>
      </c>
      <c r="J14" s="5" t="s">
        <v>74</v>
      </c>
      <c r="K14" s="8">
        <v>0.25</v>
      </c>
      <c r="L14" s="7">
        <f>A14*K14</f>
        <v>0.5</v>
      </c>
    </row>
    <row r="15" spans="1:13" x14ac:dyDescent="0.25">
      <c r="A15">
        <v>2</v>
      </c>
      <c r="B15" t="s">
        <v>76</v>
      </c>
      <c r="C15" t="s">
        <v>81</v>
      </c>
      <c r="D15" s="9" t="s">
        <v>15</v>
      </c>
      <c r="E15" s="16" t="s">
        <v>82</v>
      </c>
      <c r="F15" s="5" t="s">
        <v>83</v>
      </c>
      <c r="G15" s="9" t="s">
        <v>84</v>
      </c>
      <c r="H15" t="s">
        <v>75</v>
      </c>
      <c r="I15" t="s">
        <v>85</v>
      </c>
      <c r="J15" s="5" t="s">
        <v>86</v>
      </c>
      <c r="K15" s="8">
        <v>0.1</v>
      </c>
      <c r="L15" s="7">
        <f>A15*K15</f>
        <v>0.2</v>
      </c>
    </row>
    <row r="16" spans="1:13" x14ac:dyDescent="0.25">
      <c r="A16">
        <v>3</v>
      </c>
      <c r="B16" t="s">
        <v>77</v>
      </c>
      <c r="C16" t="s">
        <v>89</v>
      </c>
      <c r="D16" s="9" t="s">
        <v>15</v>
      </c>
      <c r="E16" s="16" t="s">
        <v>82</v>
      </c>
      <c r="F16" s="5" t="s">
        <v>83</v>
      </c>
      <c r="G16" s="9" t="s">
        <v>84</v>
      </c>
      <c r="H16" t="s">
        <v>87</v>
      </c>
      <c r="I16" t="s">
        <v>88</v>
      </c>
      <c r="J16" s="5" t="s">
        <v>90</v>
      </c>
      <c r="K16" s="8">
        <v>0.1</v>
      </c>
      <c r="L16" s="7">
        <f>A16*K16</f>
        <v>0.30000000000000004</v>
      </c>
    </row>
    <row r="17" spans="1:12" x14ac:dyDescent="0.25">
      <c r="A17">
        <v>1</v>
      </c>
      <c r="B17" t="s">
        <v>78</v>
      </c>
      <c r="C17" t="s">
        <v>92</v>
      </c>
      <c r="D17" s="9" t="s">
        <v>15</v>
      </c>
      <c r="E17" s="16" t="s">
        <v>82</v>
      </c>
      <c r="F17" s="5" t="s">
        <v>83</v>
      </c>
      <c r="G17" s="9" t="s">
        <v>84</v>
      </c>
      <c r="H17" t="s">
        <v>91</v>
      </c>
      <c r="I17" t="s">
        <v>93</v>
      </c>
      <c r="J17" s="5" t="s">
        <v>94</v>
      </c>
      <c r="K17" s="8">
        <v>0.37</v>
      </c>
      <c r="L17" s="17">
        <f>A17*K17</f>
        <v>0.37</v>
      </c>
    </row>
    <row r="18" spans="1:12" x14ac:dyDescent="0.25">
      <c r="A18">
        <v>1</v>
      </c>
      <c r="B18" t="s">
        <v>79</v>
      </c>
      <c r="C18" t="s">
        <v>95</v>
      </c>
      <c r="D18" s="9" t="s">
        <v>15</v>
      </c>
      <c r="E18" s="16" t="s">
        <v>82</v>
      </c>
      <c r="F18" s="5" t="s">
        <v>154</v>
      </c>
      <c r="G18" s="9" t="s">
        <v>155</v>
      </c>
      <c r="H18" t="s">
        <v>156</v>
      </c>
      <c r="I18" t="s">
        <v>153</v>
      </c>
      <c r="J18" s="5" t="s">
        <v>157</v>
      </c>
      <c r="K18" s="8">
        <v>0.1</v>
      </c>
      <c r="L18" s="17">
        <f>A18*K18</f>
        <v>0.1</v>
      </c>
    </row>
    <row r="19" spans="1:12" x14ac:dyDescent="0.25">
      <c r="A19">
        <v>3</v>
      </c>
      <c r="B19" t="s">
        <v>80</v>
      </c>
      <c r="C19" t="s">
        <v>99</v>
      </c>
      <c r="D19" s="9" t="s">
        <v>15</v>
      </c>
      <c r="E19" s="16" t="s">
        <v>82</v>
      </c>
      <c r="F19" s="5" t="s">
        <v>100</v>
      </c>
      <c r="G19" s="9" t="s">
        <v>67</v>
      </c>
      <c r="H19" t="s">
        <v>98</v>
      </c>
      <c r="I19" t="s">
        <v>97</v>
      </c>
      <c r="J19" s="5" t="s">
        <v>96</v>
      </c>
      <c r="K19" s="8">
        <v>0.31</v>
      </c>
      <c r="L19" s="17">
        <f>A19*K19</f>
        <v>0.92999999999999994</v>
      </c>
    </row>
    <row r="20" spans="1:12" x14ac:dyDescent="0.25">
      <c r="A20">
        <v>3</v>
      </c>
      <c r="B20" t="s">
        <v>101</v>
      </c>
      <c r="C20" t="s">
        <v>145</v>
      </c>
      <c r="D20" s="9" t="s">
        <v>15</v>
      </c>
      <c r="E20" s="16" t="s">
        <v>146</v>
      </c>
      <c r="F20" s="5" t="s">
        <v>147</v>
      </c>
      <c r="G20" s="9" t="s">
        <v>144</v>
      </c>
      <c r="H20" t="s">
        <v>142</v>
      </c>
      <c r="I20" t="s">
        <v>141</v>
      </c>
      <c r="J20" s="5" t="s">
        <v>143</v>
      </c>
      <c r="K20" s="8">
        <v>0.61</v>
      </c>
      <c r="L20" s="17">
        <f>A20*K20</f>
        <v>1.83</v>
      </c>
    </row>
    <row r="21" spans="1:12" x14ac:dyDescent="0.25">
      <c r="A21">
        <v>2</v>
      </c>
      <c r="B21" t="s">
        <v>109</v>
      </c>
      <c r="C21" t="s">
        <v>108</v>
      </c>
      <c r="D21" s="9" t="s">
        <v>16</v>
      </c>
      <c r="E21" s="16" t="s">
        <v>107</v>
      </c>
      <c r="F21" s="5" t="s">
        <v>106</v>
      </c>
      <c r="G21" s="9" t="s">
        <v>84</v>
      </c>
      <c r="H21" t="s">
        <v>105</v>
      </c>
      <c r="I21" t="s">
        <v>104</v>
      </c>
      <c r="J21" s="5" t="s">
        <v>103</v>
      </c>
      <c r="K21" s="8">
        <v>0.67</v>
      </c>
      <c r="L21" s="17">
        <f>A21*K21</f>
        <v>1.34</v>
      </c>
    </row>
    <row r="22" spans="1:12" x14ac:dyDescent="0.25">
      <c r="A22">
        <v>1</v>
      </c>
      <c r="B22" t="s">
        <v>110</v>
      </c>
      <c r="C22" t="s">
        <v>163</v>
      </c>
      <c r="D22" s="9" t="s">
        <v>15</v>
      </c>
      <c r="E22" s="16" t="s">
        <v>58</v>
      </c>
      <c r="F22" s="5" t="s">
        <v>162</v>
      </c>
      <c r="G22" s="9" t="s">
        <v>161</v>
      </c>
      <c r="H22" t="s">
        <v>160</v>
      </c>
      <c r="I22" t="s">
        <v>159</v>
      </c>
      <c r="J22" s="5" t="s">
        <v>158</v>
      </c>
      <c r="K22" s="8">
        <v>0.46</v>
      </c>
      <c r="L22" s="17">
        <f>A22*K22</f>
        <v>0.46</v>
      </c>
    </row>
    <row r="23" spans="1:12" x14ac:dyDescent="0.25">
      <c r="A23">
        <v>1</v>
      </c>
      <c r="B23" t="s">
        <v>111</v>
      </c>
      <c r="C23" t="s">
        <v>140</v>
      </c>
      <c r="D23" s="9" t="s">
        <v>15</v>
      </c>
      <c r="E23" s="16" t="s">
        <v>112</v>
      </c>
      <c r="F23" s="5" t="s">
        <v>139</v>
      </c>
      <c r="G23" s="9" t="s">
        <v>113</v>
      </c>
      <c r="H23" t="s">
        <v>138</v>
      </c>
      <c r="I23" t="s">
        <v>137</v>
      </c>
      <c r="J23" s="5" t="s">
        <v>136</v>
      </c>
      <c r="K23" s="8">
        <v>1.37</v>
      </c>
      <c r="L23" s="17">
        <f>A23*K23</f>
        <v>1.37</v>
      </c>
    </row>
    <row r="24" spans="1:12" x14ac:dyDescent="0.25">
      <c r="A24">
        <v>1</v>
      </c>
      <c r="B24" t="s">
        <v>128</v>
      </c>
      <c r="C24" t="s">
        <v>127</v>
      </c>
      <c r="D24" s="9" t="s">
        <v>15</v>
      </c>
      <c r="E24" s="16" t="s">
        <v>112</v>
      </c>
      <c r="F24" s="5" t="s">
        <v>126</v>
      </c>
      <c r="G24" s="9" t="s">
        <v>125</v>
      </c>
      <c r="H24" t="s">
        <v>124</v>
      </c>
      <c r="I24" t="s">
        <v>123</v>
      </c>
      <c r="J24" s="5" t="s">
        <v>122</v>
      </c>
      <c r="K24" s="8">
        <v>1.04</v>
      </c>
      <c r="L24" s="17">
        <f>A24*K24</f>
        <v>1.04</v>
      </c>
    </row>
    <row r="25" spans="1:12" x14ac:dyDescent="0.25">
      <c r="D25" s="9"/>
      <c r="E25" s="16"/>
      <c r="F25" s="5"/>
      <c r="G25" s="9"/>
      <c r="J25" s="5"/>
      <c r="K25" s="8"/>
      <c r="L25" s="17"/>
    </row>
    <row r="26" spans="1:12" ht="19.5" x14ac:dyDescent="0.3">
      <c r="A26" s="22" t="s">
        <v>164</v>
      </c>
      <c r="B26" s="22"/>
      <c r="D26" s="9"/>
      <c r="E26" s="16"/>
      <c r="F26" s="5"/>
      <c r="G26" s="9"/>
      <c r="J26" s="5"/>
      <c r="K26" s="8"/>
      <c r="L26" s="17"/>
    </row>
    <row r="27" spans="1:12" x14ac:dyDescent="0.25">
      <c r="A27">
        <v>1</v>
      </c>
      <c r="B27" t="s">
        <v>120</v>
      </c>
      <c r="C27" t="s">
        <v>118</v>
      </c>
      <c r="D27" s="9" t="s">
        <v>15</v>
      </c>
      <c r="E27" s="16" t="s">
        <v>112</v>
      </c>
      <c r="F27" s="5" t="s">
        <v>119</v>
      </c>
      <c r="G27" s="9" t="s">
        <v>117</v>
      </c>
      <c r="H27" t="s">
        <v>116</v>
      </c>
      <c r="I27" t="s">
        <v>115</v>
      </c>
      <c r="J27" s="5" t="s">
        <v>114</v>
      </c>
      <c r="K27" s="8">
        <v>0.46</v>
      </c>
    </row>
    <row r="28" spans="1:12" x14ac:dyDescent="0.25">
      <c r="K28" s="8"/>
    </row>
    <row r="29" spans="1:12" x14ac:dyDescent="0.25">
      <c r="K29" s="8"/>
    </row>
    <row r="30" spans="1:12" x14ac:dyDescent="0.25">
      <c r="K30" s="8"/>
    </row>
    <row r="31" spans="1:12" x14ac:dyDescent="0.25">
      <c r="K31" s="8"/>
    </row>
    <row r="32" spans="1:12" x14ac:dyDescent="0.25">
      <c r="K32" s="8"/>
    </row>
    <row r="33" spans="11:11" x14ac:dyDescent="0.25">
      <c r="K33" s="8"/>
    </row>
    <row r="34" spans="11:11" x14ac:dyDescent="0.25">
      <c r="K34" s="8"/>
    </row>
    <row r="35" spans="11:11" x14ac:dyDescent="0.25">
      <c r="K35" s="8"/>
    </row>
  </sheetData>
  <mergeCells count="5">
    <mergeCell ref="I3:J3"/>
    <mergeCell ref="G3:H3"/>
    <mergeCell ref="K3:L3"/>
    <mergeCell ref="A26:B26"/>
    <mergeCell ref="A1:B1"/>
  </mergeCells>
  <conditionalFormatting sqref="D6:E6 D7:D9 G6:G17 G19:G27 D11:D27">
    <cfRule type="cellIs" dxfId="9" priority="9" operator="equal">
      <formula>"TH"</formula>
    </cfRule>
    <cfRule type="containsText" dxfId="8" priority="10" operator="containsText" text="SMT">
      <formula>NOT(ISERROR(SEARCH("SMT",D6)))</formula>
    </cfRule>
  </conditionalFormatting>
  <conditionalFormatting sqref="D10">
    <cfRule type="cellIs" dxfId="7" priority="7" operator="equal">
      <formula>"TH"</formula>
    </cfRule>
    <cfRule type="containsText" dxfId="6" priority="8" operator="containsText" text="SMT">
      <formula>NOT(ISERROR(SEARCH("SMT",D10)))</formula>
    </cfRule>
  </conditionalFormatting>
  <conditionalFormatting sqref="E7:E17 E19:E27">
    <cfRule type="cellIs" dxfId="5" priority="5" operator="equal">
      <formula>"TH"</formula>
    </cfRule>
    <cfRule type="containsText" dxfId="4" priority="6" operator="containsText" text="SMT">
      <formula>NOT(ISERROR(SEARCH("SMT",E7)))</formula>
    </cfRule>
  </conditionalFormatting>
  <conditionalFormatting sqref="G18">
    <cfRule type="cellIs" dxfId="3" priority="3" operator="equal">
      <formula>"TH"</formula>
    </cfRule>
    <cfRule type="containsText" dxfId="2" priority="4" operator="containsText" text="SMT">
      <formula>NOT(ISERROR(SEARCH("SMT",G18)))</formula>
    </cfRule>
  </conditionalFormatting>
  <conditionalFormatting sqref="E18">
    <cfRule type="cellIs" dxfId="1" priority="1" operator="equal">
      <formula>"TH"</formula>
    </cfRule>
    <cfRule type="containsText" dxfId="0" priority="2" operator="containsText" text="SMT">
      <formula>NOT(ISERROR(SEARCH("SMT",E18)))</formula>
    </cfRule>
  </conditionalFormatting>
  <hyperlinks>
    <hyperlink ref="J6" r:id="rId1" xr:uid="{3E2FC48C-C838-4292-8186-5FD8E7F0032E}"/>
    <hyperlink ref="F6" r:id="rId2" xr:uid="{3BF75823-C997-448F-8719-089F29CB94EE}"/>
    <hyperlink ref="F7" r:id="rId3" display="https://media.digikey.com/pdf/Data Sheets/Texas Instruments PDFs/TPS793_Rev2015.pdf" xr:uid="{513547EF-D5D2-4AFB-A4D6-2B84C5ACDEB8}"/>
    <hyperlink ref="J7" r:id="rId4" xr:uid="{32DB9A05-A84E-4112-9B24-E0E8D131E867}"/>
    <hyperlink ref="F8" r:id="rId5" xr:uid="{02C06D0C-C174-40B1-A903-E6048D833A3B}"/>
    <hyperlink ref="J8" r:id="rId6" xr:uid="{6188C7EB-48D3-453B-8CE5-27D0C90373A6}"/>
    <hyperlink ref="J9" r:id="rId7" xr:uid="{D05F4A46-BAED-4D5C-AB40-ADC52C822404}"/>
    <hyperlink ref="F9" r:id="rId8" xr:uid="{9F34D3E6-BFA5-4190-A07E-2E803A247858}"/>
    <hyperlink ref="J10" r:id="rId9" xr:uid="{87948C80-922E-4AFF-80AC-B3A946DCEC05}"/>
    <hyperlink ref="F10" r:id="rId10" xr:uid="{069ADC9A-C9D8-4257-9917-E618AD199A2A}"/>
    <hyperlink ref="F11" r:id="rId11" xr:uid="{1DF6D88F-8F5C-48FD-8338-CCE3D63A416D}"/>
    <hyperlink ref="J11" r:id="rId12" xr:uid="{BD2ED553-DCC9-4F1B-8F58-B25194D790E9}"/>
    <hyperlink ref="J12" r:id="rId13" xr:uid="{5ADB1CB3-84FC-4198-BF8F-D1A527B28FAC}"/>
    <hyperlink ref="F13" r:id="rId14" xr:uid="{7E65C12C-55F1-4F88-9B61-334BA9DB72DD}"/>
    <hyperlink ref="F14" r:id="rId15" xr:uid="{DC029F75-ABD8-487C-9CF7-8B715A90579B}"/>
    <hyperlink ref="J14" r:id="rId16" xr:uid="{7DDFA25B-4D13-4525-AA4E-965417E73CEB}"/>
    <hyperlink ref="F15" r:id="rId17" xr:uid="{3DD8D20E-D52B-4C23-AB05-DD669B5D77A4}"/>
    <hyperlink ref="J15" r:id="rId18" xr:uid="{A86B5344-C393-49C3-BADC-82E6A35314A4}"/>
    <hyperlink ref="F16" r:id="rId19" xr:uid="{3FB82B48-BFAE-423D-8B58-9FC76CE2FE16}"/>
    <hyperlink ref="J16" r:id="rId20" xr:uid="{6D1B19A8-2B6B-41B3-9664-3CFDE2DCAE99}"/>
    <hyperlink ref="F17" r:id="rId21" xr:uid="{66CA0731-46F1-430F-B0E7-3356763A34F7}"/>
    <hyperlink ref="J17" r:id="rId22" xr:uid="{F24CDB76-A195-4C7B-B7A5-2F11CDF5792E}"/>
    <hyperlink ref="J19" r:id="rId23" xr:uid="{1D7EAA21-2B79-42B9-AFC6-22FF6DEA84F1}"/>
    <hyperlink ref="F19" r:id="rId24" xr:uid="{D163BF6D-8612-45F2-B85D-0BA683F62289}"/>
    <hyperlink ref="J21" r:id="rId25" xr:uid="{849FEB65-D499-470A-A21D-29B3E019DC3A}"/>
    <hyperlink ref="F21" r:id="rId26" xr:uid="{40867863-4006-4413-B831-DBBB6B4D2B13}"/>
    <hyperlink ref="J27" r:id="rId27" xr:uid="{8F456074-D289-46FC-874D-022E2BC26BC7}"/>
    <hyperlink ref="F27" r:id="rId28" xr:uid="{E7E224F9-21E1-4C48-A9CE-D5D3F6E1A311}"/>
    <hyperlink ref="F1" r:id="rId29" xr:uid="{54F6506F-9BD5-45E0-9469-BD814337A2D5}"/>
    <hyperlink ref="J24" r:id="rId30" xr:uid="{40DF4406-52BA-404E-A02E-EFCA8450AD8B}"/>
    <hyperlink ref="F24" r:id="rId31" xr:uid="{9AD1A851-F079-41A1-BA48-AA839F256345}"/>
    <hyperlink ref="J13" r:id="rId32" xr:uid="{ED6EFE0F-C3BC-49E9-B1C8-63E2503054CD}"/>
    <hyperlink ref="J23" r:id="rId33" xr:uid="{7F11A72B-5799-425B-96E5-6DE4B7B52F36}"/>
    <hyperlink ref="F23" r:id="rId34" xr:uid="{D3E96B67-DBCF-48F8-B404-1A61B146D646}"/>
    <hyperlink ref="J20" r:id="rId35" xr:uid="{4007638A-8C3F-48F0-B2AE-07CB1BE82E94}"/>
    <hyperlink ref="F20" r:id="rId36" display="https://media.digikey.com/pdf/Data Sheets/Panasonic Electronic Components/S_Series,Type_V_Rev2018.pdf" xr:uid="{164845E4-20BD-4967-9E78-B771BD2445E5}"/>
    <hyperlink ref="F12" r:id="rId37" xr:uid="{8B195541-563F-43EB-A38D-BB31218F3BC6}"/>
    <hyperlink ref="F18" r:id="rId38" xr:uid="{F3EABCEE-785F-4868-8F47-FF267C861393}"/>
    <hyperlink ref="J18" r:id="rId39" xr:uid="{627175F5-BC09-45CF-8DAF-53BB2A542570}"/>
    <hyperlink ref="J22" r:id="rId40" xr:uid="{7A330568-7D8B-4843-8E9F-A74D200E7C6A}"/>
    <hyperlink ref="F22" r:id="rId41" xr:uid="{9F62E8D4-FF1E-4010-BA74-F1749891D1CA}"/>
  </hyperlinks>
  <pageMargins left="0.7" right="0.7" top="0.75" bottom="0.75" header="0.3" footer="0.3"/>
  <pageSetup orientation="portrait" r:id="rId42"/>
  <legacyDrawing r:id="rId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>Bob Jones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 Hawkins</dc:creator>
  <cp:lastModifiedBy>Abraham Steenhoek</cp:lastModifiedBy>
  <cp:lastPrinted>2015-02-02T18:46:21Z</cp:lastPrinted>
  <dcterms:created xsi:type="dcterms:W3CDTF">2013-09-12T14:22:08Z</dcterms:created>
  <dcterms:modified xsi:type="dcterms:W3CDTF">2020-07-08T04:45:21Z</dcterms:modified>
</cp:coreProperties>
</file>