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brar\Downloads\Latest\"/>
    </mc:Choice>
  </mc:AlternateContent>
  <xr:revisionPtr revIDLastSave="0" documentId="13_ncr:1_{43FF6B8E-CDF8-4D5E-B786-0408A88ACA3C}" xr6:coauthVersionLast="47" xr6:coauthVersionMax="47" xr10:uidLastSave="{00000000-0000-0000-0000-000000000000}"/>
  <bookViews>
    <workbookView xWindow="13152" yWindow="888" windowWidth="13296" windowHeight="985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C26" i="1"/>
  <c r="C27" i="1"/>
  <c r="D43" i="1"/>
  <c r="D37" i="1"/>
  <c r="D36" i="1"/>
  <c r="D45" i="1"/>
  <c r="D40" i="1"/>
  <c r="D35" i="1"/>
  <c r="D44" i="1"/>
  <c r="D42" i="1"/>
  <c r="D41" i="1"/>
  <c r="D38" i="1"/>
  <c r="D32" i="1"/>
  <c r="D34" i="1"/>
  <c r="D33" i="1"/>
  <c r="D31" i="1"/>
  <c r="D39" i="1"/>
</calcChain>
</file>

<file path=xl/sharedStrings.xml><?xml version="1.0" encoding="utf-8"?>
<sst xmlns="http://schemas.openxmlformats.org/spreadsheetml/2006/main" count="254" uniqueCount="102">
  <si>
    <t>Query species</t>
  </si>
  <si>
    <t>Displacement</t>
  </si>
  <si>
    <t>Divergence time (MYA)</t>
  </si>
  <si>
    <t>Mouse</t>
  </si>
  <si>
    <t>Malayan Flying Lemur</t>
  </si>
  <si>
    <t>Mouse Lemur</t>
  </si>
  <si>
    <t>Squirrel Monkey</t>
  </si>
  <si>
    <t>Rhesus</t>
  </si>
  <si>
    <t>Gibbon</t>
  </si>
  <si>
    <t>Orangutan</t>
  </si>
  <si>
    <t>Gorilla</t>
  </si>
  <si>
    <t>Lower CI</t>
  </si>
  <si>
    <t>Upper CI</t>
  </si>
  <si>
    <t>Bonobo</t>
  </si>
  <si>
    <t>Chimpanzee</t>
  </si>
  <si>
    <t>Baboon</t>
  </si>
  <si>
    <t>Crab-eating Macaque</t>
  </si>
  <si>
    <t>Green Monkey</t>
  </si>
  <si>
    <t>Proboscis Monkey</t>
  </si>
  <si>
    <t>gg+rhe</t>
  </si>
  <si>
    <t>gg+nom</t>
  </si>
  <si>
    <t>gg+pon</t>
  </si>
  <si>
    <t>gg+chimp</t>
  </si>
  <si>
    <t>gg+bonobo</t>
  </si>
  <si>
    <t>gg+chimp+rhe</t>
  </si>
  <si>
    <t>gg+chimp+oran+bonobo+rhe</t>
  </si>
  <si>
    <t>gg+oran+chimp+rhe</t>
  </si>
  <si>
    <t>gg+chimp+oran+bonobo+rhe+gibbon</t>
  </si>
  <si>
    <t>gg+chimp+oran+gibbon+bonobo</t>
  </si>
  <si>
    <t>gg+chimp+oran+bonobo</t>
  </si>
  <si>
    <t>gg+oran+chimp</t>
  </si>
  <si>
    <t>Sooty Mangabey</t>
  </si>
  <si>
    <t>panTro</t>
  </si>
  <si>
    <t>panPan</t>
  </si>
  <si>
    <t>gorGor</t>
  </si>
  <si>
    <t>ponAbe</t>
  </si>
  <si>
    <t>nomLeu</t>
  </si>
  <si>
    <t>rheMac</t>
  </si>
  <si>
    <t>mm</t>
  </si>
  <si>
    <t>galVar</t>
  </si>
  <si>
    <t>micMur</t>
  </si>
  <si>
    <t>macFas</t>
  </si>
  <si>
    <t>chlSab</t>
  </si>
  <si>
    <t>nasLar</t>
  </si>
  <si>
    <t>cerAty</t>
  </si>
  <si>
    <t>papAnu</t>
  </si>
  <si>
    <t>saiBol</t>
  </si>
  <si>
    <t>UCSC name</t>
  </si>
  <si>
    <t>Ma's Night Monkey</t>
  </si>
  <si>
    <t>Marmoset</t>
  </si>
  <si>
    <t>White-faced Sapajou</t>
  </si>
  <si>
    <t>Black Snub-nosed Monkey</t>
  </si>
  <si>
    <t>Golden Snub-nosed Monkey</t>
  </si>
  <si>
    <t>rhiBie</t>
  </si>
  <si>
    <t>rhiRox</t>
  </si>
  <si>
    <t>aotNan</t>
  </si>
  <si>
    <t>calJac</t>
  </si>
  <si>
    <t>cebCap</t>
  </si>
  <si>
    <t>Drill</t>
  </si>
  <si>
    <t>manLeu</t>
  </si>
  <si>
    <t>macNem</t>
  </si>
  <si>
    <t>Angolan Colobus</t>
  </si>
  <si>
    <t>colAng</t>
  </si>
  <si>
    <t>Pig-tailed Macaque</t>
  </si>
  <si>
    <t>gg+oran+chimp+gibbon+rhe</t>
  </si>
  <si>
    <t>Metric</t>
  </si>
  <si>
    <t>Slope</t>
  </si>
  <si>
    <t>gg+oran+chimp+gibbon+baboon</t>
  </si>
  <si>
    <t>Lower Cutoff</t>
  </si>
  <si>
    <t>Name</t>
  </si>
  <si>
    <t>Tarsier</t>
  </si>
  <si>
    <t>Rabbit</t>
  </si>
  <si>
    <t>Horse</t>
  </si>
  <si>
    <t>Cat</t>
  </si>
  <si>
    <t>Sheep</t>
  </si>
  <si>
    <t>Pig</t>
  </si>
  <si>
    <t>Manatee</t>
  </si>
  <si>
    <t>Platypus</t>
  </si>
  <si>
    <t>Chicken</t>
  </si>
  <si>
    <t>Garter Snake</t>
  </si>
  <si>
    <t>X. tropicalis</t>
  </si>
  <si>
    <t>Zebrafish</t>
  </si>
  <si>
    <t>Lamprey</t>
  </si>
  <si>
    <t>gor+rhe+papanu+macfas+chlsab+ceraty+manleu</t>
  </si>
  <si>
    <t>28MYA</t>
  </si>
  <si>
    <t>Linear Slope</t>
  </si>
  <si>
    <t>Standard Deviation</t>
  </si>
  <si>
    <t>Mean</t>
  </si>
  <si>
    <t>Primates Used for Intersection</t>
  </si>
  <si>
    <t>All unique</t>
  </si>
  <si>
    <t>Divergence Time (MYA)</t>
  </si>
  <si>
    <t>Slope (Absolute Values)</t>
  </si>
  <si>
    <t>Displacement From x=0 Line</t>
  </si>
  <si>
    <t>hg38/calJac4</t>
  </si>
  <si>
    <t>hg38/tarSyr2</t>
  </si>
  <si>
    <t>hg38/oryCun2</t>
  </si>
  <si>
    <t>hg38/equCab3</t>
  </si>
  <si>
    <t>hg38/felCat9</t>
  </si>
  <si>
    <t>hg38/oviAri4</t>
  </si>
  <si>
    <t>hg38/susScr11</t>
  </si>
  <si>
    <t>hg38/triMan1</t>
  </si>
  <si>
    <t>hg38/ornAna2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</si>
</sst>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4" xfId="0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3" fillId="0" borderId="0" xfId="0" applyFont="1"/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Relation among</a:t>
            </a:r>
            <a:r>
              <a:rPr lang="en-US" sz="1050" baseline="0"/>
              <a:t> Divergence time, powerlaw slope, and lower powerlaw regime cutoff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62416227097847E-2"/>
          <c:y val="0.1516721568435361"/>
          <c:w val="0.89632010804474682"/>
          <c:h val="0.5515280652126882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Divergence time (MYA)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274320" tIns="0" rIns="38100" bIns="9144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Sheet2!$F$2:$F$17</c:f>
                <c:numCache>
                  <c:formatCode>General</c:formatCode>
                  <c:ptCount val="16"/>
                  <c:pt idx="0">
                    <c:v>30.6</c:v>
                  </c:pt>
                  <c:pt idx="1">
                    <c:v>20.3</c:v>
                  </c:pt>
                  <c:pt idx="2">
                    <c:v>16.3</c:v>
                  </c:pt>
                  <c:pt idx="3">
                    <c:v>9.3000000000000007</c:v>
                  </c:pt>
                  <c:pt idx="4">
                    <c:v>6.7</c:v>
                  </c:pt>
                  <c:pt idx="5">
                    <c:v>6.7</c:v>
                  </c:pt>
                  <c:pt idx="6">
                    <c:v>30.6</c:v>
                  </c:pt>
                  <c:pt idx="7">
                    <c:v>30.6</c:v>
                  </c:pt>
                  <c:pt idx="8">
                    <c:v>30.6</c:v>
                  </c:pt>
                  <c:pt idx="9">
                    <c:v>30.6</c:v>
                  </c:pt>
                  <c:pt idx="10">
                    <c:v>30.6</c:v>
                  </c:pt>
                  <c:pt idx="11">
                    <c:v>30.6</c:v>
                  </c:pt>
                  <c:pt idx="12">
                    <c:v>30.6</c:v>
                  </c:pt>
                  <c:pt idx="13">
                    <c:v>30.6</c:v>
                  </c:pt>
                  <c:pt idx="14">
                    <c:v>30.6</c:v>
                  </c:pt>
                  <c:pt idx="15">
                    <c:v>30.6</c:v>
                  </c:pt>
                </c:numCache>
              </c:numRef>
            </c:plus>
            <c:minus>
              <c:numRef>
                <c:f>Sheet2!$E$2:$E$17</c:f>
                <c:numCache>
                  <c:formatCode>General</c:formatCode>
                  <c:ptCount val="16"/>
                  <c:pt idx="0">
                    <c:v>27</c:v>
                  </c:pt>
                  <c:pt idx="1">
                    <c:v>18.8</c:v>
                  </c:pt>
                  <c:pt idx="2">
                    <c:v>14.5</c:v>
                  </c:pt>
                  <c:pt idx="3">
                    <c:v>8.3000000000000007</c:v>
                  </c:pt>
                  <c:pt idx="4">
                    <c:v>6.1</c:v>
                  </c:pt>
                  <c:pt idx="5">
                    <c:v>6.1</c:v>
                  </c:pt>
                  <c:pt idx="6">
                    <c:v>27</c:v>
                  </c:pt>
                  <c:pt idx="7">
                    <c:v>27</c:v>
                  </c:pt>
                  <c:pt idx="8">
                    <c:v>27</c:v>
                  </c:pt>
                  <c:pt idx="9">
                    <c:v>27</c:v>
                  </c:pt>
                  <c:pt idx="10">
                    <c:v>27</c:v>
                  </c:pt>
                  <c:pt idx="11">
                    <c:v>27</c:v>
                  </c:pt>
                  <c:pt idx="12">
                    <c:v>27</c:v>
                  </c:pt>
                  <c:pt idx="13">
                    <c:v>27</c:v>
                  </c:pt>
                  <c:pt idx="14">
                    <c:v>27</c:v>
                  </c:pt>
                  <c:pt idx="15">
                    <c:v>27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Sheet2!$A$2:$A$20</c:f>
              <c:strCache>
                <c:ptCount val="19"/>
                <c:pt idx="0">
                  <c:v>Rhesus</c:v>
                </c:pt>
                <c:pt idx="1">
                  <c:v>Gibbon</c:v>
                </c:pt>
                <c:pt idx="2">
                  <c:v>Orangutan</c:v>
                </c:pt>
                <c:pt idx="3">
                  <c:v>Gorilla</c:v>
                </c:pt>
                <c:pt idx="4">
                  <c:v>Bonobo</c:v>
                </c:pt>
                <c:pt idx="5">
                  <c:v>Chimpanzee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White-faced Sapajou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28.9</c:v>
                </c:pt>
                <c:pt idx="1">
                  <c:v>19.600000000000001</c:v>
                </c:pt>
                <c:pt idx="2">
                  <c:v>15.2</c:v>
                </c:pt>
                <c:pt idx="3">
                  <c:v>8.6</c:v>
                </c:pt>
                <c:pt idx="4">
                  <c:v>6.4</c:v>
                </c:pt>
                <c:pt idx="5">
                  <c:v>6.4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5-4C7F-8D3B-3D9F76E8D78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Slope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274320" tIns="19050" rIns="9144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1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Sheet2!$A$2:$A$20</c:f>
              <c:strCache>
                <c:ptCount val="19"/>
                <c:pt idx="0">
                  <c:v>Rhesus</c:v>
                </c:pt>
                <c:pt idx="1">
                  <c:v>Gibbon</c:v>
                </c:pt>
                <c:pt idx="2">
                  <c:v>Orangutan</c:v>
                </c:pt>
                <c:pt idx="3">
                  <c:v>Gorilla</c:v>
                </c:pt>
                <c:pt idx="4">
                  <c:v>Bonobo</c:v>
                </c:pt>
                <c:pt idx="5">
                  <c:v>Chimpanzee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White-faced Sapajou</c:v>
                </c:pt>
              </c:strCache>
            </c:str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4.7</c:v>
                </c:pt>
                <c:pt idx="1">
                  <c:v>5.3</c:v>
                </c:pt>
                <c:pt idx="2">
                  <c:v>5.7</c:v>
                </c:pt>
                <c:pt idx="3">
                  <c:v>6</c:v>
                </c:pt>
                <c:pt idx="4">
                  <c:v>6.2</c:v>
                </c:pt>
                <c:pt idx="5">
                  <c:v>6.2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95-4C7F-8D3B-3D9F76E8D78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Cutoff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6"/>
              <c:layout>
                <c:manualLayout>
                  <c:x val="-5.5115702280335343E-3"/>
                  <c:y val="2.3837262399688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CB-49E8-898E-00A32B4A4862}"/>
                </c:ext>
              </c:extLst>
            </c:dLbl>
            <c:dLbl>
              <c:idx val="17"/>
              <c:layout>
                <c:manualLayout>
                  <c:x val="-1.621493414240651E-2"/>
                  <c:y val="2.3837262399688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CB-49E8-898E-00A32B4A4862}"/>
                </c:ext>
              </c:extLst>
            </c:dLbl>
            <c:dLbl>
              <c:idx val="18"/>
              <c:layout>
                <c:manualLayout>
                  <c:x val="-5.5115702280334224E-3"/>
                  <c:y val="2.1315830226214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CB-49E8-898E-00A32B4A4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Sheet2!$A$2:$A$20</c:f>
              <c:strCache>
                <c:ptCount val="19"/>
                <c:pt idx="0">
                  <c:v>Rhesus</c:v>
                </c:pt>
                <c:pt idx="1">
                  <c:v>Gibbon</c:v>
                </c:pt>
                <c:pt idx="2">
                  <c:v>Orangutan</c:v>
                </c:pt>
                <c:pt idx="3">
                  <c:v>Gorilla</c:v>
                </c:pt>
                <c:pt idx="4">
                  <c:v>Bonobo</c:v>
                </c:pt>
                <c:pt idx="5">
                  <c:v>Chimpanzee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White-faced Sapajou</c:v>
                </c:pt>
              </c:strCache>
            </c:strRef>
          </c:cat>
          <c:val>
            <c:numRef>
              <c:f>Sheet2!$D$2:$D$20</c:f>
              <c:numCache>
                <c:formatCode>General</c:formatCode>
                <c:ptCount val="19"/>
                <c:pt idx="0">
                  <c:v>80</c:v>
                </c:pt>
                <c:pt idx="1">
                  <c:v>130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500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35</c:v>
                </c:pt>
                <c:pt idx="17">
                  <c:v>30</c:v>
                </c:pt>
                <c:pt idx="1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95-4C7F-8D3B-3D9F76E8D7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5937151"/>
        <c:axId val="1635937567"/>
      </c:lineChart>
      <c:catAx>
        <c:axId val="163593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distant query species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37567"/>
        <c:crosses val="autoZero"/>
        <c:auto val="1"/>
        <c:lblAlgn val="ctr"/>
        <c:lblOffset val="1"/>
        <c:noMultiLvlLbl val="0"/>
      </c:catAx>
      <c:valAx>
        <c:axId val="1635937567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log10</a:t>
                </a:r>
                <a:r>
                  <a:rPr lang="en-US" b="1" baseline="0"/>
                  <a:t> values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Among Divergence Time, Powerlaw Slope, and Lower Powerlaw Regime Cutoff For Distant</a:t>
            </a:r>
            <a:r>
              <a:rPr lang="en-US" baseline="0"/>
              <a:t> and Primate Genomes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Divergence time (MYA)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2700">
                <a:solidFill>
                  <a:schemeClr val="accent6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Sheet3!$F$2:$F$37</c:f>
                <c:numCache>
                  <c:formatCode>General</c:formatCode>
                  <c:ptCount val="36"/>
                  <c:pt idx="0">
                    <c:v>6.7</c:v>
                  </c:pt>
                  <c:pt idx="1">
                    <c:v>6.7</c:v>
                  </c:pt>
                  <c:pt idx="2">
                    <c:v>9.3000000000000007</c:v>
                  </c:pt>
                  <c:pt idx="3">
                    <c:v>16.3</c:v>
                  </c:pt>
                  <c:pt idx="4">
                    <c:v>20.3</c:v>
                  </c:pt>
                  <c:pt idx="5">
                    <c:v>30.6</c:v>
                  </c:pt>
                  <c:pt idx="6">
                    <c:v>30.6</c:v>
                  </c:pt>
                  <c:pt idx="7">
                    <c:v>30.6</c:v>
                  </c:pt>
                  <c:pt idx="8">
                    <c:v>30.6</c:v>
                  </c:pt>
                  <c:pt idx="9">
                    <c:v>30.6</c:v>
                  </c:pt>
                  <c:pt idx="10">
                    <c:v>30.6</c:v>
                  </c:pt>
                  <c:pt idx="11">
                    <c:v>30.6</c:v>
                  </c:pt>
                  <c:pt idx="12">
                    <c:v>30.6</c:v>
                  </c:pt>
                  <c:pt idx="13">
                    <c:v>30.6</c:v>
                  </c:pt>
                  <c:pt idx="14">
                    <c:v>30.6</c:v>
                  </c:pt>
                  <c:pt idx="15">
                    <c:v>30.6</c:v>
                  </c:pt>
                  <c:pt idx="16">
                    <c:v>44.2</c:v>
                  </c:pt>
                  <c:pt idx="17">
                    <c:v>44.2</c:v>
                  </c:pt>
                  <c:pt idx="18">
                    <c:v>44.2</c:v>
                  </c:pt>
                  <c:pt idx="19">
                    <c:v>44.2</c:v>
                  </c:pt>
                  <c:pt idx="20">
                    <c:v>77.5</c:v>
                  </c:pt>
                  <c:pt idx="21">
                    <c:v>86.2</c:v>
                  </c:pt>
                  <c:pt idx="22">
                    <c:v>91</c:v>
                  </c:pt>
                  <c:pt idx="23">
                    <c:v>71.099999999999994</c:v>
                  </c:pt>
                  <c:pt idx="24">
                    <c:v>91</c:v>
                  </c:pt>
                  <c:pt idx="25">
                    <c:v>97.4</c:v>
                  </c:pt>
                  <c:pt idx="26">
                    <c:v>97.4</c:v>
                  </c:pt>
                  <c:pt idx="27">
                    <c:v>97.4</c:v>
                  </c:pt>
                  <c:pt idx="28">
                    <c:v>97.4</c:v>
                  </c:pt>
                  <c:pt idx="29">
                    <c:v>102</c:v>
                  </c:pt>
                  <c:pt idx="30">
                    <c:v>185.9</c:v>
                  </c:pt>
                  <c:pt idx="31">
                    <c:v>322.39999999999998</c:v>
                  </c:pt>
                  <c:pt idx="32">
                    <c:v>322.39999999999998</c:v>
                  </c:pt>
                  <c:pt idx="33">
                    <c:v>355.7</c:v>
                  </c:pt>
                  <c:pt idx="34">
                    <c:v>440</c:v>
                  </c:pt>
                  <c:pt idx="35">
                    <c:v>652</c:v>
                  </c:pt>
                </c:numCache>
              </c:numRef>
            </c:plus>
            <c:minus>
              <c:numRef>
                <c:f>Sheet3!$E$2:$E$37</c:f>
                <c:numCache>
                  <c:formatCode>General</c:formatCode>
                  <c:ptCount val="36"/>
                  <c:pt idx="0">
                    <c:v>6.1</c:v>
                  </c:pt>
                  <c:pt idx="1">
                    <c:v>6.1</c:v>
                  </c:pt>
                  <c:pt idx="2">
                    <c:v>8.3000000000000007</c:v>
                  </c:pt>
                  <c:pt idx="3">
                    <c:v>14.5</c:v>
                  </c:pt>
                  <c:pt idx="4">
                    <c:v>18.8</c:v>
                  </c:pt>
                  <c:pt idx="5">
                    <c:v>27</c:v>
                  </c:pt>
                  <c:pt idx="6">
                    <c:v>27</c:v>
                  </c:pt>
                  <c:pt idx="7">
                    <c:v>27</c:v>
                  </c:pt>
                  <c:pt idx="8">
                    <c:v>27</c:v>
                  </c:pt>
                  <c:pt idx="9">
                    <c:v>27</c:v>
                  </c:pt>
                  <c:pt idx="10">
                    <c:v>27</c:v>
                  </c:pt>
                  <c:pt idx="11">
                    <c:v>27</c:v>
                  </c:pt>
                  <c:pt idx="12">
                    <c:v>27</c:v>
                  </c:pt>
                  <c:pt idx="13">
                    <c:v>27</c:v>
                  </c:pt>
                  <c:pt idx="14">
                    <c:v>27</c:v>
                  </c:pt>
                  <c:pt idx="15">
                    <c:v>27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71.400000000000006</c:v>
                  </c:pt>
                  <c:pt idx="21">
                    <c:v>70.5</c:v>
                  </c:pt>
                  <c:pt idx="22">
                    <c:v>81.3</c:v>
                  </c:pt>
                  <c:pt idx="23">
                    <c:v>61.9</c:v>
                  </c:pt>
                  <c:pt idx="24">
                    <c:v>81.3</c:v>
                  </c:pt>
                  <c:pt idx="25">
                    <c:v>89.6</c:v>
                  </c:pt>
                  <c:pt idx="26">
                    <c:v>89.6</c:v>
                  </c:pt>
                  <c:pt idx="27">
                    <c:v>89.6</c:v>
                  </c:pt>
                  <c:pt idx="28">
                    <c:v>89.6</c:v>
                  </c:pt>
                  <c:pt idx="29">
                    <c:v>93.7</c:v>
                  </c:pt>
                  <c:pt idx="30">
                    <c:v>163.69999999999999</c:v>
                  </c:pt>
                  <c:pt idx="31">
                    <c:v>316</c:v>
                  </c:pt>
                  <c:pt idx="32">
                    <c:v>316</c:v>
                  </c:pt>
                  <c:pt idx="33">
                    <c:v>348.4</c:v>
                  </c:pt>
                  <c:pt idx="34">
                    <c:v>424.2</c:v>
                  </c:pt>
                  <c:pt idx="35">
                    <c:v>493.8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Sheet3!$A$2:$A$37</c:f>
              <c:strCache>
                <c:ptCount val="36"/>
                <c:pt idx="0">
                  <c:v>Bonobo</c:v>
                </c:pt>
                <c:pt idx="1">
                  <c:v>Chimpanzee</c:v>
                </c:pt>
                <c:pt idx="2">
                  <c:v>Gorilla</c:v>
                </c:pt>
                <c:pt idx="3">
                  <c:v>Orangutan</c:v>
                </c:pt>
                <c:pt idx="4">
                  <c:v>Gibbon</c:v>
                </c:pt>
                <c:pt idx="5">
                  <c:v>Rhesus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Squirrel Monkey</c:v>
                </c:pt>
                <c:pt idx="19">
                  <c:v>White-faced Sapajou</c:v>
                </c:pt>
                <c:pt idx="20">
                  <c:v>Tarsier</c:v>
                </c:pt>
                <c:pt idx="21">
                  <c:v>Mouse Lemur</c:v>
                </c:pt>
                <c:pt idx="22">
                  <c:v>Malayan Flying Lemur</c:v>
                </c:pt>
                <c:pt idx="23">
                  <c:v>Mouse</c:v>
                </c:pt>
                <c:pt idx="24">
                  <c:v>Rabbit</c:v>
                </c:pt>
                <c:pt idx="25">
                  <c:v>Horse</c:v>
                </c:pt>
                <c:pt idx="26">
                  <c:v>Cat</c:v>
                </c:pt>
                <c:pt idx="27">
                  <c:v>Sheep</c:v>
                </c:pt>
                <c:pt idx="28">
                  <c:v>Pig</c:v>
                </c:pt>
                <c:pt idx="29">
                  <c:v>Manatee</c:v>
                </c:pt>
                <c:pt idx="30">
                  <c:v>Platypus</c:v>
                </c:pt>
                <c:pt idx="31">
                  <c:v>Chicken</c:v>
                </c:pt>
                <c:pt idx="32">
                  <c:v>Garter Snake</c:v>
                </c:pt>
                <c:pt idx="33">
                  <c:v>X. tropicalis</c:v>
                </c:pt>
                <c:pt idx="34">
                  <c:v>Zebrafish</c:v>
                </c:pt>
                <c:pt idx="35">
                  <c:v>Lamprey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6.4</c:v>
                </c:pt>
                <c:pt idx="1">
                  <c:v>6.4</c:v>
                </c:pt>
                <c:pt idx="2">
                  <c:v>8.6</c:v>
                </c:pt>
                <c:pt idx="3">
                  <c:v>15.2</c:v>
                </c:pt>
                <c:pt idx="4">
                  <c:v>19.600000000000001</c:v>
                </c:pt>
                <c:pt idx="5">
                  <c:v>28.9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87</c:v>
                </c:pt>
                <c:pt idx="24">
                  <c:v>87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99</c:v>
                </c:pt>
                <c:pt idx="30">
                  <c:v>180</c:v>
                </c:pt>
                <c:pt idx="31">
                  <c:v>319</c:v>
                </c:pt>
                <c:pt idx="32">
                  <c:v>319</c:v>
                </c:pt>
                <c:pt idx="33">
                  <c:v>353</c:v>
                </c:pt>
                <c:pt idx="34">
                  <c:v>431</c:v>
                </c:pt>
                <c:pt idx="35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1-49BB-9C34-9944A921AFA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Slope (Absolute Values)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Sheet3!$A$2:$A$37</c:f>
              <c:strCache>
                <c:ptCount val="36"/>
                <c:pt idx="0">
                  <c:v>Bonobo</c:v>
                </c:pt>
                <c:pt idx="1">
                  <c:v>Chimpanzee</c:v>
                </c:pt>
                <c:pt idx="2">
                  <c:v>Gorilla</c:v>
                </c:pt>
                <c:pt idx="3">
                  <c:v>Orangutan</c:v>
                </c:pt>
                <c:pt idx="4">
                  <c:v>Gibbon</c:v>
                </c:pt>
                <c:pt idx="5">
                  <c:v>Rhesus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Squirrel Monkey</c:v>
                </c:pt>
                <c:pt idx="19">
                  <c:v>White-faced Sapajou</c:v>
                </c:pt>
                <c:pt idx="20">
                  <c:v>Tarsier</c:v>
                </c:pt>
                <c:pt idx="21">
                  <c:v>Mouse Lemur</c:v>
                </c:pt>
                <c:pt idx="22">
                  <c:v>Malayan Flying Lemur</c:v>
                </c:pt>
                <c:pt idx="23">
                  <c:v>Mouse</c:v>
                </c:pt>
                <c:pt idx="24">
                  <c:v>Rabbit</c:v>
                </c:pt>
                <c:pt idx="25">
                  <c:v>Horse</c:v>
                </c:pt>
                <c:pt idx="26">
                  <c:v>Cat</c:v>
                </c:pt>
                <c:pt idx="27">
                  <c:v>Sheep</c:v>
                </c:pt>
                <c:pt idx="28">
                  <c:v>Pig</c:v>
                </c:pt>
                <c:pt idx="29">
                  <c:v>Manatee</c:v>
                </c:pt>
                <c:pt idx="30">
                  <c:v>Platypus</c:v>
                </c:pt>
                <c:pt idx="31">
                  <c:v>Chicken</c:v>
                </c:pt>
                <c:pt idx="32">
                  <c:v>Garter Snake</c:v>
                </c:pt>
                <c:pt idx="33">
                  <c:v>X. tropicalis</c:v>
                </c:pt>
                <c:pt idx="34">
                  <c:v>Zebrafish</c:v>
                </c:pt>
                <c:pt idx="35">
                  <c:v>Lamprey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0">
                  <c:v>6.2</c:v>
                </c:pt>
                <c:pt idx="1">
                  <c:v>6.2</c:v>
                </c:pt>
                <c:pt idx="2">
                  <c:v>6</c:v>
                </c:pt>
                <c:pt idx="3">
                  <c:v>5.7</c:v>
                </c:pt>
                <c:pt idx="4">
                  <c:v>5.3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3.8</c:v>
                </c:pt>
                <c:pt idx="25">
                  <c:v>4</c:v>
                </c:pt>
                <c:pt idx="26">
                  <c:v>3.8</c:v>
                </c:pt>
                <c:pt idx="27">
                  <c:v>4</c:v>
                </c:pt>
                <c:pt idx="28">
                  <c:v>3.9</c:v>
                </c:pt>
                <c:pt idx="29">
                  <c:v>4</c:v>
                </c:pt>
                <c:pt idx="30">
                  <c:v>3.5</c:v>
                </c:pt>
                <c:pt idx="31">
                  <c:v>3.5</c:v>
                </c:pt>
                <c:pt idx="32">
                  <c:v>3.7</c:v>
                </c:pt>
                <c:pt idx="33">
                  <c:v>4</c:v>
                </c:pt>
                <c:pt idx="34">
                  <c:v>5</c:v>
                </c:pt>
                <c:pt idx="3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1-49BB-9C34-9944A921AFA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Cutoff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Sheet3!$A$2:$A$37</c:f>
              <c:strCache>
                <c:ptCount val="36"/>
                <c:pt idx="0">
                  <c:v>Bonobo</c:v>
                </c:pt>
                <c:pt idx="1">
                  <c:v>Chimpanzee</c:v>
                </c:pt>
                <c:pt idx="2">
                  <c:v>Gorilla</c:v>
                </c:pt>
                <c:pt idx="3">
                  <c:v>Orangutan</c:v>
                </c:pt>
                <c:pt idx="4">
                  <c:v>Gibbon</c:v>
                </c:pt>
                <c:pt idx="5">
                  <c:v>Rhesus</c:v>
                </c:pt>
                <c:pt idx="6">
                  <c:v>Baboon</c:v>
                </c:pt>
                <c:pt idx="7">
                  <c:v>Crab-eating Macaque</c:v>
                </c:pt>
                <c:pt idx="8">
                  <c:v>Green Monkey</c:v>
                </c:pt>
                <c:pt idx="9">
                  <c:v>Proboscis Monkey</c:v>
                </c:pt>
                <c:pt idx="10">
                  <c:v>Sooty Mangabey</c:v>
                </c:pt>
                <c:pt idx="11">
                  <c:v>Drill</c:v>
                </c:pt>
                <c:pt idx="12">
                  <c:v>Pig-tailed Macaque</c:v>
                </c:pt>
                <c:pt idx="13">
                  <c:v>Angolan Colobus</c:v>
                </c:pt>
                <c:pt idx="14">
                  <c:v>Black Snub-nosed Monkey</c:v>
                </c:pt>
                <c:pt idx="15">
                  <c:v>Golden Snub-nosed Monkey</c:v>
                </c:pt>
                <c:pt idx="16">
                  <c:v>Ma's Night Monkey</c:v>
                </c:pt>
                <c:pt idx="17">
                  <c:v>Marmoset</c:v>
                </c:pt>
                <c:pt idx="18">
                  <c:v>Squirrel Monkey</c:v>
                </c:pt>
                <c:pt idx="19">
                  <c:v>White-faced Sapajou</c:v>
                </c:pt>
                <c:pt idx="20">
                  <c:v>Tarsier</c:v>
                </c:pt>
                <c:pt idx="21">
                  <c:v>Mouse Lemur</c:v>
                </c:pt>
                <c:pt idx="22">
                  <c:v>Malayan Flying Lemur</c:v>
                </c:pt>
                <c:pt idx="23">
                  <c:v>Mouse</c:v>
                </c:pt>
                <c:pt idx="24">
                  <c:v>Rabbit</c:v>
                </c:pt>
                <c:pt idx="25">
                  <c:v>Horse</c:v>
                </c:pt>
                <c:pt idx="26">
                  <c:v>Cat</c:v>
                </c:pt>
                <c:pt idx="27">
                  <c:v>Sheep</c:v>
                </c:pt>
                <c:pt idx="28">
                  <c:v>Pig</c:v>
                </c:pt>
                <c:pt idx="29">
                  <c:v>Manatee</c:v>
                </c:pt>
                <c:pt idx="30">
                  <c:v>Platypus</c:v>
                </c:pt>
                <c:pt idx="31">
                  <c:v>Chicken</c:v>
                </c:pt>
                <c:pt idx="32">
                  <c:v>Garter Snake</c:v>
                </c:pt>
                <c:pt idx="33">
                  <c:v>X. tropicalis</c:v>
                </c:pt>
                <c:pt idx="34">
                  <c:v>Zebrafish</c:v>
                </c:pt>
                <c:pt idx="35">
                  <c:v>Lamprey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350</c:v>
                </c:pt>
                <c:pt idx="3">
                  <c:v>200</c:v>
                </c:pt>
                <c:pt idx="4">
                  <c:v>130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35</c:v>
                </c:pt>
                <c:pt idx="17">
                  <c:v>30</c:v>
                </c:pt>
                <c:pt idx="18">
                  <c:v>35</c:v>
                </c:pt>
                <c:pt idx="19">
                  <c:v>35</c:v>
                </c:pt>
                <c:pt idx="20">
                  <c:v>14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1-49BB-9C34-9944A921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21359"/>
        <c:axId val="1058820943"/>
      </c:lineChart>
      <c:catAx>
        <c:axId val="105882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Distant and Primate Query Genomes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20943"/>
        <c:crosses val="autoZero"/>
        <c:auto val="1"/>
        <c:lblAlgn val="ctr"/>
        <c:lblOffset val="100"/>
        <c:noMultiLvlLbl val="0"/>
      </c:catAx>
      <c:valAx>
        <c:axId val="1058820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21359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6000">
          <a:schemeClr val="accent1">
            <a:lumMod val="45000"/>
            <a:lumOff val="55000"/>
          </a:schemeClr>
        </a:gs>
        <a:gs pos="69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PCS Power-Law Curve Displacement From x=0 Line</a:t>
            </a:r>
            <a:r>
              <a:rPr lang="en-US" sz="1400" baseline="0">
                <a:solidFill>
                  <a:sysClr val="windowText" lastClr="000000"/>
                </a:solidFill>
              </a:rPr>
              <a:t> Along x-axis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400" baseline="0">
                <a:solidFill>
                  <a:sysClr val="windowText" lastClr="000000"/>
                </a:solidFill>
              </a:rPr>
              <a:t>Vs Divergence Time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Displacement From x=0 Line</c:v>
                </c:pt>
              </c:strCache>
            </c:strRef>
          </c:tx>
          <c:spPr>
            <a:ln w="22225" cap="rnd">
              <a:gradFill>
                <a:gsLst>
                  <a:gs pos="41000">
                    <a:schemeClr val="accent6">
                      <a:lumMod val="50000"/>
                    </a:schemeClr>
                  </a:gs>
                  <a:gs pos="85000">
                    <a:schemeClr val="tx2">
                      <a:lumMod val="75000"/>
                    </a:schemeClr>
                  </a:gs>
                  <a:gs pos="0">
                    <a:schemeClr val="accent6">
                      <a:lumMod val="50000"/>
                    </a:schemeClr>
                  </a:gs>
                  <a:gs pos="74000">
                    <a:schemeClr val="accent6">
                      <a:lumMod val="5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Sheet4!$A$2:$A$13</c:f>
              <c:strCache>
                <c:ptCount val="12"/>
                <c:pt idx="0">
                  <c:v>Tarsier</c:v>
                </c:pt>
                <c:pt idx="1">
                  <c:v>Mouse Lemur</c:v>
                </c:pt>
                <c:pt idx="2">
                  <c:v>Malayan Flying Lemur</c:v>
                </c:pt>
                <c:pt idx="3">
                  <c:v>Mouse</c:v>
                </c:pt>
                <c:pt idx="4">
                  <c:v>Cat</c:v>
                </c:pt>
                <c:pt idx="5">
                  <c:v>Manatee</c:v>
                </c:pt>
                <c:pt idx="6">
                  <c:v>Platypus</c:v>
                </c:pt>
                <c:pt idx="7">
                  <c:v>Chicken</c:v>
                </c:pt>
                <c:pt idx="8">
                  <c:v>Garter Snake</c:v>
                </c:pt>
                <c:pt idx="9">
                  <c:v>X. tropicalis</c:v>
                </c:pt>
                <c:pt idx="10">
                  <c:v>Zebrafish</c:v>
                </c:pt>
                <c:pt idx="11">
                  <c:v>Lamprey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146</c:v>
                </c:pt>
                <c:pt idx="1">
                  <c:v>155</c:v>
                </c:pt>
                <c:pt idx="2">
                  <c:v>140</c:v>
                </c:pt>
                <c:pt idx="3">
                  <c:v>105</c:v>
                </c:pt>
                <c:pt idx="4">
                  <c:v>130</c:v>
                </c:pt>
                <c:pt idx="5">
                  <c:v>120</c:v>
                </c:pt>
                <c:pt idx="6">
                  <c:v>80</c:v>
                </c:pt>
                <c:pt idx="7">
                  <c:v>69</c:v>
                </c:pt>
                <c:pt idx="8">
                  <c:v>55</c:v>
                </c:pt>
                <c:pt idx="9">
                  <c:v>48</c:v>
                </c:pt>
                <c:pt idx="10">
                  <c:v>35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6C5-849A-B49BAE251B8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Divergence Time (MYA)</c:v>
                </c:pt>
              </c:strCache>
            </c:strRef>
          </c:tx>
          <c:spPr>
            <a:ln w="22225" cap="rnd">
              <a:gradFill flip="none" rotWithShape="1">
                <a:gsLst>
                  <a:gs pos="43000">
                    <a:srgbClr val="FF0000"/>
                  </a:gs>
                  <a:gs pos="0">
                    <a:srgbClr val="FF0000"/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28000">
                    <a:srgbClr val="FF0000"/>
                  </a:gs>
                  <a:gs pos="0">
                    <a:srgbClr val="FF0000"/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15875">
                <a:solidFill>
                  <a:srgbClr val="FF0000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Sheet4!$E$2:$E$13</c:f>
                <c:numCache>
                  <c:formatCode>General</c:formatCode>
                  <c:ptCount val="12"/>
                  <c:pt idx="0">
                    <c:v>71.099999999999994</c:v>
                  </c:pt>
                  <c:pt idx="1">
                    <c:v>77.5</c:v>
                  </c:pt>
                  <c:pt idx="2">
                    <c:v>86.2</c:v>
                  </c:pt>
                  <c:pt idx="3">
                    <c:v>91</c:v>
                  </c:pt>
                  <c:pt idx="4">
                    <c:v>97.4</c:v>
                  </c:pt>
                  <c:pt idx="5">
                    <c:v>102</c:v>
                  </c:pt>
                  <c:pt idx="6">
                    <c:v>185.9</c:v>
                  </c:pt>
                  <c:pt idx="7">
                    <c:v>322.39999999999998</c:v>
                  </c:pt>
                  <c:pt idx="8">
                    <c:v>322.39999999999998</c:v>
                  </c:pt>
                  <c:pt idx="9">
                    <c:v>355.7</c:v>
                  </c:pt>
                  <c:pt idx="10">
                    <c:v>440</c:v>
                  </c:pt>
                  <c:pt idx="11">
                    <c:v>652</c:v>
                  </c:pt>
                </c:numCache>
              </c:numRef>
            </c:plus>
            <c:minus>
              <c:numRef>
                <c:f>Sheet4!$D$2:$D$13</c:f>
                <c:numCache>
                  <c:formatCode>General</c:formatCode>
                  <c:ptCount val="12"/>
                  <c:pt idx="0">
                    <c:v>61.9</c:v>
                  </c:pt>
                  <c:pt idx="1">
                    <c:v>71.400000000000006</c:v>
                  </c:pt>
                  <c:pt idx="2">
                    <c:v>70.5</c:v>
                  </c:pt>
                  <c:pt idx="3">
                    <c:v>81.3</c:v>
                  </c:pt>
                  <c:pt idx="4">
                    <c:v>89.6</c:v>
                  </c:pt>
                  <c:pt idx="5">
                    <c:v>93.7</c:v>
                  </c:pt>
                  <c:pt idx="6">
                    <c:v>163.69999999999999</c:v>
                  </c:pt>
                  <c:pt idx="7">
                    <c:v>316</c:v>
                  </c:pt>
                  <c:pt idx="8">
                    <c:v>316</c:v>
                  </c:pt>
                  <c:pt idx="9">
                    <c:v>348.4</c:v>
                  </c:pt>
                  <c:pt idx="10">
                    <c:v>424.2</c:v>
                  </c:pt>
                  <c:pt idx="11">
                    <c:v>493.8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Sheet4!$A$2:$A$13</c:f>
              <c:strCache>
                <c:ptCount val="12"/>
                <c:pt idx="0">
                  <c:v>Tarsier</c:v>
                </c:pt>
                <c:pt idx="1">
                  <c:v>Mouse Lemur</c:v>
                </c:pt>
                <c:pt idx="2">
                  <c:v>Malayan Flying Lemur</c:v>
                </c:pt>
                <c:pt idx="3">
                  <c:v>Mouse</c:v>
                </c:pt>
                <c:pt idx="4">
                  <c:v>Cat</c:v>
                </c:pt>
                <c:pt idx="5">
                  <c:v>Manatee</c:v>
                </c:pt>
                <c:pt idx="6">
                  <c:v>Platypus</c:v>
                </c:pt>
                <c:pt idx="7">
                  <c:v>Chicken</c:v>
                </c:pt>
                <c:pt idx="8">
                  <c:v>Garter Snake</c:v>
                </c:pt>
                <c:pt idx="9">
                  <c:v>X. tropicalis</c:v>
                </c:pt>
                <c:pt idx="10">
                  <c:v>Zebrafish</c:v>
                </c:pt>
                <c:pt idx="11">
                  <c:v>Lamprey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2"/>
                <c:pt idx="0">
                  <c:v>69</c:v>
                </c:pt>
                <c:pt idx="1">
                  <c:v>74</c:v>
                </c:pt>
                <c:pt idx="2">
                  <c:v>79</c:v>
                </c:pt>
                <c:pt idx="3">
                  <c:v>87</c:v>
                </c:pt>
                <c:pt idx="4">
                  <c:v>94</c:v>
                </c:pt>
                <c:pt idx="5">
                  <c:v>99</c:v>
                </c:pt>
                <c:pt idx="6">
                  <c:v>180</c:v>
                </c:pt>
                <c:pt idx="7">
                  <c:v>319</c:v>
                </c:pt>
                <c:pt idx="8">
                  <c:v>319</c:v>
                </c:pt>
                <c:pt idx="9">
                  <c:v>353</c:v>
                </c:pt>
                <c:pt idx="10">
                  <c:v>431</c:v>
                </c:pt>
                <c:pt idx="11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6C5-849A-B49BAE25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73327"/>
        <c:axId val="1442583311"/>
      </c:lineChart>
      <c:catAx>
        <c:axId val="144257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Distant Query Genomes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83311"/>
        <c:crosses val="autoZero"/>
        <c:auto val="1"/>
        <c:lblAlgn val="ctr"/>
        <c:lblOffset val="100"/>
        <c:noMultiLvlLbl val="0"/>
      </c:catAx>
      <c:valAx>
        <c:axId val="1442583311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73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27000">
          <a:schemeClr val="accent4">
            <a:lumMod val="0"/>
            <a:lumOff val="100000"/>
          </a:schemeClr>
        </a:gs>
        <a:gs pos="2000">
          <a:schemeClr val="accent4">
            <a:lumMod val="0"/>
            <a:lumOff val="100000"/>
          </a:schemeClr>
        </a:gs>
        <a:gs pos="100000">
          <a:schemeClr val="accent4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144780</xdr:rowOff>
    </xdr:from>
    <xdr:to>
      <xdr:col>18</xdr:col>
      <xdr:colOff>167640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EBC2A-7E99-48B5-9D62-E2F53068A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170331</xdr:colOff>
      <xdr:row>0</xdr:row>
      <xdr:rowOff>152403</xdr:rowOff>
    </xdr:from>
    <xdr:to>
      <xdr:col>22</xdr:col>
      <xdr:colOff>367553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915CA-147C-4587-9C78-C24F3036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160020</xdr:rowOff>
    </xdr:from>
    <xdr:to>
      <xdr:col>19</xdr:col>
      <xdr:colOff>251460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D1927-EBD0-4A35-801B-6B1DFDAB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opLeftCell="A7" zoomScaleNormal="100" workbookViewId="0">
      <selection activeCell="C7" sqref="C7"/>
    </sheetView>
  </sheetViews>
  <sheetFormatPr defaultRowHeight="14.4" x14ac:dyDescent="0.3"/>
  <cols>
    <col min="1" max="1" width="25" style="2" customWidth="1"/>
    <col min="2" max="2" width="24" style="2" customWidth="1"/>
    <col min="3" max="3" width="34" style="2" customWidth="1"/>
    <col min="4" max="4" width="19.88671875" style="2" customWidth="1"/>
    <col min="5" max="5" width="16" style="2" customWidth="1"/>
    <col min="6" max="6" width="14.5546875" style="1" customWidth="1"/>
    <col min="7" max="7" width="12.5546875" style="2" customWidth="1"/>
    <col min="8" max="8" width="13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11</v>
      </c>
      <c r="E1" s="13" t="s">
        <v>12</v>
      </c>
      <c r="F1" s="8" t="s">
        <v>47</v>
      </c>
      <c r="G1" s="25" t="s">
        <v>85</v>
      </c>
      <c r="H1" s="35" t="s">
        <v>68</v>
      </c>
    </row>
    <row r="2" spans="1:9" x14ac:dyDescent="0.3">
      <c r="A2" s="34" t="s">
        <v>3</v>
      </c>
      <c r="B2" s="5">
        <v>50</v>
      </c>
      <c r="C2" s="5">
        <v>87</v>
      </c>
      <c r="D2" s="5">
        <v>81.3</v>
      </c>
      <c r="E2" s="14">
        <v>91</v>
      </c>
      <c r="F2" s="5" t="s">
        <v>38</v>
      </c>
      <c r="G2" s="26">
        <v>4</v>
      </c>
      <c r="H2" s="36">
        <v>10</v>
      </c>
    </row>
    <row r="3" spans="1:9" x14ac:dyDescent="0.3">
      <c r="A3" s="34" t="s">
        <v>4</v>
      </c>
      <c r="B3" s="5">
        <v>66</v>
      </c>
      <c r="C3" s="5">
        <v>79</v>
      </c>
      <c r="D3" s="5">
        <v>70.5</v>
      </c>
      <c r="E3" s="14">
        <v>86.2</v>
      </c>
      <c r="F3" s="5" t="s">
        <v>39</v>
      </c>
      <c r="G3" s="26">
        <v>4</v>
      </c>
      <c r="H3" s="36">
        <v>15</v>
      </c>
    </row>
    <row r="4" spans="1:9" x14ac:dyDescent="0.3">
      <c r="A4" s="34" t="s">
        <v>5</v>
      </c>
      <c r="B4" s="5">
        <v>75</v>
      </c>
      <c r="C4" s="5">
        <v>74</v>
      </c>
      <c r="D4" s="5">
        <v>71.400000000000006</v>
      </c>
      <c r="E4" s="14">
        <v>77.5</v>
      </c>
      <c r="F4" s="5" t="s">
        <v>40</v>
      </c>
      <c r="G4" s="26">
        <v>4</v>
      </c>
      <c r="H4" s="36">
        <v>20</v>
      </c>
    </row>
    <row r="5" spans="1:9" x14ac:dyDescent="0.3">
      <c r="A5" s="34" t="s">
        <v>6</v>
      </c>
      <c r="B5" s="5">
        <v>100</v>
      </c>
      <c r="C5" s="5">
        <v>43</v>
      </c>
      <c r="D5" s="5">
        <v>40</v>
      </c>
      <c r="E5" s="14">
        <v>44.2</v>
      </c>
      <c r="F5" s="5" t="s">
        <v>46</v>
      </c>
      <c r="G5" s="26">
        <v>4.3</v>
      </c>
      <c r="H5" s="36">
        <v>35</v>
      </c>
    </row>
    <row r="6" spans="1:9" x14ac:dyDescent="0.3">
      <c r="A6" s="59" t="s">
        <v>7</v>
      </c>
      <c r="B6" s="5">
        <v>138</v>
      </c>
      <c r="C6" s="5">
        <v>28.9</v>
      </c>
      <c r="D6" s="5">
        <v>27</v>
      </c>
      <c r="E6" s="14">
        <v>30.6</v>
      </c>
      <c r="F6" s="32" t="s">
        <v>37</v>
      </c>
      <c r="G6" s="26">
        <v>4.7</v>
      </c>
      <c r="H6" s="36">
        <v>80</v>
      </c>
    </row>
    <row r="7" spans="1:9" x14ac:dyDescent="0.3">
      <c r="A7" s="10" t="s">
        <v>8</v>
      </c>
      <c r="B7" s="5">
        <v>175</v>
      </c>
      <c r="C7" s="5">
        <v>19.600000000000001</v>
      </c>
      <c r="D7" s="5">
        <v>18.8</v>
      </c>
      <c r="E7" s="14">
        <v>20.3</v>
      </c>
      <c r="F7" s="5" t="s">
        <v>36</v>
      </c>
      <c r="G7" s="26">
        <v>5.3</v>
      </c>
      <c r="H7" s="36">
        <v>130</v>
      </c>
    </row>
    <row r="8" spans="1:9" x14ac:dyDescent="0.3">
      <c r="A8" s="11" t="s">
        <v>9</v>
      </c>
      <c r="B8" s="5">
        <v>200</v>
      </c>
      <c r="C8" s="5">
        <v>15.2</v>
      </c>
      <c r="D8" s="5">
        <v>14.5</v>
      </c>
      <c r="E8" s="14">
        <v>16.3</v>
      </c>
      <c r="F8" s="5" t="s">
        <v>35</v>
      </c>
      <c r="G8" s="26">
        <v>5.7</v>
      </c>
      <c r="H8" s="36">
        <v>200</v>
      </c>
    </row>
    <row r="9" spans="1:9" x14ac:dyDescent="0.3">
      <c r="A9" s="12" t="s">
        <v>10</v>
      </c>
      <c r="B9" s="5">
        <v>285</v>
      </c>
      <c r="C9" s="5">
        <v>8.6</v>
      </c>
      <c r="D9" s="5">
        <v>8.3000000000000007</v>
      </c>
      <c r="E9" s="14">
        <v>9.3000000000000007</v>
      </c>
      <c r="F9" s="32" t="s">
        <v>34</v>
      </c>
      <c r="G9" s="26">
        <v>6</v>
      </c>
      <c r="H9" s="36">
        <v>350</v>
      </c>
      <c r="I9" s="1"/>
    </row>
    <row r="10" spans="1:9" x14ac:dyDescent="0.3">
      <c r="A10" s="4" t="s">
        <v>13</v>
      </c>
      <c r="B10" s="4"/>
      <c r="C10" s="5">
        <v>6.4</v>
      </c>
      <c r="D10" s="5">
        <v>6.1</v>
      </c>
      <c r="E10" s="14">
        <v>6.7</v>
      </c>
      <c r="F10" s="5" t="s">
        <v>33</v>
      </c>
      <c r="G10" s="4">
        <v>6.2</v>
      </c>
      <c r="H10" s="37">
        <v>500</v>
      </c>
    </row>
    <row r="11" spans="1:9" x14ac:dyDescent="0.3">
      <c r="A11" s="4" t="s">
        <v>14</v>
      </c>
      <c r="B11" s="4"/>
      <c r="C11" s="5">
        <v>6.4</v>
      </c>
      <c r="D11" s="5">
        <v>6.1</v>
      </c>
      <c r="E11" s="14">
        <v>6.7</v>
      </c>
      <c r="F11" s="26" t="s">
        <v>32</v>
      </c>
      <c r="G11" s="26">
        <v>6.2</v>
      </c>
      <c r="H11" s="37">
        <v>500</v>
      </c>
    </row>
    <row r="12" spans="1:9" x14ac:dyDescent="0.3">
      <c r="A12" s="58" t="s">
        <v>15</v>
      </c>
      <c r="B12" s="19"/>
      <c r="C12" s="5">
        <v>28.9</v>
      </c>
      <c r="D12" s="20">
        <v>27</v>
      </c>
      <c r="E12" s="21">
        <v>30.6</v>
      </c>
      <c r="F12" s="33" t="s">
        <v>45</v>
      </c>
      <c r="G12" s="32">
        <v>4.7</v>
      </c>
      <c r="H12" s="36">
        <v>80</v>
      </c>
    </row>
    <row r="13" spans="1:9" x14ac:dyDescent="0.3">
      <c r="A13" s="58" t="s">
        <v>16</v>
      </c>
      <c r="B13" s="19"/>
      <c r="C13" s="5">
        <v>28.9</v>
      </c>
      <c r="D13" s="20">
        <v>27</v>
      </c>
      <c r="E13" s="21">
        <v>30.6</v>
      </c>
      <c r="F13" s="33" t="s">
        <v>41</v>
      </c>
      <c r="G13" s="32">
        <v>4.7</v>
      </c>
      <c r="H13" s="36">
        <v>80</v>
      </c>
    </row>
    <row r="14" spans="1:9" x14ac:dyDescent="0.3">
      <c r="A14" s="58" t="s">
        <v>17</v>
      </c>
      <c r="B14" s="19"/>
      <c r="C14" s="5">
        <v>28.9</v>
      </c>
      <c r="D14" s="20">
        <v>27</v>
      </c>
      <c r="E14" s="21">
        <v>30.6</v>
      </c>
      <c r="F14" s="33" t="s">
        <v>42</v>
      </c>
      <c r="G14" s="32">
        <v>4.7</v>
      </c>
      <c r="H14" s="36">
        <v>80</v>
      </c>
      <c r="I14" s="1"/>
    </row>
    <row r="15" spans="1:9" x14ac:dyDescent="0.3">
      <c r="A15" s="58" t="s">
        <v>18</v>
      </c>
      <c r="B15" s="19"/>
      <c r="C15" s="5">
        <v>28.9</v>
      </c>
      <c r="D15" s="20">
        <v>27</v>
      </c>
      <c r="E15" s="21">
        <v>30.6</v>
      </c>
      <c r="F15" s="30" t="s">
        <v>43</v>
      </c>
      <c r="G15" s="32">
        <v>4.7</v>
      </c>
      <c r="H15" s="36">
        <v>80</v>
      </c>
      <c r="I15" s="1"/>
    </row>
    <row r="16" spans="1:9" x14ac:dyDescent="0.3">
      <c r="A16" s="58" t="s">
        <v>31</v>
      </c>
      <c r="B16" s="6"/>
      <c r="C16" s="5">
        <v>28.9</v>
      </c>
      <c r="D16" s="7">
        <v>27</v>
      </c>
      <c r="E16" s="15">
        <v>30.6</v>
      </c>
      <c r="F16" s="27" t="s">
        <v>44</v>
      </c>
      <c r="G16" s="32">
        <v>4.7</v>
      </c>
      <c r="H16" s="36">
        <v>80</v>
      </c>
      <c r="I16" s="1"/>
    </row>
    <row r="17" spans="1:9" ht="15.6" customHeight="1" x14ac:dyDescent="0.3">
      <c r="A17" s="58" t="s">
        <v>58</v>
      </c>
      <c r="B17" s="6"/>
      <c r="C17" s="5">
        <v>28.9</v>
      </c>
      <c r="D17" s="7">
        <v>27</v>
      </c>
      <c r="E17" s="15">
        <v>30.6</v>
      </c>
      <c r="F17" s="27" t="s">
        <v>59</v>
      </c>
      <c r="G17" s="32">
        <v>4.7</v>
      </c>
      <c r="H17" s="36">
        <v>80</v>
      </c>
      <c r="I17" s="1"/>
    </row>
    <row r="18" spans="1:9" x14ac:dyDescent="0.3">
      <c r="A18" s="58" t="s">
        <v>63</v>
      </c>
      <c r="B18" s="6"/>
      <c r="C18" s="5">
        <v>28.9</v>
      </c>
      <c r="D18" s="7">
        <v>27</v>
      </c>
      <c r="E18" s="15">
        <v>30.6</v>
      </c>
      <c r="F18" s="31" t="s">
        <v>60</v>
      </c>
      <c r="G18" s="32">
        <v>4.7</v>
      </c>
      <c r="H18" s="36">
        <v>80</v>
      </c>
      <c r="I18" s="1"/>
    </row>
    <row r="19" spans="1:9" x14ac:dyDescent="0.3">
      <c r="A19" s="58" t="s">
        <v>61</v>
      </c>
      <c r="B19" s="6"/>
      <c r="C19" s="5">
        <v>28.9</v>
      </c>
      <c r="D19" s="7">
        <v>27</v>
      </c>
      <c r="E19" s="15">
        <v>30.6</v>
      </c>
      <c r="F19" s="7" t="s">
        <v>62</v>
      </c>
      <c r="G19" s="32">
        <v>4.7</v>
      </c>
      <c r="H19" s="36">
        <v>80</v>
      </c>
      <c r="I19" s="1"/>
    </row>
    <row r="20" spans="1:9" x14ac:dyDescent="0.3">
      <c r="A20" s="58" t="s">
        <v>51</v>
      </c>
      <c r="B20" s="6"/>
      <c r="C20" s="5">
        <v>28.9</v>
      </c>
      <c r="D20" s="7">
        <v>27</v>
      </c>
      <c r="E20" s="15">
        <v>30.6</v>
      </c>
      <c r="F20" s="31" t="s">
        <v>53</v>
      </c>
      <c r="G20" s="32">
        <v>4.7</v>
      </c>
      <c r="H20" s="36">
        <v>80</v>
      </c>
      <c r="I20" s="1"/>
    </row>
    <row r="21" spans="1:9" x14ac:dyDescent="0.3">
      <c r="A21" s="58" t="s">
        <v>52</v>
      </c>
      <c r="B21" s="6"/>
      <c r="C21" s="5">
        <v>28.9</v>
      </c>
      <c r="D21" s="7">
        <v>27</v>
      </c>
      <c r="E21" s="15">
        <v>30.6</v>
      </c>
      <c r="F21" s="31" t="s">
        <v>54</v>
      </c>
      <c r="G21" s="32">
        <v>4.7</v>
      </c>
      <c r="H21" s="36">
        <v>80</v>
      </c>
      <c r="I21" s="1"/>
    </row>
    <row r="22" spans="1:9" x14ac:dyDescent="0.3">
      <c r="A22" s="28"/>
      <c r="B22" s="28"/>
      <c r="D22" s="28"/>
      <c r="E22" s="28"/>
      <c r="F22" s="31"/>
      <c r="G22" s="5"/>
      <c r="I22" s="1"/>
    </row>
    <row r="23" spans="1:9" x14ac:dyDescent="0.3">
      <c r="A23" s="6" t="s">
        <v>48</v>
      </c>
      <c r="B23" s="6"/>
      <c r="C23" s="4">
        <v>43</v>
      </c>
      <c r="D23" s="6">
        <v>40</v>
      </c>
      <c r="E23" s="16">
        <v>44.2</v>
      </c>
      <c r="F23" s="7" t="s">
        <v>55</v>
      </c>
      <c r="G23" s="5">
        <v>4.3</v>
      </c>
      <c r="H23" s="37">
        <v>35</v>
      </c>
      <c r="I23" s="1"/>
    </row>
    <row r="24" spans="1:9" s="65" customFormat="1" x14ac:dyDescent="0.3">
      <c r="A24" s="60" t="s">
        <v>49</v>
      </c>
      <c r="B24" s="60"/>
      <c r="C24" s="60">
        <v>43</v>
      </c>
      <c r="D24" s="60">
        <v>40</v>
      </c>
      <c r="E24" s="61">
        <v>44.2</v>
      </c>
      <c r="F24" s="62" t="s">
        <v>56</v>
      </c>
      <c r="G24" s="62">
        <v>4.3</v>
      </c>
      <c r="H24" s="63">
        <v>30</v>
      </c>
      <c r="I24" s="64"/>
    </row>
    <row r="25" spans="1:9" x14ac:dyDescent="0.3">
      <c r="A25" s="6" t="s">
        <v>50</v>
      </c>
      <c r="B25" s="6"/>
      <c r="C25" s="4">
        <v>43</v>
      </c>
      <c r="D25" s="6">
        <v>40</v>
      </c>
      <c r="E25" s="16">
        <v>44.2</v>
      </c>
      <c r="F25" s="7" t="s">
        <v>57</v>
      </c>
      <c r="G25" s="5">
        <v>4.3</v>
      </c>
      <c r="H25" s="37">
        <v>35</v>
      </c>
      <c r="I25" s="1"/>
    </row>
    <row r="26" spans="1:9" x14ac:dyDescent="0.3">
      <c r="A26" s="4"/>
      <c r="B26" s="4"/>
      <c r="C26" s="4">
        <f>_xlfn.STDEV.P(C6,C9,C12,C13,C14,C16,C17)</f>
        <v>7.1035202540711975</v>
      </c>
      <c r="D26" s="4"/>
      <c r="E26" s="29"/>
      <c r="F26" s="5"/>
      <c r="G26" s="4"/>
      <c r="I26" s="1"/>
    </row>
    <row r="27" spans="1:9" x14ac:dyDescent="0.3">
      <c r="A27" s="4"/>
      <c r="B27" s="4"/>
      <c r="C27" s="4">
        <f>AVERAGE(C6,C9,C12,C13,C14,C16,C17)</f>
        <v>26.000000000000004</v>
      </c>
      <c r="D27" s="4"/>
      <c r="E27" s="29"/>
      <c r="F27" s="5"/>
      <c r="G27" s="4"/>
    </row>
    <row r="30" spans="1:9" x14ac:dyDescent="0.3">
      <c r="A30" s="3" t="s">
        <v>86</v>
      </c>
      <c r="B30" s="3" t="s">
        <v>87</v>
      </c>
      <c r="C30" s="3" t="s">
        <v>88</v>
      </c>
      <c r="D30" s="3" t="s">
        <v>65</v>
      </c>
      <c r="F30" s="24"/>
    </row>
    <row r="31" spans="1:9" x14ac:dyDescent="0.3">
      <c r="A31" s="2">
        <v>10.127959101198796</v>
      </c>
      <c r="B31" s="1">
        <v>14.63</v>
      </c>
      <c r="C31" s="1" t="s">
        <v>24</v>
      </c>
      <c r="D31" s="1">
        <f t="shared" ref="D31:D45" si="0">(B31/A31)*10</f>
        <v>14.445161017947161</v>
      </c>
      <c r="G31" s="1"/>
    </row>
    <row r="32" spans="1:9" x14ac:dyDescent="0.3">
      <c r="A32" s="2">
        <v>8.5332291660308748</v>
      </c>
      <c r="B32" s="1">
        <v>13.1</v>
      </c>
      <c r="C32" s="1" t="s">
        <v>25</v>
      </c>
      <c r="D32" s="1">
        <f t="shared" si="0"/>
        <v>15.351749900434587</v>
      </c>
      <c r="G32" s="1"/>
    </row>
    <row r="33" spans="1:7" x14ac:dyDescent="0.3">
      <c r="A33" s="2">
        <v>8.7745014103366579</v>
      </c>
      <c r="B33" s="1">
        <v>14.775</v>
      </c>
      <c r="C33" s="1" t="s">
        <v>26</v>
      </c>
      <c r="D33" s="1">
        <f t="shared" si="0"/>
        <v>16.83856359359012</v>
      </c>
      <c r="G33" s="1"/>
    </row>
    <row r="34" spans="1:7" x14ac:dyDescent="0.3">
      <c r="A34" s="2">
        <v>8.1576991581913312</v>
      </c>
      <c r="B34" s="1">
        <v>14.183</v>
      </c>
      <c r="C34" s="1" t="s">
        <v>27</v>
      </c>
      <c r="D34" s="1">
        <f t="shared" si="0"/>
        <v>17.386029718635218</v>
      </c>
      <c r="G34" s="1"/>
    </row>
    <row r="35" spans="1:7" x14ac:dyDescent="0.3">
      <c r="A35" s="2">
        <v>10.149999999999999</v>
      </c>
      <c r="B35" s="2">
        <v>18.75</v>
      </c>
      <c r="C35" s="1" t="s">
        <v>19</v>
      </c>
      <c r="D35" s="2">
        <f t="shared" si="0"/>
        <v>18.47290640394089</v>
      </c>
      <c r="G35" s="1"/>
    </row>
    <row r="36" spans="1:7" x14ac:dyDescent="0.3">
      <c r="A36" s="17">
        <v>8.0819799554317111</v>
      </c>
      <c r="B36" s="17">
        <v>15.74</v>
      </c>
      <c r="C36" s="18" t="s">
        <v>64</v>
      </c>
      <c r="D36" s="17">
        <f t="shared" si="0"/>
        <v>19.475425683803525</v>
      </c>
      <c r="E36" s="3" t="s">
        <v>89</v>
      </c>
      <c r="G36" s="1"/>
    </row>
    <row r="37" spans="1:7" x14ac:dyDescent="0.3">
      <c r="A37" s="17">
        <v>8.0819799554317111</v>
      </c>
      <c r="B37" s="17">
        <v>15.74</v>
      </c>
      <c r="C37" s="18" t="s">
        <v>67</v>
      </c>
      <c r="D37" s="17">
        <f t="shared" si="0"/>
        <v>19.475425683803525</v>
      </c>
      <c r="E37" s="3" t="s">
        <v>89</v>
      </c>
      <c r="G37" s="1"/>
    </row>
    <row r="38" spans="1:7" x14ac:dyDescent="0.3">
      <c r="A38" s="2">
        <v>5.2799999999999985</v>
      </c>
      <c r="B38" s="1">
        <v>11.24</v>
      </c>
      <c r="C38" s="1" t="s">
        <v>28</v>
      </c>
      <c r="D38" s="1">
        <f t="shared" si="0"/>
        <v>21.287878787878793</v>
      </c>
      <c r="G38" s="1"/>
    </row>
    <row r="39" spans="1:7" x14ac:dyDescent="0.3">
      <c r="A39" s="2">
        <v>3.6065911883660973</v>
      </c>
      <c r="B39" s="1">
        <v>9.15</v>
      </c>
      <c r="C39" s="1" t="s">
        <v>29</v>
      </c>
      <c r="D39" s="1">
        <f t="shared" si="0"/>
        <v>25.370216700787893</v>
      </c>
      <c r="G39" s="1"/>
    </row>
    <row r="40" spans="1:7" x14ac:dyDescent="0.3">
      <c r="A40" s="2">
        <v>5.5</v>
      </c>
      <c r="B40" s="2">
        <v>14.100000000000001</v>
      </c>
      <c r="C40" s="1" t="s">
        <v>20</v>
      </c>
      <c r="D40" s="2">
        <f t="shared" si="0"/>
        <v>25.63636363636364</v>
      </c>
      <c r="G40" s="1"/>
    </row>
    <row r="41" spans="1:7" x14ac:dyDescent="0.3">
      <c r="A41" s="2">
        <v>3.7392809766347077</v>
      </c>
      <c r="B41" s="1">
        <v>10.067</v>
      </c>
      <c r="C41" s="1" t="s">
        <v>30</v>
      </c>
      <c r="D41" s="1">
        <f t="shared" si="0"/>
        <v>26.922288169583169</v>
      </c>
      <c r="G41" s="1"/>
    </row>
    <row r="42" spans="1:7" x14ac:dyDescent="0.3">
      <c r="A42" s="2">
        <v>3.3000000000000065</v>
      </c>
      <c r="B42" s="2">
        <v>11.899999999999999</v>
      </c>
      <c r="C42" s="1" t="s">
        <v>21</v>
      </c>
      <c r="D42" s="2">
        <f t="shared" si="0"/>
        <v>36.060606060605984</v>
      </c>
      <c r="G42" s="1"/>
    </row>
    <row r="43" spans="1:7" x14ac:dyDescent="0.3">
      <c r="A43" s="2">
        <v>7.1035202540711975</v>
      </c>
      <c r="B43" s="2">
        <v>26.000000000000004</v>
      </c>
      <c r="C43" s="2" t="s">
        <v>83</v>
      </c>
      <c r="D43" s="17">
        <f t="shared" si="0"/>
        <v>36.601570869174026</v>
      </c>
      <c r="E43" s="3" t="s">
        <v>84</v>
      </c>
      <c r="G43" s="1"/>
    </row>
    <row r="44" spans="1:7" x14ac:dyDescent="0.3">
      <c r="A44" s="2">
        <v>1.1000000000000003</v>
      </c>
      <c r="B44" s="2">
        <v>7.5</v>
      </c>
      <c r="C44" s="1" t="s">
        <v>22</v>
      </c>
      <c r="D44" s="2">
        <f t="shared" si="0"/>
        <v>68.181818181818159</v>
      </c>
    </row>
    <row r="45" spans="1:7" x14ac:dyDescent="0.3">
      <c r="A45" s="2">
        <v>1.1000000000000003</v>
      </c>
      <c r="B45" s="2">
        <v>7.5</v>
      </c>
      <c r="C45" s="1" t="s">
        <v>23</v>
      </c>
      <c r="D45" s="2">
        <f t="shared" si="0"/>
        <v>68.181818181818159</v>
      </c>
    </row>
    <row r="50" spans="1:7" x14ac:dyDescent="0.3">
      <c r="A50" s="8" t="s">
        <v>0</v>
      </c>
      <c r="B50" s="8" t="s">
        <v>2</v>
      </c>
      <c r="C50" s="8" t="s">
        <v>47</v>
      </c>
      <c r="D50" s="25" t="s">
        <v>85</v>
      </c>
      <c r="E50" s="8" t="s">
        <v>68</v>
      </c>
      <c r="F50"/>
      <c r="G50"/>
    </row>
    <row r="51" spans="1:7" x14ac:dyDescent="0.3">
      <c r="A51" s="4" t="s">
        <v>7</v>
      </c>
      <c r="B51" s="4">
        <v>28.9</v>
      </c>
      <c r="C51" s="5" t="s">
        <v>37</v>
      </c>
      <c r="D51" s="4">
        <v>4.7</v>
      </c>
      <c r="E51" s="4">
        <v>80</v>
      </c>
      <c r="F51"/>
      <c r="G51"/>
    </row>
    <row r="52" spans="1:7" x14ac:dyDescent="0.3">
      <c r="A52" s="4" t="s">
        <v>8</v>
      </c>
      <c r="B52" s="4">
        <v>19.600000000000001</v>
      </c>
      <c r="C52" s="5" t="s">
        <v>36</v>
      </c>
      <c r="D52" s="4">
        <v>5.3</v>
      </c>
      <c r="E52" s="4">
        <v>130</v>
      </c>
      <c r="F52"/>
      <c r="G52"/>
    </row>
    <row r="53" spans="1:7" x14ac:dyDescent="0.3">
      <c r="A53" s="4" t="s">
        <v>9</v>
      </c>
      <c r="B53" s="4">
        <v>15.2</v>
      </c>
      <c r="C53" s="5" t="s">
        <v>35</v>
      </c>
      <c r="D53" s="4">
        <v>5.7</v>
      </c>
      <c r="E53" s="4">
        <v>200</v>
      </c>
      <c r="F53"/>
      <c r="G53"/>
    </row>
    <row r="54" spans="1:7" x14ac:dyDescent="0.3">
      <c r="A54" s="4" t="s">
        <v>10</v>
      </c>
      <c r="B54" s="4">
        <v>8.6</v>
      </c>
      <c r="C54" s="5" t="s">
        <v>34</v>
      </c>
      <c r="D54" s="4">
        <v>6</v>
      </c>
      <c r="E54" s="4">
        <v>350</v>
      </c>
      <c r="F54"/>
      <c r="G54"/>
    </row>
    <row r="55" spans="1:7" x14ac:dyDescent="0.3">
      <c r="A55" s="4" t="s">
        <v>13</v>
      </c>
      <c r="B55" s="4">
        <v>6.4</v>
      </c>
      <c r="C55" s="5" t="s">
        <v>33</v>
      </c>
      <c r="D55" s="4">
        <v>6.2</v>
      </c>
      <c r="E55" s="4">
        <v>500</v>
      </c>
      <c r="F55"/>
      <c r="G55"/>
    </row>
    <row r="56" spans="1:7" x14ac:dyDescent="0.3">
      <c r="A56" s="4" t="s">
        <v>14</v>
      </c>
      <c r="B56" s="4">
        <v>6.4</v>
      </c>
      <c r="C56" s="5" t="s">
        <v>32</v>
      </c>
      <c r="D56" s="4">
        <v>6.2</v>
      </c>
      <c r="E56" s="4">
        <v>500</v>
      </c>
      <c r="F56"/>
      <c r="G56"/>
    </row>
    <row r="57" spans="1:7" x14ac:dyDescent="0.3">
      <c r="A57" s="4" t="s">
        <v>15</v>
      </c>
      <c r="B57" s="4">
        <v>28.9</v>
      </c>
      <c r="C57" s="5" t="s">
        <v>45</v>
      </c>
      <c r="D57" s="4">
        <v>4.7</v>
      </c>
      <c r="E57" s="4">
        <v>80</v>
      </c>
      <c r="F57"/>
      <c r="G57"/>
    </row>
    <row r="58" spans="1:7" x14ac:dyDescent="0.3">
      <c r="A58" s="4" t="s">
        <v>16</v>
      </c>
      <c r="B58" s="4">
        <v>28.9</v>
      </c>
      <c r="C58" s="5" t="s">
        <v>41</v>
      </c>
      <c r="D58" s="4">
        <v>4.7</v>
      </c>
      <c r="E58" s="4">
        <v>80</v>
      </c>
      <c r="F58"/>
      <c r="G58"/>
    </row>
    <row r="59" spans="1:7" x14ac:dyDescent="0.3">
      <c r="A59" s="4" t="s">
        <v>17</v>
      </c>
      <c r="B59" s="4">
        <v>28.9</v>
      </c>
      <c r="C59" s="5" t="s">
        <v>42</v>
      </c>
      <c r="D59" s="4">
        <v>4.7</v>
      </c>
      <c r="E59" s="4">
        <v>80</v>
      </c>
      <c r="F59"/>
      <c r="G59"/>
    </row>
    <row r="60" spans="1:7" x14ac:dyDescent="0.3">
      <c r="A60" s="4" t="s">
        <v>18</v>
      </c>
      <c r="B60" s="4">
        <v>28.9</v>
      </c>
      <c r="C60" s="5" t="s">
        <v>43</v>
      </c>
      <c r="D60" s="4">
        <v>4.7</v>
      </c>
      <c r="E60" s="4">
        <v>80</v>
      </c>
      <c r="F60"/>
      <c r="G60"/>
    </row>
    <row r="61" spans="1:7" x14ac:dyDescent="0.3">
      <c r="A61" s="4" t="s">
        <v>31</v>
      </c>
      <c r="B61" s="4">
        <v>28.9</v>
      </c>
      <c r="C61" s="5" t="s">
        <v>44</v>
      </c>
      <c r="D61" s="4">
        <v>4.7</v>
      </c>
      <c r="E61" s="4">
        <v>80</v>
      </c>
      <c r="F61"/>
      <c r="G61"/>
    </row>
    <row r="62" spans="1:7" x14ac:dyDescent="0.3">
      <c r="A62" s="4" t="s">
        <v>58</v>
      </c>
      <c r="B62" s="4">
        <v>28.9</v>
      </c>
      <c r="C62" s="5" t="s">
        <v>59</v>
      </c>
      <c r="D62" s="4">
        <v>4.7</v>
      </c>
      <c r="E62" s="4">
        <v>80</v>
      </c>
      <c r="F62"/>
      <c r="G62"/>
    </row>
    <row r="63" spans="1:7" x14ac:dyDescent="0.3">
      <c r="A63" s="4" t="s">
        <v>63</v>
      </c>
      <c r="B63" s="4">
        <v>28.9</v>
      </c>
      <c r="C63" s="5" t="s">
        <v>60</v>
      </c>
      <c r="D63" s="4">
        <v>4.7</v>
      </c>
      <c r="E63" s="4">
        <v>80</v>
      </c>
      <c r="F63"/>
      <c r="G63"/>
    </row>
    <row r="64" spans="1:7" x14ac:dyDescent="0.3">
      <c r="A64" s="4" t="s">
        <v>61</v>
      </c>
      <c r="B64" s="4">
        <v>28.9</v>
      </c>
      <c r="C64" s="5" t="s">
        <v>62</v>
      </c>
      <c r="D64" s="4">
        <v>4.7</v>
      </c>
      <c r="E64" s="4">
        <v>80</v>
      </c>
      <c r="F64"/>
      <c r="G64"/>
    </row>
    <row r="65" spans="1:7" x14ac:dyDescent="0.3">
      <c r="A65" s="4" t="s">
        <v>51</v>
      </c>
      <c r="B65" s="4">
        <v>28.9</v>
      </c>
      <c r="C65" s="5" t="s">
        <v>53</v>
      </c>
      <c r="D65" s="4">
        <v>4.7</v>
      </c>
      <c r="E65" s="4">
        <v>80</v>
      </c>
      <c r="F65"/>
      <c r="G65"/>
    </row>
    <row r="66" spans="1:7" x14ac:dyDescent="0.3">
      <c r="A66" s="4" t="s">
        <v>52</v>
      </c>
      <c r="B66" s="4">
        <v>28.9</v>
      </c>
      <c r="C66" s="5" t="s">
        <v>54</v>
      </c>
      <c r="D66" s="4">
        <v>4.7</v>
      </c>
      <c r="E66" s="4">
        <v>80</v>
      </c>
      <c r="F66"/>
      <c r="G66"/>
    </row>
  </sheetData>
  <sortState xmlns:xlrd2="http://schemas.microsoft.com/office/spreadsheetml/2017/richdata2" ref="A31:E45">
    <sortCondition ref="D31:D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D6D0-0FA5-48FF-8BE6-3BCF9595124D}">
  <dimension ref="A1:F32"/>
  <sheetViews>
    <sheetView zoomScaleNormal="100" workbookViewId="0">
      <selection activeCell="G11" sqref="G11"/>
    </sheetView>
  </sheetViews>
  <sheetFormatPr defaultRowHeight="14.4" x14ac:dyDescent="0.3"/>
  <cols>
    <col min="1" max="1" width="23.5546875" customWidth="1"/>
    <col min="2" max="2" width="20.6640625" customWidth="1"/>
    <col min="4" max="4" width="15.88671875" customWidth="1"/>
  </cols>
  <sheetData>
    <row r="1" spans="1:6" x14ac:dyDescent="0.3">
      <c r="A1" t="s">
        <v>69</v>
      </c>
      <c r="B1" s="8" t="s">
        <v>2</v>
      </c>
      <c r="C1" s="25" t="s">
        <v>66</v>
      </c>
      <c r="D1" s="35" t="s">
        <v>68</v>
      </c>
    </row>
    <row r="2" spans="1:6" x14ac:dyDescent="0.3">
      <c r="A2" s="9" t="s">
        <v>7</v>
      </c>
      <c r="B2" s="5">
        <v>28.9</v>
      </c>
      <c r="C2" s="26">
        <v>4.7</v>
      </c>
      <c r="D2" s="36">
        <v>80</v>
      </c>
      <c r="E2" s="5">
        <v>27</v>
      </c>
      <c r="F2" s="14">
        <v>30.6</v>
      </c>
    </row>
    <row r="3" spans="1:6" x14ac:dyDescent="0.3">
      <c r="A3" s="10" t="s">
        <v>8</v>
      </c>
      <c r="B3" s="5">
        <v>19.600000000000001</v>
      </c>
      <c r="C3" s="26">
        <v>5.3</v>
      </c>
      <c r="D3" s="36">
        <v>130</v>
      </c>
      <c r="E3" s="5">
        <v>18.8</v>
      </c>
      <c r="F3" s="14">
        <v>20.3</v>
      </c>
    </row>
    <row r="4" spans="1:6" x14ac:dyDescent="0.3">
      <c r="A4" s="11" t="s">
        <v>9</v>
      </c>
      <c r="B4" s="5">
        <v>15.2</v>
      </c>
      <c r="C4" s="26">
        <v>5.7</v>
      </c>
      <c r="D4" s="36">
        <v>200</v>
      </c>
      <c r="E4" s="5">
        <v>14.5</v>
      </c>
      <c r="F4" s="14">
        <v>16.3</v>
      </c>
    </row>
    <row r="5" spans="1:6" x14ac:dyDescent="0.3">
      <c r="A5" s="12" t="s">
        <v>10</v>
      </c>
      <c r="B5" s="5">
        <v>8.6</v>
      </c>
      <c r="C5" s="26">
        <v>6</v>
      </c>
      <c r="D5" s="36">
        <v>350</v>
      </c>
      <c r="E5" s="5">
        <v>8.3000000000000007</v>
      </c>
      <c r="F5" s="14">
        <v>9.3000000000000007</v>
      </c>
    </row>
    <row r="6" spans="1:6" x14ac:dyDescent="0.3">
      <c r="A6" s="4" t="s">
        <v>13</v>
      </c>
      <c r="B6" s="5">
        <v>6.4</v>
      </c>
      <c r="C6" s="4">
        <v>6.2</v>
      </c>
      <c r="D6" s="37">
        <v>500</v>
      </c>
      <c r="E6" s="5">
        <v>6.1</v>
      </c>
      <c r="F6" s="14">
        <v>6.7</v>
      </c>
    </row>
    <row r="7" spans="1:6" x14ac:dyDescent="0.3">
      <c r="A7" s="4" t="s">
        <v>14</v>
      </c>
      <c r="B7" s="5">
        <v>6.4</v>
      </c>
      <c r="C7" s="26">
        <v>6.2</v>
      </c>
      <c r="D7" s="37">
        <v>500</v>
      </c>
      <c r="E7" s="5">
        <v>6.1</v>
      </c>
      <c r="F7" s="14">
        <v>6.7</v>
      </c>
    </row>
    <row r="8" spans="1:6" x14ac:dyDescent="0.3">
      <c r="A8" s="19" t="s">
        <v>15</v>
      </c>
      <c r="B8" s="5">
        <v>28.9</v>
      </c>
      <c r="C8" s="5">
        <v>4.7</v>
      </c>
      <c r="D8" s="36">
        <v>80</v>
      </c>
      <c r="E8" s="20">
        <v>27</v>
      </c>
      <c r="F8" s="21">
        <v>30.6</v>
      </c>
    </row>
    <row r="9" spans="1:6" x14ac:dyDescent="0.3">
      <c r="A9" s="19" t="s">
        <v>16</v>
      </c>
      <c r="B9" s="5">
        <v>28.9</v>
      </c>
      <c r="C9" s="5">
        <v>4.7</v>
      </c>
      <c r="D9" s="36">
        <v>80</v>
      </c>
      <c r="E9" s="20">
        <v>27</v>
      </c>
      <c r="F9" s="21">
        <v>30.6</v>
      </c>
    </row>
    <row r="10" spans="1:6" x14ac:dyDescent="0.3">
      <c r="A10" s="19" t="s">
        <v>17</v>
      </c>
      <c r="B10" s="5">
        <v>28.9</v>
      </c>
      <c r="C10" s="5">
        <v>4.7</v>
      </c>
      <c r="D10" s="36">
        <v>80</v>
      </c>
      <c r="E10" s="20">
        <v>27</v>
      </c>
      <c r="F10" s="21">
        <v>30.6</v>
      </c>
    </row>
    <row r="11" spans="1:6" x14ac:dyDescent="0.3">
      <c r="A11" s="19" t="s">
        <v>18</v>
      </c>
      <c r="B11" s="5">
        <v>28.9</v>
      </c>
      <c r="C11" s="5">
        <v>4.7</v>
      </c>
      <c r="D11" s="36">
        <v>80</v>
      </c>
      <c r="E11" s="20">
        <v>27</v>
      </c>
      <c r="F11" s="21">
        <v>30.6</v>
      </c>
    </row>
    <row r="12" spans="1:6" x14ac:dyDescent="0.3">
      <c r="A12" s="6" t="s">
        <v>31</v>
      </c>
      <c r="B12" s="5">
        <v>28.9</v>
      </c>
      <c r="C12" s="5">
        <v>4.7</v>
      </c>
      <c r="D12" s="36">
        <v>80</v>
      </c>
      <c r="E12" s="7">
        <v>27</v>
      </c>
      <c r="F12" s="15">
        <v>30.6</v>
      </c>
    </row>
    <row r="13" spans="1:6" x14ac:dyDescent="0.3">
      <c r="A13" s="6" t="s">
        <v>58</v>
      </c>
      <c r="B13" s="5">
        <v>28.9</v>
      </c>
      <c r="C13" s="5">
        <v>4.7</v>
      </c>
      <c r="D13" s="36">
        <v>80</v>
      </c>
      <c r="E13" s="7">
        <v>27</v>
      </c>
      <c r="F13" s="15">
        <v>30.6</v>
      </c>
    </row>
    <row r="14" spans="1:6" x14ac:dyDescent="0.3">
      <c r="A14" s="6" t="s">
        <v>63</v>
      </c>
      <c r="B14" s="5">
        <v>28.9</v>
      </c>
      <c r="C14" s="5">
        <v>4.7</v>
      </c>
      <c r="D14" s="36">
        <v>80</v>
      </c>
      <c r="E14" s="7">
        <v>27</v>
      </c>
      <c r="F14" s="15">
        <v>30.6</v>
      </c>
    </row>
    <row r="15" spans="1:6" x14ac:dyDescent="0.3">
      <c r="A15" s="6" t="s">
        <v>61</v>
      </c>
      <c r="B15" s="5">
        <v>28.9</v>
      </c>
      <c r="C15" s="5">
        <v>4.7</v>
      </c>
      <c r="D15" s="36">
        <v>80</v>
      </c>
      <c r="E15" s="7">
        <v>27</v>
      </c>
      <c r="F15" s="15">
        <v>30.6</v>
      </c>
    </row>
    <row r="16" spans="1:6" x14ac:dyDescent="0.3">
      <c r="A16" s="6" t="s">
        <v>51</v>
      </c>
      <c r="B16" s="5">
        <v>28.9</v>
      </c>
      <c r="C16" s="5">
        <v>4.7</v>
      </c>
      <c r="D16" s="36">
        <v>80</v>
      </c>
      <c r="E16" s="7">
        <v>27</v>
      </c>
      <c r="F16" s="15">
        <v>30.6</v>
      </c>
    </row>
    <row r="17" spans="1:6" x14ac:dyDescent="0.3">
      <c r="A17" s="6" t="s">
        <v>52</v>
      </c>
      <c r="B17" s="5">
        <v>28.9</v>
      </c>
      <c r="C17" s="5">
        <v>4.7</v>
      </c>
      <c r="D17" s="36">
        <v>80</v>
      </c>
      <c r="E17" s="7">
        <v>27</v>
      </c>
      <c r="F17" s="15">
        <v>30.6</v>
      </c>
    </row>
    <row r="18" spans="1:6" x14ac:dyDescent="0.3">
      <c r="A18" s="6" t="s">
        <v>48</v>
      </c>
      <c r="B18" s="4">
        <v>43</v>
      </c>
      <c r="C18" s="5">
        <v>4.3</v>
      </c>
      <c r="D18" s="37">
        <v>35</v>
      </c>
      <c r="E18" s="6">
        <v>40</v>
      </c>
      <c r="F18" s="16">
        <v>44.2</v>
      </c>
    </row>
    <row r="19" spans="1:6" x14ac:dyDescent="0.3">
      <c r="A19" s="22" t="s">
        <v>49</v>
      </c>
      <c r="B19" s="4">
        <v>43</v>
      </c>
      <c r="C19" s="5">
        <v>4.3</v>
      </c>
      <c r="D19" s="37">
        <v>30</v>
      </c>
      <c r="E19" s="22">
        <v>40</v>
      </c>
      <c r="F19" s="23">
        <v>44.2</v>
      </c>
    </row>
    <row r="20" spans="1:6" x14ac:dyDescent="0.3">
      <c r="A20" s="6" t="s">
        <v>50</v>
      </c>
      <c r="B20" s="4">
        <v>43</v>
      </c>
      <c r="C20" s="5">
        <v>4.3</v>
      </c>
      <c r="D20" s="37">
        <v>35</v>
      </c>
      <c r="E20" s="6">
        <v>40</v>
      </c>
      <c r="F20" s="16">
        <v>44.2</v>
      </c>
    </row>
    <row r="21" spans="1:6" x14ac:dyDescent="0.3">
      <c r="A21" s="38"/>
      <c r="B21" s="38"/>
      <c r="C21" s="2"/>
      <c r="D21" s="2"/>
      <c r="E21" s="2"/>
    </row>
    <row r="22" spans="1:6" x14ac:dyDescent="0.3">
      <c r="A22" s="38"/>
      <c r="B22" s="38"/>
      <c r="C22" s="2"/>
      <c r="D22" s="2"/>
      <c r="E22" s="2"/>
    </row>
    <row r="23" spans="1:6" x14ac:dyDescent="0.3">
      <c r="A23" s="38"/>
      <c r="B23" s="38"/>
      <c r="C23" s="2"/>
      <c r="D23" s="2"/>
      <c r="E23" s="2"/>
    </row>
    <row r="24" spans="1:6" x14ac:dyDescent="0.3">
      <c r="A24" s="38"/>
      <c r="B24" s="38"/>
      <c r="C24" s="2"/>
      <c r="D24" s="2"/>
      <c r="E24" s="2"/>
    </row>
    <row r="25" spans="1:6" x14ac:dyDescent="0.3">
      <c r="A25" s="38"/>
      <c r="B25" s="38"/>
      <c r="C25" s="2"/>
      <c r="D25" s="2"/>
      <c r="E25" s="2"/>
    </row>
    <row r="26" spans="1:6" x14ac:dyDescent="0.3">
      <c r="A26" s="38"/>
      <c r="B26" s="38"/>
      <c r="C26" s="2"/>
      <c r="D26" s="2"/>
      <c r="E26" s="2"/>
    </row>
    <row r="27" spans="1:6" x14ac:dyDescent="0.3">
      <c r="A27" s="38"/>
      <c r="B27" s="38"/>
      <c r="C27" s="2"/>
      <c r="D27" s="2"/>
      <c r="E27" s="2"/>
    </row>
    <row r="28" spans="1:6" x14ac:dyDescent="0.3">
      <c r="A28" s="38"/>
      <c r="B28" s="38"/>
      <c r="C28" s="2"/>
      <c r="D28" s="2"/>
      <c r="E28" s="2"/>
    </row>
    <row r="29" spans="1:6" x14ac:dyDescent="0.3">
      <c r="A29" s="38"/>
      <c r="B29" s="38"/>
      <c r="C29" s="2"/>
      <c r="D29" s="2"/>
      <c r="E29" s="2"/>
    </row>
    <row r="30" spans="1:6" x14ac:dyDescent="0.3">
      <c r="A30" s="38"/>
      <c r="B30" s="38"/>
      <c r="C30" s="2"/>
      <c r="D30" s="2"/>
      <c r="E30" s="2"/>
    </row>
    <row r="31" spans="1:6" x14ac:dyDescent="0.3">
      <c r="A31" s="38"/>
      <c r="B31" s="38"/>
      <c r="C31" s="2"/>
      <c r="D31" s="2"/>
      <c r="E31" s="2"/>
    </row>
    <row r="32" spans="1:6" x14ac:dyDescent="0.3">
      <c r="A32" s="38"/>
      <c r="B32" s="38"/>
      <c r="C32" s="2"/>
      <c r="D32" s="2"/>
      <c r="E32" s="2"/>
    </row>
  </sheetData>
  <sortState xmlns:xlrd2="http://schemas.microsoft.com/office/spreadsheetml/2017/richdata2" ref="A2:E17">
    <sortCondition ref="B2:B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E5CB-AA4E-40BF-A81C-7074C7943376}">
  <dimension ref="A1:W37"/>
  <sheetViews>
    <sheetView zoomScale="85" zoomScaleNormal="85" workbookViewId="0">
      <selection activeCell="A8" sqref="A8"/>
    </sheetView>
  </sheetViews>
  <sheetFormatPr defaultRowHeight="14.4" x14ac:dyDescent="0.3"/>
  <cols>
    <col min="1" max="1" width="29.5546875" customWidth="1"/>
    <col min="2" max="2" width="25" customWidth="1"/>
    <col min="3" max="3" width="24.77734375" customWidth="1"/>
    <col min="4" max="4" width="18.77734375" customWidth="1"/>
    <col min="5" max="5" width="12.77734375" customWidth="1"/>
    <col min="6" max="6" width="10.5546875" customWidth="1"/>
  </cols>
  <sheetData>
    <row r="1" spans="1:23" ht="15.6" x14ac:dyDescent="0.3">
      <c r="A1" s="39" t="s">
        <v>69</v>
      </c>
      <c r="B1" s="40" t="s">
        <v>2</v>
      </c>
      <c r="C1" s="39" t="s">
        <v>91</v>
      </c>
      <c r="D1" s="40" t="s">
        <v>68</v>
      </c>
      <c r="E1" s="40" t="s">
        <v>11</v>
      </c>
      <c r="F1" s="41" t="s">
        <v>12</v>
      </c>
      <c r="G1" s="54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15.6" x14ac:dyDescent="0.3">
      <c r="A2" s="42" t="s">
        <v>13</v>
      </c>
      <c r="B2" s="43">
        <v>6.4</v>
      </c>
      <c r="C2" s="42">
        <f>ABS(G2)</f>
        <v>6.2</v>
      </c>
      <c r="D2" s="43">
        <v>500</v>
      </c>
      <c r="E2" s="43">
        <v>6.1</v>
      </c>
      <c r="F2" s="49">
        <v>6.7</v>
      </c>
      <c r="G2" s="55">
        <v>-6.2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ht="15.6" x14ac:dyDescent="0.3">
      <c r="A3" s="42" t="s">
        <v>14</v>
      </c>
      <c r="B3" s="43">
        <v>6.4</v>
      </c>
      <c r="C3" s="42">
        <f t="shared" ref="C3:C37" si="0">ABS(G3)</f>
        <v>6.2</v>
      </c>
      <c r="D3" s="43">
        <v>500</v>
      </c>
      <c r="E3" s="43">
        <v>6.1</v>
      </c>
      <c r="F3" s="49">
        <v>6.7</v>
      </c>
      <c r="G3" s="56">
        <v>-6.2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3" ht="15.6" x14ac:dyDescent="0.3">
      <c r="A4" s="43" t="s">
        <v>10</v>
      </c>
      <c r="B4" s="43">
        <v>8.6</v>
      </c>
      <c r="C4" s="42">
        <f t="shared" si="0"/>
        <v>6</v>
      </c>
      <c r="D4" s="43">
        <v>350</v>
      </c>
      <c r="E4" s="43">
        <v>8.3000000000000007</v>
      </c>
      <c r="F4" s="49">
        <v>9.3000000000000007</v>
      </c>
      <c r="G4" s="56">
        <v>-6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spans="1:23" ht="15.6" x14ac:dyDescent="0.3">
      <c r="A5" s="43" t="s">
        <v>9</v>
      </c>
      <c r="B5" s="43">
        <v>15.2</v>
      </c>
      <c r="C5" s="42">
        <f t="shared" si="0"/>
        <v>5.7</v>
      </c>
      <c r="D5" s="43">
        <v>200</v>
      </c>
      <c r="E5" s="43">
        <v>14.5</v>
      </c>
      <c r="F5" s="49">
        <v>16.3</v>
      </c>
      <c r="G5" s="56">
        <v>-5.7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spans="1:23" ht="15.6" x14ac:dyDescent="0.3">
      <c r="A6" s="43" t="s">
        <v>8</v>
      </c>
      <c r="B6" s="43">
        <v>19.600000000000001</v>
      </c>
      <c r="C6" s="42">
        <f t="shared" si="0"/>
        <v>5.3</v>
      </c>
      <c r="D6" s="43">
        <v>130</v>
      </c>
      <c r="E6" s="43">
        <v>18.8</v>
      </c>
      <c r="F6" s="49">
        <v>20.3</v>
      </c>
      <c r="G6" s="56">
        <v>-5.3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spans="1:23" ht="15.6" x14ac:dyDescent="0.3">
      <c r="A7" s="43" t="s">
        <v>7</v>
      </c>
      <c r="B7" s="43">
        <v>28.9</v>
      </c>
      <c r="C7" s="42">
        <f t="shared" si="0"/>
        <v>4.7</v>
      </c>
      <c r="D7" s="43">
        <v>80</v>
      </c>
      <c r="E7" s="43">
        <v>27</v>
      </c>
      <c r="F7" s="49">
        <v>30.6</v>
      </c>
      <c r="G7" s="56">
        <v>-4.7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spans="1:23" ht="15.6" x14ac:dyDescent="0.3">
      <c r="A8" s="42" t="s">
        <v>15</v>
      </c>
      <c r="B8" s="43">
        <v>28.9</v>
      </c>
      <c r="C8" s="42">
        <f t="shared" si="0"/>
        <v>4.7</v>
      </c>
      <c r="D8" s="43">
        <v>80</v>
      </c>
      <c r="E8" s="43">
        <v>27</v>
      </c>
      <c r="F8" s="49">
        <v>30.6</v>
      </c>
      <c r="G8" s="57">
        <v>-4.7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spans="1:23" ht="15.6" x14ac:dyDescent="0.3">
      <c r="A9" s="42" t="s">
        <v>16</v>
      </c>
      <c r="B9" s="43">
        <v>28.9</v>
      </c>
      <c r="C9" s="42">
        <f t="shared" si="0"/>
        <v>4.7</v>
      </c>
      <c r="D9" s="43">
        <v>80</v>
      </c>
      <c r="E9" s="43">
        <v>27</v>
      </c>
      <c r="F9" s="49">
        <v>30.6</v>
      </c>
      <c r="G9" s="57">
        <v>-4.7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spans="1:23" ht="15.6" x14ac:dyDescent="0.3">
      <c r="A10" s="42" t="s">
        <v>17</v>
      </c>
      <c r="B10" s="43">
        <v>28.9</v>
      </c>
      <c r="C10" s="42">
        <f t="shared" si="0"/>
        <v>4.7</v>
      </c>
      <c r="D10" s="43">
        <v>80</v>
      </c>
      <c r="E10" s="43">
        <v>27</v>
      </c>
      <c r="F10" s="49">
        <v>30.6</v>
      </c>
      <c r="G10" s="57">
        <v>-4.7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spans="1:23" ht="15.6" x14ac:dyDescent="0.3">
      <c r="A11" s="42" t="s">
        <v>18</v>
      </c>
      <c r="B11" s="43">
        <v>28.9</v>
      </c>
      <c r="C11" s="42">
        <f t="shared" si="0"/>
        <v>4.7</v>
      </c>
      <c r="D11" s="43">
        <v>80</v>
      </c>
      <c r="E11" s="43">
        <v>27</v>
      </c>
      <c r="F11" s="49">
        <v>30.6</v>
      </c>
      <c r="G11" s="57">
        <v>-4.7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15.6" x14ac:dyDescent="0.3">
      <c r="A12" s="42" t="s">
        <v>31</v>
      </c>
      <c r="B12" s="43">
        <v>28.9</v>
      </c>
      <c r="C12" s="42">
        <f t="shared" si="0"/>
        <v>4.7</v>
      </c>
      <c r="D12" s="43">
        <v>80</v>
      </c>
      <c r="E12" s="43">
        <v>27</v>
      </c>
      <c r="F12" s="49">
        <v>30.6</v>
      </c>
      <c r="G12" s="57">
        <v>-4.7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spans="1:23" ht="15.6" x14ac:dyDescent="0.3">
      <c r="A13" s="42" t="s">
        <v>58</v>
      </c>
      <c r="B13" s="43">
        <v>28.9</v>
      </c>
      <c r="C13" s="42">
        <f t="shared" si="0"/>
        <v>4.7</v>
      </c>
      <c r="D13" s="43">
        <v>80</v>
      </c>
      <c r="E13" s="43">
        <v>27</v>
      </c>
      <c r="F13" s="49">
        <v>30.6</v>
      </c>
      <c r="G13" s="57">
        <v>-4.7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spans="1:23" ht="15.6" x14ac:dyDescent="0.3">
      <c r="A14" s="42" t="s">
        <v>63</v>
      </c>
      <c r="B14" s="43">
        <v>28.9</v>
      </c>
      <c r="C14" s="42">
        <f t="shared" si="0"/>
        <v>4.7</v>
      </c>
      <c r="D14" s="43">
        <v>80</v>
      </c>
      <c r="E14" s="43">
        <v>27</v>
      </c>
      <c r="F14" s="49">
        <v>30.6</v>
      </c>
      <c r="G14" s="57">
        <v>-4.7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spans="1:23" ht="15.6" x14ac:dyDescent="0.3">
      <c r="A15" s="42" t="s">
        <v>61</v>
      </c>
      <c r="B15" s="43">
        <v>28.9</v>
      </c>
      <c r="C15" s="42">
        <f t="shared" si="0"/>
        <v>4.7</v>
      </c>
      <c r="D15" s="43">
        <v>80</v>
      </c>
      <c r="E15" s="43">
        <v>27</v>
      </c>
      <c r="F15" s="49">
        <v>30.6</v>
      </c>
      <c r="G15" s="57">
        <v>-4.7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spans="1:23" ht="15.6" x14ac:dyDescent="0.3">
      <c r="A16" s="42" t="s">
        <v>51</v>
      </c>
      <c r="B16" s="43">
        <v>28.9</v>
      </c>
      <c r="C16" s="42">
        <f t="shared" si="0"/>
        <v>4.7</v>
      </c>
      <c r="D16" s="43">
        <v>80</v>
      </c>
      <c r="E16" s="43">
        <v>27</v>
      </c>
      <c r="F16" s="49">
        <v>30.6</v>
      </c>
      <c r="G16" s="57">
        <v>-4.7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spans="1:23" ht="15.6" x14ac:dyDescent="0.3">
      <c r="A17" s="42" t="s">
        <v>52</v>
      </c>
      <c r="B17" s="43">
        <v>28.9</v>
      </c>
      <c r="C17" s="42">
        <f t="shared" si="0"/>
        <v>4.7</v>
      </c>
      <c r="D17" s="43">
        <v>80</v>
      </c>
      <c r="E17" s="43">
        <v>27</v>
      </c>
      <c r="F17" s="49">
        <v>30.6</v>
      </c>
      <c r="G17" s="57">
        <v>-4.7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spans="1:23" ht="15.6" x14ac:dyDescent="0.3">
      <c r="A18" s="47" t="s">
        <v>48</v>
      </c>
      <c r="B18" s="47">
        <v>43</v>
      </c>
      <c r="C18" s="42">
        <f t="shared" si="0"/>
        <v>4.3</v>
      </c>
      <c r="D18" s="48">
        <v>35</v>
      </c>
      <c r="E18" s="47">
        <v>40</v>
      </c>
      <c r="F18" s="50">
        <v>44.2</v>
      </c>
      <c r="G18" s="57">
        <v>-4.3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spans="1:23" ht="15.6" x14ac:dyDescent="0.3">
      <c r="A19" s="47" t="s">
        <v>49</v>
      </c>
      <c r="B19" s="47">
        <v>43</v>
      </c>
      <c r="C19" s="42">
        <f t="shared" si="0"/>
        <v>4.3</v>
      </c>
      <c r="D19" s="48">
        <v>30</v>
      </c>
      <c r="E19" s="47">
        <v>40</v>
      </c>
      <c r="F19" s="50">
        <v>44.2</v>
      </c>
      <c r="G19" s="57">
        <v>-4.3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spans="1:23" ht="15.6" x14ac:dyDescent="0.3">
      <c r="A20" s="48" t="s">
        <v>6</v>
      </c>
      <c r="B20" s="48">
        <v>43</v>
      </c>
      <c r="C20" s="42">
        <f t="shared" si="0"/>
        <v>4.3</v>
      </c>
      <c r="D20" s="48">
        <v>35</v>
      </c>
      <c r="E20" s="48">
        <v>40</v>
      </c>
      <c r="F20" s="51">
        <v>44.2</v>
      </c>
      <c r="G20" s="56">
        <v>-4.3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spans="1:23" ht="15.6" x14ac:dyDescent="0.3">
      <c r="A21" s="47" t="s">
        <v>50</v>
      </c>
      <c r="B21" s="47">
        <v>43</v>
      </c>
      <c r="C21" s="42">
        <f t="shared" si="0"/>
        <v>4.3</v>
      </c>
      <c r="D21" s="48">
        <v>35</v>
      </c>
      <c r="E21" s="47">
        <v>40</v>
      </c>
      <c r="F21" s="50">
        <v>44.2</v>
      </c>
      <c r="G21" s="57">
        <v>-4.3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spans="1:23" ht="15.6" x14ac:dyDescent="0.3">
      <c r="A22" s="44" t="s">
        <v>70</v>
      </c>
      <c r="B22" s="44">
        <v>69</v>
      </c>
      <c r="C22" s="42">
        <f t="shared" si="0"/>
        <v>4</v>
      </c>
      <c r="D22" s="44">
        <v>14</v>
      </c>
      <c r="E22" s="45">
        <v>71.400000000000006</v>
      </c>
      <c r="F22" s="52">
        <v>77.5</v>
      </c>
      <c r="G22" s="55">
        <v>-4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spans="1:23" ht="15.6" x14ac:dyDescent="0.3">
      <c r="A23" s="45" t="s">
        <v>5</v>
      </c>
      <c r="B23" s="45">
        <v>74</v>
      </c>
      <c r="C23" s="42">
        <f t="shared" si="0"/>
        <v>4</v>
      </c>
      <c r="D23" s="45">
        <v>20</v>
      </c>
      <c r="E23" s="45">
        <v>70.5</v>
      </c>
      <c r="F23" s="52">
        <v>86.2</v>
      </c>
      <c r="G23" s="56">
        <v>-4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spans="1:23" ht="15.6" x14ac:dyDescent="0.3">
      <c r="A24" s="45" t="s">
        <v>4</v>
      </c>
      <c r="B24" s="45">
        <v>79</v>
      </c>
      <c r="C24" s="42">
        <f t="shared" si="0"/>
        <v>4</v>
      </c>
      <c r="D24" s="45">
        <v>15</v>
      </c>
      <c r="E24" s="45">
        <v>81.3</v>
      </c>
      <c r="F24" s="52">
        <v>91</v>
      </c>
      <c r="G24" s="56">
        <v>-4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spans="1:23" ht="15.6" x14ac:dyDescent="0.3">
      <c r="A25" s="45" t="s">
        <v>3</v>
      </c>
      <c r="B25" s="45">
        <v>87</v>
      </c>
      <c r="C25" s="42">
        <f t="shared" si="0"/>
        <v>4</v>
      </c>
      <c r="D25" s="45">
        <v>10</v>
      </c>
      <c r="E25" s="44">
        <v>61.9</v>
      </c>
      <c r="F25" s="53">
        <v>71.099999999999994</v>
      </c>
      <c r="G25" s="56">
        <v>-4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spans="1:23" ht="15.6" x14ac:dyDescent="0.3">
      <c r="A26" s="44" t="s">
        <v>71</v>
      </c>
      <c r="B26" s="44">
        <v>87</v>
      </c>
      <c r="C26" s="42">
        <f t="shared" si="0"/>
        <v>3.8</v>
      </c>
      <c r="D26" s="44">
        <v>10</v>
      </c>
      <c r="E26" s="44">
        <v>81.3</v>
      </c>
      <c r="F26" s="53">
        <v>91</v>
      </c>
      <c r="G26" s="55">
        <v>-3.8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spans="1:23" ht="15.6" x14ac:dyDescent="0.3">
      <c r="A27" s="44" t="s">
        <v>72</v>
      </c>
      <c r="B27" s="44">
        <v>94</v>
      </c>
      <c r="C27" s="42">
        <f t="shared" si="0"/>
        <v>4</v>
      </c>
      <c r="D27" s="44">
        <v>12</v>
      </c>
      <c r="E27" s="44">
        <v>89.6</v>
      </c>
      <c r="F27" s="53">
        <v>97.4</v>
      </c>
      <c r="G27" s="55">
        <v>-4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spans="1:23" ht="15.6" x14ac:dyDescent="0.3">
      <c r="A28" s="44" t="s">
        <v>73</v>
      </c>
      <c r="B28" s="44">
        <v>94</v>
      </c>
      <c r="C28" s="42">
        <f t="shared" si="0"/>
        <v>3.8</v>
      </c>
      <c r="D28" s="44">
        <v>10</v>
      </c>
      <c r="E28" s="44">
        <v>89.6</v>
      </c>
      <c r="F28" s="53">
        <v>97.4</v>
      </c>
      <c r="G28" s="55">
        <v>-3.8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spans="1:23" ht="15.6" x14ac:dyDescent="0.3">
      <c r="A29" s="44" t="s">
        <v>74</v>
      </c>
      <c r="B29" s="44">
        <v>94</v>
      </c>
      <c r="C29" s="42">
        <f t="shared" si="0"/>
        <v>4</v>
      </c>
      <c r="D29" s="44">
        <v>11</v>
      </c>
      <c r="E29" s="44">
        <v>89.6</v>
      </c>
      <c r="F29" s="53">
        <v>97.4</v>
      </c>
      <c r="G29" s="55">
        <v>-4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spans="1:23" ht="15.6" x14ac:dyDescent="0.3">
      <c r="A30" s="44" t="s">
        <v>75</v>
      </c>
      <c r="B30" s="44">
        <v>94</v>
      </c>
      <c r="C30" s="42">
        <f t="shared" si="0"/>
        <v>3.9</v>
      </c>
      <c r="D30" s="44">
        <v>10</v>
      </c>
      <c r="E30" s="44">
        <v>89.6</v>
      </c>
      <c r="F30" s="53">
        <v>97.4</v>
      </c>
      <c r="G30" s="55">
        <v>-3.9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spans="1:23" ht="15.6" x14ac:dyDescent="0.3">
      <c r="A31" s="44" t="s">
        <v>76</v>
      </c>
      <c r="B31" s="44">
        <v>99</v>
      </c>
      <c r="C31" s="42">
        <f t="shared" si="0"/>
        <v>4</v>
      </c>
      <c r="D31" s="44">
        <v>10</v>
      </c>
      <c r="E31" s="44">
        <v>93.7</v>
      </c>
      <c r="F31" s="53">
        <v>102</v>
      </c>
      <c r="G31" s="55">
        <v>-4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spans="1:23" ht="15.6" x14ac:dyDescent="0.3">
      <c r="A32" s="44" t="s">
        <v>77</v>
      </c>
      <c r="B32" s="44">
        <v>180</v>
      </c>
      <c r="C32" s="42">
        <f t="shared" si="0"/>
        <v>3.5</v>
      </c>
      <c r="D32" s="44">
        <v>7</v>
      </c>
      <c r="E32" s="44">
        <v>163.69999999999999</v>
      </c>
      <c r="F32" s="53">
        <v>185.9</v>
      </c>
      <c r="G32" s="55">
        <v>-3.5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spans="1:7" ht="15.6" x14ac:dyDescent="0.3">
      <c r="A33" s="44" t="s">
        <v>78</v>
      </c>
      <c r="B33" s="44">
        <v>319</v>
      </c>
      <c r="C33" s="42">
        <f t="shared" si="0"/>
        <v>3.5</v>
      </c>
      <c r="D33" s="44">
        <v>8</v>
      </c>
      <c r="E33" s="44">
        <v>316</v>
      </c>
      <c r="F33" s="53">
        <v>322.39999999999998</v>
      </c>
      <c r="G33" s="55">
        <v>-3.5</v>
      </c>
    </row>
    <row r="34" spans="1:7" ht="15.6" x14ac:dyDescent="0.3">
      <c r="A34" s="44" t="s">
        <v>79</v>
      </c>
      <c r="B34" s="44">
        <v>319</v>
      </c>
      <c r="C34" s="42">
        <f t="shared" si="0"/>
        <v>3.7</v>
      </c>
      <c r="D34" s="44">
        <v>8</v>
      </c>
      <c r="E34" s="44">
        <v>316</v>
      </c>
      <c r="F34" s="53">
        <v>322.39999999999998</v>
      </c>
      <c r="G34" s="55">
        <v>-3.7</v>
      </c>
    </row>
    <row r="35" spans="1:7" ht="15.6" x14ac:dyDescent="0.3">
      <c r="A35" s="44" t="s">
        <v>80</v>
      </c>
      <c r="B35" s="44">
        <v>353</v>
      </c>
      <c r="C35" s="42">
        <f t="shared" si="0"/>
        <v>4</v>
      </c>
      <c r="D35" s="44">
        <v>10</v>
      </c>
      <c r="E35" s="44">
        <v>348.4</v>
      </c>
      <c r="F35" s="53">
        <v>355.7</v>
      </c>
      <c r="G35" s="55">
        <v>-4</v>
      </c>
    </row>
    <row r="36" spans="1:7" ht="15.6" x14ac:dyDescent="0.3">
      <c r="A36" s="44" t="s">
        <v>81</v>
      </c>
      <c r="B36" s="44">
        <v>431</v>
      </c>
      <c r="C36" s="42">
        <f t="shared" si="0"/>
        <v>5</v>
      </c>
      <c r="D36" s="44">
        <v>8</v>
      </c>
      <c r="E36" s="44">
        <v>424.2</v>
      </c>
      <c r="F36" s="53">
        <v>440</v>
      </c>
      <c r="G36" s="55">
        <v>-5</v>
      </c>
    </row>
    <row r="37" spans="1:7" ht="15.6" x14ac:dyDescent="0.3">
      <c r="A37" s="44" t="s">
        <v>82</v>
      </c>
      <c r="B37" s="44">
        <v>599</v>
      </c>
      <c r="C37" s="42">
        <f t="shared" si="0"/>
        <v>5.2</v>
      </c>
      <c r="D37" s="44">
        <v>9</v>
      </c>
      <c r="E37" s="44">
        <v>493.8</v>
      </c>
      <c r="F37" s="53">
        <v>652</v>
      </c>
      <c r="G37" s="55">
        <v>-5.2</v>
      </c>
    </row>
  </sheetData>
  <sortState xmlns:xlrd2="http://schemas.microsoft.com/office/spreadsheetml/2017/richdata2" ref="A2:F37">
    <sortCondition ref="B2:B37"/>
  </sortState>
  <mergeCells count="1">
    <mergeCell ref="H1:W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ACCC-5E61-4811-9A65-368CD64552ED}">
  <dimension ref="A1:T39"/>
  <sheetViews>
    <sheetView tabSelected="1" topLeftCell="A18" workbookViewId="0">
      <selection activeCell="B19" sqref="B19"/>
    </sheetView>
  </sheetViews>
  <sheetFormatPr defaultRowHeight="14.4" x14ac:dyDescent="0.3"/>
  <cols>
    <col min="1" max="1" width="26.21875" customWidth="1"/>
    <col min="2" max="2" width="15.44140625" customWidth="1"/>
    <col min="3" max="3" width="17.109375" customWidth="1"/>
    <col min="4" max="4" width="14.88671875" customWidth="1"/>
  </cols>
  <sheetData>
    <row r="1" spans="1:20" ht="43.2" customHeight="1" x14ac:dyDescent="0.3">
      <c r="B1" s="46" t="s">
        <v>92</v>
      </c>
      <c r="C1" s="46" t="s">
        <v>90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6" x14ac:dyDescent="0.3">
      <c r="A2" s="44" t="s">
        <v>70</v>
      </c>
      <c r="B2" s="6">
        <v>146</v>
      </c>
      <c r="C2" s="44">
        <v>69</v>
      </c>
      <c r="D2" s="4">
        <v>61.9</v>
      </c>
      <c r="E2" s="4">
        <v>71.099999999999994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5.6" x14ac:dyDescent="0.3">
      <c r="A3" s="45" t="s">
        <v>5</v>
      </c>
      <c r="B3" s="43">
        <v>155</v>
      </c>
      <c r="C3" s="45">
        <v>74</v>
      </c>
      <c r="D3" s="5">
        <v>71.400000000000006</v>
      </c>
      <c r="E3" s="14">
        <v>77.5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ht="15.6" x14ac:dyDescent="0.3">
      <c r="A4" s="45" t="s">
        <v>4</v>
      </c>
      <c r="B4" s="43">
        <v>140</v>
      </c>
      <c r="C4" s="45">
        <v>79</v>
      </c>
      <c r="D4" s="5">
        <v>70.5</v>
      </c>
      <c r="E4" s="14">
        <v>86.2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15.6" x14ac:dyDescent="0.3">
      <c r="A5" s="45" t="s">
        <v>3</v>
      </c>
      <c r="B5" s="6">
        <v>105</v>
      </c>
      <c r="C5" s="45">
        <v>87</v>
      </c>
      <c r="D5" s="5">
        <v>81.3</v>
      </c>
      <c r="E5" s="14">
        <v>91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5.6" x14ac:dyDescent="0.3">
      <c r="A6" s="44" t="s">
        <v>73</v>
      </c>
      <c r="B6" s="6">
        <v>130</v>
      </c>
      <c r="C6" s="44">
        <v>94</v>
      </c>
      <c r="D6" s="4">
        <v>89.6</v>
      </c>
      <c r="E6" s="4">
        <v>97.4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</row>
    <row r="7" spans="1:20" ht="15.6" x14ac:dyDescent="0.3">
      <c r="A7" s="44" t="s">
        <v>76</v>
      </c>
      <c r="B7" s="6">
        <v>120</v>
      </c>
      <c r="C7" s="44">
        <v>99</v>
      </c>
      <c r="D7" s="4">
        <v>93.7</v>
      </c>
      <c r="E7" s="4">
        <v>102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</row>
    <row r="8" spans="1:20" ht="15.6" x14ac:dyDescent="0.3">
      <c r="A8" s="44" t="s">
        <v>77</v>
      </c>
      <c r="B8" s="6">
        <v>80</v>
      </c>
      <c r="C8" s="44">
        <v>180</v>
      </c>
      <c r="D8" s="4">
        <v>163.69999999999999</v>
      </c>
      <c r="E8" s="4">
        <v>185.9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</row>
    <row r="9" spans="1:20" ht="15.6" x14ac:dyDescent="0.3">
      <c r="A9" s="44" t="s">
        <v>78</v>
      </c>
      <c r="B9" s="6">
        <v>69</v>
      </c>
      <c r="C9" s="44">
        <v>319</v>
      </c>
      <c r="D9" s="4">
        <v>316</v>
      </c>
      <c r="E9" s="4">
        <v>322.39999999999998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0" ht="15.6" x14ac:dyDescent="0.3">
      <c r="A10" s="44" t="s">
        <v>79</v>
      </c>
      <c r="B10" s="6">
        <v>55</v>
      </c>
      <c r="C10" s="44">
        <v>319</v>
      </c>
      <c r="D10" s="4">
        <v>316</v>
      </c>
      <c r="E10" s="4">
        <v>322.39999999999998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0" ht="15.6" x14ac:dyDescent="0.3">
      <c r="A11" s="44" t="s">
        <v>80</v>
      </c>
      <c r="B11" s="6">
        <v>48</v>
      </c>
      <c r="C11" s="44">
        <v>353</v>
      </c>
      <c r="D11" s="4">
        <v>348.4</v>
      </c>
      <c r="E11" s="4">
        <v>355.7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0" ht="15.6" x14ac:dyDescent="0.3">
      <c r="A12" s="44" t="s">
        <v>81</v>
      </c>
      <c r="B12" s="6">
        <v>35</v>
      </c>
      <c r="C12" s="44">
        <v>431</v>
      </c>
      <c r="D12" s="4">
        <v>424.2</v>
      </c>
      <c r="E12" s="4">
        <v>440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pans="1:20" ht="15.6" x14ac:dyDescent="0.3">
      <c r="A13" s="44" t="s">
        <v>82</v>
      </c>
      <c r="B13" s="6">
        <v>30</v>
      </c>
      <c r="C13" s="44">
        <v>599</v>
      </c>
      <c r="D13" s="4">
        <v>493.8</v>
      </c>
      <c r="E13" s="4">
        <v>652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x14ac:dyDescent="0.3"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pans="1:20" x14ac:dyDescent="0.3"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 x14ac:dyDescent="0.3"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0" x14ac:dyDescent="0.3"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</row>
    <row r="18" spans="1:20" x14ac:dyDescent="0.3">
      <c r="A18" s="67" t="s">
        <v>0</v>
      </c>
      <c r="B18" s="67" t="s">
        <v>47</v>
      </c>
      <c r="C18" s="68" t="s">
        <v>93</v>
      </c>
      <c r="D18" s="69" t="s">
        <v>49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1:20" x14ac:dyDescent="0.3">
      <c r="A19" s="70" t="s">
        <v>3</v>
      </c>
      <c r="B19" s="26" t="s">
        <v>38</v>
      </c>
      <c r="C19" s="68" t="s">
        <v>94</v>
      </c>
      <c r="D19" s="69" t="s">
        <v>70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1:20" x14ac:dyDescent="0.3">
      <c r="A20" s="70" t="s">
        <v>4</v>
      </c>
      <c r="B20" s="26" t="s">
        <v>39</v>
      </c>
      <c r="C20" s="68" t="s">
        <v>95</v>
      </c>
      <c r="D20" s="69" t="s">
        <v>71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 x14ac:dyDescent="0.3">
      <c r="A21" s="70" t="s">
        <v>5</v>
      </c>
      <c r="B21" s="26" t="s">
        <v>40</v>
      </c>
      <c r="C21" s="68" t="s">
        <v>96</v>
      </c>
      <c r="D21" s="69" t="s">
        <v>72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x14ac:dyDescent="0.3">
      <c r="A22" s="70" t="s">
        <v>6</v>
      </c>
      <c r="B22" s="26" t="s">
        <v>46</v>
      </c>
      <c r="C22" s="68" t="s">
        <v>97</v>
      </c>
      <c r="D22" s="69" t="s">
        <v>73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1:20" x14ac:dyDescent="0.3">
      <c r="A23" s="71" t="s">
        <v>7</v>
      </c>
      <c r="B23" s="26" t="s">
        <v>37</v>
      </c>
      <c r="C23" s="68" t="s">
        <v>98</v>
      </c>
      <c r="D23" s="69" t="s">
        <v>74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x14ac:dyDescent="0.3">
      <c r="A24" s="72" t="s">
        <v>8</v>
      </c>
      <c r="B24" s="26" t="s">
        <v>36</v>
      </c>
      <c r="C24" s="68" t="s">
        <v>99</v>
      </c>
      <c r="D24" s="69" t="s">
        <v>75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0" x14ac:dyDescent="0.3">
      <c r="A25" s="73" t="s">
        <v>9</v>
      </c>
      <c r="B25" s="26" t="s">
        <v>35</v>
      </c>
      <c r="C25" s="68" t="s">
        <v>100</v>
      </c>
      <c r="D25" s="69" t="s">
        <v>76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0" x14ac:dyDescent="0.3">
      <c r="A26" s="74" t="s">
        <v>10</v>
      </c>
      <c r="B26" s="26" t="s">
        <v>34</v>
      </c>
      <c r="C26" s="68" t="s">
        <v>101</v>
      </c>
      <c r="D26" s="69" t="s">
        <v>77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x14ac:dyDescent="0.3">
      <c r="A27" s="68" t="s">
        <v>13</v>
      </c>
      <c r="B27" s="26" t="s">
        <v>33</v>
      </c>
      <c r="C27" s="76"/>
      <c r="D27" s="76"/>
    </row>
    <row r="28" spans="1:20" x14ac:dyDescent="0.3">
      <c r="A28" s="68" t="s">
        <v>14</v>
      </c>
      <c r="B28" s="26" t="s">
        <v>32</v>
      </c>
      <c r="C28" s="76"/>
      <c r="D28" s="76"/>
    </row>
    <row r="29" spans="1:20" x14ac:dyDescent="0.3">
      <c r="A29" s="75" t="s">
        <v>15</v>
      </c>
      <c r="B29" s="30" t="s">
        <v>45</v>
      </c>
      <c r="C29" s="76"/>
      <c r="D29" s="76"/>
    </row>
    <row r="30" spans="1:20" x14ac:dyDescent="0.3">
      <c r="A30" s="75" t="s">
        <v>16</v>
      </c>
      <c r="B30" s="30" t="s">
        <v>41</v>
      </c>
      <c r="C30" s="76"/>
      <c r="D30" s="76"/>
    </row>
    <row r="31" spans="1:20" x14ac:dyDescent="0.3">
      <c r="A31" s="75" t="s">
        <v>17</v>
      </c>
      <c r="B31" s="30" t="s">
        <v>42</v>
      </c>
      <c r="C31" s="76"/>
      <c r="D31" s="76"/>
    </row>
    <row r="32" spans="1:20" x14ac:dyDescent="0.3">
      <c r="A32" s="75" t="s">
        <v>18</v>
      </c>
      <c r="B32" s="30" t="s">
        <v>43</v>
      </c>
      <c r="C32" s="76"/>
      <c r="D32" s="76"/>
    </row>
    <row r="33" spans="1:4" x14ac:dyDescent="0.3">
      <c r="A33" s="75" t="s">
        <v>31</v>
      </c>
      <c r="B33" s="31" t="s">
        <v>44</v>
      </c>
      <c r="C33" s="76"/>
      <c r="D33" s="76"/>
    </row>
    <row r="34" spans="1:4" x14ac:dyDescent="0.3">
      <c r="A34" s="75" t="s">
        <v>58</v>
      </c>
      <c r="B34" s="31" t="s">
        <v>59</v>
      </c>
      <c r="C34" s="76"/>
      <c r="D34" s="76"/>
    </row>
    <row r="35" spans="1:4" x14ac:dyDescent="0.3">
      <c r="A35" s="75" t="s">
        <v>63</v>
      </c>
      <c r="B35" s="31" t="s">
        <v>60</v>
      </c>
    </row>
    <row r="36" spans="1:4" x14ac:dyDescent="0.3">
      <c r="A36" s="75" t="s">
        <v>61</v>
      </c>
      <c r="B36" s="31" t="s">
        <v>62</v>
      </c>
    </row>
    <row r="37" spans="1:4" x14ac:dyDescent="0.3">
      <c r="A37" s="75" t="s">
        <v>51</v>
      </c>
      <c r="B37" s="31" t="s">
        <v>53</v>
      </c>
    </row>
    <row r="38" spans="1:4" x14ac:dyDescent="0.3">
      <c r="A38" s="75" t="s">
        <v>52</v>
      </c>
      <c r="B38" s="31" t="s">
        <v>54</v>
      </c>
    </row>
    <row r="39" spans="1:4" x14ac:dyDescent="0.3">
      <c r="A39" s="77" t="s">
        <v>49</v>
      </c>
      <c r="B39" s="78" t="s">
        <v>56</v>
      </c>
    </row>
  </sheetData>
  <sortState xmlns:xlrd2="http://schemas.microsoft.com/office/spreadsheetml/2017/richdata2" ref="A3:C13">
    <sortCondition ref="C5:C13"/>
  </sortState>
  <mergeCells count="1">
    <mergeCell ref="G1:T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2022-12-01T21:14:33Z</dcterms:modified>
</cp:coreProperties>
</file>