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Central Ordering\"/>
    </mc:Choice>
  </mc:AlternateContent>
  <xr:revisionPtr revIDLastSave="0" documentId="13_ncr:1_{E34BFF85-5ED6-4B84-9A9E-68CA8BF27A82}" xr6:coauthVersionLast="47" xr6:coauthVersionMax="47" xr10:uidLastSave="{00000000-0000-0000-0000-000000000000}"/>
  <bookViews>
    <workbookView xWindow="-20610" yWindow="-60" windowWidth="20730" windowHeight="11040" xr2:uid="{00000000-000D-0000-FFFF-FFFF00000000}"/>
  </bookViews>
  <sheets>
    <sheet name="OTK Mailer" sheetId="37" r:id="rId1"/>
    <sheet name="OTK In Store" sheetId="39" r:id="rId2"/>
  </sheets>
  <definedNames>
    <definedName name="_xlnm._FilterDatabase" localSheetId="0" hidden="1">'OTK Mailer'!$A$7:$AZ$167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88" i="39" l="1"/>
  <c r="AI488" i="39"/>
  <c r="AJ488" i="39"/>
  <c r="AH490" i="39"/>
  <c r="AI490" i="39"/>
  <c r="AJ490" i="39"/>
  <c r="AH492" i="39"/>
  <c r="AI492" i="39"/>
  <c r="AJ492" i="39"/>
  <c r="AH494" i="39"/>
  <c r="AI494" i="39"/>
  <c r="AJ494" i="39"/>
  <c r="AH496" i="39"/>
  <c r="AI496" i="39"/>
  <c r="AJ496" i="39"/>
  <c r="AH497" i="39"/>
  <c r="AI497" i="39"/>
  <c r="AJ497" i="39"/>
  <c r="AH498" i="39"/>
  <c r="AI498" i="39"/>
  <c r="AJ498" i="39"/>
  <c r="AH500" i="39"/>
  <c r="AI500" i="39"/>
  <c r="AJ500" i="39"/>
  <c r="AH501" i="39"/>
  <c r="AI501" i="39"/>
  <c r="AJ501" i="39"/>
  <c r="AH502" i="39"/>
  <c r="AI502" i="39"/>
  <c r="AJ502" i="39"/>
  <c r="AH504" i="39"/>
  <c r="AI504" i="39"/>
  <c r="AJ504" i="39"/>
  <c r="AH505" i="39"/>
  <c r="AI505" i="39"/>
  <c r="AJ505" i="39"/>
  <c r="AH507" i="39"/>
  <c r="AI507" i="39"/>
  <c r="AJ507" i="39"/>
  <c r="AH508" i="39"/>
  <c r="AI508" i="39"/>
  <c r="AJ508" i="39"/>
  <c r="AH510" i="39"/>
  <c r="AI510" i="39"/>
  <c r="AJ510" i="39"/>
  <c r="AH511" i="39"/>
  <c r="AI511" i="39"/>
  <c r="AJ511" i="39"/>
  <c r="AH512" i="39"/>
  <c r="AI512" i="39"/>
  <c r="AJ512" i="39"/>
  <c r="AH513" i="39"/>
  <c r="AI513" i="39"/>
  <c r="AJ513" i="39"/>
  <c r="AH514" i="39"/>
  <c r="AI514" i="39"/>
  <c r="AJ514" i="39"/>
  <c r="AH515" i="39"/>
  <c r="AI515" i="39"/>
  <c r="AJ515" i="39"/>
  <c r="AH516" i="39"/>
  <c r="AI516" i="39"/>
  <c r="AJ516" i="39"/>
  <c r="AH517" i="39"/>
  <c r="AI517" i="39"/>
  <c r="AJ517" i="39"/>
  <c r="AH518" i="39"/>
  <c r="AI518" i="39"/>
  <c r="AJ518" i="39"/>
  <c r="AH520" i="39"/>
  <c r="AI520" i="39"/>
  <c r="AJ520" i="39"/>
  <c r="AH522" i="39"/>
  <c r="AI522" i="39"/>
  <c r="AJ522" i="39"/>
  <c r="AH524" i="39"/>
  <c r="AI524" i="39"/>
  <c r="AJ524" i="39"/>
  <c r="AH486" i="39"/>
  <c r="AJ486" i="39"/>
  <c r="AI486" i="39"/>
  <c r="AQ486" i="39"/>
  <c r="AP486" i="39"/>
  <c r="AO486" i="39"/>
  <c r="AN486" i="39"/>
  <c r="AM486" i="39"/>
  <c r="AL486" i="39"/>
  <c r="AK486" i="39"/>
  <c r="AE501" i="39"/>
  <c r="AE502" i="39"/>
  <c r="AE504" i="39"/>
  <c r="AE505" i="39"/>
  <c r="AE522" i="39"/>
  <c r="AE524" i="39"/>
  <c r="AD488" i="39"/>
  <c r="AE488" i="39" s="1"/>
  <c r="AD490" i="39"/>
  <c r="AE490" i="39" s="1"/>
  <c r="AD492" i="39"/>
  <c r="AE492" i="39" s="1"/>
  <c r="AD494" i="39"/>
  <c r="AE494" i="39" s="1"/>
  <c r="AD496" i="39"/>
  <c r="AE496" i="39" s="1"/>
  <c r="AD497" i="39"/>
  <c r="AE497" i="39" s="1"/>
  <c r="AD498" i="39"/>
  <c r="AE498" i="39" s="1"/>
  <c r="AD500" i="39"/>
  <c r="AE500" i="39" s="1"/>
  <c r="AD501" i="39"/>
  <c r="AD502" i="39"/>
  <c r="AD504" i="39"/>
  <c r="AD505" i="39"/>
  <c r="AD507" i="39"/>
  <c r="AE507" i="39" s="1"/>
  <c r="AD508" i="39"/>
  <c r="AE508" i="39" s="1"/>
  <c r="AD510" i="39"/>
  <c r="AE510" i="39" s="1"/>
  <c r="AD511" i="39"/>
  <c r="AE511" i="39" s="1"/>
  <c r="AD512" i="39"/>
  <c r="AE512" i="39" s="1"/>
  <c r="AD513" i="39"/>
  <c r="AE513" i="39" s="1"/>
  <c r="AD514" i="39"/>
  <c r="AE514" i="39" s="1"/>
  <c r="AD515" i="39"/>
  <c r="AE515" i="39" s="1"/>
  <c r="AD516" i="39"/>
  <c r="AE516" i="39" s="1"/>
  <c r="AD517" i="39"/>
  <c r="AE517" i="39" s="1"/>
  <c r="AD518" i="39"/>
  <c r="AE518" i="39" s="1"/>
  <c r="AD520" i="39"/>
  <c r="AE520" i="39" s="1"/>
  <c r="AD522" i="39"/>
  <c r="AD524" i="39"/>
  <c r="Z520" i="39"/>
  <c r="Z518" i="39"/>
  <c r="Z511" i="39"/>
  <c r="Z488" i="39"/>
  <c r="X524" i="39"/>
  <c r="X522" i="39"/>
  <c r="X520" i="39"/>
  <c r="X518" i="39"/>
  <c r="X517" i="39"/>
  <c r="X516" i="39"/>
  <c r="X515" i="39"/>
  <c r="X514" i="39"/>
  <c r="X513" i="39"/>
  <c r="X512" i="39"/>
  <c r="X511" i="39"/>
  <c r="X510" i="39"/>
  <c r="X508" i="39"/>
  <c r="X507" i="39"/>
  <c r="X505" i="39"/>
  <c r="X504" i="39"/>
  <c r="X502" i="39"/>
  <c r="X501" i="39"/>
  <c r="X500" i="39"/>
  <c r="X498" i="39"/>
  <c r="X497" i="39"/>
  <c r="X496" i="39"/>
  <c r="X494" i="39"/>
  <c r="X492" i="39"/>
  <c r="X490" i="39"/>
  <c r="X488" i="39"/>
  <c r="X486" i="39"/>
  <c r="V524" i="39"/>
  <c r="Z524" i="39" s="1"/>
  <c r="S524" i="39"/>
  <c r="V522" i="39"/>
  <c r="Z522" i="39" s="1"/>
  <c r="S522" i="39"/>
  <c r="V520" i="39"/>
  <c r="S520" i="39"/>
  <c r="V518" i="39"/>
  <c r="S518" i="39"/>
  <c r="V517" i="39"/>
  <c r="Z517" i="39" s="1"/>
  <c r="S517" i="39"/>
  <c r="V516" i="39"/>
  <c r="Z516" i="39" s="1"/>
  <c r="S516" i="39"/>
  <c r="V515" i="39"/>
  <c r="Z515" i="39" s="1"/>
  <c r="S515" i="39"/>
  <c r="V514" i="39"/>
  <c r="Z514" i="39" s="1"/>
  <c r="S514" i="39"/>
  <c r="V513" i="39"/>
  <c r="Z513" i="39" s="1"/>
  <c r="S513" i="39"/>
  <c r="V512" i="39"/>
  <c r="Z512" i="39" s="1"/>
  <c r="S512" i="39"/>
  <c r="V511" i="39"/>
  <c r="S511" i="39"/>
  <c r="V510" i="39"/>
  <c r="Z510" i="39" s="1"/>
  <c r="S510" i="39"/>
  <c r="V508" i="39"/>
  <c r="Z508" i="39" s="1"/>
  <c r="S508" i="39"/>
  <c r="V507" i="39"/>
  <c r="Z507" i="39" s="1"/>
  <c r="S507" i="39"/>
  <c r="V505" i="39"/>
  <c r="Z505" i="39" s="1"/>
  <c r="S505" i="39"/>
  <c r="V504" i="39"/>
  <c r="Z504" i="39" s="1"/>
  <c r="S504" i="39"/>
  <c r="V502" i="39"/>
  <c r="Z502" i="39" s="1"/>
  <c r="S502" i="39"/>
  <c r="V501" i="39"/>
  <c r="Z501" i="39" s="1"/>
  <c r="S501" i="39"/>
  <c r="V500" i="39"/>
  <c r="Z500" i="39" s="1"/>
  <c r="S500" i="39"/>
  <c r="V498" i="39"/>
  <c r="Z498" i="39" s="1"/>
  <c r="S498" i="39"/>
  <c r="V497" i="39"/>
  <c r="Z497" i="39" s="1"/>
  <c r="S497" i="39"/>
  <c r="V496" i="39"/>
  <c r="Z496" i="39" s="1"/>
  <c r="S496" i="39"/>
  <c r="V494" i="39"/>
  <c r="Z494" i="39" s="1"/>
  <c r="S494" i="39"/>
  <c r="V492" i="39"/>
  <c r="Z492" i="39" s="1"/>
  <c r="S492" i="39"/>
  <c r="V490" i="39"/>
  <c r="Z490" i="39" s="1"/>
  <c r="S490" i="39"/>
  <c r="V488" i="39"/>
  <c r="S488" i="39"/>
  <c r="AD486" i="39"/>
  <c r="V486" i="39"/>
  <c r="Z486" i="39" s="1"/>
  <c r="S486" i="39"/>
  <c r="AJ154" i="37"/>
  <c r="AI154" i="37"/>
  <c r="AH154" i="37"/>
  <c r="AJ152" i="37"/>
  <c r="AI152" i="37"/>
  <c r="AH152" i="37"/>
  <c r="AJ151" i="37"/>
  <c r="AI151" i="37"/>
  <c r="AH151" i="37"/>
  <c r="AJ149" i="37"/>
  <c r="AI149" i="37"/>
  <c r="AH149" i="37"/>
  <c r="AJ147" i="37"/>
  <c r="AI147" i="37"/>
  <c r="AH147" i="37"/>
  <c r="AJ145" i="37"/>
  <c r="AI145" i="37"/>
  <c r="AH145" i="37"/>
  <c r="AD154" i="37"/>
  <c r="AE154" i="37" s="1"/>
  <c r="AD152" i="37"/>
  <c r="AE152" i="37" s="1"/>
  <c r="AD151" i="37"/>
  <c r="AE151" i="37" s="1"/>
  <c r="AD149" i="37"/>
  <c r="AE149" i="37" s="1"/>
  <c r="AD147" i="37"/>
  <c r="AE147" i="37" s="1"/>
  <c r="AD145" i="37"/>
  <c r="AE145" i="37" s="1"/>
  <c r="X147" i="37"/>
  <c r="X149" i="37"/>
  <c r="X151" i="37"/>
  <c r="X152" i="37"/>
  <c r="X154" i="37"/>
  <c r="V154" i="37"/>
  <c r="Z154" i="37" s="1"/>
  <c r="S154" i="37"/>
  <c r="V152" i="37"/>
  <c r="Z152" i="37" s="1"/>
  <c r="S152" i="37"/>
  <c r="V151" i="37"/>
  <c r="Z151" i="37" s="1"/>
  <c r="S151" i="37"/>
  <c r="V149" i="37"/>
  <c r="Z149" i="37" s="1"/>
  <c r="S149" i="37"/>
  <c r="V147" i="37"/>
  <c r="Z147" i="37" s="1"/>
  <c r="S147" i="37"/>
  <c r="X145" i="37"/>
  <c r="V145" i="37"/>
  <c r="Z145" i="37" s="1"/>
  <c r="S145" i="37"/>
  <c r="AE486" i="39" l="1"/>
  <c r="AJ484" i="39" l="1"/>
  <c r="AI484" i="39"/>
  <c r="AH484" i="39"/>
  <c r="AJ483" i="39"/>
  <c r="AI483" i="39"/>
  <c r="AH483" i="39"/>
  <c r="AJ481" i="39"/>
  <c r="AI481" i="39"/>
  <c r="AH481" i="39"/>
  <c r="AJ480" i="39"/>
  <c r="AI480" i="39"/>
  <c r="AH480" i="39"/>
  <c r="AJ479" i="39"/>
  <c r="AI479" i="39"/>
  <c r="AH479" i="39"/>
  <c r="AJ478" i="39"/>
  <c r="AI478" i="39"/>
  <c r="AH478" i="39"/>
  <c r="AJ477" i="39"/>
  <c r="AI477" i="39"/>
  <c r="AH477" i="39"/>
  <c r="AJ476" i="39"/>
  <c r="AI476" i="39"/>
  <c r="AH476" i="39"/>
  <c r="AJ475" i="39"/>
  <c r="AI475" i="39"/>
  <c r="AH475" i="39"/>
  <c r="AJ474" i="39"/>
  <c r="AI474" i="39"/>
  <c r="AH474" i="39"/>
  <c r="AJ473" i="39"/>
  <c r="AI473" i="39"/>
  <c r="AH473" i="39"/>
  <c r="AJ472" i="39"/>
  <c r="AI472" i="39"/>
  <c r="AH472" i="39"/>
  <c r="AJ471" i="39"/>
  <c r="AI471" i="39"/>
  <c r="AH471" i="39"/>
  <c r="AJ470" i="39"/>
  <c r="AI470" i="39"/>
  <c r="AH470" i="39"/>
  <c r="AJ468" i="39"/>
  <c r="AI468" i="39"/>
  <c r="AH468" i="39"/>
  <c r="AJ466" i="39"/>
  <c r="AI466" i="39"/>
  <c r="AH466" i="39"/>
  <c r="AJ465" i="39"/>
  <c r="AI465" i="39"/>
  <c r="AH465" i="39"/>
  <c r="AJ464" i="39"/>
  <c r="AI464" i="39"/>
  <c r="AH464" i="39"/>
  <c r="AJ462" i="39"/>
  <c r="AI462" i="39"/>
  <c r="AH462" i="39"/>
  <c r="AJ461" i="39"/>
  <c r="AI461" i="39"/>
  <c r="AH461" i="39"/>
  <c r="AJ460" i="39"/>
  <c r="AI460" i="39"/>
  <c r="AH460" i="39"/>
  <c r="AJ459" i="39"/>
  <c r="AI459" i="39"/>
  <c r="AH459" i="39"/>
  <c r="AJ457" i="39"/>
  <c r="AI457" i="39"/>
  <c r="AH457" i="39"/>
  <c r="AJ455" i="39"/>
  <c r="AI455" i="39"/>
  <c r="AH455" i="39"/>
  <c r="AJ454" i="39"/>
  <c r="AI454" i="39"/>
  <c r="AH454" i="39"/>
  <c r="AJ453" i="39"/>
  <c r="AI453" i="39"/>
  <c r="AH453" i="39"/>
  <c r="AJ452" i="39"/>
  <c r="AI452" i="39"/>
  <c r="AH452" i="39"/>
  <c r="AJ450" i="39"/>
  <c r="AI450" i="39"/>
  <c r="AH450" i="39"/>
  <c r="AJ449" i="39"/>
  <c r="AI449" i="39"/>
  <c r="AH449" i="39"/>
  <c r="AJ447" i="39"/>
  <c r="AI447" i="39"/>
  <c r="AH447" i="39"/>
  <c r="AJ446" i="39"/>
  <c r="AI446" i="39"/>
  <c r="AH446" i="39"/>
  <c r="AJ445" i="39"/>
  <c r="AI445" i="39"/>
  <c r="AH445" i="39"/>
  <c r="AJ444" i="39"/>
  <c r="AI444" i="39"/>
  <c r="AH444" i="39"/>
  <c r="AJ442" i="39"/>
  <c r="AI442" i="39"/>
  <c r="AH442" i="39"/>
  <c r="AJ440" i="39"/>
  <c r="AI440" i="39"/>
  <c r="AH440" i="39"/>
  <c r="AJ438" i="39"/>
  <c r="AI438" i="39"/>
  <c r="AH438" i="39"/>
  <c r="AJ437" i="39"/>
  <c r="AI437" i="39"/>
  <c r="AH437" i="39"/>
  <c r="AJ436" i="39"/>
  <c r="AI436" i="39"/>
  <c r="AH436" i="39"/>
  <c r="AJ435" i="39"/>
  <c r="AI435" i="39"/>
  <c r="AH435" i="39"/>
  <c r="AJ434" i="39"/>
  <c r="AI434" i="39"/>
  <c r="AH434" i="39"/>
  <c r="AJ432" i="39"/>
  <c r="AI432" i="39"/>
  <c r="AH432" i="39"/>
  <c r="AJ430" i="39"/>
  <c r="AI430" i="39"/>
  <c r="AH430" i="39"/>
  <c r="AJ429" i="39"/>
  <c r="AI429" i="39"/>
  <c r="AH429" i="39"/>
  <c r="AJ427" i="39"/>
  <c r="AI427" i="39"/>
  <c r="AH427" i="39"/>
  <c r="AJ426" i="39"/>
  <c r="AI426" i="39"/>
  <c r="AH426" i="39"/>
  <c r="AJ425" i="39"/>
  <c r="AI425" i="39"/>
  <c r="AH425" i="39"/>
  <c r="AJ424" i="39"/>
  <c r="AI424" i="39"/>
  <c r="AH424" i="39"/>
  <c r="AJ422" i="39"/>
  <c r="AI422" i="39"/>
  <c r="AH422" i="39"/>
  <c r="AJ420" i="39"/>
  <c r="AI420" i="39"/>
  <c r="AH420" i="39"/>
  <c r="AJ419" i="39"/>
  <c r="AI419" i="39"/>
  <c r="AH419" i="39"/>
  <c r="AJ417" i="39"/>
  <c r="AI417" i="39"/>
  <c r="AH417" i="39"/>
  <c r="AJ416" i="39"/>
  <c r="AI416" i="39"/>
  <c r="AH416" i="39"/>
  <c r="AJ414" i="39"/>
  <c r="AI414" i="39"/>
  <c r="AH414" i="39"/>
  <c r="AJ413" i="39"/>
  <c r="AI413" i="39"/>
  <c r="AH413" i="39"/>
  <c r="AJ411" i="39"/>
  <c r="AI411" i="39"/>
  <c r="AH411" i="39"/>
  <c r="AJ410" i="39"/>
  <c r="AI410" i="39"/>
  <c r="AH410" i="39"/>
  <c r="AJ408" i="39"/>
  <c r="AI408" i="39"/>
  <c r="AH408" i="39"/>
  <c r="AJ407" i="39"/>
  <c r="AI407" i="39"/>
  <c r="AH407" i="39"/>
  <c r="AJ406" i="39"/>
  <c r="AI406" i="39"/>
  <c r="AH406" i="39"/>
  <c r="AJ405" i="39"/>
  <c r="AI405" i="39"/>
  <c r="AH405" i="39"/>
  <c r="AJ404" i="39"/>
  <c r="AI404" i="39"/>
  <c r="AH404" i="39"/>
  <c r="AJ403" i="39"/>
  <c r="AI403" i="39"/>
  <c r="AH403" i="39"/>
  <c r="AJ402" i="39"/>
  <c r="AI402" i="39"/>
  <c r="AH402" i="39"/>
  <c r="AJ400" i="39"/>
  <c r="AI400" i="39"/>
  <c r="AH400" i="39"/>
  <c r="AJ398" i="39"/>
  <c r="AI398" i="39"/>
  <c r="AH398" i="39"/>
  <c r="AJ396" i="39"/>
  <c r="AI396" i="39"/>
  <c r="AH396" i="39"/>
  <c r="AJ394" i="39"/>
  <c r="AI394" i="39"/>
  <c r="AH394" i="39"/>
  <c r="AJ393" i="39"/>
  <c r="AI393" i="39"/>
  <c r="AH393" i="39"/>
  <c r="AJ392" i="39"/>
  <c r="AI392" i="39"/>
  <c r="AH392" i="39"/>
  <c r="AJ391" i="39"/>
  <c r="AI391" i="39"/>
  <c r="AH391" i="39"/>
  <c r="AJ390" i="39"/>
  <c r="AI390" i="39"/>
  <c r="AH390" i="39"/>
  <c r="AJ388" i="39"/>
  <c r="AI388" i="39"/>
  <c r="AH388" i="39"/>
  <c r="AJ386" i="39"/>
  <c r="AI386" i="39"/>
  <c r="AH386" i="39"/>
  <c r="AJ384" i="39"/>
  <c r="AI384" i="39"/>
  <c r="AH384" i="39"/>
  <c r="AJ383" i="39"/>
  <c r="AI383" i="39"/>
  <c r="AH383" i="39"/>
  <c r="AJ381" i="39"/>
  <c r="AI381" i="39"/>
  <c r="AH381" i="39"/>
  <c r="AJ380" i="39"/>
  <c r="AI380" i="39"/>
  <c r="AH380" i="39"/>
  <c r="AJ379" i="39"/>
  <c r="AI379" i="39"/>
  <c r="AH379" i="39"/>
  <c r="AD484" i="39"/>
  <c r="AE484" i="39" s="1"/>
  <c r="AD483" i="39"/>
  <c r="AE483" i="39" s="1"/>
  <c r="AD481" i="39"/>
  <c r="AE481" i="39" s="1"/>
  <c r="AD480" i="39"/>
  <c r="AE480" i="39" s="1"/>
  <c r="AD479" i="39"/>
  <c r="AE479" i="39" s="1"/>
  <c r="AD478" i="39"/>
  <c r="AE478" i="39" s="1"/>
  <c r="AD477" i="39"/>
  <c r="AE477" i="39" s="1"/>
  <c r="AD476" i="39"/>
  <c r="AE476" i="39" s="1"/>
  <c r="AD475" i="39"/>
  <c r="AE475" i="39" s="1"/>
  <c r="AD474" i="39"/>
  <c r="AE474" i="39" s="1"/>
  <c r="AD473" i="39"/>
  <c r="AE473" i="39" s="1"/>
  <c r="AD472" i="39"/>
  <c r="AE472" i="39" s="1"/>
  <c r="AD471" i="39"/>
  <c r="AE471" i="39" s="1"/>
  <c r="AD470" i="39"/>
  <c r="AE470" i="39" s="1"/>
  <c r="AD468" i="39"/>
  <c r="AE468" i="39" s="1"/>
  <c r="AD466" i="39"/>
  <c r="AE466" i="39" s="1"/>
  <c r="AD465" i="39"/>
  <c r="AE465" i="39" s="1"/>
  <c r="AD464" i="39"/>
  <c r="AE464" i="39" s="1"/>
  <c r="AD462" i="39"/>
  <c r="AE462" i="39" s="1"/>
  <c r="AD461" i="39"/>
  <c r="AE461" i="39" s="1"/>
  <c r="AD460" i="39"/>
  <c r="AE460" i="39" s="1"/>
  <c r="AD459" i="39"/>
  <c r="AE459" i="39" s="1"/>
  <c r="AD457" i="39"/>
  <c r="AE457" i="39" s="1"/>
  <c r="AD455" i="39"/>
  <c r="AE455" i="39" s="1"/>
  <c r="AD454" i="39"/>
  <c r="AE454" i="39" s="1"/>
  <c r="AD453" i="39"/>
  <c r="AE453" i="39" s="1"/>
  <c r="AD452" i="39"/>
  <c r="AE452" i="39" s="1"/>
  <c r="AD450" i="39"/>
  <c r="AE450" i="39" s="1"/>
  <c r="AD449" i="39"/>
  <c r="AE449" i="39" s="1"/>
  <c r="AD447" i="39"/>
  <c r="AE447" i="39" s="1"/>
  <c r="AD446" i="39"/>
  <c r="AE446" i="39" s="1"/>
  <c r="AD445" i="39"/>
  <c r="AE445" i="39" s="1"/>
  <c r="AD444" i="39"/>
  <c r="AE444" i="39" s="1"/>
  <c r="AD442" i="39"/>
  <c r="AE442" i="39" s="1"/>
  <c r="AD440" i="39"/>
  <c r="AE440" i="39" s="1"/>
  <c r="AD438" i="39"/>
  <c r="AE438" i="39" s="1"/>
  <c r="AD437" i="39"/>
  <c r="AE437" i="39" s="1"/>
  <c r="AD436" i="39"/>
  <c r="AE436" i="39" s="1"/>
  <c r="AD435" i="39"/>
  <c r="AE435" i="39" s="1"/>
  <c r="AD434" i="39"/>
  <c r="AE434" i="39" s="1"/>
  <c r="AD432" i="39"/>
  <c r="AE432" i="39" s="1"/>
  <c r="AD430" i="39"/>
  <c r="AE430" i="39" s="1"/>
  <c r="AD429" i="39"/>
  <c r="AE429" i="39" s="1"/>
  <c r="AD427" i="39"/>
  <c r="AE427" i="39" s="1"/>
  <c r="AD426" i="39"/>
  <c r="AE426" i="39" s="1"/>
  <c r="AD425" i="39"/>
  <c r="AE425" i="39" s="1"/>
  <c r="AD424" i="39"/>
  <c r="AE424" i="39" s="1"/>
  <c r="AD422" i="39"/>
  <c r="AE422" i="39" s="1"/>
  <c r="AD420" i="39"/>
  <c r="AE420" i="39" s="1"/>
  <c r="AD419" i="39"/>
  <c r="AE419" i="39" s="1"/>
  <c r="AD417" i="39"/>
  <c r="AE417" i="39" s="1"/>
  <c r="AD416" i="39"/>
  <c r="AE416" i="39" s="1"/>
  <c r="AD414" i="39"/>
  <c r="AE414" i="39" s="1"/>
  <c r="AD413" i="39"/>
  <c r="AE413" i="39" s="1"/>
  <c r="AD411" i="39"/>
  <c r="AE411" i="39" s="1"/>
  <c r="AD410" i="39"/>
  <c r="AE410" i="39" s="1"/>
  <c r="AD408" i="39"/>
  <c r="AE408" i="39" s="1"/>
  <c r="AD407" i="39"/>
  <c r="AE407" i="39" s="1"/>
  <c r="AD406" i="39"/>
  <c r="AE406" i="39" s="1"/>
  <c r="AD405" i="39"/>
  <c r="AE405" i="39" s="1"/>
  <c r="AD404" i="39"/>
  <c r="AE404" i="39" s="1"/>
  <c r="AD403" i="39"/>
  <c r="AE403" i="39" s="1"/>
  <c r="AD402" i="39"/>
  <c r="AE402" i="39" s="1"/>
  <c r="AD400" i="39"/>
  <c r="AE400" i="39" s="1"/>
  <c r="AD398" i="39"/>
  <c r="AE398" i="39" s="1"/>
  <c r="AD396" i="39"/>
  <c r="AE396" i="39" s="1"/>
  <c r="AD394" i="39"/>
  <c r="AE394" i="39" s="1"/>
  <c r="AD393" i="39"/>
  <c r="AE393" i="39" s="1"/>
  <c r="AD392" i="39"/>
  <c r="AE392" i="39" s="1"/>
  <c r="AD391" i="39"/>
  <c r="AE391" i="39" s="1"/>
  <c r="AD390" i="39"/>
  <c r="AE390" i="39" s="1"/>
  <c r="AD388" i="39"/>
  <c r="AE388" i="39" s="1"/>
  <c r="AD386" i="39"/>
  <c r="AE386" i="39" s="1"/>
  <c r="AD384" i="39"/>
  <c r="AE384" i="39" s="1"/>
  <c r="AD383" i="39"/>
  <c r="AE383" i="39" s="1"/>
  <c r="AD381" i="39"/>
  <c r="AE381" i="39" s="1"/>
  <c r="AD380" i="39"/>
  <c r="AE380" i="39" s="1"/>
  <c r="AD379" i="39"/>
  <c r="AE379" i="39" s="1"/>
  <c r="X484" i="39"/>
  <c r="V484" i="39"/>
  <c r="Z484" i="39" s="1"/>
  <c r="S484" i="39"/>
  <c r="X483" i="39"/>
  <c r="V483" i="39"/>
  <c r="Z483" i="39" s="1"/>
  <c r="S483" i="39"/>
  <c r="X481" i="39"/>
  <c r="V481" i="39"/>
  <c r="Z481" i="39" s="1"/>
  <c r="S481" i="39"/>
  <c r="X480" i="39"/>
  <c r="V480" i="39"/>
  <c r="Z480" i="39" s="1"/>
  <c r="S480" i="39"/>
  <c r="X479" i="39"/>
  <c r="V479" i="39"/>
  <c r="Z479" i="39" s="1"/>
  <c r="S479" i="39"/>
  <c r="X478" i="39"/>
  <c r="V478" i="39"/>
  <c r="Z478" i="39" s="1"/>
  <c r="S478" i="39"/>
  <c r="X477" i="39"/>
  <c r="V477" i="39"/>
  <c r="Z477" i="39" s="1"/>
  <c r="S477" i="39"/>
  <c r="X476" i="39"/>
  <c r="V476" i="39"/>
  <c r="Z476" i="39" s="1"/>
  <c r="S476" i="39"/>
  <c r="X475" i="39"/>
  <c r="V475" i="39"/>
  <c r="Z475" i="39" s="1"/>
  <c r="S475" i="39"/>
  <c r="X474" i="39"/>
  <c r="V474" i="39"/>
  <c r="Z474" i="39" s="1"/>
  <c r="S474" i="39"/>
  <c r="X473" i="39"/>
  <c r="V473" i="39"/>
  <c r="Z473" i="39" s="1"/>
  <c r="S473" i="39"/>
  <c r="X472" i="39"/>
  <c r="V472" i="39"/>
  <c r="Z472" i="39" s="1"/>
  <c r="S472" i="39"/>
  <c r="X471" i="39"/>
  <c r="V471" i="39"/>
  <c r="Z471" i="39" s="1"/>
  <c r="S471" i="39"/>
  <c r="X470" i="39"/>
  <c r="V470" i="39"/>
  <c r="Z470" i="39" s="1"/>
  <c r="S470" i="39"/>
  <c r="X468" i="39"/>
  <c r="V468" i="39"/>
  <c r="Z468" i="39" s="1"/>
  <c r="S468" i="39"/>
  <c r="X466" i="39"/>
  <c r="V466" i="39"/>
  <c r="Z466" i="39" s="1"/>
  <c r="S466" i="39"/>
  <c r="X465" i="39"/>
  <c r="V465" i="39"/>
  <c r="Z465" i="39" s="1"/>
  <c r="S465" i="39"/>
  <c r="X464" i="39"/>
  <c r="V464" i="39"/>
  <c r="Z464" i="39" s="1"/>
  <c r="S464" i="39"/>
  <c r="X462" i="39"/>
  <c r="V462" i="39"/>
  <c r="Z462" i="39" s="1"/>
  <c r="S462" i="39"/>
  <c r="X461" i="39"/>
  <c r="V461" i="39"/>
  <c r="Z461" i="39" s="1"/>
  <c r="S461" i="39"/>
  <c r="X460" i="39"/>
  <c r="V460" i="39"/>
  <c r="Z460" i="39" s="1"/>
  <c r="S460" i="39"/>
  <c r="X459" i="39"/>
  <c r="V459" i="39"/>
  <c r="Z459" i="39" s="1"/>
  <c r="S459" i="39"/>
  <c r="X457" i="39"/>
  <c r="V457" i="39"/>
  <c r="Z457" i="39" s="1"/>
  <c r="S457" i="39"/>
  <c r="X455" i="39"/>
  <c r="V455" i="39"/>
  <c r="Z455" i="39" s="1"/>
  <c r="S455" i="39"/>
  <c r="X454" i="39"/>
  <c r="V454" i="39"/>
  <c r="Z454" i="39" s="1"/>
  <c r="S454" i="39"/>
  <c r="X453" i="39"/>
  <c r="V453" i="39"/>
  <c r="Z453" i="39" s="1"/>
  <c r="S453" i="39"/>
  <c r="X452" i="39"/>
  <c r="V452" i="39"/>
  <c r="Z452" i="39" s="1"/>
  <c r="S452" i="39"/>
  <c r="X450" i="39"/>
  <c r="V450" i="39"/>
  <c r="Z450" i="39" s="1"/>
  <c r="S450" i="39"/>
  <c r="X449" i="39"/>
  <c r="V449" i="39"/>
  <c r="Z449" i="39" s="1"/>
  <c r="S449" i="39"/>
  <c r="X447" i="39"/>
  <c r="V447" i="39"/>
  <c r="Z447" i="39" s="1"/>
  <c r="S447" i="39"/>
  <c r="X446" i="39"/>
  <c r="V446" i="39"/>
  <c r="Z446" i="39" s="1"/>
  <c r="S446" i="39"/>
  <c r="X445" i="39"/>
  <c r="V445" i="39"/>
  <c r="Z445" i="39" s="1"/>
  <c r="S445" i="39"/>
  <c r="X444" i="39"/>
  <c r="V444" i="39"/>
  <c r="Z444" i="39" s="1"/>
  <c r="S444" i="39"/>
  <c r="X442" i="39"/>
  <c r="V442" i="39"/>
  <c r="Z442" i="39" s="1"/>
  <c r="S442" i="39"/>
  <c r="X440" i="39"/>
  <c r="V440" i="39"/>
  <c r="Z440" i="39" s="1"/>
  <c r="S440" i="39"/>
  <c r="X438" i="39"/>
  <c r="V438" i="39"/>
  <c r="Z438" i="39" s="1"/>
  <c r="S438" i="39"/>
  <c r="X437" i="39"/>
  <c r="V437" i="39"/>
  <c r="Z437" i="39" s="1"/>
  <c r="S437" i="39"/>
  <c r="X436" i="39"/>
  <c r="V436" i="39"/>
  <c r="Z436" i="39" s="1"/>
  <c r="S436" i="39"/>
  <c r="X435" i="39"/>
  <c r="V435" i="39"/>
  <c r="Z435" i="39" s="1"/>
  <c r="S435" i="39"/>
  <c r="X434" i="39"/>
  <c r="V434" i="39"/>
  <c r="Z434" i="39" s="1"/>
  <c r="S434" i="39"/>
  <c r="X432" i="39"/>
  <c r="V432" i="39"/>
  <c r="Z432" i="39" s="1"/>
  <c r="S432" i="39"/>
  <c r="X430" i="39"/>
  <c r="V430" i="39"/>
  <c r="Z430" i="39" s="1"/>
  <c r="S430" i="39"/>
  <c r="X429" i="39"/>
  <c r="V429" i="39"/>
  <c r="Z429" i="39" s="1"/>
  <c r="S429" i="39"/>
  <c r="X427" i="39"/>
  <c r="V427" i="39"/>
  <c r="Z427" i="39" s="1"/>
  <c r="S427" i="39"/>
  <c r="X426" i="39"/>
  <c r="V426" i="39"/>
  <c r="Z426" i="39" s="1"/>
  <c r="S426" i="39"/>
  <c r="X425" i="39"/>
  <c r="V425" i="39"/>
  <c r="Z425" i="39" s="1"/>
  <c r="S425" i="39"/>
  <c r="X424" i="39"/>
  <c r="V424" i="39"/>
  <c r="Z424" i="39" s="1"/>
  <c r="S424" i="39"/>
  <c r="X422" i="39"/>
  <c r="V422" i="39"/>
  <c r="Z422" i="39" s="1"/>
  <c r="S422" i="39"/>
  <c r="X420" i="39"/>
  <c r="V420" i="39"/>
  <c r="Z420" i="39" s="1"/>
  <c r="S420" i="39"/>
  <c r="X419" i="39"/>
  <c r="V419" i="39"/>
  <c r="Z419" i="39" s="1"/>
  <c r="S419" i="39"/>
  <c r="X417" i="39"/>
  <c r="V417" i="39"/>
  <c r="Z417" i="39" s="1"/>
  <c r="S417" i="39"/>
  <c r="X416" i="39"/>
  <c r="V416" i="39"/>
  <c r="Z416" i="39" s="1"/>
  <c r="S416" i="39"/>
  <c r="X414" i="39"/>
  <c r="V414" i="39"/>
  <c r="Z414" i="39" s="1"/>
  <c r="S414" i="39"/>
  <c r="X413" i="39"/>
  <c r="V413" i="39"/>
  <c r="Z413" i="39" s="1"/>
  <c r="S413" i="39"/>
  <c r="X411" i="39"/>
  <c r="V411" i="39"/>
  <c r="Z411" i="39" s="1"/>
  <c r="S411" i="39"/>
  <c r="X410" i="39"/>
  <c r="V410" i="39"/>
  <c r="Z410" i="39" s="1"/>
  <c r="S410" i="39"/>
  <c r="X408" i="39"/>
  <c r="V408" i="39"/>
  <c r="Z408" i="39" s="1"/>
  <c r="S408" i="39"/>
  <c r="X407" i="39"/>
  <c r="V407" i="39"/>
  <c r="Z407" i="39" s="1"/>
  <c r="S407" i="39"/>
  <c r="X406" i="39"/>
  <c r="V406" i="39"/>
  <c r="Z406" i="39" s="1"/>
  <c r="S406" i="39"/>
  <c r="X405" i="39"/>
  <c r="V405" i="39"/>
  <c r="Z405" i="39" s="1"/>
  <c r="S405" i="39"/>
  <c r="X404" i="39"/>
  <c r="V404" i="39"/>
  <c r="Z404" i="39" s="1"/>
  <c r="S404" i="39"/>
  <c r="X403" i="39"/>
  <c r="V403" i="39"/>
  <c r="Z403" i="39" s="1"/>
  <c r="S403" i="39"/>
  <c r="X402" i="39"/>
  <c r="V402" i="39"/>
  <c r="Z402" i="39" s="1"/>
  <c r="S402" i="39"/>
  <c r="X400" i="39"/>
  <c r="V400" i="39"/>
  <c r="Z400" i="39" s="1"/>
  <c r="S400" i="39"/>
  <c r="X398" i="39"/>
  <c r="V398" i="39"/>
  <c r="Z398" i="39" s="1"/>
  <c r="S398" i="39"/>
  <c r="X396" i="39"/>
  <c r="V396" i="39"/>
  <c r="Z396" i="39" s="1"/>
  <c r="S396" i="39"/>
  <c r="X394" i="39"/>
  <c r="V394" i="39"/>
  <c r="Z394" i="39" s="1"/>
  <c r="S394" i="39"/>
  <c r="X393" i="39"/>
  <c r="V393" i="39"/>
  <c r="Z393" i="39" s="1"/>
  <c r="S393" i="39"/>
  <c r="X392" i="39"/>
  <c r="V392" i="39"/>
  <c r="Z392" i="39" s="1"/>
  <c r="S392" i="39"/>
  <c r="X391" i="39"/>
  <c r="V391" i="39"/>
  <c r="Z391" i="39" s="1"/>
  <c r="S391" i="39"/>
  <c r="X390" i="39"/>
  <c r="V390" i="39"/>
  <c r="Z390" i="39" s="1"/>
  <c r="S390" i="39"/>
  <c r="X388" i="39"/>
  <c r="V388" i="39"/>
  <c r="Z388" i="39" s="1"/>
  <c r="S388" i="39"/>
  <c r="X386" i="39"/>
  <c r="V386" i="39"/>
  <c r="Z386" i="39" s="1"/>
  <c r="S386" i="39"/>
  <c r="X384" i="39"/>
  <c r="V384" i="39"/>
  <c r="Z384" i="39" s="1"/>
  <c r="S384" i="39"/>
  <c r="X383" i="39"/>
  <c r="V383" i="39"/>
  <c r="Z383" i="39" s="1"/>
  <c r="S383" i="39"/>
  <c r="X381" i="39"/>
  <c r="V381" i="39"/>
  <c r="Z381" i="39" s="1"/>
  <c r="S381" i="39"/>
  <c r="X380" i="39"/>
  <c r="V380" i="39"/>
  <c r="Z380" i="39" s="1"/>
  <c r="S380" i="39"/>
  <c r="X379" i="39"/>
  <c r="V379" i="39"/>
  <c r="Z379" i="39" s="1"/>
  <c r="S379" i="39"/>
  <c r="AJ143" i="37"/>
  <c r="AI143" i="37"/>
  <c r="AH143" i="37"/>
  <c r="AJ142" i="37"/>
  <c r="AI142" i="37"/>
  <c r="AH142" i="37"/>
  <c r="AJ141" i="37"/>
  <c r="AI141" i="37"/>
  <c r="AH141" i="37"/>
  <c r="AJ140" i="37"/>
  <c r="AI140" i="37"/>
  <c r="AH140" i="37"/>
  <c r="AJ139" i="37"/>
  <c r="AI139" i="37"/>
  <c r="AH139" i="37"/>
  <c r="AJ137" i="37"/>
  <c r="AI137" i="37"/>
  <c r="AH137" i="37"/>
  <c r="AJ136" i="37"/>
  <c r="AI136" i="37"/>
  <c r="AH136" i="37"/>
  <c r="AJ135" i="37"/>
  <c r="AI135" i="37"/>
  <c r="AH135" i="37"/>
  <c r="AJ134" i="37"/>
  <c r="AI134" i="37"/>
  <c r="AH134" i="37"/>
  <c r="AJ133" i="37"/>
  <c r="AI133" i="37"/>
  <c r="AH133" i="37"/>
  <c r="AJ132" i="37"/>
  <c r="AI132" i="37"/>
  <c r="AH132" i="37"/>
  <c r="AJ130" i="37"/>
  <c r="AI130" i="37"/>
  <c r="AH130" i="37"/>
  <c r="AJ129" i="37"/>
  <c r="AI129" i="37"/>
  <c r="AH129" i="37"/>
  <c r="AJ128" i="37"/>
  <c r="AI128" i="37"/>
  <c r="AH128" i="37"/>
  <c r="AJ127" i="37"/>
  <c r="AI127" i="37"/>
  <c r="AH127" i="37"/>
  <c r="AJ125" i="37"/>
  <c r="AI125" i="37"/>
  <c r="AH125" i="37"/>
  <c r="AJ123" i="37"/>
  <c r="AI123" i="37"/>
  <c r="AH123" i="37"/>
  <c r="AJ122" i="37"/>
  <c r="AI122" i="37"/>
  <c r="AH122" i="37"/>
  <c r="AJ121" i="37"/>
  <c r="AI121" i="37"/>
  <c r="AH121" i="37"/>
  <c r="AJ120" i="37"/>
  <c r="AI120" i="37"/>
  <c r="AH120" i="37"/>
  <c r="AJ118" i="37"/>
  <c r="AI118" i="37"/>
  <c r="AH118" i="37"/>
  <c r="AJ117" i="37"/>
  <c r="AI117" i="37"/>
  <c r="AH117" i="37"/>
  <c r="AJ116" i="37"/>
  <c r="AI116" i="37"/>
  <c r="AH116" i="37"/>
  <c r="AJ115" i="37"/>
  <c r="AI115" i="37"/>
  <c r="AH115" i="37"/>
  <c r="AJ114" i="37"/>
  <c r="AI114" i="37"/>
  <c r="AH114" i="37"/>
  <c r="AD143" i="37"/>
  <c r="AE143" i="37" s="1"/>
  <c r="AD142" i="37"/>
  <c r="AE142" i="37" s="1"/>
  <c r="AD141" i="37"/>
  <c r="AE141" i="37" s="1"/>
  <c r="AD140" i="37"/>
  <c r="AE140" i="37" s="1"/>
  <c r="AD139" i="37"/>
  <c r="AE139" i="37" s="1"/>
  <c r="AD137" i="37"/>
  <c r="AE137" i="37" s="1"/>
  <c r="AD136" i="37"/>
  <c r="AE136" i="37" s="1"/>
  <c r="AD135" i="37"/>
  <c r="AE135" i="37" s="1"/>
  <c r="AD134" i="37"/>
  <c r="AE134" i="37" s="1"/>
  <c r="AD133" i="37"/>
  <c r="AE133" i="37" s="1"/>
  <c r="AD132" i="37"/>
  <c r="AE132" i="37" s="1"/>
  <c r="AD130" i="37"/>
  <c r="AE130" i="37" s="1"/>
  <c r="AD129" i="37"/>
  <c r="AE129" i="37" s="1"/>
  <c r="AD128" i="37"/>
  <c r="AE128" i="37" s="1"/>
  <c r="AD127" i="37"/>
  <c r="AE127" i="37" s="1"/>
  <c r="AD125" i="37"/>
  <c r="AE125" i="37" s="1"/>
  <c r="AD123" i="37"/>
  <c r="AE123" i="37" s="1"/>
  <c r="AD122" i="37"/>
  <c r="AE122" i="37" s="1"/>
  <c r="AD121" i="37"/>
  <c r="AE121" i="37" s="1"/>
  <c r="AD120" i="37"/>
  <c r="AE120" i="37" s="1"/>
  <c r="AD118" i="37"/>
  <c r="AE118" i="37" s="1"/>
  <c r="AD117" i="37"/>
  <c r="AE117" i="37" s="1"/>
  <c r="AD116" i="37"/>
  <c r="AE116" i="37" s="1"/>
  <c r="AD115" i="37"/>
  <c r="AE115" i="37" s="1"/>
  <c r="AD114" i="37"/>
  <c r="AE114" i="37" s="1"/>
  <c r="X143" i="37"/>
  <c r="V143" i="37"/>
  <c r="Z143" i="37" s="1"/>
  <c r="S143" i="37"/>
  <c r="X142" i="37"/>
  <c r="V142" i="37"/>
  <c r="Z142" i="37" s="1"/>
  <c r="S142" i="37"/>
  <c r="X141" i="37"/>
  <c r="V141" i="37"/>
  <c r="Z141" i="37" s="1"/>
  <c r="S141" i="37"/>
  <c r="X140" i="37"/>
  <c r="V140" i="37"/>
  <c r="Z140" i="37" s="1"/>
  <c r="S140" i="37"/>
  <c r="X139" i="37"/>
  <c r="V139" i="37"/>
  <c r="Z139" i="37" s="1"/>
  <c r="S139" i="37"/>
  <c r="Z137" i="37"/>
  <c r="X137" i="37"/>
  <c r="V137" i="37"/>
  <c r="S137" i="37"/>
  <c r="X136" i="37"/>
  <c r="V136" i="37"/>
  <c r="Z136" i="37" s="1"/>
  <c r="S136" i="37"/>
  <c r="X135" i="37"/>
  <c r="V135" i="37"/>
  <c r="Z135" i="37" s="1"/>
  <c r="S135" i="37"/>
  <c r="X134" i="37"/>
  <c r="V134" i="37"/>
  <c r="Z134" i="37" s="1"/>
  <c r="S134" i="37"/>
  <c r="X133" i="37"/>
  <c r="V133" i="37"/>
  <c r="Z133" i="37" s="1"/>
  <c r="S133" i="37"/>
  <c r="X132" i="37"/>
  <c r="V132" i="37"/>
  <c r="Z132" i="37" s="1"/>
  <c r="S132" i="37"/>
  <c r="X130" i="37"/>
  <c r="V130" i="37"/>
  <c r="Z130" i="37" s="1"/>
  <c r="S130" i="37"/>
  <c r="X129" i="37"/>
  <c r="V129" i="37"/>
  <c r="Z129" i="37" s="1"/>
  <c r="S129" i="37"/>
  <c r="X128" i="37"/>
  <c r="V128" i="37"/>
  <c r="Z128" i="37" s="1"/>
  <c r="S128" i="37"/>
  <c r="X127" i="37"/>
  <c r="V127" i="37"/>
  <c r="Z127" i="37" s="1"/>
  <c r="S127" i="37"/>
  <c r="Z125" i="37"/>
  <c r="X125" i="37"/>
  <c r="V125" i="37"/>
  <c r="S125" i="37"/>
  <c r="X123" i="37"/>
  <c r="V123" i="37"/>
  <c r="Z123" i="37" s="1"/>
  <c r="S123" i="37"/>
  <c r="X122" i="37"/>
  <c r="V122" i="37"/>
  <c r="Z122" i="37" s="1"/>
  <c r="S122" i="37"/>
  <c r="X121" i="37"/>
  <c r="V121" i="37"/>
  <c r="Z121" i="37" s="1"/>
  <c r="S121" i="37"/>
  <c r="X120" i="37"/>
  <c r="V120" i="37"/>
  <c r="Z120" i="37" s="1"/>
  <c r="S120" i="37"/>
  <c r="X118" i="37"/>
  <c r="V118" i="37"/>
  <c r="Z118" i="37" s="1"/>
  <c r="S118" i="37"/>
  <c r="X117" i="37"/>
  <c r="V117" i="37"/>
  <c r="Z117" i="37" s="1"/>
  <c r="S117" i="37"/>
  <c r="X116" i="37"/>
  <c r="V116" i="37"/>
  <c r="Z116" i="37" s="1"/>
  <c r="S116" i="37"/>
  <c r="X115" i="37"/>
  <c r="V115" i="37"/>
  <c r="Z115" i="37" s="1"/>
  <c r="S115" i="37"/>
  <c r="X114" i="37"/>
  <c r="V114" i="37"/>
  <c r="Z114" i="37" s="1"/>
  <c r="S114" i="37"/>
  <c r="AJ365" i="39" l="1"/>
  <c r="AD377" i="39"/>
  <c r="AE377" i="39" s="1"/>
  <c r="AD376" i="39"/>
  <c r="AE376" i="39" s="1"/>
  <c r="AD375" i="39"/>
  <c r="AE375" i="39" s="1"/>
  <c r="AD374" i="39"/>
  <c r="AE374" i="39" s="1"/>
  <c r="AD373" i="39"/>
  <c r="AE373" i="39" s="1"/>
  <c r="AD371" i="39"/>
  <c r="AE371" i="39" s="1"/>
  <c r="AD370" i="39"/>
  <c r="AE370" i="39" s="1"/>
  <c r="AD369" i="39"/>
  <c r="AE369" i="39" s="1"/>
  <c r="AD367" i="39"/>
  <c r="AE367" i="39" s="1"/>
  <c r="AD366" i="39"/>
  <c r="AE366" i="39" s="1"/>
  <c r="AD365" i="39"/>
  <c r="AE365" i="39" s="1"/>
  <c r="AD364" i="39"/>
  <c r="AE364" i="39" s="1"/>
  <c r="AD363" i="39"/>
  <c r="AE363" i="39" s="1"/>
  <c r="AD362" i="39"/>
  <c r="AE362" i="39" s="1"/>
  <c r="AD360" i="39"/>
  <c r="AE360" i="39" s="1"/>
  <c r="AD359" i="39"/>
  <c r="AE359" i="39" s="1"/>
  <c r="AD357" i="39"/>
  <c r="AE357" i="39" s="1"/>
  <c r="AD356" i="39"/>
  <c r="AE356" i="39" s="1"/>
  <c r="AD354" i="39"/>
  <c r="AE354" i="39" s="1"/>
  <c r="AD353" i="39"/>
  <c r="AE353" i="39" s="1"/>
  <c r="AD352" i="39"/>
  <c r="AE352" i="39" s="1"/>
  <c r="AD351" i="39"/>
  <c r="AE351" i="39" s="1"/>
  <c r="AD350" i="39"/>
  <c r="AE350" i="39" s="1"/>
  <c r="AD349" i="39"/>
  <c r="AE349" i="39" s="1"/>
  <c r="AD348" i="39"/>
  <c r="AE348" i="39" s="1"/>
  <c r="AD347" i="39"/>
  <c r="AE347" i="39" s="1"/>
  <c r="AD345" i="39"/>
  <c r="AE345" i="39" s="1"/>
  <c r="AD344" i="39"/>
  <c r="AE344" i="39" s="1"/>
  <c r="AD343" i="39"/>
  <c r="AE343" i="39" s="1"/>
  <c r="AD342" i="39"/>
  <c r="AE342" i="39" s="1"/>
  <c r="AD341" i="39"/>
  <c r="AE341" i="39" s="1"/>
  <c r="AD340" i="39"/>
  <c r="AE340" i="39" s="1"/>
  <c r="AD339" i="39"/>
  <c r="AE339" i="39" s="1"/>
  <c r="AD338" i="39"/>
  <c r="AE338" i="39" s="1"/>
  <c r="AD337" i="39"/>
  <c r="AE337" i="39" s="1"/>
  <c r="AD336" i="39"/>
  <c r="AE336" i="39" s="1"/>
  <c r="AD335" i="39"/>
  <c r="AE335" i="39" s="1"/>
  <c r="AD334" i="39"/>
  <c r="AE334" i="39" s="1"/>
  <c r="AD333" i="39"/>
  <c r="AE333" i="39" s="1"/>
  <c r="AD332" i="39"/>
  <c r="AE332" i="39" s="1"/>
  <c r="AD331" i="39"/>
  <c r="AE331" i="39" s="1"/>
  <c r="AD330" i="39"/>
  <c r="AE330" i="39" s="1"/>
  <c r="AD329" i="39"/>
  <c r="AE329" i="39" s="1"/>
  <c r="AD327" i="39"/>
  <c r="AE327" i="39" s="1"/>
  <c r="AD326" i="39"/>
  <c r="AE326" i="39" s="1"/>
  <c r="AD325" i="39"/>
  <c r="AE325" i="39" s="1"/>
  <c r="AD323" i="39"/>
  <c r="AE323" i="39" s="1"/>
  <c r="AD322" i="39"/>
  <c r="AE322" i="39" s="1"/>
  <c r="AD320" i="39"/>
  <c r="AE320" i="39" s="1"/>
  <c r="AD318" i="39"/>
  <c r="AE318" i="39" s="1"/>
  <c r="AD317" i="39"/>
  <c r="AE317" i="39" s="1"/>
  <c r="AD315" i="39"/>
  <c r="AE315" i="39" s="1"/>
  <c r="AD314" i="39"/>
  <c r="AE314" i="39" s="1"/>
  <c r="AD313" i="39"/>
  <c r="AE313" i="39" s="1"/>
  <c r="AD312" i="39"/>
  <c r="AE312" i="39" s="1"/>
  <c r="AD311" i="39"/>
  <c r="AE311" i="39" s="1"/>
  <c r="AD310" i="39"/>
  <c r="AE310" i="39" s="1"/>
  <c r="AD308" i="39"/>
  <c r="AE308" i="39" s="1"/>
  <c r="AD307" i="39"/>
  <c r="AE307" i="39" s="1"/>
  <c r="AD306" i="39"/>
  <c r="AE306" i="39" s="1"/>
  <c r="AD305" i="39"/>
  <c r="AE305" i="39" s="1"/>
  <c r="AD303" i="39"/>
  <c r="AE303" i="39" s="1"/>
  <c r="AD301" i="39"/>
  <c r="AE301" i="39" s="1"/>
  <c r="AD299" i="39"/>
  <c r="AE299" i="39" s="1"/>
  <c r="AD298" i="39"/>
  <c r="AE298" i="39" s="1"/>
  <c r="AD296" i="39"/>
  <c r="AE296" i="39" s="1"/>
  <c r="AD295" i="39"/>
  <c r="AE295" i="39" s="1"/>
  <c r="AD294" i="39"/>
  <c r="AE294" i="39" s="1"/>
  <c r="AD293" i="39"/>
  <c r="AE293" i="39" s="1"/>
  <c r="AD292" i="39"/>
  <c r="AE292" i="39" s="1"/>
  <c r="X377" i="39" l="1"/>
  <c r="X376" i="39"/>
  <c r="X375" i="39"/>
  <c r="X374" i="39"/>
  <c r="X373" i="39"/>
  <c r="X371" i="39"/>
  <c r="X370" i="39"/>
  <c r="X369" i="39"/>
  <c r="X367" i="39"/>
  <c r="X366" i="39"/>
  <c r="X365" i="39"/>
  <c r="X364" i="39"/>
  <c r="X363" i="39"/>
  <c r="X362" i="39"/>
  <c r="X360" i="39"/>
  <c r="X359" i="39"/>
  <c r="X357" i="39"/>
  <c r="X356" i="39"/>
  <c r="X354" i="39"/>
  <c r="X353" i="39"/>
  <c r="X352" i="39"/>
  <c r="X351" i="39"/>
  <c r="X350" i="39"/>
  <c r="X349" i="39"/>
  <c r="X348" i="39"/>
  <c r="X347" i="39"/>
  <c r="X345" i="39"/>
  <c r="X344" i="39"/>
  <c r="X343" i="39"/>
  <c r="X342" i="39"/>
  <c r="X341" i="39"/>
  <c r="X340" i="39"/>
  <c r="X339" i="39"/>
  <c r="X338" i="39"/>
  <c r="X337" i="39"/>
  <c r="X336" i="39"/>
  <c r="X335" i="39"/>
  <c r="X334" i="39"/>
  <c r="X333" i="39"/>
  <c r="X332" i="39"/>
  <c r="X331" i="39"/>
  <c r="X330" i="39"/>
  <c r="X329" i="39"/>
  <c r="X327" i="39"/>
  <c r="X326" i="39"/>
  <c r="X325" i="39"/>
  <c r="X323" i="39"/>
  <c r="X322" i="39"/>
  <c r="X320" i="39"/>
  <c r="X318" i="39"/>
  <c r="X317" i="39"/>
  <c r="X315" i="39"/>
  <c r="X314" i="39"/>
  <c r="X313" i="39"/>
  <c r="X312" i="39"/>
  <c r="X311" i="39"/>
  <c r="X310" i="39"/>
  <c r="X308" i="39"/>
  <c r="X307" i="39"/>
  <c r="X306" i="39"/>
  <c r="X305" i="39"/>
  <c r="X303" i="39"/>
  <c r="X301" i="39"/>
  <c r="X299" i="39"/>
  <c r="X298" i="39"/>
  <c r="X296" i="39"/>
  <c r="X295" i="39"/>
  <c r="X294" i="39"/>
  <c r="X293" i="39"/>
  <c r="X292" i="39"/>
  <c r="AJ377" i="39"/>
  <c r="AI377" i="39"/>
  <c r="AH377" i="39"/>
  <c r="V377" i="39"/>
  <c r="Z377" i="39" s="1"/>
  <c r="S377" i="39"/>
  <c r="AJ376" i="39"/>
  <c r="AI376" i="39"/>
  <c r="AH376" i="39"/>
  <c r="V376" i="39"/>
  <c r="Z376" i="39" s="1"/>
  <c r="S376" i="39"/>
  <c r="AJ375" i="39"/>
  <c r="AI375" i="39"/>
  <c r="AH375" i="39"/>
  <c r="V375" i="39"/>
  <c r="Z375" i="39" s="1"/>
  <c r="S375" i="39"/>
  <c r="AJ374" i="39"/>
  <c r="AI374" i="39"/>
  <c r="AH374" i="39"/>
  <c r="V374" i="39"/>
  <c r="Z374" i="39" s="1"/>
  <c r="S374" i="39"/>
  <c r="AJ373" i="39"/>
  <c r="AI373" i="39"/>
  <c r="AH373" i="39"/>
  <c r="V373" i="39"/>
  <c r="Z373" i="39" s="1"/>
  <c r="S373" i="39"/>
  <c r="AJ371" i="39"/>
  <c r="AI371" i="39"/>
  <c r="AH371" i="39"/>
  <c r="V371" i="39"/>
  <c r="Z371" i="39" s="1"/>
  <c r="S371" i="39"/>
  <c r="AJ370" i="39"/>
  <c r="AI370" i="39"/>
  <c r="AH370" i="39"/>
  <c r="V370" i="39"/>
  <c r="Z370" i="39" s="1"/>
  <c r="S370" i="39"/>
  <c r="AJ369" i="39"/>
  <c r="AI369" i="39"/>
  <c r="AH369" i="39"/>
  <c r="V369" i="39"/>
  <c r="Z369" i="39" s="1"/>
  <c r="S369" i="39"/>
  <c r="AJ367" i="39"/>
  <c r="AI367" i="39"/>
  <c r="AH367" i="39"/>
  <c r="V367" i="39"/>
  <c r="Z367" i="39" s="1"/>
  <c r="S367" i="39"/>
  <c r="AJ366" i="39"/>
  <c r="AI366" i="39"/>
  <c r="AH366" i="39"/>
  <c r="V366" i="39"/>
  <c r="Z366" i="39" s="1"/>
  <c r="S366" i="39"/>
  <c r="AI365" i="39"/>
  <c r="AH365" i="39"/>
  <c r="V365" i="39"/>
  <c r="Z365" i="39" s="1"/>
  <c r="S365" i="39"/>
  <c r="AJ364" i="39"/>
  <c r="AI364" i="39"/>
  <c r="AH364" i="39"/>
  <c r="V364" i="39"/>
  <c r="Z364" i="39" s="1"/>
  <c r="S364" i="39"/>
  <c r="AJ363" i="39"/>
  <c r="AI363" i="39"/>
  <c r="AH363" i="39"/>
  <c r="V363" i="39"/>
  <c r="Z363" i="39" s="1"/>
  <c r="S363" i="39"/>
  <c r="AJ362" i="39"/>
  <c r="AI362" i="39"/>
  <c r="AH362" i="39"/>
  <c r="V362" i="39"/>
  <c r="Z362" i="39" s="1"/>
  <c r="S362" i="39"/>
  <c r="AJ360" i="39"/>
  <c r="AI360" i="39"/>
  <c r="AH360" i="39"/>
  <c r="V360" i="39"/>
  <c r="Z360" i="39" s="1"/>
  <c r="S360" i="39"/>
  <c r="AJ359" i="39"/>
  <c r="AI359" i="39"/>
  <c r="AH359" i="39"/>
  <c r="V359" i="39"/>
  <c r="Z359" i="39" s="1"/>
  <c r="S359" i="39"/>
  <c r="AJ358" i="39"/>
  <c r="AI358" i="39"/>
  <c r="AH358" i="39"/>
  <c r="AJ357" i="39"/>
  <c r="AI357" i="39"/>
  <c r="AH357" i="39"/>
  <c r="V357" i="39"/>
  <c r="Z357" i="39" s="1"/>
  <c r="S357" i="39"/>
  <c r="AJ356" i="39"/>
  <c r="AI356" i="39"/>
  <c r="AH356" i="39"/>
  <c r="V356" i="39"/>
  <c r="Z356" i="39" s="1"/>
  <c r="S356" i="39"/>
  <c r="AJ354" i="39"/>
  <c r="AI354" i="39"/>
  <c r="AH354" i="39"/>
  <c r="V354" i="39"/>
  <c r="Z354" i="39" s="1"/>
  <c r="S354" i="39"/>
  <c r="AJ353" i="39"/>
  <c r="AI353" i="39"/>
  <c r="AH353" i="39"/>
  <c r="V353" i="39"/>
  <c r="Z353" i="39" s="1"/>
  <c r="S353" i="39"/>
  <c r="AJ352" i="39"/>
  <c r="AI352" i="39"/>
  <c r="AH352" i="39"/>
  <c r="V352" i="39"/>
  <c r="Z352" i="39" s="1"/>
  <c r="S352" i="39"/>
  <c r="AJ351" i="39"/>
  <c r="AI351" i="39"/>
  <c r="AH351" i="39"/>
  <c r="V351" i="39"/>
  <c r="Z351" i="39" s="1"/>
  <c r="S351" i="39"/>
  <c r="AJ350" i="39"/>
  <c r="AI350" i="39"/>
  <c r="AH350" i="39"/>
  <c r="V350" i="39"/>
  <c r="Z350" i="39" s="1"/>
  <c r="S350" i="39"/>
  <c r="AJ349" i="39"/>
  <c r="AI349" i="39"/>
  <c r="AH349" i="39"/>
  <c r="V349" i="39"/>
  <c r="Z349" i="39" s="1"/>
  <c r="S349" i="39"/>
  <c r="AJ348" i="39"/>
  <c r="AI348" i="39"/>
  <c r="AH348" i="39"/>
  <c r="V348" i="39"/>
  <c r="Z348" i="39" s="1"/>
  <c r="S348" i="39"/>
  <c r="AJ347" i="39"/>
  <c r="AI347" i="39"/>
  <c r="AH347" i="39"/>
  <c r="V347" i="39"/>
  <c r="Z347" i="39" s="1"/>
  <c r="S347" i="39"/>
  <c r="AJ345" i="39"/>
  <c r="AI345" i="39"/>
  <c r="AH345" i="39"/>
  <c r="V345" i="39"/>
  <c r="Z345" i="39" s="1"/>
  <c r="S345" i="39"/>
  <c r="AJ344" i="39"/>
  <c r="AI344" i="39"/>
  <c r="AH344" i="39"/>
  <c r="V344" i="39"/>
  <c r="Z344" i="39" s="1"/>
  <c r="S344" i="39"/>
  <c r="AJ343" i="39"/>
  <c r="AI343" i="39"/>
  <c r="AH343" i="39"/>
  <c r="V343" i="39"/>
  <c r="Z343" i="39" s="1"/>
  <c r="S343" i="39"/>
  <c r="AJ342" i="39"/>
  <c r="AI342" i="39"/>
  <c r="AH342" i="39"/>
  <c r="V342" i="39"/>
  <c r="Z342" i="39" s="1"/>
  <c r="S342" i="39"/>
  <c r="AJ341" i="39"/>
  <c r="AI341" i="39"/>
  <c r="AH341" i="39"/>
  <c r="V341" i="39"/>
  <c r="Z341" i="39" s="1"/>
  <c r="S341" i="39"/>
  <c r="AJ340" i="39"/>
  <c r="AI340" i="39"/>
  <c r="AH340" i="39"/>
  <c r="V340" i="39"/>
  <c r="Z340" i="39" s="1"/>
  <c r="S340" i="39"/>
  <c r="AJ339" i="39"/>
  <c r="AI339" i="39"/>
  <c r="AH339" i="39"/>
  <c r="V339" i="39"/>
  <c r="Z339" i="39" s="1"/>
  <c r="S339" i="39"/>
  <c r="AJ338" i="39"/>
  <c r="AI338" i="39"/>
  <c r="AH338" i="39"/>
  <c r="V338" i="39"/>
  <c r="Z338" i="39" s="1"/>
  <c r="S338" i="39"/>
  <c r="AJ337" i="39"/>
  <c r="AI337" i="39"/>
  <c r="AH337" i="39"/>
  <c r="V337" i="39"/>
  <c r="Z337" i="39" s="1"/>
  <c r="S337" i="39"/>
  <c r="AJ336" i="39"/>
  <c r="AI336" i="39"/>
  <c r="AH336" i="39"/>
  <c r="V336" i="39"/>
  <c r="Z336" i="39" s="1"/>
  <c r="S336" i="39"/>
  <c r="AJ335" i="39"/>
  <c r="AI335" i="39"/>
  <c r="AH335" i="39"/>
  <c r="V335" i="39"/>
  <c r="Z335" i="39" s="1"/>
  <c r="S335" i="39"/>
  <c r="AJ334" i="39"/>
  <c r="AI334" i="39"/>
  <c r="AH334" i="39"/>
  <c r="V334" i="39"/>
  <c r="Z334" i="39" s="1"/>
  <c r="S334" i="39"/>
  <c r="AJ333" i="39"/>
  <c r="AI333" i="39"/>
  <c r="AH333" i="39"/>
  <c r="V333" i="39"/>
  <c r="Z333" i="39" s="1"/>
  <c r="S333" i="39"/>
  <c r="AJ332" i="39"/>
  <c r="AI332" i="39"/>
  <c r="AH332" i="39"/>
  <c r="V332" i="39"/>
  <c r="Z332" i="39" s="1"/>
  <c r="S332" i="39"/>
  <c r="AJ331" i="39"/>
  <c r="AI331" i="39"/>
  <c r="AH331" i="39"/>
  <c r="V331" i="39"/>
  <c r="Z331" i="39" s="1"/>
  <c r="S331" i="39"/>
  <c r="AJ330" i="39"/>
  <c r="AI330" i="39"/>
  <c r="AH330" i="39"/>
  <c r="V330" i="39"/>
  <c r="Z330" i="39" s="1"/>
  <c r="S330" i="39"/>
  <c r="AJ329" i="39"/>
  <c r="AI329" i="39"/>
  <c r="AH329" i="39"/>
  <c r="V329" i="39"/>
  <c r="Z329" i="39" s="1"/>
  <c r="S329" i="39"/>
  <c r="AJ327" i="39"/>
  <c r="AI327" i="39"/>
  <c r="AH327" i="39"/>
  <c r="V327" i="39"/>
  <c r="Z327" i="39" s="1"/>
  <c r="S327" i="39"/>
  <c r="AJ326" i="39"/>
  <c r="AI326" i="39"/>
  <c r="AH326" i="39"/>
  <c r="V326" i="39"/>
  <c r="Z326" i="39" s="1"/>
  <c r="S326" i="39"/>
  <c r="AJ325" i="39"/>
  <c r="AI325" i="39"/>
  <c r="AH325" i="39"/>
  <c r="V325" i="39"/>
  <c r="Z325" i="39" s="1"/>
  <c r="S325" i="39"/>
  <c r="AJ324" i="39"/>
  <c r="AI324" i="39"/>
  <c r="AH324" i="39"/>
  <c r="AJ323" i="39"/>
  <c r="AI323" i="39"/>
  <c r="AH323" i="39"/>
  <c r="V323" i="39"/>
  <c r="Z323" i="39" s="1"/>
  <c r="S323" i="39"/>
  <c r="AJ322" i="39"/>
  <c r="AI322" i="39"/>
  <c r="AH322" i="39"/>
  <c r="V322" i="39"/>
  <c r="Z322" i="39" s="1"/>
  <c r="S322" i="39"/>
  <c r="AJ320" i="39"/>
  <c r="AI320" i="39"/>
  <c r="AH320" i="39"/>
  <c r="V320" i="39"/>
  <c r="Z320" i="39" s="1"/>
  <c r="S320" i="39"/>
  <c r="AJ318" i="39"/>
  <c r="AI318" i="39"/>
  <c r="AH318" i="39"/>
  <c r="V318" i="39"/>
  <c r="Z318" i="39" s="1"/>
  <c r="S318" i="39"/>
  <c r="AJ317" i="39"/>
  <c r="AI317" i="39"/>
  <c r="AH317" i="39"/>
  <c r="V317" i="39"/>
  <c r="Z317" i="39" s="1"/>
  <c r="S317" i="39"/>
  <c r="AJ315" i="39"/>
  <c r="AI315" i="39"/>
  <c r="AH315" i="39"/>
  <c r="V315" i="39"/>
  <c r="Z315" i="39" s="1"/>
  <c r="S315" i="39"/>
  <c r="AJ314" i="39"/>
  <c r="AI314" i="39"/>
  <c r="AH314" i="39"/>
  <c r="V314" i="39"/>
  <c r="Z314" i="39" s="1"/>
  <c r="S314" i="39"/>
  <c r="AJ313" i="39"/>
  <c r="AI313" i="39"/>
  <c r="AH313" i="39"/>
  <c r="V313" i="39"/>
  <c r="Z313" i="39" s="1"/>
  <c r="S313" i="39"/>
  <c r="AJ312" i="39"/>
  <c r="AI312" i="39"/>
  <c r="AH312" i="39"/>
  <c r="V312" i="39"/>
  <c r="Z312" i="39" s="1"/>
  <c r="S312" i="39"/>
  <c r="AJ311" i="39"/>
  <c r="AI311" i="39"/>
  <c r="AH311" i="39"/>
  <c r="V311" i="39"/>
  <c r="Z311" i="39" s="1"/>
  <c r="S311" i="39"/>
  <c r="AJ310" i="39"/>
  <c r="AI310" i="39"/>
  <c r="AH310" i="39"/>
  <c r="V310" i="39"/>
  <c r="Z310" i="39" s="1"/>
  <c r="S310" i="39"/>
  <c r="AJ308" i="39"/>
  <c r="AI308" i="39"/>
  <c r="AH308" i="39"/>
  <c r="V308" i="39"/>
  <c r="Z308" i="39" s="1"/>
  <c r="S308" i="39"/>
  <c r="AJ307" i="39"/>
  <c r="AI307" i="39"/>
  <c r="AH307" i="39"/>
  <c r="V307" i="39"/>
  <c r="Z307" i="39" s="1"/>
  <c r="S307" i="39"/>
  <c r="AJ306" i="39"/>
  <c r="AI306" i="39"/>
  <c r="AH306" i="39"/>
  <c r="V306" i="39"/>
  <c r="Z306" i="39" s="1"/>
  <c r="S306" i="39"/>
  <c r="AJ305" i="39"/>
  <c r="AI305" i="39"/>
  <c r="AH305" i="39"/>
  <c r="V305" i="39"/>
  <c r="Z305" i="39" s="1"/>
  <c r="S305" i="39"/>
  <c r="AJ303" i="39"/>
  <c r="AI303" i="39"/>
  <c r="AH303" i="39"/>
  <c r="V303" i="39"/>
  <c r="Z303" i="39" s="1"/>
  <c r="S303" i="39"/>
  <c r="AJ301" i="39"/>
  <c r="AI301" i="39"/>
  <c r="AH301" i="39"/>
  <c r="V301" i="39"/>
  <c r="Z301" i="39" s="1"/>
  <c r="S301" i="39"/>
  <c r="AJ299" i="39"/>
  <c r="AI299" i="39"/>
  <c r="AH299" i="39"/>
  <c r="V299" i="39"/>
  <c r="Z299" i="39" s="1"/>
  <c r="S299" i="39"/>
  <c r="AJ298" i="39"/>
  <c r="AI298" i="39"/>
  <c r="AH298" i="39"/>
  <c r="V298" i="39"/>
  <c r="Z298" i="39" s="1"/>
  <c r="S298" i="39"/>
  <c r="AJ296" i="39"/>
  <c r="AI296" i="39"/>
  <c r="AH296" i="39"/>
  <c r="V296" i="39"/>
  <c r="Z296" i="39" s="1"/>
  <c r="S296" i="39"/>
  <c r="AJ295" i="39"/>
  <c r="AI295" i="39"/>
  <c r="AH295" i="39"/>
  <c r="V295" i="39"/>
  <c r="Z295" i="39" s="1"/>
  <c r="S295" i="39"/>
  <c r="AJ294" i="39"/>
  <c r="AI294" i="39"/>
  <c r="AH294" i="39"/>
  <c r="V294" i="39"/>
  <c r="Z294" i="39" s="1"/>
  <c r="S294" i="39"/>
  <c r="AJ293" i="39"/>
  <c r="AI293" i="39"/>
  <c r="AH293" i="39"/>
  <c r="V293" i="39"/>
  <c r="Z293" i="39" s="1"/>
  <c r="S293" i="39"/>
  <c r="AJ292" i="39"/>
  <c r="AI292" i="39"/>
  <c r="AH292" i="39"/>
  <c r="V292" i="39"/>
  <c r="Z292" i="39" s="1"/>
  <c r="S292" i="39"/>
  <c r="X112" i="37"/>
  <c r="X111" i="37"/>
  <c r="X110" i="37"/>
  <c r="X109" i="37"/>
  <c r="X108" i="37"/>
  <c r="X107" i="37"/>
  <c r="X106" i="37"/>
  <c r="X104" i="37"/>
  <c r="X103" i="37"/>
  <c r="X102" i="37"/>
  <c r="X101" i="37"/>
  <c r="X99" i="37"/>
  <c r="X98" i="37"/>
  <c r="X97" i="37"/>
  <c r="X95" i="37"/>
  <c r="X94" i="37"/>
  <c r="X92" i="37"/>
  <c r="X91" i="37"/>
  <c r="X89" i="37"/>
  <c r="AJ112" i="37"/>
  <c r="AI112" i="37"/>
  <c r="AH112" i="37"/>
  <c r="AD112" i="37"/>
  <c r="AE112" i="37" s="1"/>
  <c r="V112" i="37"/>
  <c r="Z112" i="37" s="1"/>
  <c r="S112" i="37"/>
  <c r="AJ111" i="37"/>
  <c r="AI111" i="37"/>
  <c r="AH111" i="37"/>
  <c r="AD111" i="37"/>
  <c r="AE111" i="37" s="1"/>
  <c r="V111" i="37"/>
  <c r="Z111" i="37" s="1"/>
  <c r="S111" i="37"/>
  <c r="AJ110" i="37"/>
  <c r="AI110" i="37"/>
  <c r="AH110" i="37"/>
  <c r="AD110" i="37"/>
  <c r="AE110" i="37" s="1"/>
  <c r="V110" i="37"/>
  <c r="Z110" i="37" s="1"/>
  <c r="S110" i="37"/>
  <c r="AJ109" i="37"/>
  <c r="AI109" i="37"/>
  <c r="AH109" i="37"/>
  <c r="AD109" i="37"/>
  <c r="AE109" i="37" s="1"/>
  <c r="V109" i="37"/>
  <c r="Z109" i="37" s="1"/>
  <c r="S109" i="37"/>
  <c r="AJ108" i="37"/>
  <c r="AI108" i="37"/>
  <c r="AH108" i="37"/>
  <c r="AD108" i="37"/>
  <c r="AE108" i="37" s="1"/>
  <c r="V108" i="37"/>
  <c r="Z108" i="37" s="1"/>
  <c r="S108" i="37"/>
  <c r="AJ107" i="37"/>
  <c r="AI107" i="37"/>
  <c r="AH107" i="37"/>
  <c r="AD107" i="37"/>
  <c r="AE107" i="37" s="1"/>
  <c r="V107" i="37"/>
  <c r="Z107" i="37" s="1"/>
  <c r="S107" i="37"/>
  <c r="AJ106" i="37"/>
  <c r="AI106" i="37"/>
  <c r="AH106" i="37"/>
  <c r="AD106" i="37"/>
  <c r="AE106" i="37" s="1"/>
  <c r="V106" i="37"/>
  <c r="Z106" i="37" s="1"/>
  <c r="S106" i="37"/>
  <c r="AJ104" i="37"/>
  <c r="AI104" i="37"/>
  <c r="AH104" i="37"/>
  <c r="AD104" i="37"/>
  <c r="AE104" i="37" s="1"/>
  <c r="V104" i="37"/>
  <c r="Z104" i="37" s="1"/>
  <c r="S104" i="37"/>
  <c r="AJ103" i="37"/>
  <c r="AI103" i="37"/>
  <c r="AH103" i="37"/>
  <c r="AD103" i="37"/>
  <c r="AE103" i="37" s="1"/>
  <c r="V103" i="37"/>
  <c r="Z103" i="37" s="1"/>
  <c r="S103" i="37"/>
  <c r="AJ102" i="37"/>
  <c r="AI102" i="37"/>
  <c r="AH102" i="37"/>
  <c r="AD102" i="37"/>
  <c r="AE102" i="37" s="1"/>
  <c r="V102" i="37"/>
  <c r="Z102" i="37" s="1"/>
  <c r="S102" i="37"/>
  <c r="AJ101" i="37"/>
  <c r="AI101" i="37"/>
  <c r="AH101" i="37"/>
  <c r="AD101" i="37"/>
  <c r="AE101" i="37" s="1"/>
  <c r="V101" i="37"/>
  <c r="Z101" i="37" s="1"/>
  <c r="S101" i="37"/>
  <c r="AJ99" i="37"/>
  <c r="AI99" i="37"/>
  <c r="AH99" i="37"/>
  <c r="AD99" i="37"/>
  <c r="AE99" i="37" s="1"/>
  <c r="V99" i="37"/>
  <c r="Z99" i="37" s="1"/>
  <c r="S99" i="37"/>
  <c r="AJ98" i="37"/>
  <c r="AI98" i="37"/>
  <c r="AH98" i="37"/>
  <c r="AD98" i="37"/>
  <c r="AE98" i="37" s="1"/>
  <c r="V98" i="37"/>
  <c r="Z98" i="37" s="1"/>
  <c r="S98" i="37"/>
  <c r="AJ97" i="37"/>
  <c r="AI97" i="37"/>
  <c r="AH97" i="37"/>
  <c r="AD97" i="37"/>
  <c r="AE97" i="37" s="1"/>
  <c r="V97" i="37"/>
  <c r="Z97" i="37" s="1"/>
  <c r="S97" i="37"/>
  <c r="AJ95" i="37"/>
  <c r="AI95" i="37"/>
  <c r="AH95" i="37"/>
  <c r="AD95" i="37"/>
  <c r="AE95" i="37" s="1"/>
  <c r="V95" i="37"/>
  <c r="Z95" i="37" s="1"/>
  <c r="S95" i="37"/>
  <c r="AJ94" i="37"/>
  <c r="AI94" i="37"/>
  <c r="AH94" i="37"/>
  <c r="AD94" i="37"/>
  <c r="AE94" i="37" s="1"/>
  <c r="V94" i="37"/>
  <c r="Z94" i="37" s="1"/>
  <c r="S94" i="37"/>
  <c r="AJ92" i="37"/>
  <c r="AI92" i="37"/>
  <c r="AH92" i="37"/>
  <c r="AD92" i="37"/>
  <c r="AE92" i="37" s="1"/>
  <c r="V92" i="37"/>
  <c r="Z92" i="37" s="1"/>
  <c r="S92" i="37"/>
  <c r="AJ91" i="37"/>
  <c r="AI91" i="37"/>
  <c r="AH91" i="37"/>
  <c r="AD91" i="37"/>
  <c r="AE91" i="37" s="1"/>
  <c r="V91" i="37"/>
  <c r="Z91" i="37" s="1"/>
  <c r="S91" i="37"/>
  <c r="AJ89" i="37"/>
  <c r="AI89" i="37"/>
  <c r="AH89" i="37"/>
  <c r="AD89" i="37"/>
  <c r="AE89" i="37" s="1"/>
  <c r="V89" i="37"/>
  <c r="Z89" i="37" s="1"/>
  <c r="S89" i="37"/>
  <c r="AJ290" i="39" l="1"/>
  <c r="AI290" i="39"/>
  <c r="AH290" i="39"/>
  <c r="AJ289" i="39"/>
  <c r="AI289" i="39"/>
  <c r="AH289" i="39"/>
  <c r="AJ288" i="39"/>
  <c r="AI288" i="39"/>
  <c r="AH288" i="39"/>
  <c r="AJ287" i="39"/>
  <c r="AI287" i="39"/>
  <c r="AH287" i="39"/>
  <c r="AJ286" i="39"/>
  <c r="AI286" i="39"/>
  <c r="AH286" i="39"/>
  <c r="AJ285" i="39"/>
  <c r="AI285" i="39"/>
  <c r="AH285" i="39"/>
  <c r="AJ283" i="39"/>
  <c r="AI283" i="39"/>
  <c r="AH283" i="39"/>
  <c r="AJ281" i="39"/>
  <c r="AI281" i="39"/>
  <c r="AH281" i="39"/>
  <c r="AJ279" i="39"/>
  <c r="AI279" i="39"/>
  <c r="AH279" i="39"/>
  <c r="AJ278" i="39"/>
  <c r="AI278" i="39"/>
  <c r="AH278" i="39"/>
  <c r="AJ277" i="39"/>
  <c r="AI277" i="39"/>
  <c r="AH277" i="39"/>
  <c r="AD290" i="39"/>
  <c r="AE290" i="39" s="1"/>
  <c r="AD289" i="39"/>
  <c r="AE289" i="39" s="1"/>
  <c r="AD288" i="39"/>
  <c r="AE288" i="39" s="1"/>
  <c r="AD287" i="39"/>
  <c r="AE287" i="39" s="1"/>
  <c r="AD286" i="39"/>
  <c r="AE286" i="39" s="1"/>
  <c r="AD285" i="39"/>
  <c r="AE285" i="39" s="1"/>
  <c r="AD283" i="39"/>
  <c r="AE283" i="39" s="1"/>
  <c r="AD281" i="39"/>
  <c r="AE281" i="39" s="1"/>
  <c r="AD279" i="39"/>
  <c r="AE279" i="39" s="1"/>
  <c r="AD278" i="39"/>
  <c r="AE278" i="39" s="1"/>
  <c r="AD277" i="39"/>
  <c r="AE277" i="39" s="1"/>
  <c r="AD275" i="39"/>
  <c r="AE275" i="39" s="1"/>
  <c r="AD274" i="39"/>
  <c r="AE274" i="39" s="1"/>
  <c r="AD273" i="39"/>
  <c r="AE273" i="39" s="1"/>
  <c r="AD272" i="39"/>
  <c r="AE272" i="39" s="1"/>
  <c r="AD271" i="39"/>
  <c r="AE271" i="39" s="1"/>
  <c r="AD270" i="39"/>
  <c r="AE270" i="39" s="1"/>
  <c r="AD269" i="39"/>
  <c r="AE269" i="39" s="1"/>
  <c r="AD268" i="39"/>
  <c r="AE268" i="39" s="1"/>
  <c r="X290" i="39"/>
  <c r="X289" i="39"/>
  <c r="X288" i="39"/>
  <c r="X287" i="39"/>
  <c r="X286" i="39"/>
  <c r="X285" i="39"/>
  <c r="X283" i="39"/>
  <c r="X281" i="39"/>
  <c r="X279" i="39"/>
  <c r="X278" i="39"/>
  <c r="X277" i="39"/>
  <c r="V277" i="39"/>
  <c r="Z277" i="39" s="1"/>
  <c r="V278" i="39"/>
  <c r="Z278" i="39" s="1"/>
  <c r="V279" i="39"/>
  <c r="Z279" i="39" s="1"/>
  <c r="V281" i="39"/>
  <c r="Z281" i="39" s="1"/>
  <c r="V283" i="39"/>
  <c r="Z283" i="39" s="1"/>
  <c r="V285" i="39"/>
  <c r="Z285" i="39" s="1"/>
  <c r="V286" i="39"/>
  <c r="Z286" i="39" s="1"/>
  <c r="V287" i="39"/>
  <c r="Z287" i="39" s="1"/>
  <c r="V288" i="39"/>
  <c r="Z288" i="39" s="1"/>
  <c r="V289" i="39"/>
  <c r="Z289" i="39" s="1"/>
  <c r="V290" i="39"/>
  <c r="Z290" i="39" s="1"/>
  <c r="S277" i="39"/>
  <c r="S278" i="39"/>
  <c r="S279" i="39"/>
  <c r="S281" i="39"/>
  <c r="S283" i="39"/>
  <c r="S285" i="39"/>
  <c r="S286" i="39"/>
  <c r="S287" i="39"/>
  <c r="S288" i="39"/>
  <c r="S289" i="39"/>
  <c r="S290" i="39"/>
  <c r="AJ87" i="37"/>
  <c r="AI87" i="37"/>
  <c r="AH87" i="37"/>
  <c r="AJ86" i="37"/>
  <c r="AI86" i="37"/>
  <c r="AH86" i="37"/>
  <c r="AJ85" i="37"/>
  <c r="AI85" i="37"/>
  <c r="AH85" i="37"/>
  <c r="AJ83" i="37"/>
  <c r="AI83" i="37"/>
  <c r="AH83" i="37"/>
  <c r="AJ82" i="37"/>
  <c r="AI82" i="37"/>
  <c r="AH82" i="37"/>
  <c r="AJ81" i="37"/>
  <c r="AI81" i="37"/>
  <c r="AH81" i="37"/>
  <c r="AJ80" i="37"/>
  <c r="AI80" i="37"/>
  <c r="AH80" i="37"/>
  <c r="AJ79" i="37"/>
  <c r="AI79" i="37"/>
  <c r="AH79" i="37"/>
  <c r="AJ78" i="37"/>
  <c r="AI78" i="37"/>
  <c r="AH78" i="37"/>
  <c r="AJ77" i="37"/>
  <c r="AI77" i="37"/>
  <c r="AH77" i="37"/>
  <c r="AJ76" i="37"/>
  <c r="AI76" i="37"/>
  <c r="AH76" i="37"/>
  <c r="AJ75" i="37"/>
  <c r="AI75" i="37"/>
  <c r="AH75" i="37"/>
  <c r="AJ74" i="37"/>
  <c r="AI74" i="37"/>
  <c r="AH74" i="37"/>
  <c r="AJ73" i="37"/>
  <c r="AI73" i="37"/>
  <c r="AH73" i="37"/>
  <c r="AJ72" i="37"/>
  <c r="AI72" i="37"/>
  <c r="AH72" i="37"/>
  <c r="AJ71" i="37"/>
  <c r="AI71" i="37"/>
  <c r="AH71" i="37"/>
  <c r="AJ70" i="37"/>
  <c r="AI70" i="37"/>
  <c r="AH70" i="37"/>
  <c r="AJ69" i="37"/>
  <c r="AI69" i="37"/>
  <c r="AH69" i="37"/>
  <c r="AJ68" i="37"/>
  <c r="AI68" i="37"/>
  <c r="AH68" i="37"/>
  <c r="AJ67" i="37"/>
  <c r="AI67" i="37"/>
  <c r="AH67" i="37"/>
  <c r="AJ65" i="37"/>
  <c r="AI65" i="37"/>
  <c r="AH65" i="37"/>
  <c r="AJ63" i="37"/>
  <c r="AI63" i="37"/>
  <c r="AH63" i="37"/>
  <c r="AJ61" i="37"/>
  <c r="AI61" i="37"/>
  <c r="AH61" i="37"/>
  <c r="AD87" i="37"/>
  <c r="AE87" i="37" s="1"/>
  <c r="AD86" i="37"/>
  <c r="AE86" i="37" s="1"/>
  <c r="AD85" i="37"/>
  <c r="AE85" i="37" s="1"/>
  <c r="AD83" i="37"/>
  <c r="AE83" i="37" s="1"/>
  <c r="AD82" i="37"/>
  <c r="AE82" i="37" s="1"/>
  <c r="AD81" i="37"/>
  <c r="AE81" i="37" s="1"/>
  <c r="AD80" i="37"/>
  <c r="AE80" i="37" s="1"/>
  <c r="AD79" i="37"/>
  <c r="AE79" i="37" s="1"/>
  <c r="AD78" i="37"/>
  <c r="AE78" i="37" s="1"/>
  <c r="AD77" i="37"/>
  <c r="AE77" i="37" s="1"/>
  <c r="AD76" i="37"/>
  <c r="AE76" i="37" s="1"/>
  <c r="AD75" i="37"/>
  <c r="AE75" i="37" s="1"/>
  <c r="AD74" i="37"/>
  <c r="AE74" i="37" s="1"/>
  <c r="AD73" i="37"/>
  <c r="AE73" i="37" s="1"/>
  <c r="AD72" i="37"/>
  <c r="AE72" i="37" s="1"/>
  <c r="AD71" i="37"/>
  <c r="AE71" i="37" s="1"/>
  <c r="AD70" i="37"/>
  <c r="AE70" i="37" s="1"/>
  <c r="AD69" i="37"/>
  <c r="AE69" i="37" s="1"/>
  <c r="AD68" i="37"/>
  <c r="AE68" i="37" s="1"/>
  <c r="AD67" i="37"/>
  <c r="AE67" i="37" s="1"/>
  <c r="AD65" i="37"/>
  <c r="AE65" i="37" s="1"/>
  <c r="AD63" i="37"/>
  <c r="AE63" i="37" s="1"/>
  <c r="AD61" i="37"/>
  <c r="AE61" i="37" s="1"/>
  <c r="X87" i="37"/>
  <c r="X86" i="37"/>
  <c r="X85" i="37"/>
  <c r="X83" i="37"/>
  <c r="X82" i="37"/>
  <c r="X81" i="37"/>
  <c r="X80" i="37"/>
  <c r="X79" i="37"/>
  <c r="X78" i="37"/>
  <c r="X77" i="37"/>
  <c r="X76" i="37"/>
  <c r="X75" i="37"/>
  <c r="X74" i="37"/>
  <c r="X73" i="37"/>
  <c r="X72" i="37"/>
  <c r="X71" i="37"/>
  <c r="X70" i="37"/>
  <c r="X69" i="37"/>
  <c r="X68" i="37"/>
  <c r="X67" i="37"/>
  <c r="X65" i="37"/>
  <c r="X63" i="37"/>
  <c r="X61" i="37"/>
  <c r="X59" i="37"/>
  <c r="X58" i="37"/>
  <c r="X57" i="37"/>
  <c r="X56" i="37"/>
  <c r="X55" i="37"/>
  <c r="X54" i="37"/>
  <c r="V87" i="37"/>
  <c r="Z87" i="37" s="1"/>
  <c r="V86" i="37"/>
  <c r="Z86" i="37" s="1"/>
  <c r="V85" i="37"/>
  <c r="Z85" i="37" s="1"/>
  <c r="V83" i="37"/>
  <c r="Z83" i="37" s="1"/>
  <c r="V82" i="37"/>
  <c r="Z82" i="37" s="1"/>
  <c r="V81" i="37"/>
  <c r="Z81" i="37" s="1"/>
  <c r="V80" i="37"/>
  <c r="Z80" i="37" s="1"/>
  <c r="V79" i="37"/>
  <c r="Z79" i="37" s="1"/>
  <c r="V78" i="37"/>
  <c r="Z78" i="37" s="1"/>
  <c r="V77" i="37"/>
  <c r="Z77" i="37" s="1"/>
  <c r="V76" i="37"/>
  <c r="Z76" i="37" s="1"/>
  <c r="V75" i="37"/>
  <c r="Z75" i="37" s="1"/>
  <c r="V74" i="37"/>
  <c r="Z74" i="37" s="1"/>
  <c r="V73" i="37"/>
  <c r="Z73" i="37" s="1"/>
  <c r="V72" i="37"/>
  <c r="Z72" i="37" s="1"/>
  <c r="V71" i="37"/>
  <c r="Z71" i="37" s="1"/>
  <c r="V70" i="37"/>
  <c r="Z70" i="37" s="1"/>
  <c r="V69" i="37"/>
  <c r="Z69" i="37" s="1"/>
  <c r="V68" i="37"/>
  <c r="Z68" i="37" s="1"/>
  <c r="V67" i="37"/>
  <c r="Z67" i="37" s="1"/>
  <c r="V65" i="37"/>
  <c r="Z65" i="37" s="1"/>
  <c r="V63" i="37"/>
  <c r="Z63" i="37" s="1"/>
  <c r="V61" i="37"/>
  <c r="Z61" i="37" s="1"/>
  <c r="S87" i="37"/>
  <c r="S86" i="37"/>
  <c r="S85" i="37"/>
  <c r="S83" i="37"/>
  <c r="S82" i="37"/>
  <c r="S81" i="37"/>
  <c r="S80" i="37"/>
  <c r="S79" i="37"/>
  <c r="S78" i="37"/>
  <c r="S77" i="37"/>
  <c r="S76" i="37"/>
  <c r="S75" i="37"/>
  <c r="S74" i="37"/>
  <c r="S73" i="37"/>
  <c r="S72" i="37"/>
  <c r="S71" i="37"/>
  <c r="S70" i="37"/>
  <c r="S69" i="37"/>
  <c r="S68" i="37"/>
  <c r="S67" i="37"/>
  <c r="S65" i="37"/>
  <c r="S63" i="37"/>
  <c r="S61" i="37"/>
  <c r="AJ275" i="39" l="1"/>
  <c r="AI275" i="39"/>
  <c r="AH275" i="39"/>
  <c r="X275" i="39"/>
  <c r="V275" i="39"/>
  <c r="Z275" i="39" s="1"/>
  <c r="S275" i="39"/>
  <c r="AJ274" i="39"/>
  <c r="AI274" i="39"/>
  <c r="AH274" i="39"/>
  <c r="X274" i="39"/>
  <c r="V274" i="39"/>
  <c r="Z274" i="39" s="1"/>
  <c r="S274" i="39"/>
  <c r="AJ273" i="39"/>
  <c r="AI273" i="39"/>
  <c r="AH273" i="39"/>
  <c r="X273" i="39"/>
  <c r="V273" i="39"/>
  <c r="Z273" i="39" s="1"/>
  <c r="S273" i="39"/>
  <c r="AJ272" i="39"/>
  <c r="AI272" i="39"/>
  <c r="AH272" i="39"/>
  <c r="X272" i="39"/>
  <c r="V272" i="39"/>
  <c r="Z272" i="39" s="1"/>
  <c r="S272" i="39"/>
  <c r="AJ271" i="39"/>
  <c r="AI271" i="39"/>
  <c r="AH271" i="39"/>
  <c r="X271" i="39"/>
  <c r="V271" i="39"/>
  <c r="Z271" i="39" s="1"/>
  <c r="S271" i="39"/>
  <c r="AJ270" i="39"/>
  <c r="AI270" i="39"/>
  <c r="AH270" i="39"/>
  <c r="X270" i="39"/>
  <c r="V270" i="39"/>
  <c r="Z270" i="39" s="1"/>
  <c r="S270" i="39"/>
  <c r="AJ269" i="39"/>
  <c r="AI269" i="39"/>
  <c r="AH269" i="39"/>
  <c r="X269" i="39"/>
  <c r="V269" i="39"/>
  <c r="Z269" i="39" s="1"/>
  <c r="S269" i="39"/>
  <c r="AJ268" i="39"/>
  <c r="AI268" i="39"/>
  <c r="AH268" i="39"/>
  <c r="X268" i="39"/>
  <c r="V268" i="39"/>
  <c r="Z268" i="39" s="1"/>
  <c r="S268" i="39"/>
  <c r="AJ266" i="39"/>
  <c r="AI266" i="39"/>
  <c r="AH266" i="39"/>
  <c r="AD266" i="39"/>
  <c r="AE266" i="39" s="1"/>
  <c r="X266" i="39"/>
  <c r="V266" i="39"/>
  <c r="Z266" i="39" s="1"/>
  <c r="S266" i="39"/>
  <c r="AJ264" i="39"/>
  <c r="AI264" i="39"/>
  <c r="AH264" i="39"/>
  <c r="AD264" i="39"/>
  <c r="AE264" i="39" s="1"/>
  <c r="X264" i="39"/>
  <c r="V264" i="39"/>
  <c r="Z264" i="39" s="1"/>
  <c r="S264" i="39"/>
  <c r="AJ263" i="39"/>
  <c r="AI263" i="39"/>
  <c r="AH263" i="39"/>
  <c r="AD263" i="39"/>
  <c r="AE263" i="39" s="1"/>
  <c r="X263" i="39"/>
  <c r="V263" i="39"/>
  <c r="Z263" i="39" s="1"/>
  <c r="S263" i="39"/>
  <c r="AJ262" i="39"/>
  <c r="AI262" i="39"/>
  <c r="AH262" i="39"/>
  <c r="AD262" i="39"/>
  <c r="AE262" i="39" s="1"/>
  <c r="X262" i="39"/>
  <c r="V262" i="39"/>
  <c r="Z262" i="39" s="1"/>
  <c r="S262" i="39"/>
  <c r="AJ261" i="39"/>
  <c r="AI261" i="39"/>
  <c r="AH261" i="39"/>
  <c r="AD261" i="39"/>
  <c r="AE261" i="39" s="1"/>
  <c r="X261" i="39"/>
  <c r="V261" i="39"/>
  <c r="Z261" i="39" s="1"/>
  <c r="S261" i="39"/>
  <c r="AJ260" i="39"/>
  <c r="AI260" i="39"/>
  <c r="AH260" i="39"/>
  <c r="AD260" i="39"/>
  <c r="AE260" i="39" s="1"/>
  <c r="X260" i="39"/>
  <c r="V260" i="39"/>
  <c r="Z260" i="39" s="1"/>
  <c r="S260" i="39"/>
  <c r="AJ258" i="39"/>
  <c r="AI258" i="39"/>
  <c r="AH258" i="39"/>
  <c r="AD258" i="39"/>
  <c r="AE258" i="39" s="1"/>
  <c r="X258" i="39"/>
  <c r="V258" i="39"/>
  <c r="Z258" i="39" s="1"/>
  <c r="S258" i="39"/>
  <c r="AJ257" i="39"/>
  <c r="AI257" i="39"/>
  <c r="AH257" i="39"/>
  <c r="AD257" i="39"/>
  <c r="AE257" i="39" s="1"/>
  <c r="X257" i="39"/>
  <c r="V257" i="39"/>
  <c r="Z257" i="39" s="1"/>
  <c r="S257" i="39"/>
  <c r="AJ256" i="39"/>
  <c r="AI256" i="39"/>
  <c r="AH256" i="39"/>
  <c r="AD256" i="39"/>
  <c r="AE256" i="39" s="1"/>
  <c r="X256" i="39"/>
  <c r="V256" i="39"/>
  <c r="Z256" i="39" s="1"/>
  <c r="S256" i="39"/>
  <c r="AJ255" i="39"/>
  <c r="AI255" i="39"/>
  <c r="AH255" i="39"/>
  <c r="AD255" i="39"/>
  <c r="AE255" i="39" s="1"/>
  <c r="X255" i="39"/>
  <c r="V255" i="39"/>
  <c r="Z255" i="39" s="1"/>
  <c r="S255" i="39"/>
  <c r="AJ254" i="39"/>
  <c r="AI254" i="39"/>
  <c r="AH254" i="39"/>
  <c r="AD254" i="39"/>
  <c r="AE254" i="39" s="1"/>
  <c r="X254" i="39"/>
  <c r="V254" i="39"/>
  <c r="Z254" i="39" s="1"/>
  <c r="S254" i="39"/>
  <c r="AJ253" i="39"/>
  <c r="AI253" i="39"/>
  <c r="AH253" i="39"/>
  <c r="AD253" i="39"/>
  <c r="AE253" i="39" s="1"/>
  <c r="X253" i="39"/>
  <c r="V253" i="39"/>
  <c r="Z253" i="39" s="1"/>
  <c r="S253" i="39"/>
  <c r="AJ252" i="39"/>
  <c r="AI252" i="39"/>
  <c r="AH252" i="39"/>
  <c r="AD252" i="39"/>
  <c r="AE252" i="39" s="1"/>
  <c r="X252" i="39"/>
  <c r="V252" i="39"/>
  <c r="Z252" i="39" s="1"/>
  <c r="S252" i="39"/>
  <c r="AJ163" i="37"/>
  <c r="AI163" i="37"/>
  <c r="AH163" i="37"/>
  <c r="AD163" i="37"/>
  <c r="AE163" i="37" s="1"/>
  <c r="X163" i="37"/>
  <c r="V163" i="37"/>
  <c r="Z163" i="37" s="1"/>
  <c r="S163" i="37"/>
  <c r="AJ162" i="37"/>
  <c r="AI162" i="37"/>
  <c r="AH162" i="37"/>
  <c r="AD162" i="37"/>
  <c r="AE162" i="37" s="1"/>
  <c r="X162" i="37"/>
  <c r="V162" i="37"/>
  <c r="Z162" i="37" s="1"/>
  <c r="S162" i="37"/>
  <c r="AJ161" i="37"/>
  <c r="AI161" i="37"/>
  <c r="AH161" i="37"/>
  <c r="AD161" i="37"/>
  <c r="AE161" i="37" s="1"/>
  <c r="X161" i="37"/>
  <c r="V161" i="37"/>
  <c r="Z161" i="37" s="1"/>
  <c r="S161" i="37"/>
  <c r="AJ160" i="37"/>
  <c r="AI160" i="37"/>
  <c r="AH160" i="37"/>
  <c r="AD160" i="37"/>
  <c r="AE160" i="37" s="1"/>
  <c r="X160" i="37"/>
  <c r="V160" i="37"/>
  <c r="Z160" i="37" s="1"/>
  <c r="S160" i="37"/>
  <c r="AJ158" i="37"/>
  <c r="AI158" i="37"/>
  <c r="AH158" i="37"/>
  <c r="AD158" i="37"/>
  <c r="AE158" i="37" s="1"/>
  <c r="X158" i="37"/>
  <c r="V158" i="37"/>
  <c r="Z158" i="37" s="1"/>
  <c r="S158" i="37"/>
  <c r="AJ157" i="37"/>
  <c r="AI157" i="37"/>
  <c r="AH157" i="37"/>
  <c r="AD157" i="37"/>
  <c r="AE157" i="37" s="1"/>
  <c r="X157" i="37"/>
  <c r="V157" i="37"/>
  <c r="Z157" i="37" s="1"/>
  <c r="S157" i="37"/>
  <c r="AJ156" i="37"/>
  <c r="AI156" i="37"/>
  <c r="AH156" i="37"/>
  <c r="AD156" i="37"/>
  <c r="AE156" i="37" s="1"/>
  <c r="X156" i="37"/>
  <c r="V156" i="37"/>
  <c r="Z156" i="37" s="1"/>
  <c r="S156" i="37"/>
  <c r="AJ250" i="39" l="1"/>
  <c r="AI250" i="39"/>
  <c r="AH250" i="39"/>
  <c r="AD250" i="39"/>
  <c r="AE250" i="39" s="1"/>
  <c r="X250" i="39"/>
  <c r="V250" i="39"/>
  <c r="Z250" i="39" s="1"/>
  <c r="AJ248" i="39"/>
  <c r="AI248" i="39"/>
  <c r="AH248" i="39"/>
  <c r="AD248" i="39"/>
  <c r="AE248" i="39" s="1"/>
  <c r="X248" i="39"/>
  <c r="V248" i="39"/>
  <c r="Z248" i="39" s="1"/>
  <c r="AJ247" i="39"/>
  <c r="AI247" i="39"/>
  <c r="AH247" i="39"/>
  <c r="AD247" i="39"/>
  <c r="AE247" i="39" s="1"/>
  <c r="X247" i="39"/>
  <c r="V247" i="39"/>
  <c r="Z247" i="39" s="1"/>
  <c r="AJ246" i="39"/>
  <c r="AI246" i="39"/>
  <c r="AH246" i="39"/>
  <c r="AD246" i="39"/>
  <c r="AE246" i="39" s="1"/>
  <c r="X246" i="39"/>
  <c r="V246" i="39"/>
  <c r="Z246" i="39" s="1"/>
  <c r="AJ244" i="39"/>
  <c r="AI244" i="39"/>
  <c r="AH244" i="39"/>
  <c r="AD244" i="39"/>
  <c r="AE244" i="39" s="1"/>
  <c r="X244" i="39"/>
  <c r="V244" i="39"/>
  <c r="Z244" i="39" s="1"/>
  <c r="AJ243" i="39"/>
  <c r="AI243" i="39"/>
  <c r="AH243" i="39"/>
  <c r="AD243" i="39"/>
  <c r="AE243" i="39" s="1"/>
  <c r="X243" i="39"/>
  <c r="V243" i="39"/>
  <c r="Z243" i="39" s="1"/>
  <c r="AJ242" i="39"/>
  <c r="AI242" i="39"/>
  <c r="AH242" i="39"/>
  <c r="AD242" i="39"/>
  <c r="AE242" i="39" s="1"/>
  <c r="X242" i="39"/>
  <c r="V242" i="39"/>
  <c r="Z242" i="39" s="1"/>
  <c r="AJ241" i="39"/>
  <c r="AI241" i="39"/>
  <c r="AH241" i="39"/>
  <c r="AD241" i="39"/>
  <c r="AE241" i="39" s="1"/>
  <c r="X241" i="39"/>
  <c r="V241" i="39"/>
  <c r="Z241" i="39" s="1"/>
  <c r="AJ239" i="39"/>
  <c r="AI239" i="39"/>
  <c r="AH239" i="39"/>
  <c r="AD239" i="39"/>
  <c r="AE239" i="39" s="1"/>
  <c r="X239" i="39"/>
  <c r="V239" i="39"/>
  <c r="Z239" i="39" s="1"/>
  <c r="AJ238" i="39"/>
  <c r="AI238" i="39"/>
  <c r="AH238" i="39"/>
  <c r="AD238" i="39"/>
  <c r="AE238" i="39" s="1"/>
  <c r="X238" i="39"/>
  <c r="V238" i="39"/>
  <c r="Z238" i="39" s="1"/>
  <c r="AJ237" i="39"/>
  <c r="AI237" i="39"/>
  <c r="AH237" i="39"/>
  <c r="AD237" i="39"/>
  <c r="AE237" i="39" s="1"/>
  <c r="X237" i="39"/>
  <c r="V237" i="39"/>
  <c r="Z237" i="39" s="1"/>
  <c r="AJ236" i="39"/>
  <c r="AI236" i="39"/>
  <c r="AH236" i="39"/>
  <c r="AD236" i="39"/>
  <c r="AE236" i="39" s="1"/>
  <c r="X236" i="39"/>
  <c r="V236" i="39"/>
  <c r="Z236" i="39" s="1"/>
  <c r="AJ234" i="39"/>
  <c r="AI234" i="39"/>
  <c r="AH234" i="39"/>
  <c r="AD234" i="39"/>
  <c r="AE234" i="39" s="1"/>
  <c r="X234" i="39"/>
  <c r="V234" i="39"/>
  <c r="Z234" i="39" s="1"/>
  <c r="AJ232" i="39"/>
  <c r="AI232" i="39"/>
  <c r="AH232" i="39"/>
  <c r="AD232" i="39"/>
  <c r="AE232" i="39" s="1"/>
  <c r="X232" i="39"/>
  <c r="V232" i="39"/>
  <c r="Z232" i="39" s="1"/>
  <c r="AJ231" i="39"/>
  <c r="AI231" i="39"/>
  <c r="AH231" i="39"/>
  <c r="AD231" i="39"/>
  <c r="AE231" i="39" s="1"/>
  <c r="X231" i="39"/>
  <c r="V231" i="39"/>
  <c r="Z231" i="39" s="1"/>
  <c r="AJ230" i="39"/>
  <c r="AI230" i="39"/>
  <c r="AH230" i="39"/>
  <c r="AD230" i="39"/>
  <c r="AE230" i="39" s="1"/>
  <c r="X230" i="39"/>
  <c r="V230" i="39"/>
  <c r="Z230" i="39" s="1"/>
  <c r="AJ229" i="39"/>
  <c r="AI229" i="39"/>
  <c r="AH229" i="39"/>
  <c r="AD229" i="39"/>
  <c r="AE229" i="39" s="1"/>
  <c r="X229" i="39"/>
  <c r="V229" i="39"/>
  <c r="Z229" i="39" s="1"/>
  <c r="AJ227" i="39"/>
  <c r="AI227" i="39"/>
  <c r="AH227" i="39"/>
  <c r="AD227" i="39"/>
  <c r="AE227" i="39" s="1"/>
  <c r="X227" i="39"/>
  <c r="V227" i="39"/>
  <c r="Z227" i="39" s="1"/>
  <c r="AJ226" i="39"/>
  <c r="AI226" i="39"/>
  <c r="AH226" i="39"/>
  <c r="AD226" i="39"/>
  <c r="AE226" i="39" s="1"/>
  <c r="X226" i="39"/>
  <c r="V226" i="39"/>
  <c r="Z226" i="39" s="1"/>
  <c r="AJ225" i="39"/>
  <c r="AI225" i="39"/>
  <c r="AH225" i="39"/>
  <c r="AD225" i="39"/>
  <c r="AE225" i="39" s="1"/>
  <c r="X225" i="39"/>
  <c r="V225" i="39"/>
  <c r="Z225" i="39" s="1"/>
  <c r="AJ224" i="39"/>
  <c r="AI224" i="39"/>
  <c r="AH224" i="39"/>
  <c r="AD224" i="39"/>
  <c r="AE224" i="39" s="1"/>
  <c r="X224" i="39"/>
  <c r="V224" i="39"/>
  <c r="Z224" i="39" s="1"/>
  <c r="AJ222" i="39"/>
  <c r="AI222" i="39"/>
  <c r="AH222" i="39"/>
  <c r="AD222" i="39"/>
  <c r="AE222" i="39" s="1"/>
  <c r="X222" i="39"/>
  <c r="V222" i="39"/>
  <c r="Z222" i="39" s="1"/>
  <c r="AJ220" i="39"/>
  <c r="AI220" i="39"/>
  <c r="AH220" i="39"/>
  <c r="AD220" i="39"/>
  <c r="AE220" i="39" s="1"/>
  <c r="X220" i="39"/>
  <c r="V220" i="39"/>
  <c r="Z220" i="39" s="1"/>
  <c r="AJ219" i="39"/>
  <c r="AI219" i="39"/>
  <c r="AH219" i="39"/>
  <c r="AD219" i="39"/>
  <c r="AE219" i="39" s="1"/>
  <c r="X219" i="39"/>
  <c r="V219" i="39"/>
  <c r="Z219" i="39" s="1"/>
  <c r="AJ218" i="39"/>
  <c r="AI218" i="39"/>
  <c r="AH218" i="39"/>
  <c r="AD218" i="39"/>
  <c r="AE218" i="39" s="1"/>
  <c r="X218" i="39"/>
  <c r="V218" i="39"/>
  <c r="Z218" i="39" s="1"/>
  <c r="AJ217" i="39"/>
  <c r="AI217" i="39"/>
  <c r="AH217" i="39"/>
  <c r="AD217" i="39"/>
  <c r="AE217" i="39" s="1"/>
  <c r="X217" i="39"/>
  <c r="V217" i="39"/>
  <c r="Z217" i="39" s="1"/>
  <c r="AJ215" i="39"/>
  <c r="AI215" i="39"/>
  <c r="AH215" i="39"/>
  <c r="AD215" i="39"/>
  <c r="AE215" i="39" s="1"/>
  <c r="X215" i="39"/>
  <c r="V215" i="39"/>
  <c r="Z215" i="39" s="1"/>
  <c r="AJ214" i="39"/>
  <c r="AI214" i="39"/>
  <c r="AH214" i="39"/>
  <c r="AD214" i="39"/>
  <c r="AE214" i="39" s="1"/>
  <c r="X214" i="39"/>
  <c r="V214" i="39"/>
  <c r="Z214" i="39" s="1"/>
  <c r="AJ213" i="39"/>
  <c r="AI213" i="39"/>
  <c r="AH213" i="39"/>
  <c r="AD213" i="39"/>
  <c r="AE213" i="39" s="1"/>
  <c r="X213" i="39"/>
  <c r="V213" i="39"/>
  <c r="Z213" i="39" s="1"/>
  <c r="AJ212" i="39"/>
  <c r="AI212" i="39"/>
  <c r="AH212" i="39"/>
  <c r="AD212" i="39"/>
  <c r="AE212" i="39" s="1"/>
  <c r="X212" i="39"/>
  <c r="V212" i="39"/>
  <c r="Z212" i="39" s="1"/>
  <c r="AJ210" i="39"/>
  <c r="AI210" i="39"/>
  <c r="AH210" i="39"/>
  <c r="AD210" i="39"/>
  <c r="AE210" i="39" s="1"/>
  <c r="X210" i="39"/>
  <c r="V210" i="39"/>
  <c r="Z210" i="39" s="1"/>
  <c r="AJ209" i="39"/>
  <c r="AI209" i="39"/>
  <c r="AH209" i="39"/>
  <c r="AD209" i="39"/>
  <c r="AE209" i="39" s="1"/>
  <c r="X209" i="39"/>
  <c r="V209" i="39"/>
  <c r="Z209" i="39" s="1"/>
  <c r="AJ208" i="39"/>
  <c r="AI208" i="39"/>
  <c r="AH208" i="39"/>
  <c r="AD208" i="39"/>
  <c r="AE208" i="39" s="1"/>
  <c r="X208" i="39"/>
  <c r="V208" i="39"/>
  <c r="Z208" i="39" s="1"/>
  <c r="AJ207" i="39"/>
  <c r="AI207" i="39"/>
  <c r="AH207" i="39"/>
  <c r="AD207" i="39"/>
  <c r="AE207" i="39" s="1"/>
  <c r="X207" i="39"/>
  <c r="V207" i="39"/>
  <c r="Z207" i="39" s="1"/>
  <c r="AJ205" i="39"/>
  <c r="AI205" i="39"/>
  <c r="AH205" i="39"/>
  <c r="AD205" i="39"/>
  <c r="AE205" i="39" s="1"/>
  <c r="X205" i="39"/>
  <c r="V205" i="39"/>
  <c r="Z205" i="39" s="1"/>
  <c r="AJ203" i="39"/>
  <c r="AI203" i="39"/>
  <c r="AH203" i="39"/>
  <c r="AD203" i="39"/>
  <c r="AE203" i="39" s="1"/>
  <c r="X203" i="39"/>
  <c r="V203" i="39"/>
  <c r="Z203" i="39" s="1"/>
  <c r="AJ202" i="39"/>
  <c r="AI202" i="39"/>
  <c r="AH202" i="39"/>
  <c r="AD202" i="39"/>
  <c r="AE202" i="39" s="1"/>
  <c r="X202" i="39"/>
  <c r="V202" i="39"/>
  <c r="Z202" i="39" s="1"/>
  <c r="AJ201" i="39"/>
  <c r="AI201" i="39"/>
  <c r="AH201" i="39"/>
  <c r="AD201" i="39"/>
  <c r="AE201" i="39" s="1"/>
  <c r="X201" i="39"/>
  <c r="V201" i="39"/>
  <c r="Z201" i="39" s="1"/>
  <c r="AJ200" i="39"/>
  <c r="AI200" i="39"/>
  <c r="AH200" i="39"/>
  <c r="AD200" i="39"/>
  <c r="AE200" i="39" s="1"/>
  <c r="X200" i="39"/>
  <c r="V200" i="39"/>
  <c r="Z200" i="39" s="1"/>
  <c r="AJ198" i="39"/>
  <c r="AI198" i="39"/>
  <c r="AH198" i="39"/>
  <c r="AD198" i="39"/>
  <c r="AE198" i="39" s="1"/>
  <c r="X198" i="39"/>
  <c r="V198" i="39"/>
  <c r="Z198" i="39" s="1"/>
  <c r="AJ197" i="39"/>
  <c r="AI197" i="39"/>
  <c r="AH197" i="39"/>
  <c r="AD197" i="39"/>
  <c r="AE197" i="39" s="1"/>
  <c r="X197" i="39"/>
  <c r="V197" i="39"/>
  <c r="Z197" i="39" s="1"/>
  <c r="AJ196" i="39"/>
  <c r="AI196" i="39"/>
  <c r="AH196" i="39"/>
  <c r="AD196" i="39"/>
  <c r="AE196" i="39" s="1"/>
  <c r="X196" i="39"/>
  <c r="V196" i="39"/>
  <c r="Z196" i="39" s="1"/>
  <c r="AJ195" i="39"/>
  <c r="AI195" i="39"/>
  <c r="AH195" i="39"/>
  <c r="AD195" i="39"/>
  <c r="AE195" i="39" s="1"/>
  <c r="X195" i="39"/>
  <c r="V195" i="39"/>
  <c r="Z195" i="39" s="1"/>
  <c r="AJ194" i="39"/>
  <c r="AI194" i="39"/>
  <c r="AH194" i="39"/>
  <c r="AD194" i="39"/>
  <c r="AE194" i="39" s="1"/>
  <c r="X194" i="39"/>
  <c r="V194" i="39"/>
  <c r="Z194" i="39" s="1"/>
  <c r="AJ193" i="39"/>
  <c r="AI193" i="39"/>
  <c r="AH193" i="39"/>
  <c r="AD193" i="39"/>
  <c r="AE193" i="39" s="1"/>
  <c r="X193" i="39"/>
  <c r="V193" i="39"/>
  <c r="Z193" i="39" s="1"/>
  <c r="AJ192" i="39"/>
  <c r="AI192" i="39"/>
  <c r="AH192" i="39"/>
  <c r="AD192" i="39"/>
  <c r="AE192" i="39" s="1"/>
  <c r="X192" i="39"/>
  <c r="V192" i="39"/>
  <c r="Z192" i="39" s="1"/>
  <c r="AJ190" i="39"/>
  <c r="AI190" i="39"/>
  <c r="AH190" i="39"/>
  <c r="AD190" i="39"/>
  <c r="AE190" i="39" s="1"/>
  <c r="X190" i="39"/>
  <c r="V190" i="39"/>
  <c r="Z190" i="39" s="1"/>
  <c r="AJ188" i="39"/>
  <c r="AI188" i="39"/>
  <c r="AH188" i="39"/>
  <c r="AD188" i="39"/>
  <c r="AE188" i="39" s="1"/>
  <c r="X188" i="39"/>
  <c r="V188" i="39"/>
  <c r="Z188" i="39" s="1"/>
  <c r="AJ187" i="39"/>
  <c r="AI187" i="39"/>
  <c r="AH187" i="39"/>
  <c r="AD187" i="39"/>
  <c r="AE187" i="39" s="1"/>
  <c r="X187" i="39"/>
  <c r="V187" i="39"/>
  <c r="Z187" i="39" s="1"/>
  <c r="AJ186" i="39"/>
  <c r="AI186" i="39"/>
  <c r="AH186" i="39"/>
  <c r="AD186" i="39"/>
  <c r="AE186" i="39" s="1"/>
  <c r="X186" i="39"/>
  <c r="V186" i="39"/>
  <c r="Z186" i="39" s="1"/>
  <c r="AJ185" i="39"/>
  <c r="AI185" i="39"/>
  <c r="AH185" i="39"/>
  <c r="AD185" i="39"/>
  <c r="AE185" i="39" s="1"/>
  <c r="X185" i="39"/>
  <c r="V185" i="39"/>
  <c r="Z185" i="39" s="1"/>
  <c r="AJ184" i="39"/>
  <c r="AI184" i="39"/>
  <c r="AH184" i="39"/>
  <c r="AD184" i="39"/>
  <c r="AE184" i="39" s="1"/>
  <c r="X184" i="39"/>
  <c r="V184" i="39"/>
  <c r="Z184" i="39" s="1"/>
  <c r="AJ183" i="39"/>
  <c r="AI183" i="39"/>
  <c r="AH183" i="39"/>
  <c r="AD183" i="39"/>
  <c r="AE183" i="39" s="1"/>
  <c r="X183" i="39"/>
  <c r="V183" i="39"/>
  <c r="Z183" i="39" s="1"/>
  <c r="AJ181" i="39"/>
  <c r="AI181" i="39"/>
  <c r="AH181" i="39"/>
  <c r="AD181" i="39"/>
  <c r="AE181" i="39" s="1"/>
  <c r="X181" i="39"/>
  <c r="V181" i="39"/>
  <c r="Z181" i="39" s="1"/>
  <c r="AJ180" i="39"/>
  <c r="AI180" i="39"/>
  <c r="AH180" i="39"/>
  <c r="AD180" i="39"/>
  <c r="AE180" i="39" s="1"/>
  <c r="X180" i="39"/>
  <c r="V180" i="39"/>
  <c r="Z180" i="39" s="1"/>
  <c r="AJ179" i="39"/>
  <c r="AI179" i="39"/>
  <c r="AH179" i="39"/>
  <c r="AD179" i="39"/>
  <c r="AE179" i="39" s="1"/>
  <c r="X179" i="39"/>
  <c r="V179" i="39"/>
  <c r="Z179" i="39" s="1"/>
  <c r="AJ178" i="39"/>
  <c r="AI178" i="39"/>
  <c r="AH178" i="39"/>
  <c r="AD178" i="39"/>
  <c r="AE178" i="39" s="1"/>
  <c r="X178" i="39"/>
  <c r="V178" i="39"/>
  <c r="Z178" i="39" s="1"/>
  <c r="AJ177" i="39"/>
  <c r="AI177" i="39"/>
  <c r="AH177" i="39"/>
  <c r="AD177" i="39"/>
  <c r="AE177" i="39" s="1"/>
  <c r="X177" i="39"/>
  <c r="V177" i="39"/>
  <c r="Z177" i="39" s="1"/>
  <c r="AJ175" i="39"/>
  <c r="AI175" i="39"/>
  <c r="AH175" i="39"/>
  <c r="AD175" i="39"/>
  <c r="AE175" i="39" s="1"/>
  <c r="X175" i="39"/>
  <c r="V175" i="39"/>
  <c r="Z175" i="39" s="1"/>
  <c r="AJ174" i="39"/>
  <c r="AI174" i="39"/>
  <c r="AH174" i="39"/>
  <c r="AD174" i="39"/>
  <c r="AE174" i="39" s="1"/>
  <c r="X174" i="39"/>
  <c r="V174" i="39"/>
  <c r="Z174" i="39" s="1"/>
  <c r="AJ172" i="39"/>
  <c r="AI172" i="39"/>
  <c r="AH172" i="39"/>
  <c r="AD172" i="39"/>
  <c r="AE172" i="39" s="1"/>
  <c r="X172" i="39"/>
  <c r="V172" i="39"/>
  <c r="Z172" i="39" s="1"/>
  <c r="AJ171" i="39"/>
  <c r="AI171" i="39"/>
  <c r="AH171" i="39"/>
  <c r="AD171" i="39"/>
  <c r="AE171" i="39" s="1"/>
  <c r="X171" i="39"/>
  <c r="V171" i="39"/>
  <c r="Z171" i="39" s="1"/>
  <c r="AJ170" i="39"/>
  <c r="AI170" i="39"/>
  <c r="AH170" i="39"/>
  <c r="AD170" i="39"/>
  <c r="AE170" i="39" s="1"/>
  <c r="X170" i="39"/>
  <c r="V170" i="39"/>
  <c r="Z170" i="39" s="1"/>
  <c r="AJ169" i="39"/>
  <c r="AI169" i="39"/>
  <c r="AH169" i="39"/>
  <c r="AD169" i="39"/>
  <c r="AE169" i="39" s="1"/>
  <c r="X169" i="39"/>
  <c r="V169" i="39"/>
  <c r="Z169" i="39" s="1"/>
  <c r="AJ168" i="39"/>
  <c r="AI168" i="39"/>
  <c r="AH168" i="39"/>
  <c r="AD168" i="39"/>
  <c r="AE168" i="39" s="1"/>
  <c r="X168" i="39"/>
  <c r="V168" i="39"/>
  <c r="Z168" i="39" s="1"/>
  <c r="AJ167" i="39"/>
  <c r="AI167" i="39"/>
  <c r="AH167" i="39"/>
  <c r="AD167" i="39"/>
  <c r="AE167" i="39" s="1"/>
  <c r="X167" i="39"/>
  <c r="V167" i="39"/>
  <c r="Z167" i="39" s="1"/>
  <c r="AJ166" i="39"/>
  <c r="AI166" i="39"/>
  <c r="AH166" i="39"/>
  <c r="AD166" i="39"/>
  <c r="AE166" i="39" s="1"/>
  <c r="X166" i="39"/>
  <c r="V166" i="39"/>
  <c r="Z166" i="39" s="1"/>
  <c r="AJ165" i="39"/>
  <c r="AI165" i="39"/>
  <c r="AH165" i="39"/>
  <c r="AD165" i="39"/>
  <c r="AE165" i="39" s="1"/>
  <c r="X165" i="39"/>
  <c r="V165" i="39"/>
  <c r="Z165" i="39" s="1"/>
  <c r="AJ164" i="39"/>
  <c r="AI164" i="39"/>
  <c r="AH164" i="39"/>
  <c r="AD164" i="39"/>
  <c r="AE164" i="39" s="1"/>
  <c r="X164" i="39"/>
  <c r="V164" i="39"/>
  <c r="Z164" i="39" s="1"/>
  <c r="AJ162" i="39"/>
  <c r="AI162" i="39"/>
  <c r="AH162" i="39"/>
  <c r="AD162" i="39"/>
  <c r="AE162" i="39" s="1"/>
  <c r="X162" i="39"/>
  <c r="V162" i="39"/>
  <c r="Z162" i="39" s="1"/>
  <c r="AJ161" i="39"/>
  <c r="AI161" i="39"/>
  <c r="AH161" i="39"/>
  <c r="AD161" i="39"/>
  <c r="AE161" i="39" s="1"/>
  <c r="X161" i="39"/>
  <c r="V161" i="39"/>
  <c r="Z161" i="39" s="1"/>
  <c r="AJ159" i="39"/>
  <c r="AI159" i="39"/>
  <c r="AH159" i="39"/>
  <c r="AD159" i="39"/>
  <c r="AE159" i="39" s="1"/>
  <c r="X159" i="39"/>
  <c r="V159" i="39"/>
  <c r="Z159" i="39" s="1"/>
  <c r="AJ157" i="39"/>
  <c r="AI157" i="39"/>
  <c r="AH157" i="39"/>
  <c r="AD157" i="39"/>
  <c r="AE157" i="39" s="1"/>
  <c r="X157" i="39"/>
  <c r="V157" i="39"/>
  <c r="Z157" i="39" s="1"/>
  <c r="AJ156" i="39"/>
  <c r="AI156" i="39"/>
  <c r="AH156" i="39"/>
  <c r="AD156" i="39"/>
  <c r="AE156" i="39" s="1"/>
  <c r="X156" i="39"/>
  <c r="V156" i="39"/>
  <c r="Z156" i="39" s="1"/>
  <c r="AJ155" i="39"/>
  <c r="AI155" i="39"/>
  <c r="AH155" i="39"/>
  <c r="AD155" i="39"/>
  <c r="AE155" i="39" s="1"/>
  <c r="X155" i="39"/>
  <c r="V155" i="39"/>
  <c r="Z155" i="39" s="1"/>
  <c r="AJ153" i="39"/>
  <c r="AI153" i="39"/>
  <c r="AH153" i="39"/>
  <c r="AD153" i="39"/>
  <c r="AE153" i="39" s="1"/>
  <c r="X153" i="39"/>
  <c r="V153" i="39"/>
  <c r="Z153" i="39" s="1"/>
  <c r="AJ151" i="39"/>
  <c r="AI151" i="39"/>
  <c r="AH151" i="39"/>
  <c r="AD151" i="39"/>
  <c r="AE151" i="39" s="1"/>
  <c r="X151" i="39"/>
  <c r="V151" i="39"/>
  <c r="Z151" i="39" s="1"/>
  <c r="AJ150" i="39"/>
  <c r="AI150" i="39"/>
  <c r="AH150" i="39"/>
  <c r="AD150" i="39"/>
  <c r="AE150" i="39" s="1"/>
  <c r="X150" i="39"/>
  <c r="V150" i="39"/>
  <c r="Z150" i="39" s="1"/>
  <c r="AJ149" i="39"/>
  <c r="AI149" i="39"/>
  <c r="AH149" i="39"/>
  <c r="AD149" i="39"/>
  <c r="AE149" i="39" s="1"/>
  <c r="X149" i="39"/>
  <c r="V149" i="39"/>
  <c r="Z149" i="39" s="1"/>
  <c r="AJ147" i="39"/>
  <c r="AI147" i="39"/>
  <c r="AH147" i="39"/>
  <c r="AD147" i="39"/>
  <c r="AE147" i="39" s="1"/>
  <c r="X147" i="39"/>
  <c r="V147" i="39"/>
  <c r="Z147" i="39" s="1"/>
  <c r="AJ146" i="39"/>
  <c r="AI146" i="39"/>
  <c r="AH146" i="39"/>
  <c r="AD146" i="39"/>
  <c r="AE146" i="39" s="1"/>
  <c r="X146" i="39"/>
  <c r="V146" i="39"/>
  <c r="Z146" i="39" s="1"/>
  <c r="AJ144" i="39"/>
  <c r="AI144" i="39"/>
  <c r="AH144" i="39"/>
  <c r="AD144" i="39"/>
  <c r="AE144" i="39" s="1"/>
  <c r="X144" i="39"/>
  <c r="V144" i="39"/>
  <c r="Z144" i="39" s="1"/>
  <c r="AJ143" i="39"/>
  <c r="AI143" i="39"/>
  <c r="AH143" i="39"/>
  <c r="AD143" i="39"/>
  <c r="AE143" i="39" s="1"/>
  <c r="X143" i="39"/>
  <c r="V143" i="39"/>
  <c r="Z143" i="39" s="1"/>
  <c r="AJ142" i="39"/>
  <c r="AI142" i="39"/>
  <c r="AH142" i="39"/>
  <c r="AD142" i="39"/>
  <c r="AE142" i="39" s="1"/>
  <c r="X142" i="39"/>
  <c r="V142" i="39"/>
  <c r="Z142" i="39" s="1"/>
  <c r="AJ141" i="39"/>
  <c r="AI141" i="39"/>
  <c r="AH141" i="39"/>
  <c r="AD141" i="39"/>
  <c r="AE141" i="39" s="1"/>
  <c r="X141" i="39"/>
  <c r="V141" i="39"/>
  <c r="Z141" i="39" s="1"/>
  <c r="AJ140" i="39"/>
  <c r="AI140" i="39"/>
  <c r="AH140" i="39"/>
  <c r="AD140" i="39"/>
  <c r="AE140" i="39" s="1"/>
  <c r="X140" i="39"/>
  <c r="V140" i="39"/>
  <c r="Z140" i="39" s="1"/>
  <c r="AJ139" i="39"/>
  <c r="AI139" i="39"/>
  <c r="AH139" i="39"/>
  <c r="AD139" i="39"/>
  <c r="AE139" i="39" s="1"/>
  <c r="X139" i="39"/>
  <c r="V139" i="39"/>
  <c r="Z139" i="39" s="1"/>
  <c r="AJ137" i="39"/>
  <c r="AI137" i="39"/>
  <c r="AH137" i="39"/>
  <c r="AD137" i="39"/>
  <c r="AE137" i="39" s="1"/>
  <c r="X137" i="39"/>
  <c r="V137" i="39"/>
  <c r="Z137" i="39" s="1"/>
  <c r="AJ136" i="39"/>
  <c r="AI136" i="39"/>
  <c r="AH136" i="39"/>
  <c r="AD136" i="39"/>
  <c r="AE136" i="39" s="1"/>
  <c r="X136" i="39"/>
  <c r="V136" i="39"/>
  <c r="Z136" i="39" s="1"/>
  <c r="AJ135" i="39"/>
  <c r="AI135" i="39"/>
  <c r="AH135" i="39"/>
  <c r="AD135" i="39"/>
  <c r="AE135" i="39" s="1"/>
  <c r="X135" i="39"/>
  <c r="V135" i="39"/>
  <c r="Z135" i="39" s="1"/>
  <c r="AJ134" i="39"/>
  <c r="AI134" i="39"/>
  <c r="AH134" i="39"/>
  <c r="AD134" i="39"/>
  <c r="AE134" i="39" s="1"/>
  <c r="X134" i="39"/>
  <c r="V134" i="39"/>
  <c r="Z134" i="39" s="1"/>
  <c r="AJ133" i="39"/>
  <c r="AI133" i="39"/>
  <c r="AH133" i="39"/>
  <c r="AD133" i="39"/>
  <c r="AE133" i="39" s="1"/>
  <c r="X133" i="39"/>
  <c r="V133" i="39"/>
  <c r="Z133" i="39" s="1"/>
  <c r="AJ131" i="39"/>
  <c r="AI131" i="39"/>
  <c r="AH131" i="39"/>
  <c r="AD131" i="39"/>
  <c r="AE131" i="39" s="1"/>
  <c r="X131" i="39"/>
  <c r="V131" i="39"/>
  <c r="Z131" i="39" s="1"/>
  <c r="AJ130" i="39"/>
  <c r="AI130" i="39"/>
  <c r="AH130" i="39"/>
  <c r="AD130" i="39"/>
  <c r="AE130" i="39" s="1"/>
  <c r="X130" i="39"/>
  <c r="V130" i="39"/>
  <c r="Z130" i="39" s="1"/>
  <c r="AJ128" i="39"/>
  <c r="AI128" i="39"/>
  <c r="AH128" i="39"/>
  <c r="AD128" i="39"/>
  <c r="AE128" i="39" s="1"/>
  <c r="X128" i="39"/>
  <c r="V128" i="39"/>
  <c r="Z128" i="39" s="1"/>
  <c r="AJ127" i="39"/>
  <c r="AI127" i="39"/>
  <c r="AH127" i="39"/>
  <c r="AD127" i="39"/>
  <c r="AE127" i="39" s="1"/>
  <c r="X127" i="39"/>
  <c r="V127" i="39"/>
  <c r="Z127" i="39" s="1"/>
  <c r="AJ126" i="39"/>
  <c r="AI126" i="39"/>
  <c r="AH126" i="39"/>
  <c r="AD126" i="39"/>
  <c r="AE126" i="39" s="1"/>
  <c r="X126" i="39"/>
  <c r="V126" i="39"/>
  <c r="Z126" i="39" s="1"/>
  <c r="AJ125" i="39"/>
  <c r="AI125" i="39"/>
  <c r="AH125" i="39"/>
  <c r="AD125" i="39"/>
  <c r="AE125" i="39" s="1"/>
  <c r="X125" i="39"/>
  <c r="V125" i="39"/>
  <c r="Z125" i="39" s="1"/>
  <c r="AJ124" i="39"/>
  <c r="AI124" i="39"/>
  <c r="AH124" i="39"/>
  <c r="AD124" i="39"/>
  <c r="AE124" i="39" s="1"/>
  <c r="X124" i="39"/>
  <c r="V124" i="39"/>
  <c r="Z124" i="39" s="1"/>
  <c r="AJ123" i="39"/>
  <c r="AI123" i="39"/>
  <c r="AH123" i="39"/>
  <c r="AD123" i="39"/>
  <c r="AE123" i="39" s="1"/>
  <c r="X123" i="39"/>
  <c r="V123" i="39"/>
  <c r="Z123" i="39" s="1"/>
  <c r="AJ121" i="39"/>
  <c r="AI121" i="39"/>
  <c r="AH121" i="39"/>
  <c r="AD121" i="39"/>
  <c r="AE121" i="39" s="1"/>
  <c r="X121" i="39"/>
  <c r="V121" i="39"/>
  <c r="Z121" i="39" s="1"/>
  <c r="AJ120" i="39"/>
  <c r="AI120" i="39"/>
  <c r="AH120" i="39"/>
  <c r="AD120" i="39"/>
  <c r="AE120" i="39" s="1"/>
  <c r="X120" i="39"/>
  <c r="V120" i="39"/>
  <c r="Z120" i="39" s="1"/>
  <c r="AJ119" i="39"/>
  <c r="AI119" i="39"/>
  <c r="AH119" i="39"/>
  <c r="AD119" i="39"/>
  <c r="AE119" i="39" s="1"/>
  <c r="X119" i="39"/>
  <c r="V119" i="39"/>
  <c r="Z119" i="39" s="1"/>
  <c r="AJ118" i="39"/>
  <c r="AI118" i="39"/>
  <c r="AH118" i="39"/>
  <c r="AD118" i="39"/>
  <c r="AE118" i="39" s="1"/>
  <c r="X118" i="39"/>
  <c r="V118" i="39"/>
  <c r="Z118" i="39" s="1"/>
  <c r="AJ117" i="39"/>
  <c r="AI117" i="39"/>
  <c r="AH117" i="39"/>
  <c r="AD117" i="39"/>
  <c r="AE117" i="39" s="1"/>
  <c r="X117" i="39"/>
  <c r="V117" i="39"/>
  <c r="Z117" i="39" s="1"/>
  <c r="AJ116" i="39"/>
  <c r="AI116" i="39"/>
  <c r="AH116" i="39"/>
  <c r="AD116" i="39"/>
  <c r="AE116" i="39" s="1"/>
  <c r="X116" i="39"/>
  <c r="V116" i="39"/>
  <c r="Z116" i="39" s="1"/>
  <c r="AJ115" i="39"/>
  <c r="AI115" i="39"/>
  <c r="AH115" i="39"/>
  <c r="AD115" i="39"/>
  <c r="AE115" i="39" s="1"/>
  <c r="X115" i="39"/>
  <c r="V115" i="39"/>
  <c r="Z115" i="39" s="1"/>
  <c r="AJ114" i="39"/>
  <c r="AI114" i="39"/>
  <c r="AH114" i="39"/>
  <c r="AD114" i="39"/>
  <c r="AE114" i="39" s="1"/>
  <c r="X114" i="39"/>
  <c r="V114" i="39"/>
  <c r="Z114" i="39" s="1"/>
  <c r="AJ112" i="39"/>
  <c r="AI112" i="39"/>
  <c r="AH112" i="39"/>
  <c r="AD112" i="39"/>
  <c r="AE112" i="39" s="1"/>
  <c r="X112" i="39"/>
  <c r="V112" i="39"/>
  <c r="Z112" i="39" s="1"/>
  <c r="AJ110" i="39"/>
  <c r="AI110" i="39"/>
  <c r="AH110" i="39"/>
  <c r="AD110" i="39"/>
  <c r="AE110" i="39" s="1"/>
  <c r="X110" i="39"/>
  <c r="V110" i="39"/>
  <c r="Z110" i="39" s="1"/>
  <c r="AJ109" i="39"/>
  <c r="AI109" i="39"/>
  <c r="AH109" i="39"/>
  <c r="AD109" i="39"/>
  <c r="AE109" i="39" s="1"/>
  <c r="X109" i="39"/>
  <c r="V109" i="39"/>
  <c r="Z109" i="39" s="1"/>
  <c r="AJ107" i="39"/>
  <c r="AI107" i="39"/>
  <c r="AH107" i="39"/>
  <c r="AD107" i="39"/>
  <c r="AE107" i="39" s="1"/>
  <c r="X107" i="39"/>
  <c r="V107" i="39"/>
  <c r="Z107" i="39" s="1"/>
  <c r="AJ106" i="39"/>
  <c r="AI106" i="39"/>
  <c r="AH106" i="39"/>
  <c r="AD106" i="39"/>
  <c r="AE106" i="39" s="1"/>
  <c r="X106" i="39"/>
  <c r="V106" i="39"/>
  <c r="Z106" i="39" s="1"/>
  <c r="AJ105" i="39"/>
  <c r="AI105" i="39"/>
  <c r="AH105" i="39"/>
  <c r="AD105" i="39"/>
  <c r="AE105" i="39" s="1"/>
  <c r="X105" i="39"/>
  <c r="V105" i="39"/>
  <c r="Z105" i="39" s="1"/>
  <c r="AJ104" i="39"/>
  <c r="AI104" i="39"/>
  <c r="AH104" i="39"/>
  <c r="AD104" i="39"/>
  <c r="AE104" i="39" s="1"/>
  <c r="X104" i="39"/>
  <c r="V104" i="39"/>
  <c r="Z104" i="39" s="1"/>
  <c r="AJ103" i="39"/>
  <c r="AI103" i="39"/>
  <c r="AH103" i="39"/>
  <c r="AD103" i="39"/>
  <c r="AE103" i="39" s="1"/>
  <c r="X103" i="39"/>
  <c r="V103" i="39"/>
  <c r="Z103" i="39" s="1"/>
  <c r="AJ102" i="39"/>
  <c r="AI102" i="39"/>
  <c r="AH102" i="39"/>
  <c r="AD102" i="39"/>
  <c r="AE102" i="39" s="1"/>
  <c r="X102" i="39"/>
  <c r="V102" i="39"/>
  <c r="Z102" i="39" s="1"/>
  <c r="AJ101" i="39"/>
  <c r="AI101" i="39"/>
  <c r="AH101" i="39"/>
  <c r="AD101" i="39"/>
  <c r="AE101" i="39" s="1"/>
  <c r="X101" i="39"/>
  <c r="V101" i="39"/>
  <c r="Z101" i="39" s="1"/>
  <c r="AJ100" i="39"/>
  <c r="AI100" i="39"/>
  <c r="AH100" i="39"/>
  <c r="AD100" i="39"/>
  <c r="AE100" i="39" s="1"/>
  <c r="X100" i="39"/>
  <c r="V100" i="39"/>
  <c r="Z100" i="39" s="1"/>
  <c r="AJ98" i="39"/>
  <c r="AI98" i="39"/>
  <c r="AH98" i="39"/>
  <c r="AD98" i="39"/>
  <c r="AE98" i="39" s="1"/>
  <c r="X98" i="39"/>
  <c r="V98" i="39"/>
  <c r="Z98" i="39" s="1"/>
  <c r="AJ97" i="39"/>
  <c r="AI97" i="39"/>
  <c r="AH97" i="39"/>
  <c r="AD97" i="39"/>
  <c r="AE97" i="39" s="1"/>
  <c r="X97" i="39"/>
  <c r="V97" i="39"/>
  <c r="Z97" i="39" s="1"/>
  <c r="AJ96" i="39"/>
  <c r="AI96" i="39"/>
  <c r="AH96" i="39"/>
  <c r="AD96" i="39"/>
  <c r="AE96" i="39" s="1"/>
  <c r="X96" i="39"/>
  <c r="V96" i="39"/>
  <c r="Z96" i="39" s="1"/>
  <c r="AJ95" i="39"/>
  <c r="AI95" i="39"/>
  <c r="AH95" i="39"/>
  <c r="AD95" i="39"/>
  <c r="AE95" i="39" s="1"/>
  <c r="X95" i="39"/>
  <c r="V95" i="39"/>
  <c r="Z95" i="39" s="1"/>
  <c r="AJ94" i="39"/>
  <c r="AI94" i="39"/>
  <c r="AH94" i="39"/>
  <c r="AD94" i="39"/>
  <c r="AE94" i="39" s="1"/>
  <c r="X94" i="39"/>
  <c r="V94" i="39"/>
  <c r="Z94" i="39" s="1"/>
  <c r="AJ92" i="39"/>
  <c r="AI92" i="39"/>
  <c r="AH92" i="39"/>
  <c r="AD92" i="39"/>
  <c r="AE92" i="39" s="1"/>
  <c r="X92" i="39"/>
  <c r="V92" i="39"/>
  <c r="Z92" i="39" s="1"/>
  <c r="AJ91" i="39"/>
  <c r="AI91" i="39"/>
  <c r="AH91" i="39"/>
  <c r="AD91" i="39"/>
  <c r="AE91" i="39" s="1"/>
  <c r="X91" i="39"/>
  <c r="V91" i="39"/>
  <c r="Z91" i="39" s="1"/>
  <c r="AJ90" i="39"/>
  <c r="AI90" i="39"/>
  <c r="AH90" i="39"/>
  <c r="AD90" i="39"/>
  <c r="AE90" i="39" s="1"/>
  <c r="X90" i="39"/>
  <c r="V90" i="39"/>
  <c r="Z90" i="39" s="1"/>
  <c r="AJ89" i="39"/>
  <c r="AI89" i="39"/>
  <c r="AH89" i="39"/>
  <c r="AD89" i="39"/>
  <c r="AE89" i="39" s="1"/>
  <c r="X89" i="39"/>
  <c r="V89" i="39"/>
  <c r="Z89" i="39" s="1"/>
  <c r="AJ88" i="39"/>
  <c r="AI88" i="39"/>
  <c r="AH88" i="39"/>
  <c r="AD88" i="39"/>
  <c r="AE88" i="39" s="1"/>
  <c r="X88" i="39"/>
  <c r="V88" i="39"/>
  <c r="Z88" i="39" s="1"/>
  <c r="AJ87" i="39"/>
  <c r="AI87" i="39"/>
  <c r="AH87" i="39"/>
  <c r="AD87" i="39"/>
  <c r="AE87" i="39" s="1"/>
  <c r="X87" i="39"/>
  <c r="V87" i="39"/>
  <c r="Z87" i="39" s="1"/>
  <c r="AJ86" i="39"/>
  <c r="AI86" i="39"/>
  <c r="AH86" i="39"/>
  <c r="AD86" i="39"/>
  <c r="AE86" i="39" s="1"/>
  <c r="X86" i="39"/>
  <c r="V86" i="39"/>
  <c r="Z86" i="39" s="1"/>
  <c r="AJ84" i="39"/>
  <c r="AI84" i="39"/>
  <c r="AH84" i="39"/>
  <c r="AD84" i="39"/>
  <c r="AE84" i="39" s="1"/>
  <c r="X84" i="39"/>
  <c r="V84" i="39"/>
  <c r="Z84" i="39" s="1"/>
  <c r="AJ83" i="39"/>
  <c r="AI83" i="39"/>
  <c r="AH83" i="39"/>
  <c r="AD83" i="39"/>
  <c r="AE83" i="39" s="1"/>
  <c r="X83" i="39"/>
  <c r="V83" i="39"/>
  <c r="Z83" i="39" s="1"/>
  <c r="AJ82" i="39"/>
  <c r="AI82" i="39"/>
  <c r="AH82" i="39"/>
  <c r="AD82" i="39"/>
  <c r="AE82" i="39" s="1"/>
  <c r="X82" i="39"/>
  <c r="V82" i="39"/>
  <c r="Z82" i="39" s="1"/>
  <c r="AJ81" i="39"/>
  <c r="AI81" i="39"/>
  <c r="AH81" i="39"/>
  <c r="AD81" i="39"/>
  <c r="AE81" i="39" s="1"/>
  <c r="X81" i="39"/>
  <c r="V81" i="39"/>
  <c r="Z81" i="39" s="1"/>
  <c r="AJ80" i="39"/>
  <c r="AI80" i="39"/>
  <c r="AH80" i="39"/>
  <c r="AD80" i="39"/>
  <c r="AE80" i="39" s="1"/>
  <c r="X80" i="39"/>
  <c r="V80" i="39"/>
  <c r="Z80" i="39" s="1"/>
  <c r="AJ79" i="39"/>
  <c r="AI79" i="39"/>
  <c r="AH79" i="39"/>
  <c r="AD79" i="39"/>
  <c r="AE79" i="39" s="1"/>
  <c r="X79" i="39"/>
  <c r="V79" i="39"/>
  <c r="Z79" i="39" s="1"/>
  <c r="AJ78" i="39"/>
  <c r="AI78" i="39"/>
  <c r="AH78" i="39"/>
  <c r="AD78" i="39"/>
  <c r="AE78" i="39" s="1"/>
  <c r="X78" i="39"/>
  <c r="V78" i="39"/>
  <c r="Z78" i="39" s="1"/>
  <c r="AJ76" i="39"/>
  <c r="AI76" i="39"/>
  <c r="AH76" i="39"/>
  <c r="AD76" i="39"/>
  <c r="AE76" i="39" s="1"/>
  <c r="X76" i="39"/>
  <c r="V76" i="39"/>
  <c r="Z76" i="39" s="1"/>
  <c r="AJ75" i="39"/>
  <c r="AI75" i="39"/>
  <c r="AH75" i="39"/>
  <c r="AD75" i="39"/>
  <c r="AE75" i="39" s="1"/>
  <c r="X75" i="39"/>
  <c r="V75" i="39"/>
  <c r="Z75" i="39" s="1"/>
  <c r="AJ74" i="39"/>
  <c r="AI74" i="39"/>
  <c r="AH74" i="39"/>
  <c r="AD74" i="39"/>
  <c r="AE74" i="39" s="1"/>
  <c r="X74" i="39"/>
  <c r="V74" i="39"/>
  <c r="Z74" i="39" s="1"/>
  <c r="AJ72" i="39"/>
  <c r="AI72" i="39"/>
  <c r="AH72" i="39"/>
  <c r="AD72" i="39"/>
  <c r="AE72" i="39" s="1"/>
  <c r="X72" i="39"/>
  <c r="V72" i="39"/>
  <c r="Z72" i="39" s="1"/>
  <c r="AJ70" i="39"/>
  <c r="AI70" i="39"/>
  <c r="AH70" i="39"/>
  <c r="AD70" i="39"/>
  <c r="AE70" i="39" s="1"/>
  <c r="X70" i="39"/>
  <c r="V70" i="39"/>
  <c r="Z70" i="39" s="1"/>
  <c r="AJ69" i="39"/>
  <c r="AI69" i="39"/>
  <c r="AH69" i="39"/>
  <c r="AD69" i="39"/>
  <c r="AE69" i="39" s="1"/>
  <c r="X69" i="39"/>
  <c r="V69" i="39"/>
  <c r="Z69" i="39" s="1"/>
  <c r="AJ67" i="39"/>
  <c r="AI67" i="39"/>
  <c r="AH67" i="39"/>
  <c r="AD67" i="39"/>
  <c r="AE67" i="39" s="1"/>
  <c r="X67" i="39"/>
  <c r="V67" i="39"/>
  <c r="Z67" i="39" s="1"/>
  <c r="AJ66" i="39"/>
  <c r="AI66" i="39"/>
  <c r="AH66" i="39"/>
  <c r="AD66" i="39"/>
  <c r="AE66" i="39" s="1"/>
  <c r="X66" i="39"/>
  <c r="V66" i="39"/>
  <c r="Z66" i="39" s="1"/>
  <c r="AJ65" i="39"/>
  <c r="AI65" i="39"/>
  <c r="AH65" i="39"/>
  <c r="AD65" i="39"/>
  <c r="AE65" i="39" s="1"/>
  <c r="X65" i="39"/>
  <c r="V65" i="39"/>
  <c r="Z65" i="39" s="1"/>
  <c r="AJ64" i="39"/>
  <c r="AI64" i="39"/>
  <c r="AH64" i="39"/>
  <c r="AD64" i="39"/>
  <c r="AE64" i="39" s="1"/>
  <c r="X64" i="39"/>
  <c r="V64" i="39"/>
  <c r="Z64" i="39" s="1"/>
  <c r="AJ62" i="39"/>
  <c r="AI62" i="39"/>
  <c r="AH62" i="39"/>
  <c r="AD62" i="39"/>
  <c r="AE62" i="39" s="1"/>
  <c r="X62" i="39"/>
  <c r="V62" i="39"/>
  <c r="Z62" i="39" s="1"/>
  <c r="AJ60" i="39"/>
  <c r="AI60" i="39"/>
  <c r="AH60" i="39"/>
  <c r="AD60" i="39"/>
  <c r="AE60" i="39" s="1"/>
  <c r="X60" i="39"/>
  <c r="V60" i="39"/>
  <c r="Z60" i="39" s="1"/>
  <c r="AJ59" i="39"/>
  <c r="AI59" i="39"/>
  <c r="AH59" i="39"/>
  <c r="AD59" i="39"/>
  <c r="AE59" i="39" s="1"/>
  <c r="X59" i="39"/>
  <c r="V59" i="39"/>
  <c r="Z59" i="39" s="1"/>
  <c r="AJ58" i="39"/>
  <c r="AI58" i="39"/>
  <c r="AH58" i="39"/>
  <c r="AD58" i="39"/>
  <c r="AE58" i="39" s="1"/>
  <c r="X58" i="39"/>
  <c r="V58" i="39"/>
  <c r="Z58" i="39" s="1"/>
  <c r="AJ57" i="39"/>
  <c r="AI57" i="39"/>
  <c r="AH57" i="39"/>
  <c r="AD57" i="39"/>
  <c r="AE57" i="39" s="1"/>
  <c r="X57" i="39"/>
  <c r="V57" i="39"/>
  <c r="Z57" i="39" s="1"/>
  <c r="AJ56" i="39"/>
  <c r="AI56" i="39"/>
  <c r="AH56" i="39"/>
  <c r="AD56" i="39"/>
  <c r="AE56" i="39" s="1"/>
  <c r="X56" i="39"/>
  <c r="V56" i="39"/>
  <c r="Z56" i="39" s="1"/>
  <c r="AJ55" i="39"/>
  <c r="AI55" i="39"/>
  <c r="AH55" i="39"/>
  <c r="AD55" i="39"/>
  <c r="AE55" i="39" s="1"/>
  <c r="X55" i="39"/>
  <c r="V55" i="39"/>
  <c r="Z55" i="39" s="1"/>
  <c r="AJ53" i="39"/>
  <c r="AI53" i="39"/>
  <c r="AH53" i="39"/>
  <c r="AD53" i="39"/>
  <c r="AE53" i="39" s="1"/>
  <c r="X53" i="39"/>
  <c r="V53" i="39"/>
  <c r="Z53" i="39" s="1"/>
  <c r="AJ52" i="39"/>
  <c r="AI52" i="39"/>
  <c r="AH52" i="39"/>
  <c r="AD52" i="39"/>
  <c r="AE52" i="39" s="1"/>
  <c r="X52" i="39"/>
  <c r="V52" i="39"/>
  <c r="Z52" i="39" s="1"/>
  <c r="AJ51" i="39"/>
  <c r="AI51" i="39"/>
  <c r="AH51" i="39"/>
  <c r="AD51" i="39"/>
  <c r="AE51" i="39" s="1"/>
  <c r="X51" i="39"/>
  <c r="V51" i="39"/>
  <c r="Z51" i="39" s="1"/>
  <c r="AJ50" i="39"/>
  <c r="AI50" i="39"/>
  <c r="AH50" i="39"/>
  <c r="AD50" i="39"/>
  <c r="AE50" i="39" s="1"/>
  <c r="X50" i="39"/>
  <c r="V50" i="39"/>
  <c r="Z50" i="39" s="1"/>
  <c r="AJ49" i="39"/>
  <c r="AI49" i="39"/>
  <c r="AH49" i="39"/>
  <c r="AD49" i="39"/>
  <c r="AE49" i="39" s="1"/>
  <c r="X49" i="39"/>
  <c r="V49" i="39"/>
  <c r="Z49" i="39" s="1"/>
  <c r="AJ47" i="39"/>
  <c r="AI47" i="39"/>
  <c r="AH47" i="39"/>
  <c r="AD47" i="39"/>
  <c r="AE47" i="39" s="1"/>
  <c r="X47" i="39"/>
  <c r="V47" i="39"/>
  <c r="Z47" i="39" s="1"/>
  <c r="AJ46" i="39"/>
  <c r="AI46" i="39"/>
  <c r="AH46" i="39"/>
  <c r="AD46" i="39"/>
  <c r="AE46" i="39" s="1"/>
  <c r="X46" i="39"/>
  <c r="V46" i="39"/>
  <c r="Z46" i="39" s="1"/>
  <c r="AJ44" i="39"/>
  <c r="AI44" i="39"/>
  <c r="AH44" i="39"/>
  <c r="AD44" i="39"/>
  <c r="AE44" i="39" s="1"/>
  <c r="X44" i="39"/>
  <c r="V44" i="39"/>
  <c r="Z44" i="39" s="1"/>
  <c r="AJ43" i="39"/>
  <c r="AI43" i="39"/>
  <c r="AH43" i="39"/>
  <c r="AD43" i="39"/>
  <c r="AE43" i="39" s="1"/>
  <c r="X43" i="39"/>
  <c r="V43" i="39"/>
  <c r="Z43" i="39" s="1"/>
  <c r="AJ42" i="39"/>
  <c r="AI42" i="39"/>
  <c r="AH42" i="39"/>
  <c r="AD42" i="39"/>
  <c r="AE42" i="39" s="1"/>
  <c r="X42" i="39"/>
  <c r="V42" i="39"/>
  <c r="Z42" i="39" s="1"/>
  <c r="AJ40" i="39"/>
  <c r="AI40" i="39"/>
  <c r="AH40" i="39"/>
  <c r="AD40" i="39"/>
  <c r="AE40" i="39" s="1"/>
  <c r="X40" i="39"/>
  <c r="V40" i="39"/>
  <c r="Z40" i="39" s="1"/>
  <c r="AJ39" i="39"/>
  <c r="AI39" i="39"/>
  <c r="AH39" i="39"/>
  <c r="AD39" i="39"/>
  <c r="AE39" i="39" s="1"/>
  <c r="X39" i="39"/>
  <c r="V39" i="39"/>
  <c r="Z39" i="39" s="1"/>
  <c r="AJ37" i="39"/>
  <c r="AI37" i="39"/>
  <c r="AH37" i="39"/>
  <c r="AD37" i="39"/>
  <c r="AE37" i="39" s="1"/>
  <c r="X37" i="39"/>
  <c r="V37" i="39"/>
  <c r="Z37" i="39" s="1"/>
  <c r="AJ36" i="39"/>
  <c r="AI36" i="39"/>
  <c r="AH36" i="39"/>
  <c r="AD36" i="39"/>
  <c r="AE36" i="39" s="1"/>
  <c r="X36" i="39"/>
  <c r="V36" i="39"/>
  <c r="Z36" i="39" s="1"/>
  <c r="AJ35" i="39"/>
  <c r="AI35" i="39"/>
  <c r="AH35" i="39"/>
  <c r="AD35" i="39"/>
  <c r="AE35" i="39" s="1"/>
  <c r="X35" i="39"/>
  <c r="V35" i="39"/>
  <c r="Z35" i="39" s="1"/>
  <c r="AJ33" i="39"/>
  <c r="AI33" i="39"/>
  <c r="AH33" i="39"/>
  <c r="AD33" i="39"/>
  <c r="AE33" i="39" s="1"/>
  <c r="X33" i="39"/>
  <c r="V33" i="39"/>
  <c r="Z33" i="39" s="1"/>
  <c r="AJ32" i="39"/>
  <c r="AI32" i="39"/>
  <c r="AH32" i="39"/>
  <c r="AD32" i="39"/>
  <c r="AE32" i="39" s="1"/>
  <c r="X32" i="39"/>
  <c r="V32" i="39"/>
  <c r="Z32" i="39" s="1"/>
  <c r="AJ31" i="39"/>
  <c r="AI31" i="39"/>
  <c r="AH31" i="39"/>
  <c r="AD31" i="39"/>
  <c r="AE31" i="39" s="1"/>
  <c r="X31" i="39"/>
  <c r="V31" i="39"/>
  <c r="Z31" i="39" s="1"/>
  <c r="AJ30" i="39"/>
  <c r="AI30" i="39"/>
  <c r="AH30" i="39"/>
  <c r="AD30" i="39"/>
  <c r="AE30" i="39" s="1"/>
  <c r="X30" i="39"/>
  <c r="V30" i="39"/>
  <c r="Z30" i="39" s="1"/>
  <c r="AJ29" i="39"/>
  <c r="AI29" i="39"/>
  <c r="AH29" i="39"/>
  <c r="AD29" i="39"/>
  <c r="AE29" i="39" s="1"/>
  <c r="X29" i="39"/>
  <c r="V29" i="39"/>
  <c r="Z29" i="39" s="1"/>
  <c r="AJ28" i="39"/>
  <c r="AI28" i="39"/>
  <c r="AH28" i="39"/>
  <c r="AD28" i="39"/>
  <c r="AE28" i="39" s="1"/>
  <c r="X28" i="39"/>
  <c r="V28" i="39"/>
  <c r="Z28" i="39" s="1"/>
  <c r="AJ26" i="39"/>
  <c r="AI26" i="39"/>
  <c r="AH26" i="39"/>
  <c r="AD26" i="39"/>
  <c r="AE26" i="39" s="1"/>
  <c r="X26" i="39"/>
  <c r="V26" i="39"/>
  <c r="Z26" i="39" s="1"/>
  <c r="AJ25" i="39"/>
  <c r="AI25" i="39"/>
  <c r="AH25" i="39"/>
  <c r="AD25" i="39"/>
  <c r="AE25" i="39" s="1"/>
  <c r="X25" i="39"/>
  <c r="V25" i="39"/>
  <c r="Z25" i="39" s="1"/>
  <c r="AJ24" i="39"/>
  <c r="AI24" i="39"/>
  <c r="AH24" i="39"/>
  <c r="AD24" i="39"/>
  <c r="AE24" i="39" s="1"/>
  <c r="X24" i="39"/>
  <c r="V24" i="39"/>
  <c r="Z24" i="39" s="1"/>
  <c r="AJ23" i="39"/>
  <c r="AI23" i="39"/>
  <c r="AH23" i="39"/>
  <c r="AD23" i="39"/>
  <c r="AE23" i="39" s="1"/>
  <c r="X23" i="39"/>
  <c r="V23" i="39"/>
  <c r="Z23" i="39" s="1"/>
  <c r="AJ22" i="39"/>
  <c r="AI22" i="39"/>
  <c r="AH22" i="39"/>
  <c r="AD22" i="39"/>
  <c r="AE22" i="39" s="1"/>
  <c r="X22" i="39"/>
  <c r="V22" i="39"/>
  <c r="Z22" i="39" s="1"/>
  <c r="AJ20" i="39"/>
  <c r="AI20" i="39"/>
  <c r="AH20" i="39"/>
  <c r="AD20" i="39"/>
  <c r="AE20" i="39" s="1"/>
  <c r="X20" i="39"/>
  <c r="V20" i="39"/>
  <c r="Z20" i="39" s="1"/>
  <c r="AJ19" i="39"/>
  <c r="AI19" i="39"/>
  <c r="AH19" i="39"/>
  <c r="AD19" i="39"/>
  <c r="AE19" i="39" s="1"/>
  <c r="X19" i="39"/>
  <c r="V19" i="39"/>
  <c r="Z19" i="39" s="1"/>
  <c r="AJ18" i="39"/>
  <c r="AI18" i="39"/>
  <c r="AH18" i="39"/>
  <c r="AD18" i="39"/>
  <c r="AE18" i="39" s="1"/>
  <c r="X18" i="39"/>
  <c r="V18" i="39"/>
  <c r="Z18" i="39" s="1"/>
  <c r="AJ16" i="39"/>
  <c r="AI16" i="39"/>
  <c r="AH16" i="39"/>
  <c r="AD16" i="39"/>
  <c r="AE16" i="39" s="1"/>
  <c r="X16" i="39"/>
  <c r="V16" i="39"/>
  <c r="Z16" i="39" s="1"/>
  <c r="AJ15" i="39"/>
  <c r="AI15" i="39"/>
  <c r="AH15" i="39"/>
  <c r="AD15" i="39"/>
  <c r="AE15" i="39" s="1"/>
  <c r="X15" i="39"/>
  <c r="V15" i="39"/>
  <c r="Z15" i="39" s="1"/>
  <c r="AJ13" i="39"/>
  <c r="AI13" i="39"/>
  <c r="AH13" i="39"/>
  <c r="AD13" i="39"/>
  <c r="AE13" i="39" s="1"/>
  <c r="X13" i="39"/>
  <c r="V13" i="39"/>
  <c r="Z13" i="39" s="1"/>
  <c r="AJ12" i="39"/>
  <c r="AI12" i="39"/>
  <c r="AH12" i="39"/>
  <c r="AD12" i="39"/>
  <c r="AE12" i="39" s="1"/>
  <c r="X12" i="39"/>
  <c r="V12" i="39"/>
  <c r="Z12" i="39" s="1"/>
  <c r="AJ10" i="39"/>
  <c r="AI10" i="39"/>
  <c r="AH10" i="39"/>
  <c r="AD10" i="39"/>
  <c r="AE10" i="39" s="1"/>
  <c r="X10" i="39"/>
  <c r="V10" i="39"/>
  <c r="Z10" i="39" s="1"/>
  <c r="AJ9" i="39"/>
  <c r="AI9" i="39"/>
  <c r="AH9" i="39"/>
  <c r="AD9" i="39"/>
  <c r="X9" i="39"/>
  <c r="V9" i="39"/>
  <c r="Z9" i="39" s="1"/>
  <c r="AJ9" i="37"/>
  <c r="AI9" i="37"/>
  <c r="AH9" i="37"/>
  <c r="AJ59" i="37"/>
  <c r="AI59" i="37"/>
  <c r="AH59" i="37"/>
  <c r="AD59" i="37"/>
  <c r="AE59" i="37" s="1"/>
  <c r="V59" i="37"/>
  <c r="Z59" i="37" s="1"/>
  <c r="S59" i="37"/>
  <c r="AJ58" i="37"/>
  <c r="AI58" i="37"/>
  <c r="AH58" i="37"/>
  <c r="AD58" i="37"/>
  <c r="AE58" i="37" s="1"/>
  <c r="V58" i="37"/>
  <c r="Z58" i="37" s="1"/>
  <c r="AJ57" i="37"/>
  <c r="AI57" i="37"/>
  <c r="AH57" i="37"/>
  <c r="AD57" i="37"/>
  <c r="AE57" i="37" s="1"/>
  <c r="V57" i="37"/>
  <c r="Z57" i="37" s="1"/>
  <c r="S57" i="37"/>
  <c r="AJ56" i="37"/>
  <c r="AI56" i="37"/>
  <c r="AH56" i="37"/>
  <c r="AD56" i="37"/>
  <c r="AE56" i="37" s="1"/>
  <c r="V56" i="37"/>
  <c r="Z56" i="37" s="1"/>
  <c r="S56" i="37"/>
  <c r="AJ55" i="37"/>
  <c r="AI55" i="37"/>
  <c r="AH55" i="37"/>
  <c r="AD55" i="37"/>
  <c r="AE55" i="37" s="1"/>
  <c r="V55" i="37"/>
  <c r="Z55" i="37" s="1"/>
  <c r="S55" i="37"/>
  <c r="AJ54" i="37"/>
  <c r="AI54" i="37"/>
  <c r="AH54" i="37"/>
  <c r="AD54" i="37"/>
  <c r="AE54" i="37" s="1"/>
  <c r="V54" i="37"/>
  <c r="Z54" i="37" s="1"/>
  <c r="S54" i="37"/>
  <c r="AJ52" i="37"/>
  <c r="AI52" i="37"/>
  <c r="AH52" i="37"/>
  <c r="AD52" i="37"/>
  <c r="AE52" i="37" s="1"/>
  <c r="X52" i="37"/>
  <c r="V52" i="37"/>
  <c r="Z52" i="37" s="1"/>
  <c r="S52" i="37"/>
  <c r="AJ51" i="37"/>
  <c r="AI51" i="37"/>
  <c r="AH51" i="37"/>
  <c r="AD51" i="37"/>
  <c r="AE51" i="37" s="1"/>
  <c r="X51" i="37"/>
  <c r="V51" i="37"/>
  <c r="Z51" i="37" s="1"/>
  <c r="S51" i="37"/>
  <c r="AJ49" i="37"/>
  <c r="AI49" i="37"/>
  <c r="AH49" i="37"/>
  <c r="AD49" i="37"/>
  <c r="AE49" i="37" s="1"/>
  <c r="X49" i="37"/>
  <c r="V49" i="37"/>
  <c r="Z49" i="37" s="1"/>
  <c r="S49" i="37"/>
  <c r="AJ47" i="37"/>
  <c r="AI47" i="37"/>
  <c r="AH47" i="37"/>
  <c r="AD47" i="37"/>
  <c r="AE47" i="37" s="1"/>
  <c r="X47" i="37"/>
  <c r="V47" i="37"/>
  <c r="Z47" i="37" s="1"/>
  <c r="S47" i="37"/>
  <c r="AJ46" i="37"/>
  <c r="AI46" i="37"/>
  <c r="AH46" i="37"/>
  <c r="AD46" i="37"/>
  <c r="AE46" i="37" s="1"/>
  <c r="X46" i="37"/>
  <c r="V46" i="37"/>
  <c r="Z46" i="37" s="1"/>
  <c r="S46" i="37"/>
  <c r="AJ45" i="37"/>
  <c r="AI45" i="37"/>
  <c r="AH45" i="37"/>
  <c r="AD45" i="37"/>
  <c r="AE45" i="37" s="1"/>
  <c r="X45" i="37"/>
  <c r="V45" i="37"/>
  <c r="Z45" i="37" s="1"/>
  <c r="S45" i="37"/>
  <c r="AJ44" i="37"/>
  <c r="AI44" i="37"/>
  <c r="AH44" i="37"/>
  <c r="AD44" i="37"/>
  <c r="AE44" i="37" s="1"/>
  <c r="X44" i="37"/>
  <c r="V44" i="37"/>
  <c r="Z44" i="37" s="1"/>
  <c r="S44" i="37"/>
  <c r="AJ43" i="37"/>
  <c r="AI43" i="37"/>
  <c r="AH43" i="37"/>
  <c r="AD43" i="37"/>
  <c r="AE43" i="37" s="1"/>
  <c r="X43" i="37"/>
  <c r="V43" i="37"/>
  <c r="Z43" i="37" s="1"/>
  <c r="S43" i="37"/>
  <c r="AJ42" i="37"/>
  <c r="AI42" i="37"/>
  <c r="AH42" i="37"/>
  <c r="AD42" i="37"/>
  <c r="AE42" i="37" s="1"/>
  <c r="X42" i="37"/>
  <c r="V42" i="37"/>
  <c r="Z42" i="37" s="1"/>
  <c r="S42" i="37"/>
  <c r="AJ41" i="37"/>
  <c r="AI41" i="37"/>
  <c r="AH41" i="37"/>
  <c r="AD41" i="37"/>
  <c r="AE41" i="37" s="1"/>
  <c r="X41" i="37"/>
  <c r="V41" i="37"/>
  <c r="Z41" i="37" s="1"/>
  <c r="S41" i="37"/>
  <c r="AJ40" i="37"/>
  <c r="AI40" i="37"/>
  <c r="AH40" i="37"/>
  <c r="AD40" i="37"/>
  <c r="AE40" i="37" s="1"/>
  <c r="X40" i="37"/>
  <c r="V40" i="37"/>
  <c r="Z40" i="37" s="1"/>
  <c r="S40" i="37"/>
  <c r="AJ38" i="37"/>
  <c r="AI38" i="37"/>
  <c r="AH38" i="37"/>
  <c r="AD38" i="37"/>
  <c r="AE38" i="37" s="1"/>
  <c r="X38" i="37"/>
  <c r="V38" i="37"/>
  <c r="Z38" i="37" s="1"/>
  <c r="S38" i="37"/>
  <c r="AJ37" i="37"/>
  <c r="AI37" i="37"/>
  <c r="AH37" i="37"/>
  <c r="AD37" i="37"/>
  <c r="AE37" i="37" s="1"/>
  <c r="X37" i="37"/>
  <c r="V37" i="37"/>
  <c r="Z37" i="37" s="1"/>
  <c r="S37" i="37"/>
  <c r="AJ36" i="37"/>
  <c r="AI36" i="37"/>
  <c r="AH36" i="37"/>
  <c r="AD36" i="37"/>
  <c r="AE36" i="37" s="1"/>
  <c r="X36" i="37"/>
  <c r="V36" i="37"/>
  <c r="Z36" i="37" s="1"/>
  <c r="S36" i="37"/>
  <c r="AJ35" i="37"/>
  <c r="AI35" i="37"/>
  <c r="AH35" i="37"/>
  <c r="AD35" i="37"/>
  <c r="AE35" i="37" s="1"/>
  <c r="X35" i="37"/>
  <c r="V35" i="37"/>
  <c r="Z35" i="37" s="1"/>
  <c r="S35" i="37"/>
  <c r="AJ34" i="37"/>
  <c r="AI34" i="37"/>
  <c r="AH34" i="37"/>
  <c r="AD34" i="37"/>
  <c r="AE34" i="37" s="1"/>
  <c r="X34" i="37"/>
  <c r="V34" i="37"/>
  <c r="Z34" i="37" s="1"/>
  <c r="S34" i="37"/>
  <c r="AJ32" i="37"/>
  <c r="AI32" i="37"/>
  <c r="AH32" i="37"/>
  <c r="AD32" i="37"/>
  <c r="AE32" i="37" s="1"/>
  <c r="X32" i="37"/>
  <c r="V32" i="37"/>
  <c r="Z32" i="37" s="1"/>
  <c r="S32" i="37"/>
  <c r="AJ30" i="37"/>
  <c r="AI30" i="37"/>
  <c r="AH30" i="37"/>
  <c r="AD30" i="37"/>
  <c r="AE30" i="37" s="1"/>
  <c r="X30" i="37"/>
  <c r="V30" i="37"/>
  <c r="Z30" i="37" s="1"/>
  <c r="S30" i="37"/>
  <c r="AJ28" i="37"/>
  <c r="AI28" i="37"/>
  <c r="AH28" i="37"/>
  <c r="AD28" i="37"/>
  <c r="AE28" i="37" s="1"/>
  <c r="X28" i="37"/>
  <c r="V28" i="37"/>
  <c r="Z28" i="37" s="1"/>
  <c r="S28" i="37"/>
  <c r="AJ27" i="37"/>
  <c r="AI27" i="37"/>
  <c r="AH27" i="37"/>
  <c r="AD27" i="37"/>
  <c r="AE27" i="37" s="1"/>
  <c r="X27" i="37"/>
  <c r="V27" i="37"/>
  <c r="Z27" i="37" s="1"/>
  <c r="S27" i="37"/>
  <c r="AJ25" i="37"/>
  <c r="AI25" i="37"/>
  <c r="AH25" i="37"/>
  <c r="AD25" i="37"/>
  <c r="AE25" i="37" s="1"/>
  <c r="X25" i="37"/>
  <c r="V25" i="37"/>
  <c r="Z25" i="37" s="1"/>
  <c r="S25" i="37"/>
  <c r="AJ23" i="37"/>
  <c r="AI23" i="37"/>
  <c r="AH23" i="37"/>
  <c r="AD23" i="37"/>
  <c r="AE23" i="37" s="1"/>
  <c r="X23" i="37"/>
  <c r="V23" i="37"/>
  <c r="Z23" i="37" s="1"/>
  <c r="S23" i="37"/>
  <c r="AJ21" i="37"/>
  <c r="AI21" i="37"/>
  <c r="AH21" i="37"/>
  <c r="AD21" i="37"/>
  <c r="AE21" i="37" s="1"/>
  <c r="X21" i="37"/>
  <c r="V21" i="37"/>
  <c r="Z21" i="37" s="1"/>
  <c r="AJ20" i="37"/>
  <c r="AI20" i="37"/>
  <c r="AH20" i="37"/>
  <c r="AD20" i="37"/>
  <c r="AE20" i="37" s="1"/>
  <c r="X20" i="37"/>
  <c r="V20" i="37"/>
  <c r="Z20" i="37" s="1"/>
  <c r="AJ18" i="37"/>
  <c r="AI18" i="37"/>
  <c r="AH18" i="37"/>
  <c r="AD18" i="37"/>
  <c r="AE18" i="37" s="1"/>
  <c r="X18" i="37"/>
  <c r="V18" i="37"/>
  <c r="Z18" i="37" s="1"/>
  <c r="S18" i="37"/>
  <c r="AJ16" i="37"/>
  <c r="AI16" i="37"/>
  <c r="AH16" i="37"/>
  <c r="AD16" i="37"/>
  <c r="AE16" i="37" s="1"/>
  <c r="X16" i="37"/>
  <c r="V16" i="37"/>
  <c r="Z16" i="37" s="1"/>
  <c r="S16" i="37"/>
  <c r="AJ15" i="37"/>
  <c r="AI15" i="37"/>
  <c r="AH15" i="37"/>
  <c r="AD15" i="37"/>
  <c r="AE15" i="37" s="1"/>
  <c r="X15" i="37"/>
  <c r="V15" i="37"/>
  <c r="Z15" i="37" s="1"/>
  <c r="S15" i="37"/>
  <c r="AJ14" i="37"/>
  <c r="AI14" i="37"/>
  <c r="AH14" i="37"/>
  <c r="AD14" i="37"/>
  <c r="AE14" i="37" s="1"/>
  <c r="X14" i="37"/>
  <c r="V14" i="37"/>
  <c r="Z14" i="37" s="1"/>
  <c r="S14" i="37"/>
  <c r="AJ13" i="37"/>
  <c r="AI13" i="37"/>
  <c r="AH13" i="37"/>
  <c r="AD13" i="37"/>
  <c r="AE13" i="37" s="1"/>
  <c r="X13" i="37"/>
  <c r="V13" i="37"/>
  <c r="Z13" i="37" s="1"/>
  <c r="S13" i="37"/>
  <c r="AJ12" i="37"/>
  <c r="AI12" i="37"/>
  <c r="AH12" i="37"/>
  <c r="AD12" i="37"/>
  <c r="AE12" i="37" s="1"/>
  <c r="X12" i="37"/>
  <c r="V12" i="37"/>
  <c r="Z12" i="37" s="1"/>
  <c r="S12" i="37"/>
  <c r="AJ11" i="37"/>
  <c r="AI11" i="37"/>
  <c r="AH11" i="37"/>
  <c r="AD11" i="37"/>
  <c r="AE11" i="37" s="1"/>
  <c r="X11" i="37"/>
  <c r="V11" i="37"/>
  <c r="Z11" i="37" s="1"/>
  <c r="S11" i="37"/>
  <c r="AD9" i="37"/>
  <c r="X9" i="37"/>
  <c r="V9" i="37"/>
  <c r="Z9" i="37" s="1"/>
  <c r="S9" i="37"/>
  <c r="AX165" i="37" l="1"/>
  <c r="AU165" i="37"/>
  <c r="AT165" i="37"/>
  <c r="AP165" i="37"/>
  <c r="AN165" i="37"/>
  <c r="AJ165" i="37"/>
  <c r="AI165" i="37"/>
  <c r="AH165" i="37"/>
  <c r="AH166" i="37"/>
  <c r="AI166" i="37"/>
  <c r="AJ166" i="37"/>
  <c r="AH167" i="37"/>
  <c r="AI167" i="37"/>
  <c r="AJ167" i="37"/>
  <c r="AT166" i="37"/>
  <c r="AU166" i="37"/>
  <c r="AW166" i="37"/>
  <c r="AX166" i="37"/>
  <c r="AT167" i="37"/>
  <c r="AU167" i="37"/>
  <c r="AW167" i="37"/>
  <c r="AX167" i="37"/>
  <c r="AX9" i="39"/>
  <c r="AU9" i="39"/>
  <c r="AT9" i="39"/>
  <c r="AP9" i="39"/>
  <c r="AE9" i="39" s="1"/>
  <c r="AN9" i="39"/>
  <c r="AW165" i="37" l="1"/>
  <c r="AY165" i="37" s="1"/>
  <c r="AV167" i="37"/>
  <c r="AV165" i="37"/>
  <c r="AV166" i="37"/>
  <c r="AQ165" i="37"/>
  <c r="AY166" i="37"/>
  <c r="AY167" i="37"/>
  <c r="AV9" i="39"/>
  <c r="AQ9" i="39"/>
  <c r="AZ166" i="37" l="1"/>
  <c r="AZ167" i="37"/>
  <c r="AZ165" i="37"/>
  <c r="AW9" i="39"/>
  <c r="AY9" i="39" s="1"/>
  <c r="AZ9" i="39" s="1"/>
  <c r="AT9" i="37" l="1"/>
  <c r="AU9" i="37"/>
  <c r="AX9" i="37"/>
  <c r="AV9" i="37" l="1"/>
  <c r="AP9" i="37"/>
  <c r="AE9" i="37" s="1"/>
  <c r="AN9" i="37"/>
  <c r="AW9" i="37" l="1"/>
  <c r="AY9" i="37" s="1"/>
  <c r="AZ9" i="37" s="1"/>
  <c r="AQ9" i="37"/>
</calcChain>
</file>

<file path=xl/sharedStrings.xml><?xml version="1.0" encoding="utf-8"?>
<sst xmlns="http://schemas.openxmlformats.org/spreadsheetml/2006/main" count="6325" uniqueCount="745">
  <si>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</si>
  <si>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</si>
  <si>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</si>
  <si>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</si>
  <si>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</si>
  <si>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</si>
  <si>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</si>
  <si>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</si>
  <si>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</si>
  <si>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</si>
  <si>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Target Volume</t>
  </si>
  <si>
    <t>Target Sales</t>
  </si>
  <si>
    <t>Ach vs Actual</t>
  </si>
  <si>
    <t>no</t>
  </si>
  <si>
    <t>0 Days 0%</t>
  </si>
  <si>
    <t>Target Vol by Store</t>
  </si>
  <si>
    <t>OMI</t>
  </si>
  <si>
    <t>OPP</t>
  </si>
  <si>
    <t>OPS</t>
  </si>
  <si>
    <t>17 Days 100%</t>
  </si>
  <si>
    <t>Promotion Code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</si>
  <si>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</si>
  <si>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</si>
  <si>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</si>
  <si>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</si>
  <si>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</si>
  <si>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</si>
  <si>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</si>
  <si>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Remarks</t>
  </si>
  <si>
    <t>UOM</t>
  </si>
  <si>
    <t>Consign / Outright</t>
  </si>
  <si>
    <t>Supplier Code</t>
  </si>
  <si>
    <t>Supplier Name</t>
  </si>
  <si>
    <t>Starting Date</t>
  </si>
  <si>
    <t>Ending Date</t>
  </si>
  <si>
    <t>Normal Margin</t>
  </si>
  <si>
    <t>Dec '21 - Nov '22</t>
  </si>
  <si>
    <t>NORMAL</t>
  </si>
  <si>
    <t>PROMOTION</t>
  </si>
  <si>
    <t>VARIANCES</t>
  </si>
  <si>
    <t>AMS QTY</t>
  </si>
  <si>
    <t>Total Cost</t>
  </si>
  <si>
    <t>Total Sales</t>
  </si>
  <si>
    <t>Cash Profit</t>
  </si>
  <si>
    <t>Item Code</t>
  </si>
  <si>
    <t>Barcode</t>
  </si>
  <si>
    <t>Buying Period</t>
  </si>
  <si>
    <t>Sales Contribution/Brand →</t>
  </si>
  <si>
    <t>Div Code</t>
  </si>
  <si>
    <t>Sub Dept Desc</t>
  </si>
  <si>
    <t>Mailer Charges</t>
  </si>
  <si>
    <t>UNIT</t>
  </si>
  <si>
    <t>OUTRIGHT</t>
  </si>
  <si>
    <t>IN STORE</t>
  </si>
  <si>
    <t>SCAN REBATE</t>
  </si>
  <si>
    <t>OTK MERDEKA PROMO - IN STORE</t>
  </si>
  <si>
    <t>17.08.2023</t>
  </si>
  <si>
    <t>10.09.2023</t>
  </si>
  <si>
    <t>OTK MERDEKA PROMO - MAILER</t>
  </si>
  <si>
    <t>T-00592</t>
  </si>
  <si>
    <t>ETIKA SDN BHD</t>
  </si>
  <si>
    <t>D3</t>
  </si>
  <si>
    <t>Baby Food</t>
  </si>
  <si>
    <t>JOE</t>
  </si>
  <si>
    <t>EVERYDAY FMP REFILL 550G</t>
  </si>
  <si>
    <t>Hot/Cold Cereal</t>
  </si>
  <si>
    <t>NESTLE HONEY STAR 300G</t>
  </si>
  <si>
    <t>NESTLE KOKO KRUNCH 300G</t>
  </si>
  <si>
    <t>NESTLE MILO CEREAL 300G</t>
  </si>
  <si>
    <t>NESTLE TRIX CEREAL 330G</t>
  </si>
  <si>
    <t>NESTLE KOKO KRUNCH DUO 300G</t>
  </si>
  <si>
    <t>NESTLE KOKO KRUNCH COOKIES 330G</t>
  </si>
  <si>
    <t>Hot Beverage</t>
  </si>
  <si>
    <t>MILO SOFT PACK 1KG</t>
  </si>
  <si>
    <t>MILO HI-FIBRE 900G</t>
  </si>
  <si>
    <t>MILO ACTIV-GO HI-FIBRE 12SX30G</t>
  </si>
  <si>
    <t>MARIGOLD EVAPORATED CREAMER 390GM</t>
  </si>
  <si>
    <t>F&amp;N VITAMIN CREAMER 500G</t>
  </si>
  <si>
    <t>LIPTON YELLOW POTBAGS 80S</t>
  </si>
  <si>
    <t>LIPTON POTBAG EXTRA STRONG 80S</t>
  </si>
  <si>
    <t>Biscuits</t>
  </si>
  <si>
    <t>PESTA MARIE BESAR 800G</t>
  </si>
  <si>
    <t>INDOCAFE COFFEEMIX 3IN1 30'SX20GM</t>
  </si>
  <si>
    <t>FERNLEAF 1-3YEARS PLAIN 900G</t>
  </si>
  <si>
    <t>FERNLEAF 1-3YEARS HONEY 900G</t>
  </si>
  <si>
    <t>FERNLEAF 4-6YEARS PLAIN 900G</t>
  </si>
  <si>
    <t>FERNLEAF 4-6YEARS HONEY 900G</t>
  </si>
  <si>
    <t>FERNLEAF 4-6YEARS CHOC 900G</t>
  </si>
  <si>
    <t>KELLOGGS FROSTIES 300G</t>
  </si>
  <si>
    <t>KELLOGGS COCOA FROSTIES 350G</t>
  </si>
  <si>
    <t>KELLOGGS COCO POPS 350G</t>
  </si>
  <si>
    <t>KELLOGGS COCO CHEX 330G</t>
  </si>
  <si>
    <t>KELLOGGS FROOT LOOPS 285G</t>
  </si>
  <si>
    <t>KELLOGG'S DINOSAUR FROOT LOOPS 285G</t>
  </si>
  <si>
    <t>KELLOGG'S UNICORN FROOT LOOPS 285G</t>
  </si>
  <si>
    <t>KELLOGGS FROOT LOOPS DISNEY 285G</t>
  </si>
  <si>
    <t>CADBURY COOKIES 150G</t>
  </si>
  <si>
    <t>MUNCHYS FUNMIX BIG VALUE 900G</t>
  </si>
  <si>
    <t>MUNCHYS TOPMIX BIG VALUE 900G</t>
  </si>
  <si>
    <t>ALICAFE T/A GINSENG 5IN1 KARAMEL 40GM</t>
  </si>
  <si>
    <t>ALICAFE T/A GINSENG 5IN1 LEBIH PEKAT 40GM</t>
  </si>
  <si>
    <t>ALICAFE T/A GINSENG 5IN1 WHITE COFFEE 40G</t>
  </si>
  <si>
    <t>PC</t>
  </si>
  <si>
    <t>ALICAFE T/A GINSENG 5IN1 ORIGINAL 30G</t>
  </si>
  <si>
    <t>ALITEA TONGKAT ALI GINSENG ORIGINAL 18SX30G</t>
  </si>
  <si>
    <t>PERL CAFE KACIP FATIMAH INST 20SX20G</t>
  </si>
  <si>
    <t>PAGE 1</t>
  </si>
  <si>
    <t>T-01386</t>
  </si>
  <si>
    <t>NESTLE PRODUCTS SDN BHD</t>
  </si>
  <si>
    <t>DC</t>
  </si>
  <si>
    <t>Purchase MILO HI-FIBRE 900G or 2 packs of MILO ACTIV-GO HI-FIBRE 12SX30G FOC Milo Glass Container. Redeem at Customer Service. While Stock Last.</t>
  </si>
  <si>
    <t>T-00347</t>
  </si>
  <si>
    <t>COTRA ENTERPRISES SDN BHD - GROCERY</t>
  </si>
  <si>
    <t>OUTLET ORDER</t>
  </si>
  <si>
    <t>T-00618</t>
  </si>
  <si>
    <t>F&amp;N BEVERAGES MARKETING SDN BHD - DAIRIES</t>
  </si>
  <si>
    <t>T-00725</t>
  </si>
  <si>
    <t>GBA CORPORATION SDN BHD - GROCERY</t>
  </si>
  <si>
    <t>T-02405</t>
  </si>
  <si>
    <t>HWA TAI DISTRIBUTION SDN BHD</t>
  </si>
  <si>
    <t>T-00435</t>
  </si>
  <si>
    <t>DKSH MALAYSIA SDN BHD - INDOCAFE</t>
  </si>
  <si>
    <t>T-00778(OPP)/T-02292(OMI/OPS)</t>
  </si>
  <si>
    <t>GREAT FORWARD MARKETING SDN BHD/ THYE ON THONG</t>
  </si>
  <si>
    <t xml:space="preserve"> Kidzania Contest: Buy any 2 Kellogg's Kids Cereal 285g-350g, stand a chance to win 2 tickets to Kidzania</t>
  </si>
  <si>
    <t>T-00410</t>
  </si>
  <si>
    <t>DELFI MARKETING SDN BHD - PRINGLES/KELLOGGS</t>
  </si>
  <si>
    <t>T-02648</t>
  </si>
  <si>
    <t>DELFI MARKETING SDN BHD - PRINGLES/KELLOGGS (FESTIVE)</t>
  </si>
  <si>
    <t>T-02322</t>
  </si>
  <si>
    <t>MONDELEZ MALAYSIA SALES SDN BHD</t>
  </si>
  <si>
    <t>T-01344</t>
  </si>
  <si>
    <t>MUNCHWORLD MARKETING SDN BHD</t>
  </si>
  <si>
    <t>T-01557</t>
  </si>
  <si>
    <t>POWER ROOT MARKETING SDN BHD</t>
  </si>
  <si>
    <t>T-01556</t>
  </si>
  <si>
    <t>NESTLE CERELAC NUTRIPUFFS BANANA &amp; ORANGE 50G</t>
  </si>
  <si>
    <t>NESTLE CERELAC NUTRIPUFFS BANANA &amp; SBERRY 50G</t>
  </si>
  <si>
    <t>LACTOGROW (AKTIF 1-3) 850G</t>
  </si>
  <si>
    <t>LACTOGROW (AKTIF 4-6) 850G</t>
  </si>
  <si>
    <t>NESTLE SCHOOL PACK CEREAL 140G</t>
  </si>
  <si>
    <t>NESTLE KOKO KRUNCH M/PACKS 6'SX25GM</t>
  </si>
  <si>
    <t>MILO ACTIV-GO LESS SUGAR 10X27G</t>
  </si>
  <si>
    <t>MILO ACTIV-GO WHOLE CEREAL 10X36G</t>
  </si>
  <si>
    <t>NESCAFE CLASSIC REFILL 100G</t>
  </si>
  <si>
    <t>NESCAFE TARIK 15X31G</t>
  </si>
  <si>
    <t>NESCAFE WHITE COFFEE HAZELNUT 15Sx33G</t>
  </si>
  <si>
    <t>NESCAFE WHITE COFFEE ORIGINAL 15Sx33G</t>
  </si>
  <si>
    <t>NESCAFE KOPI O 15'SX16G</t>
  </si>
  <si>
    <t>MILNA BABY RUSK MIX FRUIT 130GM</t>
  </si>
  <si>
    <t>MILNA BABY RUSK ORIGINAL 130GM</t>
  </si>
  <si>
    <t>MILNA BABY RUSK BANANA 130GM</t>
  </si>
  <si>
    <t>MILNA BABY RUSK ORIGINAL 260GM</t>
  </si>
  <si>
    <t>MILNA BABY RUSK MIXED FRUIT 260GM</t>
  </si>
  <si>
    <t>MILNA BABY RUSK BANANA 260GM</t>
  </si>
  <si>
    <t>MILNA CEREAL CHIC SOUP&amp;SWEET CORN 9+ 120GM</t>
  </si>
  <si>
    <t>MILNA CEREAL CHIC W PUMPKIN+CARROTS 6+ 120G</t>
  </si>
  <si>
    <t>MILNA CEREAL BROWN RICE&amp;BANANA 6+ 120G</t>
  </si>
  <si>
    <t>MILNA TODDLER CHEESE 110G</t>
  </si>
  <si>
    <t>MILNA TODDLER CHOCOLATE 110G</t>
  </si>
  <si>
    <t>MILNA NATURE PUFF ORG APPLE MIX BERRIES 15G</t>
  </si>
  <si>
    <t>MILNA NATURE PUFF ORGANIC BANANA 15G</t>
  </si>
  <si>
    <t>MILNA NATURE PUFF ORGANIC CHEESE 15G</t>
  </si>
  <si>
    <t>BOH DOUBLE CHAMBER GREEN TEA 50S</t>
  </si>
  <si>
    <t>BOH D/CHAMBER 50'S</t>
  </si>
  <si>
    <t>BOH T.TARIK KURANG MANIS ORI 12'SX24GM</t>
  </si>
  <si>
    <t>BOH TEH TARIK KURANG MANIS OATS 12SX26GM</t>
  </si>
  <si>
    <t>BOH T.TARIK KURANG MANIS HALI12X26</t>
  </si>
  <si>
    <t>BOH CHAM 12'SX27GM</t>
  </si>
  <si>
    <t>BOH GREEN TEA LATTE 12'S*27GM</t>
  </si>
  <si>
    <t>CHEKHUP 3IN1 WC CLASSIC 12SX37G</t>
  </si>
  <si>
    <t>CHEK HUP 3IN1 HAZELNUT WHITE COFFEE 12S</t>
  </si>
  <si>
    <t>CHEKHUP 3IN1 IWC RICH 12S*40GM</t>
  </si>
  <si>
    <t>CHEKHUP 3IN1 IWC ORIGINAL 12'S*40GM</t>
  </si>
  <si>
    <t>CHEKHUP 3IN1 IWC LESS SWEET 12'S*35GM</t>
  </si>
  <si>
    <t>CHEKHUP 2IN1 IWC COFFEE&amp;CREAMER 12'S*30GM</t>
  </si>
  <si>
    <t>MARIGOLD KOPI &amp; TEH TARIK 2.5KG</t>
  </si>
  <si>
    <t>Spread</t>
  </si>
  <si>
    <t>DELFI CHOCO HAZELNUT SPREAD 350G</t>
  </si>
  <si>
    <t>DELFI RICH CHOCO SPREAD 350G</t>
  </si>
  <si>
    <t>DELFI CHOCO HAZELNUT &amp; MILK SPREAD 350G</t>
  </si>
  <si>
    <t>DELFI DOUBLE HAZELNUT SPREAD 350G</t>
  </si>
  <si>
    <t>FRISO GOLD STEP 3  3X400G</t>
  </si>
  <si>
    <t>FRISO GOLD STEP 4 3X400G</t>
  </si>
  <si>
    <t>F&amp;N EVAP FILLED MILK 390GM</t>
  </si>
  <si>
    <t>FITBAR FRUITS 5X22G</t>
  </si>
  <si>
    <t>FITBAR CHOCOLATE 5X22G</t>
  </si>
  <si>
    <t>FITBAR TIRAMISU 5X22G</t>
  </si>
  <si>
    <t>GLICO POCKY CHOCOLATE 40G</t>
  </si>
  <si>
    <t>GLICO POCKY GREEN TEA 35G</t>
  </si>
  <si>
    <t>GLICO POCKY COOKIES &amp; CREAM 40GM</t>
  </si>
  <si>
    <t>GLICO POCKY STRAWBERRY 38G</t>
  </si>
  <si>
    <t>GLICO POCKY DOUBLE CHOCOLATE 39G</t>
  </si>
  <si>
    <t>GLICO POCKY WHOLESOME CHOCOLATE ALMOND 36G</t>
  </si>
  <si>
    <t>GLICO POCKY WHOLESOME BLUEBERRY YOGHURT 36G</t>
  </si>
  <si>
    <t>LIPTON YELLOW LABEL TEABAG 25SX2G</t>
  </si>
  <si>
    <t>LIPTON YELLOW LABEL TEABAG 50SX2G</t>
  </si>
  <si>
    <t>LIPTON YELLOW LABEL TEABAG 100SX2G</t>
  </si>
  <si>
    <t>LIPTON POTBAGS 20S</t>
  </si>
  <si>
    <t>LIPTON YELLOW LABEL POTBAGS 40S</t>
  </si>
  <si>
    <t>LIPTON POTBAG EXTRA KAW  20S</t>
  </si>
  <si>
    <t>LIPTON POTBAG EXTRA KAW 40S</t>
  </si>
  <si>
    <t>LIPTON 3IN1 MILK TEA TEH TARIK 12S</t>
  </si>
  <si>
    <t>LIPTON MATCHA GREEN TEA LATTE 12S</t>
  </si>
  <si>
    <t>LIPTON 3IN1 MILK TEA TEH HALIA 12S</t>
  </si>
  <si>
    <t>LIPTON 3IN1 MILK TEA CLASSIC 12S</t>
  </si>
  <si>
    <t>LIPTON MILK TEA LATTE EARL GREY 12S</t>
  </si>
  <si>
    <t>HWA TAI SIANG CRACKER 400G</t>
  </si>
  <si>
    <t>HWA TAI SUGAR CRAKERS 300GM</t>
  </si>
  <si>
    <t>HWA TAI MARIE ORIGINAL 270G</t>
  </si>
  <si>
    <t>HWA TAI MINI CRACKERS VEGE 300G</t>
  </si>
  <si>
    <t>HWA TAI MINI CRACKER ORIGINAL 300G</t>
  </si>
  <si>
    <t>HWA TAI MINI CRACKER CHEESE 350G</t>
  </si>
  <si>
    <t>HWA TAI MARIE KOPI 270G</t>
  </si>
  <si>
    <t>HWA TAI NAIYU JAGUNG 300GM</t>
  </si>
  <si>
    <t>PESSTA TAWAR KECIL 420G</t>
  </si>
  <si>
    <t>PESSTA BISKUT MASIN 420G</t>
  </si>
  <si>
    <t>INDOCAFE ORIGINAL BLEND REFILL 200G</t>
  </si>
  <si>
    <t>OLD TOWN 3IN1 W/CAFE CLASSIC 15SX38G</t>
  </si>
  <si>
    <t>OLD TOWN 3IN1 W/CAFE HAZELNUT 15SX38G</t>
  </si>
  <si>
    <t>OLD TOWN W/CAFE 2IN1 COFFEE&amp;CREAMER 15SX25G</t>
  </si>
  <si>
    <t>OLD TOWN 3IN1 W/CAFE CANE SUGAR 15SX36G</t>
  </si>
  <si>
    <t>OLD TOWN 3IN1 W/CAFE LESS SUGAR 15SX35G</t>
  </si>
  <si>
    <t>OLD TOWN 3IN1 W/CAFE EXTRA RICH 15SX35G</t>
  </si>
  <si>
    <t>OLD TOWN KOPITIAM SMOOTH ROAST LESS SUGAR 15SX25G</t>
  </si>
  <si>
    <t>OLD TOWN WHITE COFFEE SALTED CARAMEL 15SX35G</t>
  </si>
  <si>
    <t>L'OR ESSENSO MICROGROUND COFFEE 20X25G</t>
  </si>
  <si>
    <t>L'OR ESSENSO MICROGRD COFFEE &amp; CREAMER 20X16G</t>
  </si>
  <si>
    <t>L’OR ESSENSO MICROGROUND COFFEE BRAZILIAN 3IN1 20S</t>
  </si>
  <si>
    <t>L’OR ESSENSO MICROGROUND COFFEE COLOMBIAN 2IN1 20S</t>
  </si>
  <si>
    <t>L'OR ESSENSO M/GROUND COLOMBIAN BLEND 20X2G</t>
  </si>
  <si>
    <t>L'OR ESSENSO M/GROUND MANDHELING BLEND 20X2G</t>
  </si>
  <si>
    <t>SUPER CLASSIC INSTANT 80G</t>
  </si>
  <si>
    <t>SUPER CLASSIC INSTANT 180G</t>
  </si>
  <si>
    <t>MOCCONA CLASSIC MEDIUM ROAST FD COFFEE 200G</t>
  </si>
  <si>
    <t>MOCCONA DARK ROAST FD COFFEE 200G</t>
  </si>
  <si>
    <t>MOCCONA ESPRESSO STYLE FD COFFEE 200G</t>
  </si>
  <si>
    <t>MOCCONA CLASSIC MED. ROAST COFFEE 200G+50G</t>
  </si>
  <si>
    <t>MOCCONA CLASSIC DECAF COFFEE 100G</t>
  </si>
  <si>
    <t>MOCCONA CLASSIC MEDIUM ROAST FD COFFEE 100G</t>
  </si>
  <si>
    <t>MOCCONA ESPRESSO STYLE FD COFFEE 100G</t>
  </si>
  <si>
    <t>MOCCONA DARK ROAST FD COFFEE 100G</t>
  </si>
  <si>
    <t>MOCCONA INDULGENCE INSTANT COFFEE 100G</t>
  </si>
  <si>
    <t>MOCCONA ROASTED HAZELNUT FD COFFEE 95G</t>
  </si>
  <si>
    <t>FERNLEAF FULL CRM 1.8KG</t>
  </si>
  <si>
    <t>FERNLEAF PROTEIN PLUS 800G</t>
  </si>
  <si>
    <t>ANLENE TOTAL 10 800G</t>
  </si>
  <si>
    <t>ANLENE GOLD SP 1KG</t>
  </si>
  <si>
    <t>ANLENE REGULAR 1KG</t>
  </si>
  <si>
    <t>JOBBIE FAMOUS AMOS CRUMBS PEANUT BUTTER 380G</t>
  </si>
  <si>
    <t>JULIE'S LE-MOND LEMON 272G</t>
  </si>
  <si>
    <t>JULIE'S LE-MOND CHOCOLATE HAZELNUT 288G</t>
  </si>
  <si>
    <t>JULIE'S LE-MOND CHEESE CHEDDAR 288G</t>
  </si>
  <si>
    <t>KELLOGGS FUN PACK 170G</t>
  </si>
  <si>
    <t>YIT FOH TENOM COFFEE 2IN1 240G</t>
  </si>
  <si>
    <t>YIT FOH TENOM COFFEE LATTE 350G</t>
  </si>
  <si>
    <t>OREO VANILLA MP 9X27.6G</t>
  </si>
  <si>
    <t>OREO CHOCOLATE MP 9X27.6G</t>
  </si>
  <si>
    <t>OREO PEANUT BUTTER &amp; CHOCOLATE MP 9X27.6G</t>
  </si>
  <si>
    <t>OREO B&amp;W CHOCOLATE MP  9X27.6G</t>
  </si>
  <si>
    <t>OREO VANILLA 119.6G</t>
  </si>
  <si>
    <t>OREO CHOCOLATE 119.6G</t>
  </si>
  <si>
    <t>OREO DOUBLE STUF 131.1G</t>
  </si>
  <si>
    <t>OREO DOUBLE DELIGHT 119.6G</t>
  </si>
  <si>
    <t>OREO B&amp;W CHOCOLATE 119.6G</t>
  </si>
  <si>
    <t>JACOB'S MULTIPACK CREAM CRACKER 600G</t>
  </si>
  <si>
    <t>JACOB'S MULTIPACK WEETAMEAL 613.8G</t>
  </si>
  <si>
    <t>ENFAGROW A+ STEP 3 ORIGINAL 1.65KG</t>
  </si>
  <si>
    <t>ENFAGROW A+ STEP 3 VANILLA 1.65KG</t>
  </si>
  <si>
    <t>ENFAGROW A+ STEP 4 ORIGINAL 1.65KG</t>
  </si>
  <si>
    <t>ENFAGROW A+ STEP 4 VANILLA 1.65KG</t>
  </si>
  <si>
    <t>ENFAGROW A+ STEP 5 ORIGINAL 1.65KG</t>
  </si>
  <si>
    <t>SUSTAGEN JUNIOR 1+VAN 600G</t>
  </si>
  <si>
    <t>SUSTAGEN JUNIOR 1+CHOC 600G</t>
  </si>
  <si>
    <t>SUSTAGEN KID 3+VAN 600G</t>
  </si>
  <si>
    <t>SUSTAGEN KID 3+CHOC 600G</t>
  </si>
  <si>
    <t>SUSTAGEN SCHOOL 6+VAN 600G</t>
  </si>
  <si>
    <t>SUSTAGEN SCHOOL 6+CHOC 600G</t>
  </si>
  <si>
    <t>PROVITAL ADULT MILK PWD VAN 480G</t>
  </si>
  <si>
    <t>FRENCHE ROAST INDULGENCE ICED FRENCH LATTE 18S</t>
  </si>
  <si>
    <t>FRENCHE ROAST INDULGENCE SALTED CARAMEL LATTE 20S</t>
  </si>
  <si>
    <t>FRENCHE ROAST INDULGENCE TIRAMISU LATTE 18S</t>
  </si>
  <si>
    <t>FRENCHE ROAST SIGNATURE BLEND 25S</t>
  </si>
  <si>
    <t>OLIGO CHOC MALT CALCIUM 15X30G</t>
  </si>
  <si>
    <t>S26 PROGRESS STEP 3 (PIB) 1.2KG</t>
  </si>
  <si>
    <t>S26 PROMISE STEP 4 (PIB) 1.2KG</t>
  </si>
  <si>
    <t>PRISTINE OATBRAN 500G</t>
  </si>
  <si>
    <t>PRISTINE QUICK OATS 750GM</t>
  </si>
  <si>
    <t>PRISTINE ROLLED OATS 750GM</t>
  </si>
  <si>
    <t>PRISTINE INSTANT OATS 750G</t>
  </si>
  <si>
    <t>STEFFI'S CHOICE BLUEBERRY JAM 340GM</t>
  </si>
  <si>
    <t>STEFFI'S CHOICE WILDBERRIES JAM 340GM</t>
  </si>
  <si>
    <t>STEFFI'S CHOICE RASPBERRY JAM 340GM</t>
  </si>
  <si>
    <t>STEFFI'S CHOICE STRAWBERRY JAM 340GM</t>
  </si>
  <si>
    <t>SUNLAC INSTANT SKIM MILK 700G</t>
  </si>
  <si>
    <t>CAPTAIN OAT INSTANT OAT 800G</t>
  </si>
  <si>
    <t>CAPTAIN OAT QUICK COOK 800G</t>
  </si>
  <si>
    <t>CAPTAIN OAT ROLLED OATS 800GM</t>
  </si>
  <si>
    <t>CAPTAIN INSTANT ROLLED OATS 800G</t>
  </si>
  <si>
    <t>CAPTAIN GRANOLA HONEY ALMOND 250G</t>
  </si>
  <si>
    <t>CAPTAIN GRANOLA GULA MELAKA&amp; COCONUT 250G</t>
  </si>
  <si>
    <t>CAPTAIN GRANOLA COCOA HAZELNUT 220G</t>
  </si>
  <si>
    <t>CAPTAIN GRANOLA STRAWBERRY YOGHURT 220G</t>
  </si>
  <si>
    <t>AL-SHIFA NATURAL HONEY SQUEEZY 250G</t>
  </si>
  <si>
    <t>CAPILANO TWIST&amp;SQUEEZE HONEY 400GM</t>
  </si>
  <si>
    <t>CAPILANO HONEY JAR 500G</t>
  </si>
  <si>
    <t>CAPILANO HONEY PAIL 1KG</t>
  </si>
  <si>
    <t>CAPILANO UPSIDE DOWN SQUEEZE 340GM</t>
  </si>
  <si>
    <t>SKIPPY PEANUT BUTTER CREAMY 500GM</t>
  </si>
  <si>
    <t>SKIPPY PEANUT BUTTER CHUNKY 500GM</t>
  </si>
  <si>
    <t>SKIPPY PEANUT BUTTER CHOCOLATE STRIPES 350GM</t>
  </si>
  <si>
    <t>SKIPPY PEANUT BUTTER GRAPE STRIPES 350GM</t>
  </si>
  <si>
    <t>PEDIASURE PEPTIGRO VANILLA 1.6KG TIN</t>
  </si>
  <si>
    <t>PEDIASURE PEPTIGRO CHOC 1.6KG BIB</t>
  </si>
  <si>
    <t>PEDIASURE PEPTIGRO PLAIN 1.6KG BIB</t>
  </si>
  <si>
    <t>GLUCERNA TRIPLE CARE 850G</t>
  </si>
  <si>
    <t>BUY ANY 2 AT RM15.50</t>
  </si>
  <si>
    <t>T-02463</t>
  </si>
  <si>
    <t>DKSH MALAYSIA SDN BHD - KALBE</t>
  </si>
  <si>
    <t>T-00447</t>
  </si>
  <si>
    <t>DKSH MALAYSIA SDN BHD - BOH</t>
  </si>
  <si>
    <t>T-00287</t>
  </si>
  <si>
    <t>CHEK HUP SDN BHD</t>
  </si>
  <si>
    <t>T-00408</t>
  </si>
  <si>
    <t>DELFI MARKETING SDN BHD - CHOCOLATE</t>
  </si>
  <si>
    <t>T-00499</t>
  </si>
  <si>
    <t>DUTCH LADY MILK INDUSTRIES BERHAD</t>
  </si>
  <si>
    <t>T-01836</t>
  </si>
  <si>
    <t>JACOBS DOUWE EGBERTS RTL SFM MY SDN BHD</t>
  </si>
  <si>
    <t>Buy Moccona 95g-100g FREE Ferrero Rocher 3s. From 1- 31 Aug 2023 (Redemption at customer service. While Stock Last)</t>
  </si>
  <si>
    <t>T-02265</t>
  </si>
  <si>
    <t>JOBBIE SDN BHD</t>
  </si>
  <si>
    <t>T-00997</t>
  </si>
  <si>
    <t>JULIE'S MARKETING SDN BHD</t>
  </si>
  <si>
    <t>T-01227</t>
  </si>
  <si>
    <t>MA MA MI SHOPPE</t>
  </si>
  <si>
    <t>T-00462</t>
  </si>
  <si>
    <t>DKSH MALAYSIA SDN BHD - MEAD JOHNSON</t>
  </si>
  <si>
    <t>T-00432</t>
  </si>
  <si>
    <t>DKSH MALAYSIA SDN BHD - WYETH</t>
  </si>
  <si>
    <t>T-01708</t>
  </si>
  <si>
    <t>SHYAN TRADING (M) SDN BHD</t>
  </si>
  <si>
    <t>T-00232</t>
  </si>
  <si>
    <t>BUN GUAN BROTHERS SDN BHD</t>
  </si>
  <si>
    <t>T-01909</t>
  </si>
  <si>
    <t>TEIK SENN (M) SDN BHD</t>
  </si>
  <si>
    <t>T-00450</t>
  </si>
  <si>
    <t>DKSH MALAYSIA SDN BHD - CAPILANO,EVA,HOLMEL,JAMMY,OSK</t>
  </si>
  <si>
    <t>T-01099(KV)/T-01276(JB)/T-02427(PNG)</t>
  </si>
  <si>
    <t>L H SALES &amp; MARKETING SDN BHD - ABBOTT/MELODIES DISTRIBUTORS SND BHD - ABBOTT/SIN GUAN HENG PROVISION SDN BHD</t>
  </si>
  <si>
    <t>SNACKS</t>
  </si>
  <si>
    <t>JASON LEE</t>
  </si>
  <si>
    <t>TWISTIES CHIPSTER SOUR &amp; CREAM 130G</t>
  </si>
  <si>
    <t>TWISTIES CHIPSTER HOT &amp; SPICY 130G</t>
  </si>
  <si>
    <t>TWISTIES CHIPSTER FLAMING BBQ 130G</t>
  </si>
  <si>
    <t>MAMEE MONSTER FAMILY PACK BBQ 8*25G</t>
  </si>
  <si>
    <t>MAMEE MONSTER FAMILY PACK CHICKEN 8X25G</t>
  </si>
  <si>
    <t>MAMEE MONSTER FAMILY PACK HOT&amp;SPICY 8*25G</t>
  </si>
  <si>
    <t>MAMEE MONSTER BLACK PEPPER 8X25G</t>
  </si>
  <si>
    <t>WITHDRAW FROM DC</t>
  </si>
  <si>
    <t>T-01245</t>
  </si>
  <si>
    <t>MAMEE - DOUBLE DECKER DISTRIBUTION (M) SDN BHD</t>
  </si>
  <si>
    <t>STORE TO ORDER</t>
  </si>
  <si>
    <t>LAY'S STAX ORIGINAL 135G</t>
  </si>
  <si>
    <t>LAY'S STAX SOUR CREAM &amp; ONION 135G</t>
  </si>
  <si>
    <t>LAY'S STAX BBQ 135G</t>
  </si>
  <si>
    <t>LAY'S STAX EXTRA CHEESE 135G</t>
  </si>
  <si>
    <t>LAY'S STAX SPICY LOBSTER 135G</t>
  </si>
  <si>
    <t>NEW</t>
  </si>
  <si>
    <t>LAYS STAX TRUFFLE 130G</t>
  </si>
  <si>
    <t>LAYS STAX TOM YUM 130G</t>
  </si>
  <si>
    <t>KOH KAE PEANUT WASABI 180G</t>
  </si>
  <si>
    <t>KOH-KAE PEANUT BBQ 180G</t>
  </si>
  <si>
    <t>KOH-KAE PEANUT CHICKEN 180G</t>
  </si>
  <si>
    <t>KOH-KAE PEANUT COCONUT CREAM 180G</t>
  </si>
  <si>
    <t>KOH-KAE THAI TOMYAM 180G</t>
  </si>
  <si>
    <t>041143 025703</t>
  </si>
  <si>
    <t>SUNMAID RAISINS 14X14GM</t>
  </si>
  <si>
    <t>WISE COTTAGE FRIES BBQ 60G</t>
  </si>
  <si>
    <t>WISE COTTAGE FRIES TOMATO KETCHUP 60G</t>
  </si>
  <si>
    <t>WISE COTTAGE FRIES HOT &amp; SPICY 60G</t>
  </si>
  <si>
    <t>WISE COTTAGE FRIES SWEET THAI CHILLI 60G</t>
  </si>
  <si>
    <t>WISE COTTAGE FRIES ONION GARLIC 60G</t>
  </si>
  <si>
    <t>WISE COTTAGE FRIES SOUR CREAM &amp; ONION 60G</t>
  </si>
  <si>
    <t>WISE SEA SALT &amp; PEPPERCORN 65G</t>
  </si>
  <si>
    <t>WISE COTTAGE FRIES ORIGINAL 60G</t>
  </si>
  <si>
    <t>T-00458</t>
  </si>
  <si>
    <t>DKSH MALAYSIA SDN BHD - LAYS</t>
  </si>
  <si>
    <t>ANNE</t>
  </si>
  <si>
    <t>D4</t>
  </si>
  <si>
    <t>KNORR ALL IN ONE SEASONING 300GM</t>
  </si>
  <si>
    <t>KNIFE CLASSIC LIGHT SOY SAUCE TP 2X500ML</t>
  </si>
  <si>
    <t>ABC SAUS MANIS 620ML</t>
  </si>
  <si>
    <t>AYAM BRAND CHILLI TUNA 160GM</t>
  </si>
  <si>
    <t>AYAM BRAND CHILLI TUNA LIGHT 160GM</t>
  </si>
  <si>
    <t>AYAM BRAND DELI TUNA MAYO 160GM</t>
  </si>
  <si>
    <t>AYAM BRAND TUNA MILD MAYO 160GM</t>
  </si>
  <si>
    <t>AYAM BRAND DELI TUNA SPICY 160GM</t>
  </si>
  <si>
    <t>AYAM BRAND DELI TUNA MAYO LIGHT 160GM</t>
  </si>
  <si>
    <t>AYAM BRAND DELI TUNA SPREAD 160GM</t>
  </si>
  <si>
    <t>AYAM BRAND CHILI TUNA FIRE HOT 160G</t>
  </si>
  <si>
    <t>AYAM BRAND TUNA CHUNK IN WATER 150GM</t>
  </si>
  <si>
    <t>AYAM BRAND TUNA CHUNK IN MINERAL WATER 150G</t>
  </si>
  <si>
    <t>AYAM BRAND TUNA LIGHT CHUNK I/OLIVE OIL 150GM</t>
  </si>
  <si>
    <t>AYAM BRAND TUNA CHUNK IN SUNFLOWER OIL 150GM</t>
  </si>
  <si>
    <t>AYAM BRAND TUNA FLAKES IN OIL 150GM</t>
  </si>
  <si>
    <t>AYAM BRAND OMEGA 3 OLIVE OIL 150GM</t>
  </si>
  <si>
    <t>AYAM BRAND SPICY TUNA OLIVE OIL 150GM</t>
  </si>
  <si>
    <t>AYAM BRAND TUNA LIGHT FLAKES IN WATER 150GM</t>
  </si>
  <si>
    <t>AYAM BRAND T/LIGHT SANDWICH FLAKE I/OIL 150GM</t>
  </si>
  <si>
    <t>TELLY THOUSAND ISLAND (SQZ) 280ML</t>
  </si>
  <si>
    <t>TELLY ALL PURPOSE (SQZ) 280ML</t>
  </si>
  <si>
    <t>TELLY ROASTED SESAME (SQZ) 280ML</t>
  </si>
  <si>
    <t>Spices &amp; Seasoning</t>
  </si>
  <si>
    <t>Sauces &amp; Condiments</t>
  </si>
  <si>
    <t>Instant Food</t>
  </si>
  <si>
    <t>Store Order</t>
  </si>
  <si>
    <t>HQ Allocate</t>
  </si>
  <si>
    <t>DC Stocks</t>
  </si>
  <si>
    <t>T-02032</t>
  </si>
  <si>
    <t>UNILEVER (MALAYSIA) HOLDINGS SDN BHD - GROCERY</t>
  </si>
  <si>
    <t>T-01125</t>
  </si>
  <si>
    <t>LAM SOON EDIBLE OILS SDN BHD - GROCERY</t>
  </si>
  <si>
    <t>T-02241</t>
  </si>
  <si>
    <t>DKSH MALAYSIA SDN BHD - KRAFT HEINZ GROCERY</t>
  </si>
  <si>
    <t>T-00006</t>
  </si>
  <si>
    <t>A.CLOUET &amp; CO (KL) SDN BHD</t>
  </si>
  <si>
    <t>LADYS CHOICE COLESLAW SALAD DRESSING 250ML</t>
  </si>
  <si>
    <t>LADYS CHOICE FRUIT SALAD DRESSING 250ML</t>
  </si>
  <si>
    <t>LADYS CHOICE THOUSAND ISLAND 250ML</t>
  </si>
  <si>
    <t>KNIFE LIGHT SOY SAUCE 500ML</t>
  </si>
  <si>
    <t>KNIFE LIGHT SOY SAUCE 750ML</t>
  </si>
  <si>
    <t>ABC KICAP MANIS 620ML</t>
  </si>
  <si>
    <t>HEINZ YELLOW SQZ MUSTARD 9 OZ</t>
  </si>
  <si>
    <t>HEINZ TOMATO KETCHUP 300GM</t>
  </si>
  <si>
    <t>HEINZ CHILLI SAUCE 305G</t>
  </si>
  <si>
    <t>HEINZ DISTILLED WHITE VINEGAR 32OZ</t>
  </si>
  <si>
    <t>HEINZ APPLE CIDER VINEGAR 32 OZ</t>
  </si>
  <si>
    <t>NOODLES &amp; PASTA</t>
  </si>
  <si>
    <t>AUDREY</t>
  </si>
  <si>
    <t>JATI PENANG LAKSA RICE NOODLE 450G</t>
  </si>
  <si>
    <t xml:space="preserve">T-01689 </t>
  </si>
  <si>
    <t xml:space="preserve">SERBA WANGI (KL) SDN BHD - IMPORTED RICE </t>
  </si>
  <si>
    <t>STORE ORDER</t>
  </si>
  <si>
    <t>MAGGI ASAM LAKSA 5*78G</t>
  </si>
  <si>
    <t>MAGGI TOM YAM 5X80G</t>
  </si>
  <si>
    <t>0 89686 18064 0</t>
  </si>
  <si>
    <t>INDOMIE MI GORENG SPECIAL 5X85G</t>
  </si>
  <si>
    <t>T-00928</t>
  </si>
  <si>
    <t>INDOFOOD (M) FOOD INDUSTRIES SDN BHD</t>
  </si>
  <si>
    <t>0 89686 18062 6</t>
  </si>
  <si>
    <t>INDOMIE MI GORENG ASLI 5X80GM</t>
  </si>
  <si>
    <t>MYKUALI PENANG WHITE CURRY 4X110GM</t>
  </si>
  <si>
    <t>MYKUALI PENANG HOKKIEN PRAWN 4X105GM</t>
  </si>
  <si>
    <t>MYKUALI PENANG RED TOM YAM GONG 4X105GM</t>
  </si>
  <si>
    <t>BALDUCCI NO. 4 SPAGHETTI 400G</t>
  </si>
  <si>
    <t>BALDUCCI NO. 32 MACCHERONI 400G</t>
  </si>
  <si>
    <t>BALDUCCI NO. 55 SPIRALI 400G</t>
  </si>
  <si>
    <t>BALDUCCI FETTUCCINE 400G</t>
  </si>
  <si>
    <t>KOREAN</t>
  </si>
  <si>
    <t>NONG SHIM SHIN RAMYUN SPICY MUSHROOM 120GM - CN</t>
  </si>
  <si>
    <t>T-01070</t>
  </si>
  <si>
    <t>KMT JAYA SDN BHD</t>
  </si>
  <si>
    <t>NONG SHIM SHIN RAMYUN SHRIMP 120GM - CN</t>
  </si>
  <si>
    <t>NONG SHIM KIMCHI NOODLE 5X120GM</t>
  </si>
  <si>
    <t>NONG SHIM CLAY POT RAMYUN 120G - CN</t>
  </si>
  <si>
    <t>NONGSHIM UDON RAMYUN 5X120G</t>
  </si>
  <si>
    <t>NONGSHIM SHIN RAMYUN (POTATO) 5X110G</t>
  </si>
  <si>
    <t>CNS SEAFOOD BULGOGI RAMYUN FRIED NOODLE 5 PACK</t>
  </si>
  <si>
    <t>MAMEE PREMIUM VEGETARIAN 5X75G</t>
  </si>
  <si>
    <t>IN-STORE</t>
  </si>
  <si>
    <t>MAMEE PREMIUM DUCK 5X76G</t>
  </si>
  <si>
    <t>MAMEE PREMIUM CURRY 5X75G</t>
  </si>
  <si>
    <t>MAMEE PREMIUM CHICKEN 5X73G</t>
  </si>
  <si>
    <t>MAMEE VEGETARIAN CURRY 5X78G</t>
  </si>
  <si>
    <t>NUUNA INST VERMICELLI DRIED (ORIGINAL) 5PKX65GM</t>
  </si>
  <si>
    <t>NUUNA INST VERMICELLI DRIED (SPICY) 5PKX70GM</t>
  </si>
  <si>
    <t>ECOBROWN PREMIER BROWN VERMICELLI 300G</t>
  </si>
  <si>
    <t>JATI PREMIER RICE VERMICELLI 300G</t>
  </si>
  <si>
    <t>IBUMIE ALWAYS MI GORENG ASLI 5*80GM</t>
  </si>
  <si>
    <t>T-02705</t>
  </si>
  <si>
    <t>MASSIVE DISTRIBUTION SDN BHD - IBUMIE</t>
  </si>
  <si>
    <t>IBUMIE AMG K.KPITAN5X80G</t>
  </si>
  <si>
    <t>IBUMIE AMG S.UDANG 5X80G</t>
  </si>
  <si>
    <t>IBUMIE AMG T.TOMYAM5X80G</t>
  </si>
  <si>
    <t>KIMBALL SPAGHETTI 400GM</t>
  </si>
  <si>
    <t>T-00253</t>
  </si>
  <si>
    <t>CAMPBELL SOUP SOUTHEAST ASIA SDN BHD</t>
  </si>
  <si>
    <t>KIMBALL ANGEL HAIR 400G</t>
  </si>
  <si>
    <t>KIMBALL FETTUCCINE 400G</t>
  </si>
  <si>
    <t>KIMBALL MACARONI 400GM</t>
  </si>
  <si>
    <t>KIMBALL SPIRAL 400G</t>
  </si>
  <si>
    <t>KIMBALL PENNE 400G</t>
  </si>
  <si>
    <t>MAGGI MI GORENG CILI ALA KAMPUNG 5X77G</t>
  </si>
  <si>
    <t>MAGGI MI GORENG SAMBAL TUMIS BILIS 5X75G</t>
  </si>
  <si>
    <t>0 8968618203 3</t>
  </si>
  <si>
    <t>INDOMIE INSTANT NOODLES SOTO 5X78GM</t>
  </si>
  <si>
    <t>MYKUALI WHITE FISH BROTH RICE VERMICELLI 4X90G</t>
  </si>
  <si>
    <t>MYKUALI WHITE FISH BROTH NOODLE 4X95G</t>
  </si>
  <si>
    <t>MYKUALI PENANG WHITE CURRY BIHUN 120GM</t>
  </si>
  <si>
    <t>MYKUALI PENANG HOKKIEN PRAWN BIHUN 120GM</t>
  </si>
  <si>
    <t>MYKUALI PENANG RED TOMYUM GONG BIHUN 120GM</t>
  </si>
  <si>
    <t>SAN REMO SPAGHETTI NO.5 500GM</t>
  </si>
  <si>
    <t>SAN REMO VERMICELLI NO.2 500GM</t>
  </si>
  <si>
    <t>SAN REMO ANGEL HAIR NO.9 500GM</t>
  </si>
  <si>
    <t>SAN REMO LINGUINE NO.1 500GM</t>
  </si>
  <si>
    <t>SAN REMO PLAIN FETTUCINE 500GM</t>
  </si>
  <si>
    <t>SAN REMO SPINACH FETTUCCINE 500G</t>
  </si>
  <si>
    <t>SAN REMO MACARONI NO.38 500GM</t>
  </si>
  <si>
    <t>SAN REMO SPIRALS NO 16 500G</t>
  </si>
  <si>
    <t>SAN REMO SMALL SHELLS NO.28 500GM</t>
  </si>
  <si>
    <t>SAN REMO ELBOWS NO.35 500GM</t>
  </si>
  <si>
    <t>SAN REMO BOWTIES NO.23 500GM</t>
  </si>
  <si>
    <t>SAN REMO PENNE RIGATI 500G</t>
  </si>
  <si>
    <t>PACK</t>
  </si>
  <si>
    <t>SAN REMO SOUP PASTA 500G</t>
  </si>
  <si>
    <t>SAN REMO VEGERONI SPIRALS 375G</t>
  </si>
  <si>
    <t>SAN REMO WAGON WHEELS 500GM</t>
  </si>
  <si>
    <t>SAN REMO DRY PASTA QUICK COOK SPAGHETTI 500G</t>
  </si>
  <si>
    <t>SAN REMO DRY PASTA QUICK COOK MACARONI 500G</t>
  </si>
  <si>
    <t>NONGSHIM SHIN RAMYUN 5X120GM</t>
  </si>
  <si>
    <t>NONGSHIM KIMCHI RAMYUM 5X120G</t>
  </si>
  <si>
    <t>NONGSHIM SHIN SUPER SPICY RAMYUN 5X120G</t>
  </si>
  <si>
    <t>NONGSHIM SHIN RAMYUN STIR FRY 5X131G</t>
  </si>
  <si>
    <t>NONG SHIM SHIN SOON VEGE RAMYUN 5X112G</t>
  </si>
  <si>
    <t>NONGSHIM POTATO RAMYUM 4X100GM</t>
  </si>
  <si>
    <t xml:space="preserve">NONGSHIM MR. BIBIM SPICY CHICKEN 4X148G </t>
  </si>
  <si>
    <t>NONGSHIM CHAPAGETTI CHAJANG MYUN 5X140GM</t>
  </si>
  <si>
    <t>NONGSHIM SHIN CUP NOODLE SOUP 68GM</t>
  </si>
  <si>
    <t>NONGSHIM SHIN SUPER SPICY RAMYUN CUP 68G</t>
  </si>
  <si>
    <t>NONGSHIM SHIN RAMYUN BOWL 114G</t>
  </si>
  <si>
    <t>NONGSHIM SHIN STIR FRY RAMYUN (BOWL) 103G</t>
  </si>
  <si>
    <t>LOTTE ALMOND PEPERO BIG PACK 32G X 8</t>
  </si>
  <si>
    <t>LOTTE CHOCO PEPERO BIG PACK 240G</t>
  </si>
  <si>
    <t>LOTTE PEPERO NUDE 8X43G</t>
  </si>
  <si>
    <t>LOTTE PEPERO WHITE COOKIE PROMO PACK 32GM*8</t>
  </si>
  <si>
    <t>LOTTE PEPERO CHOCO COOKIE 256GM</t>
  </si>
  <si>
    <t>PEPERO CRUNCHY BIG PACK 8X39G</t>
  </si>
  <si>
    <t>SAMYANG HOT CHICKEN FLAV SAUCE 200G</t>
  </si>
  <si>
    <t>T-01735</t>
  </si>
  <si>
    <t>SING LONG FOOD PRODUCTS SDN BHD</t>
  </si>
  <si>
    <t>SAMYANG EXTREME HOT CHICKEN FLAV SAUCE 200G</t>
  </si>
  <si>
    <t>SAMYANG CARBONARA HOT CHICKEN SAUCE 200G</t>
  </si>
  <si>
    <t>SAMYANG HOT CHICKEN CHEESE RAMEN 5X140GM</t>
  </si>
  <si>
    <t>SAMYANG HOT CHICKEN RAMEN CARBONARA 5SX130G</t>
  </si>
  <si>
    <t>SAMYANG HOT CHICKEN CREAMY CARBONARA RAMEN 5X140G</t>
  </si>
  <si>
    <t>SAMYANG HOT CHICKEN QUATTRO CHEESE RAMEN 5X145G</t>
  </si>
  <si>
    <t>SAMYANG H'CHIC HABANERO LIME RAMEN 5SX140G</t>
  </si>
  <si>
    <t>Energy/Isotonic Drink</t>
  </si>
  <si>
    <t>DIANA</t>
  </si>
  <si>
    <t>100 PLUS ORIGINAL 1.5L</t>
  </si>
  <si>
    <t>Carbonated Drink</t>
  </si>
  <si>
    <t>100 PLUS ORIGINAL ZERO PET 1.5L</t>
  </si>
  <si>
    <t>100 PLUS ORIGINAL 1.75L</t>
  </si>
  <si>
    <t>100 PLUS ORIGINAL ZERO PET 1.75L</t>
  </si>
  <si>
    <t>100 PLUS ORIGINAL RS 1.5L</t>
  </si>
  <si>
    <t>COCA-COLA ZERO SUGAR 1.5L</t>
  </si>
  <si>
    <t>COCA COLA RASA ASLI 1.5L</t>
  </si>
  <si>
    <t>A&amp;W SARSAPARILLA 1.5L</t>
  </si>
  <si>
    <t>SPRITE 1.5L</t>
  </si>
  <si>
    <t>Other Chocolate</t>
  </si>
  <si>
    <t>KIT KAT SHARE BAG 24*17G</t>
  </si>
  <si>
    <t>Malt/Milk Drink</t>
  </si>
  <si>
    <t>DUTCH LADY UHT FULL CREAM 3X1L</t>
  </si>
  <si>
    <t>DUTCH LADY UHT LOW FAT 3X1L</t>
  </si>
  <si>
    <t>DUTCH LADY UHT PLUS PROTEIN FULL CREAM 3X1L</t>
  </si>
  <si>
    <t>DUTCH LADY UHT PLUS PROTEIN LOW FAT 3X1L</t>
  </si>
  <si>
    <t>Soy/Rice/Nut Milk</t>
  </si>
  <si>
    <t>DRINHO SOYA BEAN 1L</t>
  </si>
  <si>
    <t>Asian Drink</t>
  </si>
  <si>
    <t>DRINHO CHRYSANTHEMUM TEA 1L</t>
  </si>
  <si>
    <t>DRINHO LYCHEE 1L</t>
  </si>
  <si>
    <t>RTD Tea</t>
  </si>
  <si>
    <t>DRINHO GREEN TEA 1L</t>
  </si>
  <si>
    <t>DRINHO ICE LEMON TEA 1L</t>
  </si>
  <si>
    <t>DRINHO WINTER MELON 1L</t>
  </si>
  <si>
    <t>CADBURY DAIRY MILK PLAIN 160G</t>
  </si>
  <si>
    <t>CADBURY DAIRY MILK FRUIT &amp; NUT 160G</t>
  </si>
  <si>
    <t>CADBURY DAIRY MILK ROAST ALMOND 160G</t>
  </si>
  <si>
    <t>CADBURY DAIRY MILK HAZELNUT 160G</t>
  </si>
  <si>
    <t>CADBURY BLACK FOREST 160G</t>
  </si>
  <si>
    <t>T-00617</t>
  </si>
  <si>
    <t>F&amp;N BEVERAGES MARKETING SDN BHD</t>
  </si>
  <si>
    <t>A&amp;P - 1.63%</t>
  </si>
  <si>
    <t>T-00330</t>
  </si>
  <si>
    <t>COCA - COLA REFRESHMENTS MALAYSIA SDN BHD</t>
  </si>
  <si>
    <t>A&amp;P - 5%</t>
  </si>
  <si>
    <t>A&amp;P - 1.5%</t>
  </si>
  <si>
    <t>T-00018</t>
  </si>
  <si>
    <t>ACE DISTRIBUTORS SDN BHD - GROCERY</t>
  </si>
  <si>
    <t>A&amp;P - 7%</t>
  </si>
  <si>
    <t>T-02323</t>
  </si>
  <si>
    <t>CADBURY CONFECTIONERY SALES (M) SDN BHD</t>
  </si>
  <si>
    <t>A&amp;P - 1%</t>
  </si>
  <si>
    <t>P.ROOT EXTRA HONEY TONGKAT ALI 250ML</t>
  </si>
  <si>
    <t>P.ROOT EXTRA GINSENG TONGKAT ALI 250ML</t>
  </si>
  <si>
    <t>P.ROOT EXTRA HONEY DATES TONGKAT ALI 250ML</t>
  </si>
  <si>
    <t>RTD Coffee</t>
  </si>
  <si>
    <t>PERL CAFE KACIP FATIMAH 250ML</t>
  </si>
  <si>
    <t>PERL KACIP FATIMAH KOLEGEN KURMA 250ML</t>
  </si>
  <si>
    <t>ALICAFE TONGKAT ALI 250ML</t>
  </si>
  <si>
    <t>PERL KACIP FATIMAH KOLAGEN YUZU VIT C 6X250ML</t>
  </si>
  <si>
    <t>POKKA PREMIUM MILK COFFEE 240ML</t>
  </si>
  <si>
    <t>POKKA CAPPUCINO COFFEE 240ML</t>
  </si>
  <si>
    <t>POKKA RICH COFFEE CAN 240ML</t>
  </si>
  <si>
    <t>POKKA VANILLA MILK COFFEE 240ML</t>
  </si>
  <si>
    <t>POKKA PREMIUM MOCHA COFFEE 240ML</t>
  </si>
  <si>
    <t>100 PLUS ACTIVE ASP 1L</t>
  </si>
  <si>
    <t>100 PLUS ORIGINAL 6X325ML</t>
  </si>
  <si>
    <t>100 PLUS ACTIVE CAN 4X300ML</t>
  </si>
  <si>
    <t>F&amp;N ICE CREAM SODA 1.5L</t>
  </si>
  <si>
    <t>F&amp;N ZAPPEL 1.5L</t>
  </si>
  <si>
    <t>F&amp;N STRAWBERRY 1.5L</t>
  </si>
  <si>
    <t>F&amp;N ORANGE 1.5LTR</t>
  </si>
  <si>
    <t>F&amp;N GINGER ADE 1.5L</t>
  </si>
  <si>
    <t>F&amp;N SARSI 1.5L</t>
  </si>
  <si>
    <t>F&amp;N FRUITADE 1.5LTR</t>
  </si>
  <si>
    <t>F&amp;N TEH TARIK PET 270ML</t>
  </si>
  <si>
    <t>F&amp;N TEH TARIK LESS SWEET PET 270ML</t>
  </si>
  <si>
    <t>F&amp;N TEH TARIK PET 4X270ML</t>
  </si>
  <si>
    <t>F&amp;N TEH TARIK LESS SWEET PET 4X270ML</t>
  </si>
  <si>
    <t>MAGNOLIA UHT CHOCOLATE MILK 1LTR</t>
  </si>
  <si>
    <t>MAGNOLIA UHT FULL CREAM 1LTR</t>
  </si>
  <si>
    <t>SPRITE LEMON PLUS 1.5L</t>
  </si>
  <si>
    <t>SPRITE ZERO 1.5L</t>
  </si>
  <si>
    <t>MILO ACTIV-GO UHT 1L</t>
  </si>
  <si>
    <t>NESCAFE ICED CAPPUCCINO 500ML</t>
  </si>
  <si>
    <t>NESCAFE ICED CHOCOCINO 500ML</t>
  </si>
  <si>
    <t>NESCAFE ICED CAFFE LATTE 500ML</t>
  </si>
  <si>
    <t>MILO ACTIV-GO ORIGINAL 500ML</t>
  </si>
  <si>
    <t>KITKAT DARK CHOCOLATE BLOCK 170G</t>
  </si>
  <si>
    <t>KITKAT MILK CHOCOLATE BLOCK 170G</t>
  </si>
  <si>
    <t>Chocolate Bar</t>
  </si>
  <si>
    <t>NESTLE KITKAT DARK W SOUTHERN AUST ORANGE 170G</t>
  </si>
  <si>
    <t>Juice</t>
  </si>
  <si>
    <t>PREMIER SALUTE SPARKLING RED 750ML</t>
  </si>
  <si>
    <t>PREMIER SALUTE SPARKLING WHITE 750ML</t>
  </si>
  <si>
    <t>PREMIER SALUTE SPARKLING RBERRY&amp;PEACH 750ML</t>
  </si>
  <si>
    <t>PREMIER SALUTE SPARKLING PURPLE 750ML</t>
  </si>
  <si>
    <t>PREMIER SALUTE SPARKLING BLUE 750ML</t>
  </si>
  <si>
    <t>OCEAN SPRAY CRANBERRY JUICE 1L</t>
  </si>
  <si>
    <t>SUNSWEET PRUNE JUICE 32OZ</t>
  </si>
  <si>
    <t>WONDA COFFEE MOCHA 4*240ML</t>
  </si>
  <si>
    <t>WONDA COFFEE ORIGINAL 4*240ML</t>
  </si>
  <si>
    <t>WONDA EXTRA PRESSO ORIGINAL 4X240ML</t>
  </si>
  <si>
    <t>WONDA KOPI TARIK CAN 4*240ML</t>
  </si>
  <si>
    <t>GOODDAY UHT FULL CRM MILK 6X200ML</t>
  </si>
  <si>
    <t>GOODDAY UHT LOW FAT MILK 6X200ML</t>
  </si>
  <si>
    <t>HOMESOY ORIGINAL 1L</t>
  </si>
  <si>
    <t>HOMESOY BROWN SUGAR 1L</t>
  </si>
  <si>
    <t>HOMESOY HONEY MELON 1L</t>
  </si>
  <si>
    <t>HOMESOY NO SUGAR ADDED 1L</t>
  </si>
  <si>
    <t>HOMESOY MULTIGRAIN 1L</t>
  </si>
  <si>
    <t>HOMESOY ORIGINAL 6X250ML</t>
  </si>
  <si>
    <t>HOMESOY BROWN SUGAR 6X250ML</t>
  </si>
  <si>
    <t>HOMESOY NO SUGAR ADDED 6X250ML</t>
  </si>
  <si>
    <t>HOMESOY HONEY MELON 6X250ML</t>
  </si>
  <si>
    <t>SOYFRESH HERSHEY'S CHOC 6X236ML</t>
  </si>
  <si>
    <t>SOYFRESH HERSHEY'S MOCHA 6X236ML</t>
  </si>
  <si>
    <t>SOYFRESH HERSHEY'S COOKIES&amp;CREME 6X236ML</t>
  </si>
  <si>
    <t>TOBLERONE MINI MILK MP 200GM</t>
  </si>
  <si>
    <t>Gummies</t>
  </si>
  <si>
    <t>YUPI STRAWBERRY KISS 110G</t>
  </si>
  <si>
    <t>YUPI APPLE RINGS 110G</t>
  </si>
  <si>
    <t>YUPI HAPPY BEAR DAY 110G</t>
  </si>
  <si>
    <t>YUPI NEON WORMS 108G</t>
  </si>
  <si>
    <t>YUPI FUN GUM 110G</t>
  </si>
  <si>
    <t>YUPI ICED COLA 112G</t>
  </si>
  <si>
    <t>YUPI MINI BURGER 90G</t>
  </si>
  <si>
    <t>YUPI GUMMY FRANKFURTER 90G</t>
  </si>
  <si>
    <t>YUPI PIZZA ONE SLICE 96G</t>
  </si>
  <si>
    <t>YUPI COLA BURGER 90G</t>
  </si>
  <si>
    <t>YUPI SOUR BURGER 90G</t>
  </si>
  <si>
    <t>GUMMY LUNCH 69.5G</t>
  </si>
  <si>
    <t>YUPI YOGURT GUMMY MIXED BERRIES 35G</t>
  </si>
  <si>
    <t>YUPI YOGURT GUMMY ORIGINAL 35G</t>
  </si>
  <si>
    <t>INSTORE</t>
  </si>
  <si>
    <t>A&amp;P - 2%</t>
  </si>
  <si>
    <t>T-01545</t>
  </si>
  <si>
    <t>POKKA PTE LTD</t>
  </si>
  <si>
    <t>A&amp;P - 3%</t>
  </si>
  <si>
    <t>T-00409</t>
  </si>
  <si>
    <t>DELFI MARKETING SDN BHD - GROCERY</t>
  </si>
  <si>
    <t>RICE</t>
  </si>
  <si>
    <t>LINDA</t>
  </si>
  <si>
    <t>ROYALE QUEEN PREMIUM PUSA BASMATHI 1121 5KG</t>
  </si>
  <si>
    <t>JATI THAI WHITE RICE 5KG</t>
  </si>
  <si>
    <t>BAKING</t>
  </si>
  <si>
    <t>M&amp;S COCONUT MILK 200ML</t>
  </si>
  <si>
    <t>SERI MEWAH FRIED CHIC COATING ORI 850GM</t>
  </si>
  <si>
    <t>SERI MEWAH FRIED CHIC COATING H&amp;S 850GM</t>
  </si>
  <si>
    <t>OIL &amp; FATS</t>
  </si>
  <si>
    <t>LABOUR COOKING OIL 5KG</t>
  </si>
  <si>
    <t>T-00869</t>
  </si>
  <si>
    <t>HOCK JU EDAR SDN BHD</t>
  </si>
  <si>
    <t>TTA</t>
  </si>
  <si>
    <t>T-01689 KV / T-01691 JB / T-02393 PG</t>
  </si>
  <si>
    <t>SERBA WANGI (KL) SDN BHD - IMPORTED RICE ( T-01689 )</t>
  </si>
  <si>
    <t>BUY 2 @ RM4.99</t>
  </si>
  <si>
    <t>T-02593</t>
  </si>
  <si>
    <t>SHANGARILA FOODS INDUSTRIES SDN BHD</t>
  </si>
  <si>
    <t>T-00791</t>
  </si>
  <si>
    <t>GREENLOVE DISTRIBUTION SDN BHD</t>
  </si>
  <si>
    <t>MEDELLA PREMIUM COCONUT COOKING OIL 1.9KG</t>
  </si>
  <si>
    <t>T-02539</t>
  </si>
  <si>
    <t>BOUNTIFUL VENTURES SDN BHD</t>
  </si>
  <si>
    <t>BUNGA MAS MAJERIN 1KG</t>
  </si>
  <si>
    <t>PLANTA MARGARINE 480G</t>
  </si>
  <si>
    <t>T-02318</t>
  </si>
  <si>
    <t>DKSH MALAYSIA SDN BHD - PLANTA, WINDMILL</t>
  </si>
  <si>
    <t>WINDMILL GHEEBLEND 400G</t>
  </si>
  <si>
    <t>GHEE HIANG TEELSEED OIL 680ML</t>
  </si>
  <si>
    <t>NATUREL EXTRA VIRGIN OLIVE OIL 750ML</t>
  </si>
  <si>
    <t>NATUREL PURE OLIVE OIL 750ML</t>
  </si>
  <si>
    <t>NATUREL EXTRA LIGHT OLIVE OIL 750ML</t>
  </si>
  <si>
    <t>T-01442 KV / T-01441 JB / T-02400 PG</t>
  </si>
  <si>
    <t>OEL DISTRIBUTION (KL) SDN BHD ( T-01442 )</t>
  </si>
  <si>
    <t>BAG</t>
  </si>
  <si>
    <t>SIAM SUPER B.O.P. 5KG</t>
  </si>
  <si>
    <t>CAP LILY BASMATHI CREAM 5KG</t>
  </si>
  <si>
    <t>ROYALE BASMATHII BIRD OF PARADISE 2KG</t>
  </si>
  <si>
    <t>JASMINE SUNWHITE FRAGRANT RICE 5KG</t>
  </si>
  <si>
    <t>T-00960 KV / T-00958 JB / T-02395 PG</t>
  </si>
  <si>
    <t>JASMINE FOOD CORPORATION SDN BHD - IMPORTED RICE ( T-00960 )</t>
  </si>
  <si>
    <t>JASMINE PEARL FRAGRANT 10KG</t>
  </si>
  <si>
    <t>ECO JUST BROWN RICE 5KG</t>
  </si>
  <si>
    <t>JATI REBUS 5KG</t>
  </si>
  <si>
    <t>BRAHIMS RTE FRIED RICE KAMPUNG STYLE 250GM</t>
  </si>
  <si>
    <t>T-00445</t>
  </si>
  <si>
    <t>DKSH MALAYSIA SDN BHD - AURIC GROCERY</t>
  </si>
  <si>
    <t>BRAHIMS RTE CHEESE &amp; MUSHROOM RICE 250GM</t>
  </si>
  <si>
    <t>BRAHIMS RTE TOMATO RICE 250GM</t>
  </si>
  <si>
    <t>BRAHIMS RTE BRIYANI CHICKEN RICE 250GM</t>
  </si>
  <si>
    <t>BRAHIMS RTE BRIYANI MUTTON RICE 250GM</t>
  </si>
  <si>
    <t>BRAHIMS NASI GORENG IKAN MASIN 250GM</t>
  </si>
  <si>
    <t>BRAHIMS RTE CHICKEN FRIED RICE 250GM</t>
  </si>
  <si>
    <t>BRAHIMS RTE NASI LEMAK &amp; S.IKAN BILIS 320GM</t>
  </si>
  <si>
    <t>BRAHIMS NASI KAMBING ARAB 250GM</t>
  </si>
  <si>
    <t>ARM &amp; HAMMER PURE BAKING SODA 454G</t>
  </si>
  <si>
    <t>T-00443</t>
  </si>
  <si>
    <t>DKSH MALAYSIA SDN BHD - ARM &amp; HAMMER</t>
  </si>
  <si>
    <t>DELFI CHOCOLATE SYRUP 350ML</t>
  </si>
  <si>
    <t>DELFI UNSWEETENED COCOA POWDER 200GM</t>
  </si>
  <si>
    <t>outright</t>
  </si>
  <si>
    <t>OutRight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</si>
</sst>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M&quot;#,##0;[Red]\-&quot;RM&quot;#,##0"/>
    <numFmt numFmtId="43" formatCode="_-* #,##0.00_-;\-* #,##0.00_-;_-* &quot;-&quot;??_-;_-@_-"/>
    <numFmt numFmtId="164" formatCode="[$-409]d\-mmm\-yyyy;@"/>
    <numFmt numFmtId="165" formatCode="[$-14809]d\ mmmm\ yyyy;@"/>
    <numFmt numFmtId="166" formatCode="_-* #,##0_-;\-* #,##0_-;_-* &quot;-&quot;??_-;_-@_-"/>
    <numFmt numFmtId="167" formatCode="[$-14409]d/m/yyyy;@"/>
    <numFmt numFmtId="168" formatCode="_-&quot;RM&quot;* #,##0_-;\-&quot;RM&quot;* #,##0_-;_-&quot;RM&quot;* &quot;-&quot;??_-;_-@_-"/>
    <numFmt numFmtId="169" formatCode="&quot;RM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rgb="FFFF33CC"/>
      <name val="Arial"/>
      <family val="2"/>
    </font>
    <font>
      <b/>
      <sz val="8"/>
      <color rgb="FFFFFF00"/>
      <name val="Arial"/>
      <family val="2"/>
    </font>
    <font>
      <b/>
      <sz val="8"/>
      <color rgb="FFFF33CC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19" fillId="0" borderId="0"/>
    <xf numFmtId="43" fontId="19" fillId="0" borderId="0" applyFont="0" applyFill="0" applyBorder="0" applyAlignment="0" applyProtection="0"/>
    <xf numFmtId="0" fontId="2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1" fontId="17" fillId="0" borderId="0" xfId="0" applyNumberFormat="1" applyFont="1"/>
    <xf numFmtId="10" fontId="17" fillId="0" borderId="0" xfId="0" applyNumberFormat="1" applyFont="1"/>
    <xf numFmtId="4" fontId="17" fillId="0" borderId="0" xfId="0" applyNumberFormat="1" applyFont="1"/>
    <xf numFmtId="4" fontId="17" fillId="0" borderId="18" xfId="0" applyNumberFormat="1" applyFont="1" applyBorder="1"/>
    <xf numFmtId="0" fontId="17" fillId="0" borderId="18" xfId="0" applyFont="1" applyBorder="1"/>
    <xf numFmtId="10" fontId="17" fillId="0" borderId="18" xfId="0" applyNumberFormat="1" applyFont="1" applyBorder="1"/>
    <xf numFmtId="0" fontId="17" fillId="33" borderId="10" xfId="0" applyFont="1" applyFill="1" applyBorder="1"/>
    <xf numFmtId="0" fontId="17" fillId="33" borderId="20" xfId="0" applyFont="1" applyFill="1" applyBorder="1"/>
    <xf numFmtId="0" fontId="17" fillId="33" borderId="12" xfId="0" applyFont="1" applyFill="1" applyBorder="1"/>
    <xf numFmtId="10" fontId="17" fillId="0" borderId="0" xfId="0" applyNumberFormat="1" applyFont="1" applyAlignment="1">
      <alignment horizontal="center"/>
    </xf>
    <xf numFmtId="10" fontId="17" fillId="0" borderId="25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49" fontId="17" fillId="0" borderId="18" xfId="0" applyNumberFormat="1" applyFont="1" applyBorder="1" applyAlignment="1">
      <alignment horizontal="right"/>
    </xf>
    <xf numFmtId="0" fontId="17" fillId="0" borderId="0" xfId="0" applyFont="1"/>
    <xf numFmtId="0" fontId="17" fillId="0" borderId="21" xfId="0" applyFont="1" applyBorder="1"/>
    <xf numFmtId="10" fontId="17" fillId="0" borderId="10" xfId="0" applyNumberFormat="1" applyFont="1" applyBorder="1"/>
    <xf numFmtId="1" fontId="17" fillId="0" borderId="16" xfId="0" applyNumberFormat="1" applyFont="1" applyBorder="1"/>
    <xf numFmtId="4" fontId="17" fillId="0" borderId="17" xfId="0" applyNumberFormat="1" applyFont="1" applyBorder="1"/>
    <xf numFmtId="4" fontId="17" fillId="0" borderId="20" xfId="0" applyNumberFormat="1" applyFont="1" applyBorder="1"/>
    <xf numFmtId="1" fontId="17" fillId="0" borderId="18" xfId="0" applyNumberFormat="1" applyFont="1" applyBorder="1" applyAlignment="1">
      <alignment horizontal="center"/>
    </xf>
    <xf numFmtId="4" fontId="17" fillId="0" borderId="12" xfId="0" applyNumberFormat="1" applyFont="1" applyBorder="1"/>
    <xf numFmtId="49" fontId="17" fillId="0" borderId="0" xfId="0" applyNumberFormat="1" applyFont="1" applyAlignment="1">
      <alignment horizontal="right"/>
    </xf>
    <xf numFmtId="0" fontId="17" fillId="35" borderId="10" xfId="0" applyFont="1" applyFill="1" applyBorder="1"/>
    <xf numFmtId="10" fontId="17" fillId="0" borderId="20" xfId="0" applyNumberFormat="1" applyFont="1" applyBorder="1"/>
    <xf numFmtId="10" fontId="17" fillId="0" borderId="18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25" fillId="33" borderId="13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166" fontId="26" fillId="0" borderId="0" xfId="51" applyNumberFormat="1" applyFont="1" applyFill="1" applyAlignment="1">
      <alignment horizontal="center" vertical="center"/>
    </xf>
    <xf numFmtId="43" fontId="17" fillId="0" borderId="0" xfId="51" applyFont="1" applyFill="1"/>
    <xf numFmtId="43" fontId="17" fillId="0" borderId="0" xfId="50" applyFont="1"/>
    <xf numFmtId="0" fontId="17" fillId="35" borderId="10" xfId="0" applyFont="1" applyFill="1" applyBorder="1" applyAlignment="1">
      <alignment horizontal="left"/>
    </xf>
    <xf numFmtId="0" fontId="22" fillId="35" borderId="10" xfId="0" applyFont="1" applyFill="1" applyBorder="1"/>
    <xf numFmtId="10" fontId="17" fillId="35" borderId="10" xfId="52" applyNumberFormat="1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/>
    </xf>
    <xf numFmtId="4" fontId="17" fillId="34" borderId="10" xfId="0" applyNumberFormat="1" applyFont="1" applyFill="1" applyBorder="1"/>
    <xf numFmtId="4" fontId="21" fillId="35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/>
    </xf>
    <xf numFmtId="1" fontId="17" fillId="35" borderId="10" xfId="0" applyNumberFormat="1" applyFont="1" applyFill="1" applyBorder="1" applyAlignment="1">
      <alignment horizontal="center" vertical="center"/>
    </xf>
    <xf numFmtId="4" fontId="21" fillId="35" borderId="10" xfId="0" applyNumberFormat="1" applyFont="1" applyFill="1" applyBorder="1" applyAlignment="1">
      <alignment horizontal="center"/>
    </xf>
    <xf numFmtId="4" fontId="17" fillId="0" borderId="10" xfId="0" applyNumberFormat="1" applyFont="1" applyBorder="1"/>
    <xf numFmtId="1" fontId="17" fillId="0" borderId="10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20" xfId="0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0" fontId="17" fillId="33" borderId="13" xfId="0" applyFont="1" applyFill="1" applyBorder="1"/>
    <xf numFmtId="4" fontId="17" fillId="33" borderId="13" xfId="0" applyNumberFormat="1" applyFont="1" applyFill="1" applyBorder="1"/>
    <xf numFmtId="10" fontId="17" fillId="33" borderId="13" xfId="0" applyNumberFormat="1" applyFont="1" applyFill="1" applyBorder="1"/>
    <xf numFmtId="10" fontId="21" fillId="33" borderId="13" xfId="0" applyNumberFormat="1" applyFont="1" applyFill="1" applyBorder="1" applyAlignment="1">
      <alignment horizontal="center" vertical="center" wrapText="1"/>
    </xf>
    <xf numFmtId="10" fontId="21" fillId="33" borderId="13" xfId="0" applyNumberFormat="1" applyFont="1" applyFill="1" applyBorder="1" applyAlignment="1">
      <alignment horizontal="center" wrapText="1"/>
    </xf>
    <xf numFmtId="0" fontId="21" fillId="33" borderId="26" xfId="0" applyFont="1" applyFill="1" applyBorder="1" applyAlignment="1">
      <alignment horizontal="center" wrapText="1"/>
    </xf>
    <xf numFmtId="0" fontId="21" fillId="33" borderId="27" xfId="0" applyFont="1" applyFill="1" applyBorder="1" applyAlignment="1">
      <alignment horizontal="center" wrapText="1"/>
    </xf>
    <xf numFmtId="0" fontId="21" fillId="33" borderId="19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wrapText="1"/>
    </xf>
    <xf numFmtId="0" fontId="21" fillId="0" borderId="21" xfId="0" applyFont="1" applyBorder="1" applyAlignment="1">
      <alignment wrapText="1"/>
    </xf>
    <xf numFmtId="166" fontId="28" fillId="0" borderId="0" xfId="51" applyNumberFormat="1" applyFont="1" applyFill="1" applyAlignment="1">
      <alignment horizontal="center" wrapText="1"/>
    </xf>
    <xf numFmtId="43" fontId="21" fillId="0" borderId="0" xfId="50" applyFont="1" applyFill="1" applyAlignment="1">
      <alignment horizontal="center" wrapText="1"/>
    </xf>
    <xf numFmtId="43" fontId="21" fillId="0" borderId="0" xfId="51" applyFont="1" applyFill="1" applyAlignment="1">
      <alignment horizontal="center" wrapText="1"/>
    </xf>
    <xf numFmtId="0" fontId="21" fillId="0" borderId="0" xfId="0" applyFont="1" applyAlignment="1">
      <alignment wrapText="1"/>
    </xf>
    <xf numFmtId="1" fontId="21" fillId="33" borderId="18" xfId="0" applyNumberFormat="1" applyFont="1" applyFill="1" applyBorder="1" applyAlignment="1">
      <alignment horizontal="center" wrapText="1"/>
    </xf>
    <xf numFmtId="1" fontId="21" fillId="0" borderId="18" xfId="0" applyNumberFormat="1" applyFont="1" applyBorder="1" applyAlignment="1">
      <alignment horizontal="center" wrapText="1"/>
    </xf>
    <xf numFmtId="1" fontId="21" fillId="0" borderId="16" xfId="0" applyNumberFormat="1" applyFont="1" applyBorder="1" applyAlignment="1">
      <alignment wrapText="1"/>
    </xf>
    <xf numFmtId="4" fontId="21" fillId="0" borderId="17" xfId="0" applyNumberFormat="1" applyFont="1" applyBorder="1" applyAlignment="1">
      <alignment wrapText="1"/>
    </xf>
    <xf numFmtId="4" fontId="21" fillId="0" borderId="20" xfId="0" applyNumberFormat="1" applyFont="1" applyBorder="1" applyAlignment="1">
      <alignment wrapText="1"/>
    </xf>
    <xf numFmtId="10" fontId="21" fillId="0" borderId="10" xfId="0" applyNumberFormat="1" applyFont="1" applyBorder="1" applyAlignment="1">
      <alignment wrapText="1"/>
    </xf>
    <xf numFmtId="4" fontId="21" fillId="37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 vertical="center"/>
    </xf>
    <xf numFmtId="1" fontId="17" fillId="35" borderId="10" xfId="0" quotePrefix="1" applyNumberFormat="1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center" vertical="center" wrapText="1"/>
    </xf>
    <xf numFmtId="1" fontId="21" fillId="35" borderId="10" xfId="0" applyNumberFormat="1" applyFont="1" applyFill="1" applyBorder="1" applyAlignment="1">
      <alignment horizontal="center" vertical="center" wrapText="1"/>
    </xf>
    <xf numFmtId="0" fontId="21" fillId="35" borderId="28" xfId="0" applyFont="1" applyFill="1" applyBorder="1" applyAlignment="1">
      <alignment horizontal="center" vertical="center" wrapText="1"/>
    </xf>
    <xf numFmtId="9" fontId="21" fillId="35" borderId="28" xfId="52" applyFont="1" applyFill="1" applyBorder="1" applyAlignment="1">
      <alignment horizontal="center" vertical="center" wrapText="1"/>
    </xf>
    <xf numFmtId="10" fontId="21" fillId="35" borderId="10" xfId="0" applyNumberFormat="1" applyFont="1" applyFill="1" applyBorder="1" applyAlignment="1">
      <alignment horizontal="center" vertical="center" wrapText="1"/>
    </xf>
    <xf numFmtId="10" fontId="21" fillId="35" borderId="20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Border="1" applyAlignment="1">
      <alignment horizontal="center" vertical="center" wrapText="1"/>
    </xf>
    <xf numFmtId="4" fontId="21" fillId="0" borderId="10" xfId="0" applyNumberFormat="1" applyFont="1" applyBorder="1" applyAlignment="1">
      <alignment horizontal="center" vertical="center" wrapText="1"/>
    </xf>
    <xf numFmtId="10" fontId="21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4" fontId="17" fillId="34" borderId="10" xfId="0" applyNumberFormat="1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 wrapText="1"/>
    </xf>
    <xf numFmtId="10" fontId="17" fillId="35" borderId="10" xfId="0" applyNumberFormat="1" applyFont="1" applyFill="1" applyBorder="1" applyAlignment="1">
      <alignment horizontal="left"/>
    </xf>
    <xf numFmtId="49" fontId="17" fillId="35" borderId="10" xfId="0" applyNumberFormat="1" applyFont="1" applyFill="1" applyBorder="1" applyAlignment="1">
      <alignment horizontal="left"/>
    </xf>
    <xf numFmtId="49" fontId="17" fillId="35" borderId="10" xfId="0" applyNumberFormat="1" applyFont="1" applyFill="1" applyBorder="1" applyAlignment="1">
      <alignment horizontal="center"/>
    </xf>
    <xf numFmtId="9" fontId="17" fillId="35" borderId="10" xfId="52" applyFont="1" applyFill="1" applyBorder="1" applyAlignment="1">
      <alignment horizontal="center" vertical="center"/>
    </xf>
    <xf numFmtId="4" fontId="21" fillId="38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10" fontId="17" fillId="35" borderId="10" xfId="0" applyNumberFormat="1" applyFont="1" applyFill="1" applyBorder="1"/>
    <xf numFmtId="0" fontId="17" fillId="35" borderId="10" xfId="0" applyFont="1" applyFill="1" applyBorder="1" applyAlignment="1">
      <alignment horizontal="center" vertical="center"/>
    </xf>
    <xf numFmtId="10" fontId="17" fillId="35" borderId="20" xfId="0" applyNumberFormat="1" applyFont="1" applyFill="1" applyBorder="1" applyAlignment="1">
      <alignment horizontal="center"/>
    </xf>
    <xf numFmtId="10" fontId="17" fillId="35" borderId="12" xfId="0" applyNumberFormat="1" applyFont="1" applyFill="1" applyBorder="1" applyAlignment="1">
      <alignment horizontal="center"/>
    </xf>
    <xf numFmtId="10" fontId="17" fillId="33" borderId="23" xfId="0" applyNumberFormat="1" applyFont="1" applyFill="1" applyBorder="1" applyAlignment="1">
      <alignment horizontal="center"/>
    </xf>
    <xf numFmtId="10" fontId="17" fillId="33" borderId="22" xfId="0" applyNumberFormat="1" applyFont="1" applyFill="1" applyBorder="1" applyAlignment="1">
      <alignment horizontal="center"/>
    </xf>
    <xf numFmtId="10" fontId="17" fillId="33" borderId="24" xfId="0" applyNumberFormat="1" applyFont="1" applyFill="1" applyBorder="1" applyAlignment="1">
      <alignment horizontal="center"/>
    </xf>
    <xf numFmtId="10" fontId="25" fillId="33" borderId="14" xfId="0" applyNumberFormat="1" applyFont="1" applyFill="1" applyBorder="1" applyAlignment="1">
      <alignment horizontal="center"/>
    </xf>
    <xf numFmtId="10" fontId="20" fillId="33" borderId="15" xfId="0" applyNumberFormat="1" applyFont="1" applyFill="1" applyBorder="1" applyAlignment="1">
      <alignment horizontal="center"/>
    </xf>
    <xf numFmtId="10" fontId="21" fillId="33" borderId="14" xfId="0" applyNumberFormat="1" applyFont="1" applyFill="1" applyBorder="1" applyAlignment="1">
      <alignment horizontal="center" vertical="center" wrapText="1"/>
    </xf>
    <xf numFmtId="10" fontId="27" fillId="33" borderId="15" xfId="0" applyNumberFormat="1" applyFont="1" applyFill="1" applyBorder="1" applyAlignment="1">
      <alignment horizontal="center" wrapText="1"/>
    </xf>
    <xf numFmtId="1" fontId="21" fillId="33" borderId="30" xfId="0" applyNumberFormat="1" applyFont="1" applyFill="1" applyBorder="1" applyAlignment="1">
      <alignment horizontal="center" wrapText="1"/>
    </xf>
    <xf numFmtId="1" fontId="21" fillId="0" borderId="31" xfId="0" applyNumberFormat="1" applyFont="1" applyBorder="1" applyAlignment="1">
      <alignment horizontal="center" wrapText="1"/>
    </xf>
    <xf numFmtId="1" fontId="17" fillId="0" borderId="30" xfId="0" applyNumberFormat="1" applyFont="1" applyBorder="1" applyAlignment="1">
      <alignment horizontal="center"/>
    </xf>
    <xf numFmtId="1" fontId="17" fillId="0" borderId="31" xfId="0" applyNumberFormat="1" applyFont="1" applyBorder="1" applyAlignment="1">
      <alignment horizontal="center"/>
    </xf>
    <xf numFmtId="1" fontId="17" fillId="0" borderId="32" xfId="0" applyNumberFormat="1" applyFont="1" applyBorder="1" applyAlignment="1">
      <alignment horizontal="center"/>
    </xf>
    <xf numFmtId="10" fontId="17" fillId="0" borderId="33" xfId="0" applyNumberFormat="1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7" fillId="0" borderId="25" xfId="0" applyNumberFormat="1" applyFont="1" applyBorder="1" applyAlignment="1">
      <alignment horizontal="center"/>
    </xf>
    <xf numFmtId="10" fontId="17" fillId="0" borderId="35" xfId="0" applyNumberFormat="1" applyFont="1" applyBorder="1" applyAlignment="1">
      <alignment horizontal="center"/>
    </xf>
    <xf numFmtId="0" fontId="21" fillId="38" borderId="10" xfId="0" applyFont="1" applyFill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21" fillId="0" borderId="30" xfId="0" applyNumberFormat="1" applyFont="1" applyBorder="1" applyAlignment="1">
      <alignment horizontal="center" wrapText="1"/>
    </xf>
    <xf numFmtId="1" fontId="17" fillId="0" borderId="33" xfId="0" applyNumberFormat="1" applyFont="1" applyBorder="1" applyAlignment="1">
      <alignment horizontal="center"/>
    </xf>
    <xf numFmtId="1" fontId="17" fillId="0" borderId="36" xfId="0" applyNumberFormat="1" applyFont="1" applyBorder="1" applyAlignment="1">
      <alignment horizontal="center"/>
    </xf>
    <xf numFmtId="1" fontId="17" fillId="0" borderId="37" xfId="0" applyNumberFormat="1" applyFont="1" applyBorder="1" applyAlignment="1">
      <alignment horizontal="center"/>
    </xf>
    <xf numFmtId="10" fontId="17" fillId="35" borderId="10" xfId="0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left" vertical="center"/>
    </xf>
    <xf numFmtId="1" fontId="17" fillId="35" borderId="10" xfId="0" quotePrefix="1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167" fontId="22" fillId="35" borderId="10" xfId="0" applyNumberFormat="1" applyFont="1" applyFill="1" applyBorder="1" applyAlignment="1">
      <alignment horizontal="center"/>
    </xf>
    <xf numFmtId="4" fontId="17" fillId="0" borderId="12" xfId="0" applyNumberFormat="1" applyFont="1" applyBorder="1" applyAlignment="1">
      <alignment horizontal="center"/>
    </xf>
    <xf numFmtId="10" fontId="17" fillId="0" borderId="20" xfId="0" applyNumberFormat="1" applyFont="1" applyBorder="1" applyAlignment="1">
      <alignment horizontal="center"/>
    </xf>
    <xf numFmtId="2" fontId="17" fillId="35" borderId="10" xfId="0" applyNumberFormat="1" applyFont="1" applyFill="1" applyBorder="1" applyAlignment="1">
      <alignment horizontal="center" vertical="center"/>
    </xf>
    <xf numFmtId="4" fontId="21" fillId="38" borderId="10" xfId="0" applyNumberFormat="1" applyFont="1" applyFill="1" applyBorder="1" applyAlignment="1">
      <alignment horizontal="center"/>
    </xf>
    <xf numFmtId="4" fontId="21" fillId="37" borderId="10" xfId="0" applyNumberFormat="1" applyFont="1" applyFill="1" applyBorder="1" applyAlignment="1">
      <alignment horizontal="center"/>
    </xf>
    <xf numFmtId="14" fontId="22" fillId="35" borderId="10" xfId="0" applyNumberFormat="1" applyFont="1" applyFill="1" applyBorder="1" applyAlignment="1">
      <alignment horizontal="center" vertical="center"/>
    </xf>
    <xf numFmtId="49" fontId="17" fillId="35" borderId="10" xfId="0" applyNumberFormat="1" applyFont="1" applyFill="1" applyBorder="1"/>
    <xf numFmtId="49" fontId="17" fillId="35" borderId="10" xfId="0" applyNumberFormat="1" applyFont="1" applyFill="1" applyBorder="1" applyAlignment="1">
      <alignment horizontal="center" vertical="center"/>
    </xf>
    <xf numFmtId="1" fontId="17" fillId="35" borderId="10" xfId="0" quotePrefix="1" applyNumberFormat="1" applyFont="1" applyFill="1" applyBorder="1" applyAlignment="1">
      <alignment horizontal="left"/>
    </xf>
    <xf numFmtId="1" fontId="22" fillId="35" borderId="10" xfId="0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left" vertical="center"/>
    </xf>
    <xf numFmtId="9" fontId="22" fillId="35" borderId="10" xfId="0" applyNumberFormat="1" applyFont="1" applyFill="1" applyBorder="1" applyAlignment="1">
      <alignment horizontal="center" vertical="center"/>
    </xf>
    <xf numFmtId="6" fontId="17" fillId="0" borderId="20" xfId="0" applyNumberFormat="1" applyFont="1" applyBorder="1" applyAlignment="1">
      <alignment horizontal="center" vertical="center"/>
    </xf>
    <xf numFmtId="10" fontId="17" fillId="35" borderId="10" xfId="0" applyNumberFormat="1" applyFont="1" applyFill="1" applyBorder="1" applyAlignment="1">
      <alignment horizontal="left" vertical="center"/>
    </xf>
    <xf numFmtId="168" fontId="17" fillId="0" borderId="2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33" borderId="13" xfId="0" applyFont="1" applyFill="1" applyBorder="1" applyAlignment="1">
      <alignment horizontal="left"/>
    </xf>
    <xf numFmtId="10" fontId="21" fillId="35" borderId="10" xfId="0" applyNumberFormat="1" applyFont="1" applyFill="1" applyBorder="1" applyAlignment="1">
      <alignment horizontal="left" vertical="center" wrapText="1"/>
    </xf>
    <xf numFmtId="4" fontId="17" fillId="34" borderId="10" xfId="0" applyNumberFormat="1" applyFont="1" applyFill="1" applyBorder="1" applyAlignment="1">
      <alignment horizontal="center"/>
    </xf>
    <xf numFmtId="10" fontId="17" fillId="0" borderId="10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 vertical="center"/>
    </xf>
    <xf numFmtId="10" fontId="17" fillId="33" borderId="13" xfId="0" applyNumberFormat="1" applyFont="1" applyFill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10" fontId="17" fillId="0" borderId="18" xfId="0" applyNumberFormat="1" applyFont="1" applyBorder="1" applyAlignment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169" fontId="17" fillId="0" borderId="20" xfId="0" applyNumberFormat="1" applyFont="1" applyBorder="1" applyAlignment="1">
      <alignment horizontal="center" vertical="center"/>
    </xf>
    <xf numFmtId="4" fontId="21" fillId="33" borderId="10" xfId="0" applyNumberFormat="1" applyFont="1" applyFill="1" applyBorder="1" applyAlignment="1">
      <alignment horizontal="center" vertical="center"/>
    </xf>
    <xf numFmtId="4" fontId="17" fillId="0" borderId="12" xfId="0" applyNumberFormat="1" applyFont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center"/>
    </xf>
    <xf numFmtId="0" fontId="22" fillId="35" borderId="12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10" fontId="17" fillId="35" borderId="12" xfId="0" applyNumberFormat="1" applyFont="1" applyFill="1" applyBorder="1"/>
    <xf numFmtId="1" fontId="17" fillId="0" borderId="10" xfId="50" applyNumberFormat="1" applyFont="1" applyFill="1" applyBorder="1" applyAlignment="1">
      <alignment horizontal="center" vertical="center"/>
    </xf>
    <xf numFmtId="10" fontId="17" fillId="35" borderId="12" xfId="0" applyNumberFormat="1" applyFont="1" applyFill="1" applyBorder="1" applyAlignment="1">
      <alignment horizontal="center" vertical="center"/>
    </xf>
    <xf numFmtId="1" fontId="22" fillId="35" borderId="10" xfId="0" quotePrefix="1" applyNumberFormat="1" applyFont="1" applyFill="1" applyBorder="1" applyAlignment="1">
      <alignment horizontal="left"/>
    </xf>
    <xf numFmtId="0" fontId="17" fillId="0" borderId="20" xfId="0" applyFont="1" applyBorder="1"/>
    <xf numFmtId="2" fontId="17" fillId="0" borderId="20" xfId="0" applyNumberFormat="1" applyFont="1" applyBorder="1" applyAlignment="1">
      <alignment horizontal="center" vertical="center"/>
    </xf>
    <xf numFmtId="2" fontId="17" fillId="35" borderId="12" xfId="0" applyNumberFormat="1" applyFont="1" applyFill="1" applyBorder="1"/>
    <xf numFmtId="2" fontId="21" fillId="38" borderId="10" xfId="0" applyNumberFormat="1" applyFont="1" applyFill="1" applyBorder="1" applyAlignment="1">
      <alignment horizontal="center" vertical="center"/>
    </xf>
    <xf numFmtId="2" fontId="21" fillId="35" borderId="10" xfId="0" applyNumberFormat="1" applyFont="1" applyFill="1" applyBorder="1" applyAlignment="1">
      <alignment horizontal="center" vertical="center"/>
    </xf>
    <xf numFmtId="2" fontId="17" fillId="35" borderId="12" xfId="0" applyNumberFormat="1" applyFont="1" applyFill="1" applyBorder="1" applyAlignment="1">
      <alignment horizontal="center" vertical="center"/>
    </xf>
    <xf numFmtId="2" fontId="17" fillId="0" borderId="20" xfId="0" applyNumberFormat="1" applyFont="1" applyBorder="1" applyAlignment="1">
      <alignment horizontal="left" vertical="center"/>
    </xf>
    <xf numFmtId="43" fontId="17" fillId="0" borderId="20" xfId="50" applyFont="1" applyBorder="1"/>
    <xf numFmtId="0" fontId="17" fillId="35" borderId="10" xfId="52" applyNumberFormat="1" applyFont="1" applyFill="1" applyBorder="1" applyAlignment="1">
      <alignment horizontal="center" vertical="center"/>
    </xf>
    <xf numFmtId="2" fontId="17" fillId="35" borderId="10" xfId="50" applyNumberFormat="1" applyFont="1" applyFill="1" applyBorder="1" applyAlignment="1">
      <alignment horizontal="center" vertical="center"/>
    </xf>
    <xf numFmtId="2" fontId="21" fillId="38" borderId="10" xfId="50" applyNumberFormat="1" applyFont="1" applyFill="1" applyBorder="1" applyAlignment="1">
      <alignment horizontal="center"/>
    </xf>
    <xf numFmtId="2" fontId="21" fillId="37" borderId="10" xfId="0" applyNumberFormat="1" applyFont="1" applyFill="1" applyBorder="1" applyAlignment="1">
      <alignment horizontal="center" vertical="center"/>
    </xf>
    <xf numFmtId="2" fontId="21" fillId="37" borderId="10" xfId="50" applyNumberFormat="1" applyFont="1" applyFill="1" applyBorder="1" applyAlignment="1">
      <alignment horizontal="center"/>
    </xf>
    <xf numFmtId="2" fontId="21" fillId="35" borderId="10" xfId="50" applyNumberFormat="1" applyFont="1" applyFill="1" applyBorder="1" applyAlignment="1">
      <alignment horizontal="center"/>
    </xf>
    <xf numFmtId="49" fontId="17" fillId="35" borderId="10" xfId="0" applyNumberFormat="1" applyFont="1" applyFill="1" applyBorder="1" applyAlignment="1">
      <alignment horizontal="left" vertical="center"/>
    </xf>
    <xf numFmtId="2" fontId="21" fillId="35" borderId="10" xfId="50" applyNumberFormat="1" applyFont="1" applyFill="1" applyBorder="1" applyAlignment="1">
      <alignment horizontal="center" vertical="center"/>
    </xf>
    <xf numFmtId="0" fontId="17" fillId="35" borderId="12" xfId="0" applyFont="1" applyFill="1" applyBorder="1"/>
    <xf numFmtId="1" fontId="17" fillId="0" borderId="38" xfId="0" applyNumberFormat="1" applyFont="1" applyBorder="1" applyAlignment="1">
      <alignment horizontal="center"/>
    </xf>
    <xf numFmtId="10" fontId="17" fillId="0" borderId="32" xfId="0" applyNumberFormat="1" applyFont="1" applyBorder="1" applyAlignment="1">
      <alignment horizontal="center"/>
    </xf>
    <xf numFmtId="1" fontId="17" fillId="0" borderId="39" xfId="0" applyNumberFormat="1" applyFont="1" applyBorder="1" applyAlignment="1">
      <alignment horizontal="center"/>
    </xf>
    <xf numFmtId="10" fontId="17" fillId="35" borderId="10" xfId="0" applyNumberFormat="1" applyFont="1" applyFill="1" applyBorder="1" applyAlignment="1">
      <alignment horizontal="center"/>
    </xf>
    <xf numFmtId="0" fontId="22" fillId="35" borderId="12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43" fontId="17" fillId="0" borderId="0" xfId="51" applyFont="1" applyFill="1" applyAlignment="1">
      <alignment horizontal="center"/>
    </xf>
    <xf numFmtId="43" fontId="17" fillId="0" borderId="0" xfId="50" applyFont="1" applyFill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164" fontId="17" fillId="33" borderId="18" xfId="0" applyNumberFormat="1" applyFont="1" applyFill="1" applyBorder="1" applyAlignment="1">
      <alignment horizontal="center"/>
    </xf>
    <xf numFmtId="4" fontId="17" fillId="33" borderId="18" xfId="0" applyNumberFormat="1" applyFont="1" applyFill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65" fontId="17" fillId="33" borderId="23" xfId="0" applyNumberFormat="1" applyFont="1" applyFill="1" applyBorder="1" applyAlignment="1">
      <alignment horizontal="center"/>
    </xf>
    <xf numFmtId="165" fontId="17" fillId="33" borderId="24" xfId="0" applyNumberFormat="1" applyFont="1" applyFill="1" applyBorder="1" applyAlignment="1">
      <alignment horizontal="center"/>
    </xf>
    <xf numFmtId="165" fontId="17" fillId="33" borderId="22" xfId="0" applyNumberFormat="1" applyFont="1" applyFill="1" applyBorder="1" applyAlignment="1">
      <alignment horizontal="center"/>
    </xf>
    <xf numFmtId="164" fontId="17" fillId="33" borderId="13" xfId="0" applyNumberFormat="1" applyFont="1" applyFill="1" applyBorder="1" applyAlignment="1">
      <alignment horizontal="center"/>
    </xf>
    <xf numFmtId="4" fontId="17" fillId="33" borderId="13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/>
    </xf>
    <xf numFmtId="10" fontId="17" fillId="33" borderId="15" xfId="0" applyNumberFormat="1" applyFont="1" applyFill="1" applyBorder="1" applyAlignment="1">
      <alignment horizontal="center"/>
    </xf>
    <xf numFmtId="165" fontId="17" fillId="33" borderId="14" xfId="0" applyNumberFormat="1" applyFont="1" applyFill="1" applyBorder="1" applyAlignment="1">
      <alignment horizontal="center"/>
    </xf>
    <xf numFmtId="165" fontId="17" fillId="33" borderId="15" xfId="0" applyNumberFormat="1" applyFont="1" applyFill="1" applyBorder="1" applyAlignment="1">
      <alignment horizontal="center"/>
    </xf>
    <xf numFmtId="165" fontId="17" fillId="33" borderId="13" xfId="0" applyNumberFormat="1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28" xfId="0" applyFont="1" applyFill="1" applyBorder="1" applyAlignment="1">
      <alignment horizontal="center" vertical="center" wrapText="1"/>
    </xf>
    <xf numFmtId="9" fontId="21" fillId="36" borderId="11" xfId="52" applyFont="1" applyFill="1" applyBorder="1" applyAlignment="1">
      <alignment horizontal="center" vertical="center" wrapText="1"/>
    </xf>
    <xf numFmtId="9" fontId="21" fillId="36" borderId="28" xfId="52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21" fillId="33" borderId="10" xfId="0" applyNumberFormat="1" applyFont="1" applyFill="1" applyBorder="1" applyAlignment="1">
      <alignment horizontal="center" vertical="center" wrapText="1"/>
    </xf>
    <xf numFmtId="10" fontId="21" fillId="33" borderId="29" xfId="0" applyNumberFormat="1" applyFont="1" applyFill="1" applyBorder="1" applyAlignment="1">
      <alignment horizontal="center" vertical="center" wrapText="1"/>
    </xf>
    <xf numFmtId="10" fontId="21" fillId="33" borderId="20" xfId="0" applyNumberFormat="1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wrapText="1"/>
    </xf>
  </cellXfs>
  <cellStyles count="5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0" builtinId="3"/>
    <cellStyle name="Comma 2" xfId="45" xr:uid="{00000000-0005-0000-0000-00001C000000}"/>
    <cellStyle name="Comma 2 2" xfId="48" xr:uid="{00000000-0005-0000-0000-000038000000}"/>
    <cellStyle name="Comma 4" xfId="51" xr:uid="{DC73AC18-D972-4563-B5E4-BD063C8B5D35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5000000}"/>
    <cellStyle name="Normal" xfId="0" builtinId="0"/>
    <cellStyle name="Normal 2" xfId="42" xr:uid="{00000000-0005-0000-0000-000027000000}"/>
    <cellStyle name="Normal 2 3" xfId="47" xr:uid="{38CC5B84-9EB0-4ACB-BE44-A1CAA63817CF}"/>
    <cellStyle name="Normal 3" xfId="44" xr:uid="{00000000-0005-0000-0000-000028000000}"/>
    <cellStyle name="Normal 4" xfId="49" xr:uid="{25CC89DF-9DF8-4472-A7CD-71F7FBAAF04B}"/>
    <cellStyle name="Normal 6" xfId="46" xr:uid="{00000000-0005-0000-0000-000029000000}"/>
    <cellStyle name="Note" xfId="14" builtinId="10" customBuiltin="1"/>
    <cellStyle name="Output" xfId="9" builtinId="21" customBuiltin="1"/>
    <cellStyle name="Percent" xfId="52" builtinId="5"/>
    <cellStyle name="Percent 2" xfId="43" xr:uid="{00000000-0005-0000-0000-00002D000000}"/>
    <cellStyle name="Title" xfId="1" builtinId="15" customBuiltin="1"/>
    <cellStyle name="Total" xfId="16" builtinId="25" customBuiltin="1"/>
    <cellStyle name="Warning Text" xfId="13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157-7957-40B5-BEE9-5575E2157DB0}">
  <dimension ref="B1:AZ167"/>
  <sheetViews>
    <sheetView tabSelected="1" topLeftCell="D3" zoomScaleNormal="100" workbookViewId="0">
      <pane ySplit="5" topLeftCell="A8" activePane="bottomLeft" state="frozen"/>
      <selection activeCell="B3" sqref="B3"/>
      <selection pane="bottomLeft" activeCell="L11" sqref="L11"/>
    </sheetView>
  </sheetViews>
  <sheetFormatPr defaultColWidth="9.140625" defaultRowHeight="11.25" x14ac:dyDescent="0.2"/>
  <cols>
    <col min="1" max="1" width="3.28515625" style="14" customWidth="1"/>
    <col min="2" max="2" width="9" style="33" bestFit="1" customWidth="1"/>
    <col min="3" max="3" width="13.7109375" style="14" customWidth="1"/>
    <col min="4" max="4" width="8.5703125" style="14" customWidth="1"/>
    <col min="5" max="5" width="3.5703125" style="14" bestFit="1" customWidth="1"/>
    <col min="6" max="6" width="9.140625" style="14" bestFit="1" customWidth="1"/>
    <col min="7" max="7" width="15.5703125" style="22" bestFit="1" customWidth="1"/>
    <col min="8" max="8" width="4.5703125" style="29" bestFit="1" customWidth="1"/>
    <col min="9" max="9" width="46.7109375" style="14" customWidth="1"/>
    <col min="10" max="10" width="13.28515625" style="33" customWidth="1"/>
    <col min="11" max="12" width="12.85546875" style="33" customWidth="1"/>
    <col min="13" max="13" width="10.7109375" style="33" customWidth="1"/>
    <col min="14" max="14" width="12.7109375" style="33" customWidth="1"/>
    <col min="15" max="15" width="12.5703125" style="33" customWidth="1"/>
    <col min="16" max="16" width="8.5703125" style="33" bestFit="1" customWidth="1"/>
    <col min="17" max="17" width="8.85546875" style="33" customWidth="1"/>
    <col min="18" max="18" width="8.42578125" style="33" customWidth="1"/>
    <col min="19" max="19" width="7.28515625" style="33" customWidth="1"/>
    <col min="20" max="20" width="9" style="33" customWidth="1"/>
    <col min="21" max="21" width="8" style="31" customWidth="1"/>
    <col min="22" max="22" width="11.42578125" style="33" customWidth="1"/>
    <col min="23" max="23" width="8.7109375" style="31" customWidth="1"/>
    <col min="24" max="24" width="11.140625" style="33" customWidth="1"/>
    <col min="25" max="25" width="9.28515625" style="33" customWidth="1"/>
    <col min="26" max="26" width="9.42578125" style="33" customWidth="1"/>
    <col min="27" max="27" width="7.85546875" style="14" customWidth="1"/>
    <col min="28" max="28" width="27.5703125" style="145" customWidth="1"/>
    <col min="29" max="29" width="9.85546875" style="118" customWidth="1"/>
    <col min="30" max="30" width="8.5703125" style="3" customWidth="1"/>
    <col min="31" max="31" width="9" style="2" customWidth="1"/>
    <col min="32" max="32" width="9" style="153" customWidth="1"/>
    <col min="33" max="33" width="21.85546875" style="10" customWidth="1"/>
    <col min="34" max="35" width="8.85546875" style="10" customWidth="1"/>
    <col min="36" max="36" width="8.42578125" style="10" customWidth="1"/>
    <col min="37" max="37" width="8.5703125" style="10" hidden="1" customWidth="1"/>
    <col min="38" max="38" width="10.7109375" style="10" hidden="1" customWidth="1"/>
    <col min="39" max="39" width="18.140625" style="1" hidden="1" customWidth="1"/>
    <col min="40" max="40" width="16.7109375" style="3" hidden="1" customWidth="1"/>
    <col min="41" max="41" width="15.5703125" style="1" hidden="1" customWidth="1"/>
    <col min="42" max="42" width="14.28515625" style="3" hidden="1" customWidth="1"/>
    <col min="43" max="43" width="13" style="2" hidden="1" customWidth="1"/>
    <col min="44" max="16384" width="9.140625" style="14"/>
  </cols>
  <sheetData>
    <row r="1" spans="2:52" x14ac:dyDescent="0.2">
      <c r="I1" s="12"/>
    </row>
    <row r="2" spans="2:52" ht="12" thickBot="1" x14ac:dyDescent="0.25">
      <c r="C2" s="5"/>
      <c r="D2" s="5"/>
      <c r="E2" s="5"/>
      <c r="F2" s="5"/>
      <c r="G2" s="13"/>
      <c r="H2" s="30"/>
      <c r="I2" s="1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  <c r="V2" s="34"/>
      <c r="W2" s="32"/>
      <c r="X2" s="34"/>
      <c r="Y2" s="34"/>
      <c r="Z2" s="34"/>
      <c r="AA2" s="5"/>
      <c r="AB2" s="146"/>
      <c r="AC2" s="119"/>
      <c r="AD2" s="4"/>
      <c r="AE2" s="6"/>
      <c r="AF2" s="154"/>
      <c r="AG2" s="25"/>
      <c r="AH2" s="11"/>
      <c r="AI2" s="11"/>
      <c r="AJ2" s="11"/>
      <c r="AK2" s="11"/>
      <c r="AL2" s="11"/>
    </row>
    <row r="3" spans="2:52" x14ac:dyDescent="0.2">
      <c r="B3" s="126" t="s">
        <v>0</v>
      </c>
      <c r="C3" s="53" t="s">
        <v>56</v>
      </c>
      <c r="D3" s="8"/>
      <c r="E3" s="8"/>
      <c r="F3" s="53" t="s">
        <v>56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5"/>
      <c r="AE3" s="196"/>
      <c r="AF3" s="151"/>
      <c r="AG3" s="27"/>
      <c r="AH3" s="101"/>
      <c r="AI3" s="102"/>
      <c r="AJ3" s="102"/>
      <c r="AK3" s="103"/>
      <c r="AL3" s="26"/>
      <c r="AM3" s="197">
        <v>43061</v>
      </c>
      <c r="AN3" s="198"/>
      <c r="AO3" s="197">
        <v>43426</v>
      </c>
      <c r="AP3" s="199"/>
      <c r="AQ3" s="199"/>
      <c r="AR3" s="15"/>
    </row>
    <row r="4" spans="2:52" x14ac:dyDescent="0.2">
      <c r="B4" s="126" t="s">
        <v>1</v>
      </c>
      <c r="C4" s="54" t="s">
        <v>57</v>
      </c>
      <c r="D4" s="9"/>
      <c r="E4" s="9"/>
      <c r="F4" s="54" t="s">
        <v>57</v>
      </c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1"/>
      <c r="AE4" s="202"/>
      <c r="AF4" s="152"/>
      <c r="AG4" s="27"/>
      <c r="AH4" s="203" t="s">
        <v>15</v>
      </c>
      <c r="AI4" s="202"/>
      <c r="AJ4" s="202"/>
      <c r="AK4" s="204"/>
      <c r="AL4" s="27"/>
      <c r="AM4" s="205">
        <v>43085</v>
      </c>
      <c r="AN4" s="206"/>
      <c r="AO4" s="205">
        <v>43450</v>
      </c>
      <c r="AP4" s="207"/>
      <c r="AQ4" s="207"/>
      <c r="AR4" s="15"/>
    </row>
    <row r="5" spans="2:52" x14ac:dyDescent="0.2">
      <c r="B5" s="126" t="s">
        <v>2</v>
      </c>
      <c r="C5" s="54" t="s">
        <v>58</v>
      </c>
      <c r="D5" s="9"/>
      <c r="E5" s="9"/>
      <c r="F5" s="54" t="s">
        <v>58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88"/>
      <c r="AA5" s="55"/>
      <c r="AB5" s="147"/>
      <c r="AC5" s="88"/>
      <c r="AD5" s="56"/>
      <c r="AE5" s="57"/>
      <c r="AF5" s="152"/>
      <c r="AG5" s="28" t="s">
        <v>47</v>
      </c>
      <c r="AH5" s="104">
        <v>0.355196013138598</v>
      </c>
      <c r="AI5" s="28">
        <v>0.4169207927012662</v>
      </c>
      <c r="AJ5" s="28">
        <v>0.22788319416013572</v>
      </c>
      <c r="AK5" s="105">
        <v>7.1784053628342311E-3</v>
      </c>
      <c r="AL5" s="27"/>
      <c r="AM5" s="191" t="s">
        <v>19</v>
      </c>
      <c r="AN5" s="192"/>
      <c r="AO5" s="191" t="s">
        <v>14</v>
      </c>
      <c r="AP5" s="193"/>
      <c r="AQ5" s="193"/>
      <c r="AR5" s="15"/>
      <c r="AS5" s="37" t="s">
        <v>36</v>
      </c>
      <c r="AT5" s="189" t="s">
        <v>37</v>
      </c>
      <c r="AU5" s="189"/>
      <c r="AV5" s="189"/>
      <c r="AW5" s="190" t="s">
        <v>38</v>
      </c>
      <c r="AX5" s="190"/>
      <c r="AY5" s="190"/>
      <c r="AZ5" s="38" t="s">
        <v>39</v>
      </c>
    </row>
    <row r="6" spans="2:52" s="68" customFormat="1" ht="17.25" customHeight="1" x14ac:dyDescent="0.2">
      <c r="B6" s="208" t="s">
        <v>48</v>
      </c>
      <c r="C6" s="208" t="s">
        <v>49</v>
      </c>
      <c r="D6" s="208" t="s">
        <v>21</v>
      </c>
      <c r="E6" s="208" t="s">
        <v>13</v>
      </c>
      <c r="F6" s="208" t="s">
        <v>44</v>
      </c>
      <c r="G6" s="209" t="s">
        <v>45</v>
      </c>
      <c r="H6" s="209" t="s">
        <v>29</v>
      </c>
      <c r="I6" s="208" t="s">
        <v>3</v>
      </c>
      <c r="J6" s="208" t="s">
        <v>46</v>
      </c>
      <c r="K6" s="208"/>
      <c r="L6" s="210" t="s">
        <v>30</v>
      </c>
      <c r="M6" s="208" t="s">
        <v>20</v>
      </c>
      <c r="N6" s="208" t="s">
        <v>25</v>
      </c>
      <c r="O6" s="208" t="s">
        <v>26</v>
      </c>
      <c r="P6" s="208" t="s">
        <v>22</v>
      </c>
      <c r="Q6" s="208" t="s">
        <v>4</v>
      </c>
      <c r="R6" s="208" t="s">
        <v>5</v>
      </c>
      <c r="S6" s="212" t="s">
        <v>35</v>
      </c>
      <c r="T6" s="208" t="s">
        <v>27</v>
      </c>
      <c r="U6" s="208" t="s">
        <v>6</v>
      </c>
      <c r="V6" s="208" t="s">
        <v>23</v>
      </c>
      <c r="W6" s="208" t="s">
        <v>7</v>
      </c>
      <c r="X6" s="214" t="s">
        <v>8</v>
      </c>
      <c r="Y6" s="208" t="s">
        <v>9</v>
      </c>
      <c r="Z6" s="214" t="s">
        <v>24</v>
      </c>
      <c r="AA6" s="214" t="s">
        <v>31</v>
      </c>
      <c r="AB6" s="214" t="s">
        <v>32</v>
      </c>
      <c r="AC6" s="209" t="s">
        <v>10</v>
      </c>
      <c r="AD6" s="215" t="s">
        <v>11</v>
      </c>
      <c r="AE6" s="214" t="s">
        <v>12</v>
      </c>
      <c r="AF6" s="214" t="s">
        <v>50</v>
      </c>
      <c r="AG6" s="216" t="s">
        <v>28</v>
      </c>
      <c r="AH6" s="106" t="s">
        <v>16</v>
      </c>
      <c r="AI6" s="58" t="s">
        <v>17</v>
      </c>
      <c r="AJ6" s="58" t="s">
        <v>18</v>
      </c>
      <c r="AK6" s="107"/>
      <c r="AL6" s="59"/>
      <c r="AM6" s="60"/>
      <c r="AN6" s="61"/>
      <c r="AO6" s="60"/>
      <c r="AP6" s="62"/>
      <c r="AQ6" s="63"/>
      <c r="AR6" s="64"/>
      <c r="AS6" s="65" t="s">
        <v>40</v>
      </c>
      <c r="AT6" s="66" t="s">
        <v>41</v>
      </c>
      <c r="AU6" s="66" t="s">
        <v>42</v>
      </c>
      <c r="AV6" s="67" t="s">
        <v>43</v>
      </c>
      <c r="AW6" s="66" t="s">
        <v>41</v>
      </c>
      <c r="AX6" s="66" t="s">
        <v>42</v>
      </c>
      <c r="AY6" s="66" t="s">
        <v>43</v>
      </c>
      <c r="AZ6" s="67" t="s">
        <v>43</v>
      </c>
    </row>
    <row r="7" spans="2:52" s="68" customFormat="1" x14ac:dyDescent="0.2">
      <c r="B7" s="208"/>
      <c r="C7" s="208"/>
      <c r="D7" s="208"/>
      <c r="E7" s="208"/>
      <c r="F7" s="208"/>
      <c r="G7" s="209"/>
      <c r="H7" s="209"/>
      <c r="I7" s="208"/>
      <c r="J7" s="52" t="s">
        <v>33</v>
      </c>
      <c r="K7" s="52" t="s">
        <v>34</v>
      </c>
      <c r="L7" s="211"/>
      <c r="M7" s="208"/>
      <c r="N7" s="208"/>
      <c r="O7" s="208"/>
      <c r="P7" s="208"/>
      <c r="Q7" s="208"/>
      <c r="R7" s="208"/>
      <c r="S7" s="213"/>
      <c r="T7" s="208"/>
      <c r="U7" s="208"/>
      <c r="V7" s="208"/>
      <c r="W7" s="208"/>
      <c r="X7" s="214"/>
      <c r="Y7" s="208"/>
      <c r="Z7" s="214"/>
      <c r="AA7" s="214"/>
      <c r="AB7" s="214"/>
      <c r="AC7" s="209"/>
      <c r="AD7" s="215"/>
      <c r="AE7" s="214"/>
      <c r="AF7" s="214"/>
      <c r="AG7" s="217"/>
      <c r="AH7" s="108"/>
      <c r="AI7" s="69"/>
      <c r="AJ7" s="69"/>
      <c r="AK7" s="109"/>
      <c r="AL7" s="70"/>
      <c r="AM7" s="71"/>
      <c r="AN7" s="72"/>
      <c r="AO7" s="71"/>
      <c r="AP7" s="73"/>
      <c r="AQ7" s="74"/>
      <c r="AR7" s="64"/>
    </row>
    <row r="8" spans="2:52" x14ac:dyDescent="0.2">
      <c r="B8" s="98"/>
      <c r="C8" s="40"/>
      <c r="D8" s="40"/>
      <c r="E8" s="23"/>
      <c r="F8" s="23"/>
      <c r="G8" s="46"/>
      <c r="H8" s="47"/>
      <c r="I8" s="23"/>
      <c r="J8" s="35"/>
      <c r="K8" s="35"/>
      <c r="L8" s="35"/>
      <c r="M8" s="41"/>
      <c r="N8" s="41"/>
      <c r="O8" s="41"/>
      <c r="P8" s="35"/>
      <c r="Q8" s="36"/>
      <c r="R8" s="36"/>
      <c r="S8" s="42"/>
      <c r="T8" s="43"/>
      <c r="U8" s="95"/>
      <c r="V8" s="44"/>
      <c r="W8" s="75"/>
      <c r="X8" s="16"/>
      <c r="Y8" s="45"/>
      <c r="Z8" s="96"/>
      <c r="AA8" s="23"/>
      <c r="AB8" s="40"/>
      <c r="AC8" s="120"/>
      <c r="AD8" s="21"/>
      <c r="AE8" s="24"/>
      <c r="AF8" s="155"/>
      <c r="AG8" s="99"/>
      <c r="AH8" s="110"/>
      <c r="AI8" s="20"/>
      <c r="AJ8" s="20"/>
      <c r="AK8" s="111"/>
      <c r="AL8" s="20"/>
      <c r="AM8" s="17"/>
      <c r="AN8" s="18"/>
      <c r="AO8" s="17"/>
      <c r="AP8" s="19"/>
      <c r="AQ8" s="16"/>
      <c r="AR8" s="15"/>
      <c r="AT8" s="39"/>
      <c r="AU8" s="39"/>
      <c r="AV8" s="39"/>
      <c r="AW8" s="39"/>
      <c r="AX8" s="39"/>
      <c r="AY8" s="39"/>
      <c r="AZ8" s="39"/>
    </row>
    <row r="9" spans="2:52" x14ac:dyDescent="0.2">
      <c r="B9" s="23" t="s">
        <v>61</v>
      </c>
      <c r="C9" s="23" t="s">
        <v>62</v>
      </c>
      <c r="D9" s="23" t="s">
        <v>63</v>
      </c>
      <c r="E9" s="23">
        <v>1</v>
      </c>
      <c r="F9" s="76">
        <v>1060255</v>
      </c>
      <c r="G9" s="76">
        <v>9556001184733</v>
      </c>
      <c r="H9" s="137" t="s">
        <v>51</v>
      </c>
      <c r="I9" s="23" t="s">
        <v>64</v>
      </c>
      <c r="J9" s="35" t="s">
        <v>54</v>
      </c>
      <c r="K9" s="35" t="s">
        <v>54</v>
      </c>
      <c r="L9" s="35" t="s">
        <v>743</v>
      </c>
      <c r="M9" s="139"/>
      <c r="N9" s="139"/>
      <c r="O9" s="35"/>
      <c r="P9" s="35" t="s">
        <v>106</v>
      </c>
      <c r="Q9" s="36">
        <v>18.91</v>
      </c>
      <c r="R9" s="36">
        <v>19.5</v>
      </c>
      <c r="S9" s="42">
        <f t="shared" ref="S9:S18" si="0">(R9-Q9)/R9</f>
        <v>3.0256410256410248E-2</v>
      </c>
      <c r="T9" s="36"/>
      <c r="U9" s="95">
        <v>18.91</v>
      </c>
      <c r="V9" s="89">
        <f t="shared" ref="V9:V21" si="1">U9-Y9</f>
        <v>17.41</v>
      </c>
      <c r="W9" s="75">
        <v>18.489999999999998</v>
      </c>
      <c r="X9" s="96">
        <f t="shared" ref="X9:X21" si="2">(W9-U9)/W9</f>
        <v>-2.27149810708492E-2</v>
      </c>
      <c r="Y9" s="45">
        <v>1.5</v>
      </c>
      <c r="Z9" s="96">
        <f t="shared" ref="Z9:Z21" si="3">(W9-V9)/W9</f>
        <v>5.8409951325040475E-2</v>
      </c>
      <c r="AA9" s="23" t="s">
        <v>107</v>
      </c>
      <c r="AB9" s="140" t="s">
        <v>108</v>
      </c>
      <c r="AC9" s="120">
        <v>126</v>
      </c>
      <c r="AD9" s="21">
        <f t="shared" ref="AD9:AD21" si="4">AC9*W9</f>
        <v>2329.7399999999998</v>
      </c>
      <c r="AE9" s="24">
        <f t="shared" ref="AE9:AE21" si="5">(AP9/AD9)-100%</f>
        <v>-1</v>
      </c>
      <c r="AF9" s="155"/>
      <c r="AG9" s="99" t="s">
        <v>109</v>
      </c>
      <c r="AH9" s="110">
        <f>AH$5*$AC9</f>
        <v>44.754697655463346</v>
      </c>
      <c r="AI9" s="20">
        <f>AI$5*$AC9</f>
        <v>52.532019880359542</v>
      </c>
      <c r="AJ9" s="20">
        <f>AJ$5*$AC9</f>
        <v>28.713282464177102</v>
      </c>
      <c r="AK9" s="111"/>
      <c r="AL9" s="20"/>
      <c r="AM9" s="17">
        <v>0</v>
      </c>
      <c r="AN9" s="18">
        <f t="shared" ref="AN9" si="6">AM9*R9</f>
        <v>0</v>
      </c>
      <c r="AO9" s="17"/>
      <c r="AP9" s="19">
        <f t="shared" ref="AP9" si="7">AO9*W9</f>
        <v>0</v>
      </c>
      <c r="AQ9" s="16" t="e">
        <f t="shared" ref="AQ9" si="8">(AP9/AN9)-100%</f>
        <v>#DIV/0!</v>
      </c>
      <c r="AR9" s="15"/>
      <c r="AT9" s="39">
        <f t="shared" ref="AT9" si="9">AS9*Q9</f>
        <v>0</v>
      </c>
      <c r="AU9" s="39">
        <f t="shared" ref="AU9" si="10">AS9*R9</f>
        <v>0</v>
      </c>
      <c r="AV9" s="39">
        <f t="shared" ref="AV9" si="11">AU9-AT9</f>
        <v>0</v>
      </c>
      <c r="AW9" s="39">
        <f t="shared" ref="AW9" si="12">AS9*V9</f>
        <v>0</v>
      </c>
      <c r="AX9" s="39">
        <f t="shared" ref="AX9" si="13">AS9*W9</f>
        <v>0</v>
      </c>
      <c r="AY9" s="39">
        <f t="shared" ref="AY9" si="14">AX9-AW9</f>
        <v>0</v>
      </c>
      <c r="AZ9" s="39">
        <f t="shared" ref="AZ9" si="15">AV9-AY9</f>
        <v>0</v>
      </c>
    </row>
    <row r="10" spans="2:52" x14ac:dyDescent="0.2">
      <c r="B10" s="23"/>
      <c r="C10" s="23"/>
      <c r="D10" s="23"/>
      <c r="E10" s="23"/>
      <c r="F10" s="76"/>
      <c r="G10" s="76"/>
      <c r="H10" s="137"/>
      <c r="I10" s="23"/>
      <c r="J10" s="35"/>
      <c r="K10" s="35"/>
      <c r="L10" s="35"/>
      <c r="M10" s="139"/>
      <c r="N10" s="139"/>
      <c r="O10" s="35"/>
      <c r="P10" s="35"/>
      <c r="Q10" s="36"/>
      <c r="R10" s="36"/>
      <c r="S10" s="42"/>
      <c r="T10" s="36"/>
      <c r="U10" s="95"/>
      <c r="V10" s="89"/>
      <c r="W10" s="75"/>
      <c r="X10" s="96"/>
      <c r="Y10" s="45"/>
      <c r="Z10" s="96"/>
      <c r="AA10" s="23"/>
      <c r="AB10" s="140"/>
      <c r="AC10" s="120"/>
      <c r="AD10" s="21"/>
      <c r="AE10" s="24"/>
      <c r="AF10" s="155"/>
      <c r="AG10" s="99"/>
      <c r="AH10" s="110"/>
      <c r="AI10" s="20"/>
      <c r="AJ10" s="20"/>
      <c r="AK10" s="111"/>
      <c r="AL10" s="20"/>
      <c r="AM10" s="17"/>
      <c r="AN10" s="18"/>
      <c r="AO10" s="17"/>
      <c r="AP10" s="19"/>
      <c r="AQ10" s="16"/>
      <c r="AR10" s="15"/>
      <c r="AT10" s="39"/>
      <c r="AU10" s="39"/>
      <c r="AV10" s="39"/>
      <c r="AW10" s="39"/>
      <c r="AX10" s="39"/>
      <c r="AY10" s="39"/>
      <c r="AZ10" s="39"/>
    </row>
    <row r="11" spans="2:52" x14ac:dyDescent="0.2">
      <c r="B11" s="23" t="s">
        <v>61</v>
      </c>
      <c r="C11" s="23" t="s">
        <v>65</v>
      </c>
      <c r="D11" s="23" t="s">
        <v>63</v>
      </c>
      <c r="E11" s="23">
        <v>2</v>
      </c>
      <c r="F11" s="76">
        <v>1128859</v>
      </c>
      <c r="G11" s="76">
        <v>4800361028165</v>
      </c>
      <c r="H11" s="137" t="s">
        <v>51</v>
      </c>
      <c r="I11" s="23" t="s">
        <v>66</v>
      </c>
      <c r="J11" s="35" t="s">
        <v>54</v>
      </c>
      <c r="K11" s="35" t="s">
        <v>54</v>
      </c>
      <c r="L11" s="35" t="s">
        <v>744</v>
      </c>
      <c r="M11" s="139"/>
      <c r="N11" s="139"/>
      <c r="O11" s="35"/>
      <c r="P11" s="35" t="s">
        <v>106</v>
      </c>
      <c r="Q11" s="36">
        <v>10.79</v>
      </c>
      <c r="R11" s="36">
        <v>12.45</v>
      </c>
      <c r="S11" s="42">
        <f t="shared" si="0"/>
        <v>0.13333333333333336</v>
      </c>
      <c r="T11" s="36"/>
      <c r="U11" s="95">
        <v>10.79</v>
      </c>
      <c r="V11" s="89">
        <f t="shared" si="1"/>
        <v>10.34</v>
      </c>
      <c r="W11" s="75">
        <v>11.69</v>
      </c>
      <c r="X11" s="96">
        <f t="shared" si="2"/>
        <v>7.6988879384088993E-2</v>
      </c>
      <c r="Y11" s="45">
        <v>0.45</v>
      </c>
      <c r="Z11" s="96">
        <f t="shared" si="3"/>
        <v>0.11548331907613342</v>
      </c>
      <c r="AA11" s="23" t="s">
        <v>107</v>
      </c>
      <c r="AB11" s="140" t="s">
        <v>108</v>
      </c>
      <c r="AC11" s="120">
        <v>54</v>
      </c>
      <c r="AD11" s="21">
        <f t="shared" si="4"/>
        <v>631.26</v>
      </c>
      <c r="AE11" s="24">
        <f t="shared" si="5"/>
        <v>-1</v>
      </c>
      <c r="AF11" s="155"/>
      <c r="AG11" s="99" t="s">
        <v>109</v>
      </c>
      <c r="AH11" s="110">
        <f t="shared" ref="AH11:AJ21" si="16">AH$5*$AC11</f>
        <v>19.180584709484293</v>
      </c>
      <c r="AI11" s="20">
        <f t="shared" si="16"/>
        <v>22.513722805868376</v>
      </c>
      <c r="AJ11" s="20">
        <f t="shared" si="16"/>
        <v>12.305692484647329</v>
      </c>
      <c r="AK11" s="111"/>
      <c r="AL11" s="20"/>
      <c r="AM11" s="17"/>
      <c r="AN11" s="18"/>
      <c r="AO11" s="17"/>
      <c r="AP11" s="19"/>
      <c r="AQ11" s="16"/>
      <c r="AR11" s="15"/>
      <c r="AT11" s="39"/>
      <c r="AU11" s="39"/>
      <c r="AV11" s="39"/>
      <c r="AW11" s="39"/>
      <c r="AX11" s="39"/>
      <c r="AY11" s="39"/>
      <c r="AZ11" s="39"/>
    </row>
    <row r="12" spans="2:52" x14ac:dyDescent="0.2">
      <c r="B12" s="23" t="s">
        <v>61</v>
      </c>
      <c r="C12" s="23" t="s">
        <v>65</v>
      </c>
      <c r="D12" s="23" t="s">
        <v>63</v>
      </c>
      <c r="E12" s="23"/>
      <c r="F12" s="76">
        <v>1128986</v>
      </c>
      <c r="G12" s="76">
        <v>4800361000239</v>
      </c>
      <c r="H12" s="137" t="s">
        <v>51</v>
      </c>
      <c r="I12" s="23" t="s">
        <v>67</v>
      </c>
      <c r="J12" s="35" t="s">
        <v>54</v>
      </c>
      <c r="K12" s="35" t="s">
        <v>54</v>
      </c>
      <c r="L12" s="35" t="s">
        <v>52</v>
      </c>
      <c r="M12" s="139"/>
      <c r="N12" s="139"/>
      <c r="O12" s="35"/>
      <c r="P12" s="35" t="s">
        <v>106</v>
      </c>
      <c r="Q12" s="36">
        <v>10.79</v>
      </c>
      <c r="R12" s="36">
        <v>12.05</v>
      </c>
      <c r="S12" s="42">
        <f t="shared" si="0"/>
        <v>0.10456431535269722</v>
      </c>
      <c r="T12" s="36"/>
      <c r="U12" s="95">
        <v>10.79</v>
      </c>
      <c r="V12" s="89">
        <f t="shared" si="1"/>
        <v>10.34</v>
      </c>
      <c r="W12" s="75">
        <v>11.69</v>
      </c>
      <c r="X12" s="96">
        <f t="shared" si="2"/>
        <v>7.6988879384088993E-2</v>
      </c>
      <c r="Y12" s="45">
        <v>0.45</v>
      </c>
      <c r="Z12" s="96">
        <f t="shared" si="3"/>
        <v>0.11548331907613342</v>
      </c>
      <c r="AA12" s="23" t="s">
        <v>107</v>
      </c>
      <c r="AB12" s="140" t="s">
        <v>108</v>
      </c>
      <c r="AC12" s="120">
        <v>198</v>
      </c>
      <c r="AD12" s="21">
        <f t="shared" si="4"/>
        <v>2314.62</v>
      </c>
      <c r="AE12" s="24">
        <f t="shared" si="5"/>
        <v>-1</v>
      </c>
      <c r="AF12" s="155"/>
      <c r="AG12" s="99" t="s">
        <v>109</v>
      </c>
      <c r="AH12" s="110">
        <f t="shared" si="16"/>
        <v>70.328810601442399</v>
      </c>
      <c r="AI12" s="20">
        <f t="shared" si="16"/>
        <v>82.5503169548507</v>
      </c>
      <c r="AJ12" s="20">
        <f t="shared" si="16"/>
        <v>45.120872443706872</v>
      </c>
      <c r="AK12" s="111"/>
      <c r="AL12" s="20"/>
      <c r="AM12" s="17"/>
      <c r="AN12" s="18"/>
      <c r="AO12" s="17"/>
      <c r="AP12" s="19"/>
      <c r="AQ12" s="16"/>
      <c r="AR12" s="15"/>
      <c r="AT12" s="39"/>
      <c r="AU12" s="39"/>
      <c r="AV12" s="39"/>
      <c r="AW12" s="39"/>
      <c r="AX12" s="39"/>
      <c r="AY12" s="39"/>
      <c r="AZ12" s="39"/>
    </row>
    <row r="13" spans="2:52" x14ac:dyDescent="0.2">
      <c r="B13" s="23" t="s">
        <v>61</v>
      </c>
      <c r="C13" s="23" t="s">
        <v>65</v>
      </c>
      <c r="D13" s="23" t="s">
        <v>63</v>
      </c>
      <c r="E13" s="23"/>
      <c r="F13" s="76">
        <v>1129106</v>
      </c>
      <c r="G13" s="76">
        <v>4800361291446</v>
      </c>
      <c r="H13" s="137" t="s">
        <v>51</v>
      </c>
      <c r="I13" s="23" t="s">
        <v>68</v>
      </c>
      <c r="J13" s="35" t="s">
        <v>54</v>
      </c>
      <c r="K13" s="35" t="s">
        <v>54</v>
      </c>
      <c r="L13" s="35" t="s">
        <v>52</v>
      </c>
      <c r="M13" s="139"/>
      <c r="N13" s="139"/>
      <c r="O13" s="35"/>
      <c r="P13" s="35" t="s">
        <v>106</v>
      </c>
      <c r="Q13" s="36">
        <v>10.79</v>
      </c>
      <c r="R13" s="36">
        <v>12.45</v>
      </c>
      <c r="S13" s="42">
        <f t="shared" si="0"/>
        <v>0.13333333333333336</v>
      </c>
      <c r="T13" s="36"/>
      <c r="U13" s="95">
        <v>10.79</v>
      </c>
      <c r="V13" s="89">
        <f t="shared" si="1"/>
        <v>10.34</v>
      </c>
      <c r="W13" s="75">
        <v>11.69</v>
      </c>
      <c r="X13" s="96">
        <f t="shared" si="2"/>
        <v>7.6988879384088993E-2</v>
      </c>
      <c r="Y13" s="45">
        <v>0.45</v>
      </c>
      <c r="Z13" s="96">
        <f t="shared" si="3"/>
        <v>0.11548331907613342</v>
      </c>
      <c r="AA13" s="23" t="s">
        <v>107</v>
      </c>
      <c r="AB13" s="140" t="s">
        <v>108</v>
      </c>
      <c r="AC13" s="120">
        <v>54</v>
      </c>
      <c r="AD13" s="21">
        <f t="shared" si="4"/>
        <v>631.26</v>
      </c>
      <c r="AE13" s="24">
        <f t="shared" si="5"/>
        <v>-1</v>
      </c>
      <c r="AF13" s="155"/>
      <c r="AG13" s="99" t="s">
        <v>109</v>
      </c>
      <c r="AH13" s="110">
        <f t="shared" si="16"/>
        <v>19.180584709484293</v>
      </c>
      <c r="AI13" s="20">
        <f t="shared" si="16"/>
        <v>22.513722805868376</v>
      </c>
      <c r="AJ13" s="20">
        <f t="shared" si="16"/>
        <v>12.305692484647329</v>
      </c>
      <c r="AK13" s="111"/>
      <c r="AL13" s="20"/>
      <c r="AM13" s="17"/>
      <c r="AN13" s="18"/>
      <c r="AO13" s="17"/>
      <c r="AP13" s="19"/>
      <c r="AQ13" s="16"/>
      <c r="AR13" s="15"/>
      <c r="AT13" s="39"/>
      <c r="AU13" s="39"/>
      <c r="AV13" s="39"/>
      <c r="AW13" s="39"/>
      <c r="AX13" s="39"/>
      <c r="AY13" s="39"/>
      <c r="AZ13" s="39"/>
    </row>
    <row r="14" spans="2:52" x14ac:dyDescent="0.2">
      <c r="B14" s="23" t="s">
        <v>61</v>
      </c>
      <c r="C14" s="23" t="s">
        <v>65</v>
      </c>
      <c r="D14" s="23" t="s">
        <v>63</v>
      </c>
      <c r="E14" s="23"/>
      <c r="F14" s="76">
        <v>1220889</v>
      </c>
      <c r="G14" s="76">
        <v>7613034155030</v>
      </c>
      <c r="H14" s="137" t="s">
        <v>51</v>
      </c>
      <c r="I14" s="23" t="s">
        <v>69</v>
      </c>
      <c r="J14" s="35" t="s">
        <v>54</v>
      </c>
      <c r="K14" s="35" t="s">
        <v>54</v>
      </c>
      <c r="L14" s="35" t="s">
        <v>52</v>
      </c>
      <c r="M14" s="139"/>
      <c r="N14" s="139"/>
      <c r="O14" s="35"/>
      <c r="P14" s="35" t="s">
        <v>106</v>
      </c>
      <c r="Q14" s="36">
        <v>10.79</v>
      </c>
      <c r="R14" s="36">
        <v>12.45</v>
      </c>
      <c r="S14" s="42">
        <f t="shared" si="0"/>
        <v>0.13333333333333336</v>
      </c>
      <c r="T14" s="36"/>
      <c r="U14" s="95">
        <v>10.79</v>
      </c>
      <c r="V14" s="89">
        <f t="shared" si="1"/>
        <v>10.34</v>
      </c>
      <c r="W14" s="75">
        <v>11.69</v>
      </c>
      <c r="X14" s="96">
        <f t="shared" si="2"/>
        <v>7.6988879384088993E-2</v>
      </c>
      <c r="Y14" s="45">
        <v>0.45</v>
      </c>
      <c r="Z14" s="96">
        <f t="shared" si="3"/>
        <v>0.11548331907613342</v>
      </c>
      <c r="AA14" s="23" t="s">
        <v>107</v>
      </c>
      <c r="AB14" s="140" t="s">
        <v>108</v>
      </c>
      <c r="AC14" s="120">
        <v>54</v>
      </c>
      <c r="AD14" s="21">
        <f t="shared" si="4"/>
        <v>631.26</v>
      </c>
      <c r="AE14" s="24">
        <f t="shared" si="5"/>
        <v>-1</v>
      </c>
      <c r="AF14" s="155"/>
      <c r="AG14" s="99" t="s">
        <v>109</v>
      </c>
      <c r="AH14" s="110">
        <f t="shared" si="16"/>
        <v>19.180584709484293</v>
      </c>
      <c r="AI14" s="20">
        <f t="shared" si="16"/>
        <v>22.513722805868376</v>
      </c>
      <c r="AJ14" s="20">
        <f t="shared" si="16"/>
        <v>12.305692484647329</v>
      </c>
      <c r="AK14" s="111"/>
      <c r="AL14" s="20"/>
      <c r="AM14" s="17"/>
      <c r="AN14" s="18"/>
      <c r="AO14" s="17"/>
      <c r="AP14" s="19"/>
      <c r="AQ14" s="16"/>
      <c r="AR14" s="15"/>
      <c r="AT14" s="39"/>
      <c r="AU14" s="39"/>
      <c r="AV14" s="39"/>
      <c r="AW14" s="39"/>
      <c r="AX14" s="39"/>
      <c r="AY14" s="39"/>
      <c r="AZ14" s="39"/>
    </row>
    <row r="15" spans="2:52" x14ac:dyDescent="0.2">
      <c r="B15" s="23" t="s">
        <v>61</v>
      </c>
      <c r="C15" s="23" t="s">
        <v>65</v>
      </c>
      <c r="D15" s="23" t="s">
        <v>63</v>
      </c>
      <c r="E15" s="23"/>
      <c r="F15" s="76">
        <v>1128991</v>
      </c>
      <c r="G15" s="76">
        <v>4800361356367</v>
      </c>
      <c r="H15" s="137" t="s">
        <v>51</v>
      </c>
      <c r="I15" s="23" t="s">
        <v>70</v>
      </c>
      <c r="J15" s="35" t="s">
        <v>54</v>
      </c>
      <c r="K15" s="35" t="s">
        <v>54</v>
      </c>
      <c r="L15" s="35" t="s">
        <v>52</v>
      </c>
      <c r="M15" s="139"/>
      <c r="N15" s="139"/>
      <c r="O15" s="35"/>
      <c r="P15" s="35" t="s">
        <v>106</v>
      </c>
      <c r="Q15" s="36">
        <v>11.18</v>
      </c>
      <c r="R15" s="36">
        <v>13.4</v>
      </c>
      <c r="S15" s="42">
        <f t="shared" si="0"/>
        <v>0.16567164179104482</v>
      </c>
      <c r="T15" s="36"/>
      <c r="U15" s="95">
        <v>11.18</v>
      </c>
      <c r="V15" s="89">
        <f t="shared" si="1"/>
        <v>10.53</v>
      </c>
      <c r="W15" s="75">
        <v>12.69</v>
      </c>
      <c r="X15" s="96">
        <f t="shared" si="2"/>
        <v>0.1189913317572892</v>
      </c>
      <c r="Y15" s="45">
        <v>0.65</v>
      </c>
      <c r="Z15" s="96">
        <f t="shared" si="3"/>
        <v>0.17021276595744683</v>
      </c>
      <c r="AA15" s="23" t="s">
        <v>107</v>
      </c>
      <c r="AB15" s="140" t="s">
        <v>108</v>
      </c>
      <c r="AC15" s="120">
        <v>54</v>
      </c>
      <c r="AD15" s="21">
        <f t="shared" si="4"/>
        <v>685.26</v>
      </c>
      <c r="AE15" s="24">
        <f t="shared" si="5"/>
        <v>-1</v>
      </c>
      <c r="AF15" s="155"/>
      <c r="AG15" s="99" t="s">
        <v>109</v>
      </c>
      <c r="AH15" s="110">
        <f t="shared" si="16"/>
        <v>19.180584709484293</v>
      </c>
      <c r="AI15" s="20">
        <f t="shared" si="16"/>
        <v>22.513722805868376</v>
      </c>
      <c r="AJ15" s="20">
        <f t="shared" si="16"/>
        <v>12.305692484647329</v>
      </c>
      <c r="AK15" s="111"/>
      <c r="AL15" s="20"/>
      <c r="AM15" s="17"/>
      <c r="AN15" s="18"/>
      <c r="AO15" s="17"/>
      <c r="AP15" s="19"/>
      <c r="AQ15" s="16"/>
      <c r="AR15" s="15"/>
      <c r="AT15" s="39"/>
      <c r="AU15" s="39"/>
      <c r="AV15" s="39"/>
      <c r="AW15" s="39"/>
      <c r="AX15" s="39"/>
      <c r="AY15" s="39"/>
      <c r="AZ15" s="39"/>
    </row>
    <row r="16" spans="2:52" x14ac:dyDescent="0.2">
      <c r="B16" s="23" t="s">
        <v>61</v>
      </c>
      <c r="C16" s="23" t="s">
        <v>65</v>
      </c>
      <c r="D16" s="23" t="s">
        <v>63</v>
      </c>
      <c r="E16" s="23"/>
      <c r="F16" s="76">
        <v>1128728</v>
      </c>
      <c r="G16" s="76">
        <v>4800361329149</v>
      </c>
      <c r="H16" s="137" t="s">
        <v>51</v>
      </c>
      <c r="I16" s="23" t="s">
        <v>71</v>
      </c>
      <c r="J16" s="35" t="s">
        <v>54</v>
      </c>
      <c r="K16" s="35" t="s">
        <v>54</v>
      </c>
      <c r="L16" s="35" t="s">
        <v>52</v>
      </c>
      <c r="M16" s="139"/>
      <c r="N16" s="139"/>
      <c r="O16" s="35"/>
      <c r="P16" s="35" t="s">
        <v>106</v>
      </c>
      <c r="Q16" s="36">
        <v>11.18</v>
      </c>
      <c r="R16" s="36">
        <v>13.4</v>
      </c>
      <c r="S16" s="42">
        <f t="shared" si="0"/>
        <v>0.16567164179104482</v>
      </c>
      <c r="T16" s="36"/>
      <c r="U16" s="95">
        <v>11.18</v>
      </c>
      <c r="V16" s="89">
        <f t="shared" si="1"/>
        <v>10.53</v>
      </c>
      <c r="W16" s="75">
        <v>12.69</v>
      </c>
      <c r="X16" s="96">
        <f t="shared" si="2"/>
        <v>0.1189913317572892</v>
      </c>
      <c r="Y16" s="45">
        <v>0.65</v>
      </c>
      <c r="Z16" s="96">
        <f t="shared" si="3"/>
        <v>0.17021276595744683</v>
      </c>
      <c r="AA16" s="23" t="s">
        <v>107</v>
      </c>
      <c r="AB16" s="140" t="s">
        <v>108</v>
      </c>
      <c r="AC16" s="120">
        <v>54</v>
      </c>
      <c r="AD16" s="21">
        <f t="shared" si="4"/>
        <v>685.26</v>
      </c>
      <c r="AE16" s="24">
        <f t="shared" si="5"/>
        <v>-1</v>
      </c>
      <c r="AF16" s="155"/>
      <c r="AG16" s="99" t="s">
        <v>109</v>
      </c>
      <c r="AH16" s="110">
        <f t="shared" si="16"/>
        <v>19.180584709484293</v>
      </c>
      <c r="AI16" s="20">
        <f t="shared" si="16"/>
        <v>22.513722805868376</v>
      </c>
      <c r="AJ16" s="20">
        <f t="shared" si="16"/>
        <v>12.305692484647329</v>
      </c>
      <c r="AK16" s="111"/>
      <c r="AL16" s="20"/>
      <c r="AM16" s="17"/>
      <c r="AN16" s="18"/>
      <c r="AO16" s="17"/>
      <c r="AP16" s="19"/>
      <c r="AQ16" s="16"/>
      <c r="AR16" s="15"/>
      <c r="AT16" s="39"/>
      <c r="AU16" s="39"/>
      <c r="AV16" s="39"/>
      <c r="AW16" s="39"/>
      <c r="AX16" s="39"/>
      <c r="AY16" s="39"/>
      <c r="AZ16" s="39"/>
    </row>
    <row r="17" spans="2:52" x14ac:dyDescent="0.2">
      <c r="B17" s="23"/>
      <c r="C17" s="23"/>
      <c r="D17" s="23"/>
      <c r="E17" s="23"/>
      <c r="F17" s="76"/>
      <c r="G17" s="76"/>
      <c r="H17" s="137"/>
      <c r="I17" s="23"/>
      <c r="J17" s="35"/>
      <c r="K17" s="35"/>
      <c r="L17" s="35"/>
      <c r="M17" s="139"/>
      <c r="N17" s="139"/>
      <c r="O17" s="35"/>
      <c r="P17" s="35"/>
      <c r="Q17" s="36"/>
      <c r="R17" s="36"/>
      <c r="S17" s="42"/>
      <c r="T17" s="36"/>
      <c r="U17" s="95"/>
      <c r="V17" s="89"/>
      <c r="W17" s="75"/>
      <c r="X17" s="96"/>
      <c r="Y17" s="45"/>
      <c r="Z17" s="96"/>
      <c r="AA17" s="23"/>
      <c r="AB17" s="140"/>
      <c r="AC17" s="120"/>
      <c r="AD17" s="21"/>
      <c r="AE17" s="24"/>
      <c r="AF17" s="155"/>
      <c r="AG17" s="99"/>
      <c r="AH17" s="110"/>
      <c r="AI17" s="20"/>
      <c r="AJ17" s="20"/>
      <c r="AK17" s="111"/>
      <c r="AL17" s="20"/>
      <c r="AM17" s="17"/>
      <c r="AN17" s="18"/>
      <c r="AO17" s="17"/>
      <c r="AP17" s="19"/>
      <c r="AQ17" s="16"/>
      <c r="AR17" s="15"/>
      <c r="AT17" s="39"/>
      <c r="AU17" s="39"/>
      <c r="AV17" s="39"/>
      <c r="AW17" s="39"/>
      <c r="AX17" s="39"/>
      <c r="AY17" s="39"/>
      <c r="AZ17" s="39"/>
    </row>
    <row r="18" spans="2:52" x14ac:dyDescent="0.2">
      <c r="B18" s="23" t="s">
        <v>61</v>
      </c>
      <c r="C18" s="23" t="s">
        <v>72</v>
      </c>
      <c r="D18" s="23" t="s">
        <v>63</v>
      </c>
      <c r="E18" s="23">
        <v>3</v>
      </c>
      <c r="F18" s="76">
        <v>1119876</v>
      </c>
      <c r="G18" s="76">
        <v>9556001004673</v>
      </c>
      <c r="H18" s="137" t="s">
        <v>51</v>
      </c>
      <c r="I18" s="23" t="s">
        <v>73</v>
      </c>
      <c r="J18" s="35" t="s">
        <v>54</v>
      </c>
      <c r="K18" s="35" t="s">
        <v>54</v>
      </c>
      <c r="L18" s="35" t="s">
        <v>52</v>
      </c>
      <c r="M18" s="139"/>
      <c r="N18" s="139"/>
      <c r="O18" s="35"/>
      <c r="P18" s="35" t="s">
        <v>106</v>
      </c>
      <c r="Q18" s="36">
        <v>22.35</v>
      </c>
      <c r="R18" s="36">
        <v>22.95</v>
      </c>
      <c r="S18" s="42">
        <f t="shared" si="0"/>
        <v>2.614379084967311E-2</v>
      </c>
      <c r="T18" s="36"/>
      <c r="U18" s="95">
        <v>22.35</v>
      </c>
      <c r="V18" s="89">
        <f t="shared" si="1"/>
        <v>20.41</v>
      </c>
      <c r="W18" s="75">
        <v>20.99</v>
      </c>
      <c r="X18" s="96">
        <f t="shared" si="2"/>
        <v>-6.4792758456407959E-2</v>
      </c>
      <c r="Y18" s="45">
        <v>1.94</v>
      </c>
      <c r="Z18" s="96">
        <f t="shared" si="3"/>
        <v>2.7632205812291488E-2</v>
      </c>
      <c r="AA18" s="23" t="s">
        <v>107</v>
      </c>
      <c r="AB18" s="140" t="s">
        <v>108</v>
      </c>
      <c r="AC18" s="120">
        <v>612</v>
      </c>
      <c r="AD18" s="21">
        <f t="shared" si="4"/>
        <v>12845.88</v>
      </c>
      <c r="AE18" s="24">
        <f t="shared" si="5"/>
        <v>-1</v>
      </c>
      <c r="AF18" s="155"/>
      <c r="AG18" s="99" t="s">
        <v>109</v>
      </c>
      <c r="AH18" s="110">
        <f t="shared" si="16"/>
        <v>217.37996004082197</v>
      </c>
      <c r="AI18" s="20">
        <f t="shared" si="16"/>
        <v>255.1555251331749</v>
      </c>
      <c r="AJ18" s="20">
        <f t="shared" si="16"/>
        <v>139.46451482600307</v>
      </c>
      <c r="AK18" s="111"/>
      <c r="AL18" s="20"/>
      <c r="AM18" s="17"/>
      <c r="AN18" s="18"/>
      <c r="AO18" s="17"/>
      <c r="AP18" s="19"/>
      <c r="AQ18" s="16"/>
      <c r="AR18" s="15"/>
      <c r="AT18" s="39"/>
      <c r="AU18" s="39"/>
      <c r="AV18" s="39"/>
      <c r="AW18" s="39"/>
      <c r="AX18" s="39"/>
      <c r="AY18" s="39"/>
      <c r="AZ18" s="39"/>
    </row>
    <row r="19" spans="2:52" x14ac:dyDescent="0.2">
      <c r="B19" s="23"/>
      <c r="C19" s="23"/>
      <c r="D19" s="23"/>
      <c r="E19" s="23"/>
      <c r="F19" s="76"/>
      <c r="G19" s="76"/>
      <c r="H19" s="137"/>
      <c r="I19" s="23"/>
      <c r="J19" s="35"/>
      <c r="K19" s="35"/>
      <c r="L19" s="35"/>
      <c r="M19" s="139"/>
      <c r="N19" s="139"/>
      <c r="O19" s="35"/>
      <c r="P19" s="35"/>
      <c r="Q19" s="36"/>
      <c r="R19" s="36"/>
      <c r="S19" s="42"/>
      <c r="T19" s="36"/>
      <c r="U19" s="95"/>
      <c r="V19" s="89"/>
      <c r="W19" s="75"/>
      <c r="X19" s="96"/>
      <c r="Y19" s="45"/>
      <c r="Z19" s="96"/>
      <c r="AA19" s="23"/>
      <c r="AB19" s="140"/>
      <c r="AC19" s="120"/>
      <c r="AD19" s="21"/>
      <c r="AE19" s="24"/>
      <c r="AF19" s="155"/>
      <c r="AG19" s="99"/>
      <c r="AH19" s="110"/>
      <c r="AI19" s="20"/>
      <c r="AJ19" s="20"/>
      <c r="AK19" s="111"/>
      <c r="AL19" s="20"/>
      <c r="AM19" s="17"/>
      <c r="AN19" s="18"/>
      <c r="AO19" s="17"/>
      <c r="AP19" s="19"/>
      <c r="AQ19" s="16"/>
      <c r="AR19" s="15"/>
      <c r="AT19" s="39"/>
      <c r="AU19" s="39"/>
      <c r="AV19" s="39"/>
      <c r="AW19" s="39"/>
      <c r="AX19" s="39"/>
      <c r="AY19" s="39"/>
      <c r="AZ19" s="39"/>
    </row>
    <row r="20" spans="2:52" x14ac:dyDescent="0.2">
      <c r="B20" s="23" t="s">
        <v>61</v>
      </c>
      <c r="C20" s="23" t="s">
        <v>72</v>
      </c>
      <c r="D20" s="23" t="s">
        <v>63</v>
      </c>
      <c r="E20" s="23">
        <v>4</v>
      </c>
      <c r="F20" s="76">
        <v>1205443</v>
      </c>
      <c r="G20" s="76">
        <v>9556001279545</v>
      </c>
      <c r="H20" s="137" t="s">
        <v>51</v>
      </c>
      <c r="I20" s="23" t="s">
        <v>74</v>
      </c>
      <c r="J20" s="35" t="s">
        <v>54</v>
      </c>
      <c r="K20" s="35" t="s">
        <v>54</v>
      </c>
      <c r="L20" s="35" t="s">
        <v>52</v>
      </c>
      <c r="M20" s="139"/>
      <c r="N20" s="139"/>
      <c r="O20" s="35"/>
      <c r="P20" s="35" t="s">
        <v>106</v>
      </c>
      <c r="Q20" s="36">
        <v>22.35</v>
      </c>
      <c r="R20" s="36">
        <v>24.6</v>
      </c>
      <c r="S20" s="42">
        <v>9.1463414634146339E-2</v>
      </c>
      <c r="T20" s="36" t="s">
        <v>110</v>
      </c>
      <c r="U20" s="95">
        <v>22.35</v>
      </c>
      <c r="V20" s="89">
        <f t="shared" si="1"/>
        <v>20.350000000000001</v>
      </c>
      <c r="W20" s="75">
        <v>22.49</v>
      </c>
      <c r="X20" s="96">
        <f t="shared" si="2"/>
        <v>6.2249888839482894E-3</v>
      </c>
      <c r="Y20" s="45">
        <v>2</v>
      </c>
      <c r="Z20" s="96">
        <f t="shared" si="3"/>
        <v>9.5153401511782892E-2</v>
      </c>
      <c r="AA20" s="23" t="s">
        <v>107</v>
      </c>
      <c r="AB20" s="140" t="s">
        <v>108</v>
      </c>
      <c r="AC20" s="120">
        <v>36</v>
      </c>
      <c r="AD20" s="21">
        <f t="shared" si="4"/>
        <v>809.64</v>
      </c>
      <c r="AE20" s="24">
        <f t="shared" si="5"/>
        <v>-1</v>
      </c>
      <c r="AF20" s="155"/>
      <c r="AG20" s="99" t="s">
        <v>109</v>
      </c>
      <c r="AH20" s="110">
        <f t="shared" si="16"/>
        <v>12.787056472989528</v>
      </c>
      <c r="AI20" s="20">
        <f t="shared" si="16"/>
        <v>15.009148537245583</v>
      </c>
      <c r="AJ20" s="20">
        <f t="shared" si="16"/>
        <v>8.2037949897648854</v>
      </c>
      <c r="AK20" s="111"/>
      <c r="AL20" s="20"/>
      <c r="AM20" s="17"/>
      <c r="AN20" s="18"/>
      <c r="AO20" s="17"/>
      <c r="AP20" s="19"/>
      <c r="AQ20" s="16"/>
      <c r="AR20" s="15"/>
      <c r="AT20" s="39"/>
      <c r="AU20" s="39"/>
      <c r="AV20" s="39"/>
      <c r="AW20" s="39"/>
      <c r="AX20" s="39"/>
      <c r="AY20" s="39"/>
      <c r="AZ20" s="39"/>
    </row>
    <row r="21" spans="2:52" x14ac:dyDescent="0.2">
      <c r="B21" s="23" t="s">
        <v>61</v>
      </c>
      <c r="C21" s="23" t="s">
        <v>72</v>
      </c>
      <c r="D21" s="23" t="s">
        <v>63</v>
      </c>
      <c r="E21" s="23"/>
      <c r="F21" s="76">
        <v>1224472</v>
      </c>
      <c r="G21" s="76">
        <v>9556001294890</v>
      </c>
      <c r="H21" s="137" t="s">
        <v>51</v>
      </c>
      <c r="I21" s="23" t="s">
        <v>75</v>
      </c>
      <c r="J21" s="35" t="s">
        <v>54</v>
      </c>
      <c r="K21" s="35" t="s">
        <v>54</v>
      </c>
      <c r="L21" s="35" t="s">
        <v>52</v>
      </c>
      <c r="M21" s="139"/>
      <c r="N21" s="139"/>
      <c r="O21" s="35"/>
      <c r="P21" s="35" t="s">
        <v>106</v>
      </c>
      <c r="Q21" s="36">
        <v>10.75</v>
      </c>
      <c r="R21" s="36">
        <v>12</v>
      </c>
      <c r="S21" s="42">
        <v>0.10416666666666667</v>
      </c>
      <c r="T21" s="36" t="s">
        <v>110</v>
      </c>
      <c r="U21" s="95">
        <v>10.75</v>
      </c>
      <c r="V21" s="89">
        <f t="shared" si="1"/>
        <v>9.75</v>
      </c>
      <c r="W21" s="75">
        <v>10.89</v>
      </c>
      <c r="X21" s="96">
        <f t="shared" si="2"/>
        <v>1.2855831037649271E-2</v>
      </c>
      <c r="Y21" s="45">
        <v>1</v>
      </c>
      <c r="Z21" s="96">
        <f t="shared" si="3"/>
        <v>0.10468319559228655</v>
      </c>
      <c r="AA21" s="23" t="s">
        <v>107</v>
      </c>
      <c r="AB21" s="140" t="s">
        <v>108</v>
      </c>
      <c r="AC21" s="120">
        <v>72</v>
      </c>
      <c r="AD21" s="21">
        <f t="shared" si="4"/>
        <v>784.08</v>
      </c>
      <c r="AE21" s="24">
        <f t="shared" si="5"/>
        <v>-1</v>
      </c>
      <c r="AF21" s="155"/>
      <c r="AG21" s="99" t="s">
        <v>109</v>
      </c>
      <c r="AH21" s="110">
        <f t="shared" si="16"/>
        <v>25.574112945979056</v>
      </c>
      <c r="AI21" s="20">
        <f t="shared" si="16"/>
        <v>30.018297074491166</v>
      </c>
      <c r="AJ21" s="20">
        <f t="shared" si="16"/>
        <v>16.407589979529771</v>
      </c>
      <c r="AK21" s="111"/>
      <c r="AL21" s="20"/>
      <c r="AM21" s="17"/>
      <c r="AN21" s="18"/>
      <c r="AO21" s="17"/>
      <c r="AP21" s="19"/>
      <c r="AQ21" s="16"/>
      <c r="AR21" s="15"/>
      <c r="AT21" s="39"/>
      <c r="AU21" s="39"/>
      <c r="AV21" s="39"/>
      <c r="AW21" s="39"/>
      <c r="AX21" s="39"/>
      <c r="AY21" s="39"/>
      <c r="AZ21" s="39"/>
    </row>
    <row r="22" spans="2:52" x14ac:dyDescent="0.2">
      <c r="B22" s="23"/>
      <c r="C22" s="23"/>
      <c r="D22" s="23"/>
      <c r="E22" s="23"/>
      <c r="F22" s="76"/>
      <c r="G22" s="76"/>
      <c r="H22" s="137"/>
      <c r="I22" s="23"/>
      <c r="J22" s="35"/>
      <c r="K22" s="35"/>
      <c r="L22" s="35"/>
      <c r="M22" s="139"/>
      <c r="N22" s="139"/>
      <c r="O22" s="35"/>
      <c r="P22" s="35"/>
      <c r="Q22" s="36"/>
      <c r="R22" s="36"/>
      <c r="S22" s="42"/>
      <c r="T22" s="36"/>
      <c r="U22" s="95"/>
      <c r="V22" s="89"/>
      <c r="W22" s="75"/>
      <c r="X22" s="96"/>
      <c r="Y22" s="45"/>
      <c r="Z22" s="96"/>
      <c r="AA22" s="23"/>
      <c r="AB22" s="140"/>
      <c r="AC22" s="120"/>
      <c r="AD22" s="21"/>
      <c r="AE22" s="24"/>
      <c r="AF22" s="155"/>
      <c r="AG22" s="99"/>
      <c r="AH22" s="110"/>
      <c r="AI22" s="20"/>
      <c r="AJ22" s="20"/>
      <c r="AK22" s="111"/>
      <c r="AL22" s="20"/>
      <c r="AM22" s="17"/>
      <c r="AN22" s="18"/>
      <c r="AO22" s="17"/>
      <c r="AP22" s="19"/>
      <c r="AQ22" s="16"/>
      <c r="AR22" s="15"/>
      <c r="AT22" s="39"/>
      <c r="AU22" s="39"/>
      <c r="AV22" s="39"/>
      <c r="AW22" s="39"/>
      <c r="AX22" s="39"/>
      <c r="AY22" s="39"/>
      <c r="AZ22" s="39"/>
    </row>
    <row r="23" spans="2:52" x14ac:dyDescent="0.2">
      <c r="B23" s="23" t="s">
        <v>61</v>
      </c>
      <c r="C23" s="23" t="s">
        <v>72</v>
      </c>
      <c r="D23" s="23" t="s">
        <v>63</v>
      </c>
      <c r="E23" s="23">
        <v>5</v>
      </c>
      <c r="F23" s="76">
        <v>1112445</v>
      </c>
      <c r="G23" s="76">
        <v>9557305002297</v>
      </c>
      <c r="H23" s="137" t="s">
        <v>51</v>
      </c>
      <c r="I23" s="23" t="s">
        <v>76</v>
      </c>
      <c r="J23" s="35" t="s">
        <v>54</v>
      </c>
      <c r="K23" s="35" t="s">
        <v>54</v>
      </c>
      <c r="L23" s="35" t="s">
        <v>52</v>
      </c>
      <c r="M23" s="139"/>
      <c r="N23" s="139"/>
      <c r="O23" s="35"/>
      <c r="P23" s="35" t="s">
        <v>106</v>
      </c>
      <c r="Q23" s="36">
        <v>3.23</v>
      </c>
      <c r="R23" s="36">
        <v>3.6</v>
      </c>
      <c r="S23" s="42">
        <f t="shared" ref="S23:S25" si="17">(R23-Q23)/R23</f>
        <v>0.1027777777777778</v>
      </c>
      <c r="T23" s="36"/>
      <c r="U23" s="95">
        <v>3.23</v>
      </c>
      <c r="V23" s="89">
        <f t="shared" ref="V23:V25" si="18">U23-Y23</f>
        <v>3.03</v>
      </c>
      <c r="W23" s="75">
        <v>3.39</v>
      </c>
      <c r="X23" s="96">
        <f t="shared" ref="X23:X25" si="19">(W23-U23)/W23</f>
        <v>4.7197640117994141E-2</v>
      </c>
      <c r="Y23" s="45">
        <v>0.2</v>
      </c>
      <c r="Z23" s="96">
        <f t="shared" ref="Z23:Z25" si="20">(W23-V23)/W23</f>
        <v>0.10619469026548682</v>
      </c>
      <c r="AA23" s="23" t="s">
        <v>111</v>
      </c>
      <c r="AB23" s="140" t="s">
        <v>112</v>
      </c>
      <c r="AC23" s="120">
        <v>1056</v>
      </c>
      <c r="AD23" s="21">
        <f t="shared" ref="AD23:AD25" si="21">AC23*W23</f>
        <v>3579.84</v>
      </c>
      <c r="AE23" s="24">
        <f t="shared" ref="AE23:AE25" si="22">(AP23/AD23)-100%</f>
        <v>-1</v>
      </c>
      <c r="AF23" s="155"/>
      <c r="AG23" s="99" t="s">
        <v>113</v>
      </c>
      <c r="AH23" s="110">
        <f t="shared" ref="AH23:AJ32" si="23">AH$5*$AC23</f>
        <v>375.08698987435946</v>
      </c>
      <c r="AI23" s="20">
        <f t="shared" si="23"/>
        <v>440.26835709253709</v>
      </c>
      <c r="AJ23" s="20">
        <f t="shared" si="23"/>
        <v>240.64465303310331</v>
      </c>
      <c r="AK23" s="111"/>
      <c r="AL23" s="20"/>
      <c r="AM23" s="17"/>
      <c r="AN23" s="18"/>
      <c r="AO23" s="17"/>
      <c r="AP23" s="19"/>
      <c r="AQ23" s="16"/>
      <c r="AR23" s="15"/>
      <c r="AT23" s="39"/>
      <c r="AU23" s="39"/>
      <c r="AV23" s="39"/>
      <c r="AW23" s="39"/>
      <c r="AX23" s="39"/>
      <c r="AY23" s="39"/>
      <c r="AZ23" s="39"/>
    </row>
    <row r="24" spans="2:52" x14ac:dyDescent="0.2">
      <c r="B24" s="23"/>
      <c r="C24" s="23"/>
      <c r="D24" s="23"/>
      <c r="E24" s="23"/>
      <c r="F24" s="76"/>
      <c r="G24" s="76"/>
      <c r="H24" s="137"/>
      <c r="I24" s="23"/>
      <c r="J24" s="35"/>
      <c r="K24" s="35"/>
      <c r="L24" s="35"/>
      <c r="M24" s="139"/>
      <c r="N24" s="139"/>
      <c r="O24" s="35"/>
      <c r="P24" s="35"/>
      <c r="Q24" s="36"/>
      <c r="R24" s="36"/>
      <c r="S24" s="42"/>
      <c r="T24" s="36"/>
      <c r="U24" s="95"/>
      <c r="V24" s="89"/>
      <c r="W24" s="75"/>
      <c r="X24" s="96"/>
      <c r="Y24" s="45"/>
      <c r="Z24" s="96"/>
      <c r="AA24" s="23"/>
      <c r="AB24" s="140"/>
      <c r="AC24" s="120"/>
      <c r="AD24" s="21"/>
      <c r="AE24" s="24"/>
      <c r="AF24" s="155"/>
      <c r="AG24" s="99"/>
      <c r="AH24" s="110"/>
      <c r="AI24" s="20"/>
      <c r="AJ24" s="20"/>
      <c r="AK24" s="111"/>
      <c r="AL24" s="20"/>
      <c r="AM24" s="17"/>
      <c r="AN24" s="18"/>
      <c r="AO24" s="17"/>
      <c r="AP24" s="19"/>
      <c r="AQ24" s="16"/>
      <c r="AR24" s="15"/>
      <c r="AT24" s="39"/>
      <c r="AU24" s="39"/>
      <c r="AV24" s="39"/>
      <c r="AW24" s="39"/>
      <c r="AX24" s="39"/>
      <c r="AY24" s="39"/>
      <c r="AZ24" s="39"/>
    </row>
    <row r="25" spans="2:52" x14ac:dyDescent="0.2">
      <c r="B25" s="23" t="s">
        <v>61</v>
      </c>
      <c r="C25" s="23" t="s">
        <v>72</v>
      </c>
      <c r="D25" s="23" t="s">
        <v>63</v>
      </c>
      <c r="E25" s="23">
        <v>6</v>
      </c>
      <c r="F25" s="76">
        <v>1060598</v>
      </c>
      <c r="G25" s="76">
        <v>9556040400061</v>
      </c>
      <c r="H25" s="137" t="s">
        <v>51</v>
      </c>
      <c r="I25" s="23" t="s">
        <v>77</v>
      </c>
      <c r="J25" s="35" t="s">
        <v>54</v>
      </c>
      <c r="K25" s="35" t="s">
        <v>54</v>
      </c>
      <c r="L25" s="35" t="s">
        <v>52</v>
      </c>
      <c r="M25" s="139"/>
      <c r="N25" s="139"/>
      <c r="O25" s="35"/>
      <c r="P25" s="35" t="s">
        <v>106</v>
      </c>
      <c r="Q25" s="36">
        <v>4.22</v>
      </c>
      <c r="R25" s="36">
        <v>4.75</v>
      </c>
      <c r="S25" s="42">
        <f t="shared" si="17"/>
        <v>0.11157894736842111</v>
      </c>
      <c r="T25" s="36"/>
      <c r="U25" s="95">
        <v>4.22</v>
      </c>
      <c r="V25" s="89">
        <f t="shared" si="18"/>
        <v>3.895</v>
      </c>
      <c r="W25" s="75">
        <v>4.3899999999999997</v>
      </c>
      <c r="X25" s="96">
        <f t="shared" si="19"/>
        <v>3.8724373576309784E-2</v>
      </c>
      <c r="Y25" s="45">
        <v>0.32499999999999973</v>
      </c>
      <c r="Z25" s="96">
        <f t="shared" si="20"/>
        <v>0.11275626423690198</v>
      </c>
      <c r="AA25" s="23" t="s">
        <v>114</v>
      </c>
      <c r="AB25" s="140" t="s">
        <v>115</v>
      </c>
      <c r="AC25" s="120">
        <v>804.22222222222217</v>
      </c>
      <c r="AD25" s="21">
        <f t="shared" si="21"/>
        <v>3530.5355555555552</v>
      </c>
      <c r="AE25" s="24">
        <f t="shared" si="22"/>
        <v>-1</v>
      </c>
      <c r="AF25" s="155"/>
      <c r="AG25" s="99" t="s">
        <v>113</v>
      </c>
      <c r="AH25" s="110">
        <f t="shared" si="23"/>
        <v>285.65652701079688</v>
      </c>
      <c r="AI25" s="20">
        <f t="shared" si="23"/>
        <v>335.29696639686273</v>
      </c>
      <c r="AJ25" s="20">
        <f t="shared" si="23"/>
        <v>183.26872881456248</v>
      </c>
      <c r="AK25" s="111"/>
      <c r="AL25" s="20"/>
      <c r="AM25" s="17"/>
      <c r="AN25" s="18"/>
      <c r="AO25" s="17"/>
      <c r="AP25" s="19"/>
      <c r="AQ25" s="16"/>
      <c r="AR25" s="15"/>
      <c r="AT25" s="39"/>
      <c r="AU25" s="39"/>
      <c r="AV25" s="39"/>
      <c r="AW25" s="39"/>
      <c r="AX25" s="39"/>
      <c r="AY25" s="39"/>
      <c r="AZ25" s="39"/>
    </row>
    <row r="26" spans="2:52" x14ac:dyDescent="0.2">
      <c r="B26" s="23"/>
      <c r="C26" s="23"/>
      <c r="D26" s="23"/>
      <c r="E26" s="23"/>
      <c r="F26" s="76"/>
      <c r="G26" s="76"/>
      <c r="H26" s="137"/>
      <c r="I26" s="23"/>
      <c r="J26" s="35"/>
      <c r="K26" s="35"/>
      <c r="L26" s="35"/>
      <c r="M26" s="139"/>
      <c r="N26" s="139"/>
      <c r="O26" s="35"/>
      <c r="P26" s="35"/>
      <c r="Q26" s="36"/>
      <c r="R26" s="36"/>
      <c r="S26" s="42"/>
      <c r="T26" s="36"/>
      <c r="U26" s="95"/>
      <c r="V26" s="89"/>
      <c r="W26" s="75"/>
      <c r="X26" s="96"/>
      <c r="Y26" s="45"/>
      <c r="Z26" s="96"/>
      <c r="AA26" s="23"/>
      <c r="AB26" s="140"/>
      <c r="AC26" s="120"/>
      <c r="AD26" s="21"/>
      <c r="AE26" s="24"/>
      <c r="AF26" s="155"/>
      <c r="AG26" s="99"/>
      <c r="AH26" s="110"/>
      <c r="AI26" s="20"/>
      <c r="AJ26" s="20"/>
      <c r="AK26" s="111"/>
      <c r="AL26" s="20"/>
      <c r="AM26" s="17"/>
      <c r="AN26" s="18"/>
      <c r="AO26" s="17"/>
      <c r="AP26" s="19"/>
      <c r="AQ26" s="16"/>
      <c r="AR26" s="15"/>
      <c r="AT26" s="39"/>
      <c r="AU26" s="39"/>
      <c r="AV26" s="39"/>
      <c r="AW26" s="39"/>
      <c r="AX26" s="39"/>
      <c r="AY26" s="39"/>
      <c r="AZ26" s="39"/>
    </row>
    <row r="27" spans="2:52" x14ac:dyDescent="0.2">
      <c r="B27" s="23" t="s">
        <v>61</v>
      </c>
      <c r="C27" s="23" t="s">
        <v>72</v>
      </c>
      <c r="D27" s="23" t="s">
        <v>63</v>
      </c>
      <c r="E27" s="23">
        <v>7</v>
      </c>
      <c r="F27" s="76">
        <v>1105828</v>
      </c>
      <c r="G27" s="76">
        <v>8720608616442</v>
      </c>
      <c r="H27" s="137" t="s">
        <v>51</v>
      </c>
      <c r="I27" s="23" t="s">
        <v>78</v>
      </c>
      <c r="J27" s="35" t="s">
        <v>54</v>
      </c>
      <c r="K27" s="35" t="s">
        <v>54</v>
      </c>
      <c r="L27" s="35" t="s">
        <v>52</v>
      </c>
      <c r="M27" s="139"/>
      <c r="N27" s="139"/>
      <c r="O27" s="35"/>
      <c r="P27" s="35" t="s">
        <v>106</v>
      </c>
      <c r="Q27" s="36">
        <v>8.19</v>
      </c>
      <c r="R27" s="36">
        <v>9.6</v>
      </c>
      <c r="S27" s="42">
        <f t="shared" ref="S27:S32" si="24">(R27-Q27)/R27</f>
        <v>0.14687500000000003</v>
      </c>
      <c r="T27" s="36"/>
      <c r="U27" s="95">
        <v>8.19</v>
      </c>
      <c r="V27" s="89">
        <f t="shared" ref="V27:V32" si="25">U27-Y27</f>
        <v>7.3709999999999996</v>
      </c>
      <c r="W27" s="75">
        <v>8.69</v>
      </c>
      <c r="X27" s="96">
        <f t="shared" ref="X27:X32" si="26">(W27-U27)/W27</f>
        <v>5.7537399309551214E-2</v>
      </c>
      <c r="Y27" s="45">
        <v>0.81899999999999995</v>
      </c>
      <c r="Z27" s="96">
        <f t="shared" ref="Z27:Z32" si="27">(W27-V27)/W27</f>
        <v>0.15178365937859609</v>
      </c>
      <c r="AA27" s="23" t="s">
        <v>116</v>
      </c>
      <c r="AB27" s="140" t="s">
        <v>117</v>
      </c>
      <c r="AC27" s="120">
        <v>144</v>
      </c>
      <c r="AD27" s="21">
        <f t="shared" ref="AD27:AD32" si="28">AC27*W27</f>
        <v>1251.3599999999999</v>
      </c>
      <c r="AE27" s="24">
        <f t="shared" ref="AE27:AE32" si="29">(AP27/AD27)-100%</f>
        <v>-1</v>
      </c>
      <c r="AF27" s="155"/>
      <c r="AG27" s="99" t="s">
        <v>113</v>
      </c>
      <c r="AH27" s="110">
        <f t="shared" si="23"/>
        <v>51.148225891958113</v>
      </c>
      <c r="AI27" s="20">
        <f t="shared" si="23"/>
        <v>60.036594148982331</v>
      </c>
      <c r="AJ27" s="20">
        <f t="shared" si="23"/>
        <v>32.815179959059542</v>
      </c>
      <c r="AK27" s="111"/>
      <c r="AL27" s="20"/>
      <c r="AM27" s="17"/>
      <c r="AN27" s="18"/>
      <c r="AO27" s="17"/>
      <c r="AP27" s="19"/>
      <c r="AQ27" s="16"/>
      <c r="AR27" s="15"/>
      <c r="AT27" s="39"/>
      <c r="AU27" s="39"/>
      <c r="AV27" s="39"/>
      <c r="AW27" s="39"/>
      <c r="AX27" s="39"/>
      <c r="AY27" s="39"/>
      <c r="AZ27" s="39"/>
    </row>
    <row r="28" spans="2:52" x14ac:dyDescent="0.2">
      <c r="B28" s="23" t="s">
        <v>61</v>
      </c>
      <c r="C28" s="23" t="s">
        <v>72</v>
      </c>
      <c r="D28" s="23" t="s">
        <v>63</v>
      </c>
      <c r="E28" s="23"/>
      <c r="F28" s="76">
        <v>1105798</v>
      </c>
      <c r="G28" s="76">
        <v>8720608616497</v>
      </c>
      <c r="H28" s="137" t="s">
        <v>51</v>
      </c>
      <c r="I28" s="23" t="s">
        <v>79</v>
      </c>
      <c r="J28" s="35" t="s">
        <v>54</v>
      </c>
      <c r="K28" s="35" t="s">
        <v>54</v>
      </c>
      <c r="L28" s="35" t="s">
        <v>52</v>
      </c>
      <c r="M28" s="139"/>
      <c r="N28" s="139"/>
      <c r="O28" s="35"/>
      <c r="P28" s="35" t="s">
        <v>106</v>
      </c>
      <c r="Q28" s="36">
        <v>8.19</v>
      </c>
      <c r="R28" s="36">
        <v>9.6</v>
      </c>
      <c r="S28" s="42">
        <f t="shared" si="24"/>
        <v>0.14687500000000003</v>
      </c>
      <c r="T28" s="36"/>
      <c r="U28" s="95">
        <v>8.19</v>
      </c>
      <c r="V28" s="89">
        <f t="shared" si="25"/>
        <v>7.3709999999999996</v>
      </c>
      <c r="W28" s="75">
        <v>8.69</v>
      </c>
      <c r="X28" s="96">
        <f t="shared" si="26"/>
        <v>5.7537399309551214E-2</v>
      </c>
      <c r="Y28" s="45">
        <v>0.81899999999999995</v>
      </c>
      <c r="Z28" s="96">
        <f t="shared" si="27"/>
        <v>0.15178365937859609</v>
      </c>
      <c r="AA28" s="23" t="s">
        <v>116</v>
      </c>
      <c r="AB28" s="140" t="s">
        <v>117</v>
      </c>
      <c r="AC28" s="120">
        <v>120</v>
      </c>
      <c r="AD28" s="21">
        <f t="shared" si="28"/>
        <v>1042.8</v>
      </c>
      <c r="AE28" s="24">
        <f t="shared" si="29"/>
        <v>-1</v>
      </c>
      <c r="AF28" s="155"/>
      <c r="AG28" s="99" t="s">
        <v>113</v>
      </c>
      <c r="AH28" s="110">
        <f t="shared" si="23"/>
        <v>42.623521576631759</v>
      </c>
      <c r="AI28" s="20">
        <f t="shared" si="23"/>
        <v>50.03049512415194</v>
      </c>
      <c r="AJ28" s="20">
        <f t="shared" si="23"/>
        <v>27.345983299216286</v>
      </c>
      <c r="AK28" s="111"/>
      <c r="AL28" s="20"/>
      <c r="AM28" s="17"/>
      <c r="AN28" s="18"/>
      <c r="AO28" s="17"/>
      <c r="AP28" s="19"/>
      <c r="AQ28" s="16"/>
      <c r="AR28" s="15"/>
      <c r="AT28" s="39"/>
      <c r="AU28" s="39"/>
      <c r="AV28" s="39"/>
      <c r="AW28" s="39"/>
      <c r="AX28" s="39"/>
      <c r="AY28" s="39"/>
      <c r="AZ28" s="39"/>
    </row>
    <row r="29" spans="2:52" x14ac:dyDescent="0.2">
      <c r="B29" s="23"/>
      <c r="C29" s="23"/>
      <c r="D29" s="23"/>
      <c r="E29" s="23"/>
      <c r="F29" s="76"/>
      <c r="G29" s="76"/>
      <c r="H29" s="137"/>
      <c r="I29" s="23"/>
      <c r="J29" s="35"/>
      <c r="K29" s="35"/>
      <c r="L29" s="35"/>
      <c r="M29" s="139"/>
      <c r="N29" s="139"/>
      <c r="O29" s="35"/>
      <c r="P29" s="35"/>
      <c r="Q29" s="36"/>
      <c r="R29" s="36"/>
      <c r="S29" s="42"/>
      <c r="T29" s="36"/>
      <c r="U29" s="95"/>
      <c r="V29" s="89"/>
      <c r="W29" s="75"/>
      <c r="X29" s="96"/>
      <c r="Y29" s="45"/>
      <c r="Z29" s="96"/>
      <c r="AA29" s="23"/>
      <c r="AB29" s="140"/>
      <c r="AC29" s="120"/>
      <c r="AD29" s="21"/>
      <c r="AE29" s="24"/>
      <c r="AF29" s="155"/>
      <c r="AG29" s="99"/>
      <c r="AH29" s="110"/>
      <c r="AI29" s="20"/>
      <c r="AJ29" s="20"/>
      <c r="AK29" s="111"/>
      <c r="AL29" s="20"/>
      <c r="AM29" s="17"/>
      <c r="AN29" s="18"/>
      <c r="AO29" s="17"/>
      <c r="AP29" s="19"/>
      <c r="AQ29" s="16"/>
      <c r="AR29" s="15"/>
      <c r="AT29" s="39"/>
      <c r="AU29" s="39"/>
      <c r="AV29" s="39"/>
      <c r="AW29" s="39"/>
      <c r="AX29" s="39"/>
      <c r="AY29" s="39"/>
      <c r="AZ29" s="39"/>
    </row>
    <row r="30" spans="2:52" x14ac:dyDescent="0.2">
      <c r="B30" s="23" t="s">
        <v>61</v>
      </c>
      <c r="C30" s="23" t="s">
        <v>80</v>
      </c>
      <c r="D30" s="23" t="s">
        <v>63</v>
      </c>
      <c r="E30" s="23">
        <v>8</v>
      </c>
      <c r="F30" s="76">
        <v>1140713</v>
      </c>
      <c r="G30" s="76">
        <v>9556167671375</v>
      </c>
      <c r="H30" s="137" t="s">
        <v>51</v>
      </c>
      <c r="I30" s="23" t="s">
        <v>81</v>
      </c>
      <c r="J30" s="35" t="s">
        <v>54</v>
      </c>
      <c r="K30" s="35" t="s">
        <v>54</v>
      </c>
      <c r="L30" s="35" t="s">
        <v>52</v>
      </c>
      <c r="M30" s="139"/>
      <c r="N30" s="139"/>
      <c r="O30" s="35"/>
      <c r="P30" s="35" t="s">
        <v>106</v>
      </c>
      <c r="Q30" s="36">
        <v>8.9600000000000009</v>
      </c>
      <c r="R30" s="36">
        <v>11.2</v>
      </c>
      <c r="S30" s="42">
        <f t="shared" si="24"/>
        <v>0.19999999999999987</v>
      </c>
      <c r="T30" s="36"/>
      <c r="U30" s="95">
        <v>8.9600000000000009</v>
      </c>
      <c r="V30" s="89">
        <f t="shared" si="25"/>
        <v>8.4600000000000009</v>
      </c>
      <c r="W30" s="75">
        <v>10.59</v>
      </c>
      <c r="X30" s="96">
        <f t="shared" si="26"/>
        <v>0.15391879131255892</v>
      </c>
      <c r="Y30" s="45">
        <v>0.5</v>
      </c>
      <c r="Z30" s="96">
        <f t="shared" si="27"/>
        <v>0.20113314447592059</v>
      </c>
      <c r="AA30" s="23" t="s">
        <v>118</v>
      </c>
      <c r="AB30" s="140" t="s">
        <v>119</v>
      </c>
      <c r="AC30" s="120">
        <v>114</v>
      </c>
      <c r="AD30" s="21">
        <f t="shared" si="28"/>
        <v>1207.26</v>
      </c>
      <c r="AE30" s="24">
        <f t="shared" si="29"/>
        <v>-1</v>
      </c>
      <c r="AF30" s="155"/>
      <c r="AG30" s="99" t="s">
        <v>113</v>
      </c>
      <c r="AH30" s="110">
        <f t="shared" si="23"/>
        <v>40.492345497800173</v>
      </c>
      <c r="AI30" s="20">
        <f t="shared" si="23"/>
        <v>47.528970367944346</v>
      </c>
      <c r="AJ30" s="20">
        <f t="shared" si="23"/>
        <v>25.978684134255474</v>
      </c>
      <c r="AK30" s="111"/>
      <c r="AL30" s="20"/>
      <c r="AM30" s="17"/>
      <c r="AN30" s="18"/>
      <c r="AO30" s="17"/>
      <c r="AP30" s="19"/>
      <c r="AQ30" s="16"/>
      <c r="AR30" s="15"/>
      <c r="AT30" s="39"/>
      <c r="AU30" s="39"/>
      <c r="AV30" s="39"/>
      <c r="AW30" s="39"/>
      <c r="AX30" s="39"/>
      <c r="AY30" s="39"/>
      <c r="AZ30" s="39"/>
    </row>
    <row r="31" spans="2:52" x14ac:dyDescent="0.2">
      <c r="B31" s="23"/>
      <c r="C31" s="23"/>
      <c r="D31" s="23"/>
      <c r="E31" s="23"/>
      <c r="F31" s="76"/>
      <c r="G31" s="76"/>
      <c r="H31" s="137"/>
      <c r="I31" s="23"/>
      <c r="J31" s="35"/>
      <c r="K31" s="35"/>
      <c r="L31" s="35"/>
      <c r="M31" s="139"/>
      <c r="N31" s="139"/>
      <c r="O31" s="35"/>
      <c r="P31" s="35"/>
      <c r="Q31" s="36"/>
      <c r="R31" s="36"/>
      <c r="S31" s="42"/>
      <c r="T31" s="36"/>
      <c r="U31" s="95"/>
      <c r="V31" s="89"/>
      <c r="W31" s="75"/>
      <c r="X31" s="96"/>
      <c r="Y31" s="45"/>
      <c r="Z31" s="96"/>
      <c r="AA31" s="23"/>
      <c r="AB31" s="140"/>
      <c r="AC31" s="120"/>
      <c r="AD31" s="21"/>
      <c r="AE31" s="24"/>
      <c r="AF31" s="155"/>
      <c r="AG31" s="99"/>
      <c r="AH31" s="110"/>
      <c r="AI31" s="20"/>
      <c r="AJ31" s="20"/>
      <c r="AK31" s="111"/>
      <c r="AL31" s="20"/>
      <c r="AM31" s="17"/>
      <c r="AN31" s="18"/>
      <c r="AO31" s="17"/>
      <c r="AP31" s="19"/>
      <c r="AQ31" s="16"/>
      <c r="AR31" s="15"/>
      <c r="AT31" s="39"/>
      <c r="AU31" s="39"/>
      <c r="AV31" s="39"/>
      <c r="AW31" s="39"/>
      <c r="AX31" s="39"/>
      <c r="AY31" s="39"/>
      <c r="AZ31" s="39"/>
    </row>
    <row r="32" spans="2:52" x14ac:dyDescent="0.2">
      <c r="B32" s="23" t="s">
        <v>61</v>
      </c>
      <c r="C32" s="23" t="s">
        <v>72</v>
      </c>
      <c r="D32" s="23" t="s">
        <v>63</v>
      </c>
      <c r="E32" s="23">
        <v>9</v>
      </c>
      <c r="F32" s="76">
        <v>1086817</v>
      </c>
      <c r="G32" s="76">
        <v>1010074</v>
      </c>
      <c r="H32" s="137" t="s">
        <v>51</v>
      </c>
      <c r="I32" s="23" t="s">
        <v>82</v>
      </c>
      <c r="J32" s="35" t="s">
        <v>54</v>
      </c>
      <c r="K32" s="35" t="s">
        <v>54</v>
      </c>
      <c r="L32" s="35" t="s">
        <v>52</v>
      </c>
      <c r="M32" s="139"/>
      <c r="N32" s="139"/>
      <c r="O32" s="35"/>
      <c r="P32" s="35" t="s">
        <v>106</v>
      </c>
      <c r="Q32" s="36">
        <v>10.91</v>
      </c>
      <c r="R32" s="36">
        <v>12.9</v>
      </c>
      <c r="S32" s="42">
        <f t="shared" si="24"/>
        <v>0.15426356589147289</v>
      </c>
      <c r="T32" s="36"/>
      <c r="U32" s="95">
        <v>10.91</v>
      </c>
      <c r="V32" s="89">
        <f t="shared" si="25"/>
        <v>10.41</v>
      </c>
      <c r="W32" s="75">
        <v>11.99</v>
      </c>
      <c r="X32" s="96">
        <f t="shared" si="26"/>
        <v>9.0075062552126772E-2</v>
      </c>
      <c r="Y32" s="45">
        <v>0.5</v>
      </c>
      <c r="Z32" s="96">
        <f t="shared" si="27"/>
        <v>0.13177648040033363</v>
      </c>
      <c r="AA32" s="23" t="s">
        <v>120</v>
      </c>
      <c r="AB32" s="140" t="s">
        <v>121</v>
      </c>
      <c r="AC32" s="120">
        <v>120</v>
      </c>
      <c r="AD32" s="21">
        <f t="shared" si="28"/>
        <v>1438.8</v>
      </c>
      <c r="AE32" s="24">
        <f t="shared" si="29"/>
        <v>-1</v>
      </c>
      <c r="AF32" s="142">
        <v>400</v>
      </c>
      <c r="AG32" s="99" t="s">
        <v>113</v>
      </c>
      <c r="AH32" s="110">
        <f t="shared" si="23"/>
        <v>42.623521576631759</v>
      </c>
      <c r="AI32" s="20">
        <f t="shared" si="23"/>
        <v>50.03049512415194</v>
      </c>
      <c r="AJ32" s="20">
        <f t="shared" si="23"/>
        <v>27.345983299216286</v>
      </c>
      <c r="AK32" s="111"/>
      <c r="AL32" s="20"/>
      <c r="AM32" s="17"/>
      <c r="AN32" s="18"/>
      <c r="AO32" s="17"/>
      <c r="AP32" s="19"/>
      <c r="AQ32" s="16"/>
      <c r="AR32" s="15"/>
      <c r="AT32" s="39"/>
      <c r="AU32" s="39"/>
      <c r="AV32" s="39"/>
      <c r="AW32" s="39"/>
      <c r="AX32" s="39"/>
      <c r="AY32" s="39"/>
      <c r="AZ32" s="39"/>
    </row>
    <row r="33" spans="2:52" x14ac:dyDescent="0.2">
      <c r="B33" s="23"/>
      <c r="C33" s="23"/>
      <c r="D33" s="23"/>
      <c r="E33" s="23"/>
      <c r="F33" s="76"/>
      <c r="G33" s="76"/>
      <c r="H33" s="137"/>
      <c r="I33" s="23"/>
      <c r="J33" s="35"/>
      <c r="K33" s="35"/>
      <c r="L33" s="35"/>
      <c r="M33" s="139"/>
      <c r="N33" s="139"/>
      <c r="O33" s="35"/>
      <c r="P33" s="35"/>
      <c r="Q33" s="36"/>
      <c r="R33" s="36"/>
      <c r="S33" s="42"/>
      <c r="T33" s="36"/>
      <c r="U33" s="95"/>
      <c r="V33" s="89"/>
      <c r="W33" s="75"/>
      <c r="X33" s="96"/>
      <c r="Y33" s="45"/>
      <c r="Z33" s="96"/>
      <c r="AA33" s="23"/>
      <c r="AB33" s="140"/>
      <c r="AC33" s="120"/>
      <c r="AD33" s="21"/>
      <c r="AE33" s="24"/>
      <c r="AF33" s="142"/>
      <c r="AG33" s="99"/>
      <c r="AH33" s="110"/>
      <c r="AI33" s="20"/>
      <c r="AJ33" s="20"/>
      <c r="AK33" s="111"/>
      <c r="AL33" s="20"/>
      <c r="AM33" s="17"/>
      <c r="AN33" s="18"/>
      <c r="AO33" s="17"/>
      <c r="AP33" s="19"/>
      <c r="AQ33" s="16"/>
      <c r="AR33" s="15"/>
      <c r="AT33" s="39"/>
      <c r="AU33" s="39"/>
      <c r="AV33" s="39"/>
      <c r="AW33" s="39"/>
      <c r="AX33" s="39"/>
      <c r="AY33" s="39"/>
      <c r="AZ33" s="39"/>
    </row>
    <row r="34" spans="2:52" x14ac:dyDescent="0.2">
      <c r="B34" s="23" t="s">
        <v>61</v>
      </c>
      <c r="C34" s="23" t="s">
        <v>62</v>
      </c>
      <c r="D34" s="23" t="s">
        <v>63</v>
      </c>
      <c r="E34" s="23">
        <v>10</v>
      </c>
      <c r="F34" s="76">
        <v>1062640</v>
      </c>
      <c r="G34" s="76">
        <v>9415007031727</v>
      </c>
      <c r="H34" s="137" t="s">
        <v>51</v>
      </c>
      <c r="I34" s="23" t="s">
        <v>83</v>
      </c>
      <c r="J34" s="35" t="s">
        <v>54</v>
      </c>
      <c r="K34" s="35" t="s">
        <v>54</v>
      </c>
      <c r="L34" s="35" t="s">
        <v>52</v>
      </c>
      <c r="M34" s="139"/>
      <c r="N34" s="139"/>
      <c r="O34" s="35"/>
      <c r="P34" s="35" t="s">
        <v>106</v>
      </c>
      <c r="Q34" s="36">
        <v>23.55</v>
      </c>
      <c r="R34" s="36">
        <v>24.3</v>
      </c>
      <c r="S34" s="42">
        <f t="shared" ref="S34:S87" si="30">(R34-Q34)/R34</f>
        <v>3.0864197530864196E-2</v>
      </c>
      <c r="T34" s="36"/>
      <c r="U34" s="95">
        <v>23.55</v>
      </c>
      <c r="V34" s="89">
        <f t="shared" ref="V34:V87" si="31">U34-Y34</f>
        <v>22.55</v>
      </c>
      <c r="W34" s="75">
        <v>23.49</v>
      </c>
      <c r="X34" s="96">
        <f t="shared" ref="X34:X97" si="32">(W34-U34)/W34</f>
        <v>-2.5542784163474787E-3</v>
      </c>
      <c r="Y34" s="45">
        <v>1</v>
      </c>
      <c r="Z34" s="96">
        <f t="shared" ref="Z34:Z97" si="33">(W34-V34)/W34</f>
        <v>4.0017028522775555E-2</v>
      </c>
      <c r="AA34" s="23" t="s">
        <v>122</v>
      </c>
      <c r="AB34" s="140" t="s">
        <v>123</v>
      </c>
      <c r="AC34" s="120">
        <v>60</v>
      </c>
      <c r="AD34" s="21">
        <f t="shared" ref="AD34:AD87" si="34">AC34*W34</f>
        <v>1409.3999999999999</v>
      </c>
      <c r="AE34" s="24">
        <f t="shared" ref="AE34:AE97" si="35">(AP34/AD34)-100%</f>
        <v>-1</v>
      </c>
      <c r="AF34" s="155"/>
      <c r="AG34" s="99" t="s">
        <v>113</v>
      </c>
      <c r="AH34" s="110">
        <f t="shared" ref="AH34:AJ67" si="36">AH$5*$AC34</f>
        <v>21.31176078831588</v>
      </c>
      <c r="AI34" s="20">
        <f t="shared" si="36"/>
        <v>25.01524756207597</v>
      </c>
      <c r="AJ34" s="20">
        <f t="shared" si="36"/>
        <v>13.672991649608143</v>
      </c>
      <c r="AK34" s="111"/>
      <c r="AL34" s="20"/>
      <c r="AM34" s="17"/>
      <c r="AN34" s="18"/>
      <c r="AO34" s="17"/>
      <c r="AP34" s="19"/>
      <c r="AQ34" s="16"/>
      <c r="AR34" s="15"/>
      <c r="AT34" s="39"/>
      <c r="AU34" s="39"/>
      <c r="AV34" s="39"/>
      <c r="AW34" s="39"/>
      <c r="AX34" s="39"/>
      <c r="AY34" s="39"/>
      <c r="AZ34" s="39"/>
    </row>
    <row r="35" spans="2:52" x14ac:dyDescent="0.2">
      <c r="B35" s="23" t="s">
        <v>61</v>
      </c>
      <c r="C35" s="23" t="s">
        <v>62</v>
      </c>
      <c r="D35" s="23" t="s">
        <v>63</v>
      </c>
      <c r="E35" s="23"/>
      <c r="F35" s="76">
        <v>1062639</v>
      </c>
      <c r="G35" s="76">
        <v>9415007031987</v>
      </c>
      <c r="H35" s="137" t="s">
        <v>51</v>
      </c>
      <c r="I35" s="23" t="s">
        <v>84</v>
      </c>
      <c r="J35" s="35" t="s">
        <v>54</v>
      </c>
      <c r="K35" s="35" t="s">
        <v>54</v>
      </c>
      <c r="L35" s="35" t="s">
        <v>52</v>
      </c>
      <c r="M35" s="139"/>
      <c r="N35" s="139"/>
      <c r="O35" s="35"/>
      <c r="P35" s="35" t="s">
        <v>106</v>
      </c>
      <c r="Q35" s="36">
        <v>23.55</v>
      </c>
      <c r="R35" s="36">
        <v>24.3</v>
      </c>
      <c r="S35" s="42">
        <f t="shared" si="30"/>
        <v>3.0864197530864196E-2</v>
      </c>
      <c r="T35" s="36"/>
      <c r="U35" s="95">
        <v>23.55</v>
      </c>
      <c r="V35" s="89">
        <f t="shared" si="31"/>
        <v>22.55</v>
      </c>
      <c r="W35" s="75">
        <v>23.49</v>
      </c>
      <c r="X35" s="96">
        <f t="shared" si="32"/>
        <v>-2.5542784163474787E-3</v>
      </c>
      <c r="Y35" s="45">
        <v>1</v>
      </c>
      <c r="Z35" s="96">
        <f t="shared" si="33"/>
        <v>4.0017028522775555E-2</v>
      </c>
      <c r="AA35" s="23" t="s">
        <v>122</v>
      </c>
      <c r="AB35" s="140" t="s">
        <v>123</v>
      </c>
      <c r="AC35" s="120">
        <v>36</v>
      </c>
      <c r="AD35" s="21">
        <f t="shared" si="34"/>
        <v>845.64</v>
      </c>
      <c r="AE35" s="24">
        <f t="shared" si="35"/>
        <v>-1</v>
      </c>
      <c r="AF35" s="155"/>
      <c r="AG35" s="99" t="s">
        <v>113</v>
      </c>
      <c r="AH35" s="110">
        <f t="shared" si="36"/>
        <v>12.787056472989528</v>
      </c>
      <c r="AI35" s="20">
        <f t="shared" si="36"/>
        <v>15.009148537245583</v>
      </c>
      <c r="AJ35" s="20">
        <f t="shared" si="36"/>
        <v>8.2037949897648854</v>
      </c>
      <c r="AK35" s="111"/>
      <c r="AL35" s="20"/>
      <c r="AM35" s="17"/>
      <c r="AN35" s="18"/>
      <c r="AO35" s="17"/>
      <c r="AP35" s="19"/>
      <c r="AQ35" s="16"/>
      <c r="AR35" s="15"/>
      <c r="AT35" s="39"/>
      <c r="AU35" s="39"/>
      <c r="AV35" s="39"/>
      <c r="AW35" s="39"/>
      <c r="AX35" s="39"/>
      <c r="AY35" s="39"/>
      <c r="AZ35" s="39"/>
    </row>
    <row r="36" spans="2:52" x14ac:dyDescent="0.2">
      <c r="B36" s="23" t="s">
        <v>61</v>
      </c>
      <c r="C36" s="23" t="s">
        <v>62</v>
      </c>
      <c r="D36" s="23" t="s">
        <v>63</v>
      </c>
      <c r="E36" s="23"/>
      <c r="F36" s="76">
        <v>1062644</v>
      </c>
      <c r="G36" s="76">
        <v>9415007031741</v>
      </c>
      <c r="H36" s="137" t="s">
        <v>51</v>
      </c>
      <c r="I36" s="23" t="s">
        <v>85</v>
      </c>
      <c r="J36" s="35" t="s">
        <v>54</v>
      </c>
      <c r="K36" s="35" t="s">
        <v>54</v>
      </c>
      <c r="L36" s="35" t="s">
        <v>52</v>
      </c>
      <c r="M36" s="139"/>
      <c r="N36" s="139"/>
      <c r="O36" s="35"/>
      <c r="P36" s="35" t="s">
        <v>106</v>
      </c>
      <c r="Q36" s="36">
        <v>23.55</v>
      </c>
      <c r="R36" s="36">
        <v>24.3</v>
      </c>
      <c r="S36" s="42">
        <f t="shared" si="30"/>
        <v>3.0864197530864196E-2</v>
      </c>
      <c r="T36" s="36"/>
      <c r="U36" s="95">
        <v>23.55</v>
      </c>
      <c r="V36" s="89">
        <f t="shared" si="31"/>
        <v>22.55</v>
      </c>
      <c r="W36" s="75">
        <v>23.49</v>
      </c>
      <c r="X36" s="96">
        <f t="shared" si="32"/>
        <v>-2.5542784163474787E-3</v>
      </c>
      <c r="Y36" s="45">
        <v>1</v>
      </c>
      <c r="Z36" s="96">
        <f t="shared" si="33"/>
        <v>4.0017028522775555E-2</v>
      </c>
      <c r="AA36" s="23" t="s">
        <v>122</v>
      </c>
      <c r="AB36" s="140" t="s">
        <v>123</v>
      </c>
      <c r="AC36" s="120">
        <v>36</v>
      </c>
      <c r="AD36" s="21">
        <f t="shared" si="34"/>
        <v>845.64</v>
      </c>
      <c r="AE36" s="24">
        <f t="shared" si="35"/>
        <v>-1</v>
      </c>
      <c r="AF36" s="155"/>
      <c r="AG36" s="99" t="s">
        <v>113</v>
      </c>
      <c r="AH36" s="110">
        <f t="shared" si="36"/>
        <v>12.787056472989528</v>
      </c>
      <c r="AI36" s="20">
        <f t="shared" si="36"/>
        <v>15.009148537245583</v>
      </c>
      <c r="AJ36" s="20">
        <f t="shared" si="36"/>
        <v>8.2037949897648854</v>
      </c>
      <c r="AK36" s="111"/>
      <c r="AL36" s="20"/>
      <c r="AM36" s="17"/>
      <c r="AN36" s="18"/>
      <c r="AO36" s="17"/>
      <c r="AP36" s="19"/>
      <c r="AQ36" s="16"/>
      <c r="AR36" s="15"/>
      <c r="AT36" s="39"/>
      <c r="AU36" s="39"/>
      <c r="AV36" s="39"/>
      <c r="AW36" s="39"/>
      <c r="AX36" s="39"/>
      <c r="AY36" s="39"/>
      <c r="AZ36" s="39"/>
    </row>
    <row r="37" spans="2:52" x14ac:dyDescent="0.2">
      <c r="B37" s="23" t="s">
        <v>61</v>
      </c>
      <c r="C37" s="23" t="s">
        <v>62</v>
      </c>
      <c r="D37" s="23" t="s">
        <v>63</v>
      </c>
      <c r="E37" s="23"/>
      <c r="F37" s="76">
        <v>1062643</v>
      </c>
      <c r="G37" s="76">
        <v>9415007031765</v>
      </c>
      <c r="H37" s="137" t="s">
        <v>51</v>
      </c>
      <c r="I37" s="23" t="s">
        <v>86</v>
      </c>
      <c r="J37" s="35" t="s">
        <v>54</v>
      </c>
      <c r="K37" s="35" t="s">
        <v>54</v>
      </c>
      <c r="L37" s="35" t="s">
        <v>52</v>
      </c>
      <c r="M37" s="139"/>
      <c r="N37" s="139"/>
      <c r="O37" s="35"/>
      <c r="P37" s="35" t="s">
        <v>106</v>
      </c>
      <c r="Q37" s="36">
        <v>23.55</v>
      </c>
      <c r="R37" s="36">
        <v>24.3</v>
      </c>
      <c r="S37" s="42">
        <f t="shared" si="30"/>
        <v>3.0864197530864196E-2</v>
      </c>
      <c r="T37" s="36"/>
      <c r="U37" s="95">
        <v>23.55</v>
      </c>
      <c r="V37" s="89">
        <f t="shared" si="31"/>
        <v>22.55</v>
      </c>
      <c r="W37" s="75">
        <v>23.49</v>
      </c>
      <c r="X37" s="96">
        <f t="shared" si="32"/>
        <v>-2.5542784163474787E-3</v>
      </c>
      <c r="Y37" s="45">
        <v>1</v>
      </c>
      <c r="Z37" s="96">
        <f t="shared" si="33"/>
        <v>4.0017028522775555E-2</v>
      </c>
      <c r="AA37" s="23" t="s">
        <v>122</v>
      </c>
      <c r="AB37" s="140" t="s">
        <v>123</v>
      </c>
      <c r="AC37" s="120">
        <v>36</v>
      </c>
      <c r="AD37" s="21">
        <f t="shared" si="34"/>
        <v>845.64</v>
      </c>
      <c r="AE37" s="24">
        <f t="shared" si="35"/>
        <v>-1</v>
      </c>
      <c r="AF37" s="155"/>
      <c r="AG37" s="99" t="s">
        <v>113</v>
      </c>
      <c r="AH37" s="110">
        <f t="shared" si="36"/>
        <v>12.787056472989528</v>
      </c>
      <c r="AI37" s="20">
        <f t="shared" si="36"/>
        <v>15.009148537245583</v>
      </c>
      <c r="AJ37" s="20">
        <f t="shared" si="36"/>
        <v>8.2037949897648854</v>
      </c>
      <c r="AK37" s="111"/>
      <c r="AL37" s="20"/>
      <c r="AM37" s="17"/>
      <c r="AN37" s="18"/>
      <c r="AO37" s="17"/>
      <c r="AP37" s="19"/>
      <c r="AQ37" s="16"/>
      <c r="AR37" s="15"/>
      <c r="AT37" s="39"/>
      <c r="AU37" s="39"/>
      <c r="AV37" s="39"/>
      <c r="AW37" s="39"/>
      <c r="AX37" s="39"/>
      <c r="AY37" s="39"/>
      <c r="AZ37" s="39"/>
    </row>
    <row r="38" spans="2:52" x14ac:dyDescent="0.2">
      <c r="B38" s="23" t="s">
        <v>61</v>
      </c>
      <c r="C38" s="23" t="s">
        <v>62</v>
      </c>
      <c r="D38" s="23" t="s">
        <v>63</v>
      </c>
      <c r="E38" s="23"/>
      <c r="F38" s="76">
        <v>1062642</v>
      </c>
      <c r="G38" s="76">
        <v>9415007031772</v>
      </c>
      <c r="H38" s="137" t="s">
        <v>51</v>
      </c>
      <c r="I38" s="23" t="s">
        <v>87</v>
      </c>
      <c r="J38" s="35" t="s">
        <v>54</v>
      </c>
      <c r="K38" s="35" t="s">
        <v>54</v>
      </c>
      <c r="L38" s="35" t="s">
        <v>52</v>
      </c>
      <c r="M38" s="139"/>
      <c r="N38" s="139"/>
      <c r="O38" s="35"/>
      <c r="P38" s="35" t="s">
        <v>106</v>
      </c>
      <c r="Q38" s="36">
        <v>23.55</v>
      </c>
      <c r="R38" s="36">
        <v>24.3</v>
      </c>
      <c r="S38" s="42">
        <f t="shared" si="30"/>
        <v>3.0864197530864196E-2</v>
      </c>
      <c r="T38" s="36"/>
      <c r="U38" s="95">
        <v>23.55</v>
      </c>
      <c r="V38" s="89">
        <f t="shared" si="31"/>
        <v>22.55</v>
      </c>
      <c r="W38" s="75">
        <v>23.49</v>
      </c>
      <c r="X38" s="96">
        <f t="shared" si="32"/>
        <v>-2.5542784163474787E-3</v>
      </c>
      <c r="Y38" s="45">
        <v>1</v>
      </c>
      <c r="Z38" s="96">
        <f t="shared" si="33"/>
        <v>4.0017028522775555E-2</v>
      </c>
      <c r="AA38" s="23" t="s">
        <v>122</v>
      </c>
      <c r="AB38" s="140" t="s">
        <v>123</v>
      </c>
      <c r="AC38" s="120">
        <v>36</v>
      </c>
      <c r="AD38" s="21">
        <f t="shared" si="34"/>
        <v>845.64</v>
      </c>
      <c r="AE38" s="24">
        <f t="shared" si="35"/>
        <v>-1</v>
      </c>
      <c r="AF38" s="155"/>
      <c r="AG38" s="99" t="s">
        <v>113</v>
      </c>
      <c r="AH38" s="110">
        <f t="shared" si="36"/>
        <v>12.787056472989528</v>
      </c>
      <c r="AI38" s="20">
        <f t="shared" si="36"/>
        <v>15.009148537245583</v>
      </c>
      <c r="AJ38" s="20">
        <f t="shared" si="36"/>
        <v>8.2037949897648854</v>
      </c>
      <c r="AK38" s="111"/>
      <c r="AL38" s="20"/>
      <c r="AM38" s="17"/>
      <c r="AN38" s="18"/>
      <c r="AO38" s="17"/>
      <c r="AP38" s="19"/>
      <c r="AQ38" s="16"/>
      <c r="AR38" s="15"/>
      <c r="AT38" s="39"/>
      <c r="AU38" s="39"/>
      <c r="AV38" s="39"/>
      <c r="AW38" s="39"/>
      <c r="AX38" s="39"/>
      <c r="AY38" s="39"/>
      <c r="AZ38" s="39"/>
    </row>
    <row r="39" spans="2:52" x14ac:dyDescent="0.2">
      <c r="B39" s="23"/>
      <c r="C39" s="23"/>
      <c r="D39" s="23"/>
      <c r="E39" s="23"/>
      <c r="F39" s="76"/>
      <c r="G39" s="76"/>
      <c r="H39" s="137"/>
      <c r="I39" s="23"/>
      <c r="J39" s="35"/>
      <c r="K39" s="35"/>
      <c r="L39" s="35"/>
      <c r="M39" s="139"/>
      <c r="N39" s="139"/>
      <c r="O39" s="35"/>
      <c r="P39" s="35"/>
      <c r="Q39" s="36"/>
      <c r="R39" s="36"/>
      <c r="S39" s="42"/>
      <c r="T39" s="36"/>
      <c r="U39" s="95"/>
      <c r="V39" s="89"/>
      <c r="W39" s="75"/>
      <c r="X39" s="96"/>
      <c r="Y39" s="45"/>
      <c r="Z39" s="96"/>
      <c r="AA39" s="23"/>
      <c r="AB39" s="140"/>
      <c r="AC39" s="120"/>
      <c r="AD39" s="21"/>
      <c r="AE39" s="24"/>
      <c r="AF39" s="155"/>
      <c r="AG39" s="99"/>
      <c r="AH39" s="110"/>
      <c r="AI39" s="20"/>
      <c r="AJ39" s="20"/>
      <c r="AK39" s="111"/>
      <c r="AL39" s="20"/>
      <c r="AM39" s="17"/>
      <c r="AN39" s="18"/>
      <c r="AO39" s="17"/>
      <c r="AP39" s="19"/>
      <c r="AQ39" s="16"/>
      <c r="AR39" s="15"/>
      <c r="AT39" s="39"/>
      <c r="AU39" s="39"/>
      <c r="AV39" s="39"/>
      <c r="AW39" s="39"/>
      <c r="AX39" s="39"/>
      <c r="AY39" s="39"/>
      <c r="AZ39" s="39"/>
    </row>
    <row r="40" spans="2:52" x14ac:dyDescent="0.2">
      <c r="B40" s="23" t="s">
        <v>61</v>
      </c>
      <c r="C40" s="23" t="s">
        <v>65</v>
      </c>
      <c r="D40" s="23" t="s">
        <v>63</v>
      </c>
      <c r="E40" s="23">
        <v>11</v>
      </c>
      <c r="F40" s="76">
        <v>1095177</v>
      </c>
      <c r="G40" s="76">
        <v>8852756304060</v>
      </c>
      <c r="H40" s="137" t="s">
        <v>51</v>
      </c>
      <c r="I40" s="23" t="s">
        <v>88</v>
      </c>
      <c r="J40" s="135">
        <v>45108</v>
      </c>
      <c r="K40" s="135">
        <v>45183</v>
      </c>
      <c r="L40" s="35" t="s">
        <v>52</v>
      </c>
      <c r="M40" s="139"/>
      <c r="N40" s="139"/>
      <c r="O40" s="35"/>
      <c r="P40" s="35" t="s">
        <v>106</v>
      </c>
      <c r="Q40" s="36">
        <v>11.64</v>
      </c>
      <c r="R40" s="36">
        <v>13.15</v>
      </c>
      <c r="S40" s="42">
        <f t="shared" si="30"/>
        <v>0.11482889733840303</v>
      </c>
      <c r="T40" s="36" t="s">
        <v>124</v>
      </c>
      <c r="U40" s="95">
        <v>10.74</v>
      </c>
      <c r="V40" s="89">
        <f t="shared" si="31"/>
        <v>10.74</v>
      </c>
      <c r="W40" s="75">
        <v>12.29</v>
      </c>
      <c r="X40" s="96">
        <f t="shared" si="32"/>
        <v>0.12611879576891774</v>
      </c>
      <c r="Y40" s="45"/>
      <c r="Z40" s="96">
        <f t="shared" si="33"/>
        <v>0.12611879576891774</v>
      </c>
      <c r="AA40" s="23" t="s">
        <v>125</v>
      </c>
      <c r="AB40" s="140" t="s">
        <v>126</v>
      </c>
      <c r="AC40" s="120">
        <v>54</v>
      </c>
      <c r="AD40" s="21">
        <f t="shared" si="34"/>
        <v>663.66</v>
      </c>
      <c r="AE40" s="24">
        <f t="shared" si="35"/>
        <v>-1</v>
      </c>
      <c r="AF40" s="155"/>
      <c r="AG40" s="99" t="s">
        <v>109</v>
      </c>
      <c r="AH40" s="110">
        <f t="shared" si="36"/>
        <v>19.180584709484293</v>
      </c>
      <c r="AI40" s="20">
        <f t="shared" si="36"/>
        <v>22.513722805868376</v>
      </c>
      <c r="AJ40" s="20">
        <f t="shared" si="36"/>
        <v>12.305692484647329</v>
      </c>
      <c r="AK40" s="111"/>
      <c r="AL40" s="20"/>
      <c r="AM40" s="17"/>
      <c r="AN40" s="18"/>
      <c r="AO40" s="17"/>
      <c r="AP40" s="19"/>
      <c r="AQ40" s="16"/>
      <c r="AR40" s="15"/>
      <c r="AT40" s="39"/>
      <c r="AU40" s="39"/>
      <c r="AV40" s="39"/>
      <c r="AW40" s="39"/>
      <c r="AX40" s="39"/>
      <c r="AY40" s="39"/>
      <c r="AZ40" s="39"/>
    </row>
    <row r="41" spans="2:52" x14ac:dyDescent="0.2">
      <c r="B41" s="23" t="s">
        <v>61</v>
      </c>
      <c r="C41" s="23" t="s">
        <v>65</v>
      </c>
      <c r="D41" s="23" t="s">
        <v>63</v>
      </c>
      <c r="E41" s="23"/>
      <c r="F41" s="76">
        <v>1095157</v>
      </c>
      <c r="G41" s="76">
        <v>8852756304015</v>
      </c>
      <c r="H41" s="137" t="s">
        <v>51</v>
      </c>
      <c r="I41" s="23" t="s">
        <v>89</v>
      </c>
      <c r="J41" s="135">
        <v>45108</v>
      </c>
      <c r="K41" s="135">
        <v>45183</v>
      </c>
      <c r="L41" s="35" t="s">
        <v>52</v>
      </c>
      <c r="M41" s="139"/>
      <c r="N41" s="139"/>
      <c r="O41" s="35"/>
      <c r="P41" s="35" t="s">
        <v>106</v>
      </c>
      <c r="Q41" s="36">
        <v>11.64</v>
      </c>
      <c r="R41" s="36">
        <v>13.15</v>
      </c>
      <c r="S41" s="42">
        <f t="shared" si="30"/>
        <v>0.11482889733840303</v>
      </c>
      <c r="T41" s="36" t="s">
        <v>124</v>
      </c>
      <c r="U41" s="95">
        <v>10.74</v>
      </c>
      <c r="V41" s="89">
        <f t="shared" si="31"/>
        <v>10.74</v>
      </c>
      <c r="W41" s="75">
        <v>12.29</v>
      </c>
      <c r="X41" s="96">
        <f t="shared" si="32"/>
        <v>0.12611879576891774</v>
      </c>
      <c r="Y41" s="45"/>
      <c r="Z41" s="96">
        <f t="shared" si="33"/>
        <v>0.12611879576891774</v>
      </c>
      <c r="AA41" s="23" t="s">
        <v>125</v>
      </c>
      <c r="AB41" s="140" t="s">
        <v>126</v>
      </c>
      <c r="AC41" s="120">
        <v>54</v>
      </c>
      <c r="AD41" s="21">
        <f t="shared" si="34"/>
        <v>663.66</v>
      </c>
      <c r="AE41" s="24">
        <f t="shared" si="35"/>
        <v>-1</v>
      </c>
      <c r="AF41" s="155"/>
      <c r="AG41" s="99" t="s">
        <v>109</v>
      </c>
      <c r="AH41" s="110">
        <f t="shared" si="36"/>
        <v>19.180584709484293</v>
      </c>
      <c r="AI41" s="20">
        <f t="shared" si="36"/>
        <v>22.513722805868376</v>
      </c>
      <c r="AJ41" s="20">
        <f t="shared" si="36"/>
        <v>12.305692484647329</v>
      </c>
      <c r="AK41" s="111"/>
      <c r="AL41" s="20"/>
      <c r="AM41" s="17"/>
      <c r="AN41" s="18"/>
      <c r="AO41" s="17"/>
      <c r="AP41" s="19"/>
      <c r="AQ41" s="16"/>
      <c r="AR41" s="15"/>
      <c r="AT41" s="39"/>
      <c r="AU41" s="39"/>
      <c r="AV41" s="39"/>
      <c r="AW41" s="39"/>
      <c r="AX41" s="39"/>
      <c r="AY41" s="39"/>
      <c r="AZ41" s="39"/>
    </row>
    <row r="42" spans="2:52" x14ac:dyDescent="0.2">
      <c r="B42" s="23" t="s">
        <v>61</v>
      </c>
      <c r="C42" s="23" t="s">
        <v>65</v>
      </c>
      <c r="D42" s="23" t="s">
        <v>63</v>
      </c>
      <c r="E42" s="23"/>
      <c r="F42" s="76">
        <v>1095153</v>
      </c>
      <c r="G42" s="76">
        <v>8852756304077</v>
      </c>
      <c r="H42" s="137" t="s">
        <v>51</v>
      </c>
      <c r="I42" s="23" t="s">
        <v>90</v>
      </c>
      <c r="J42" s="135">
        <v>45108</v>
      </c>
      <c r="K42" s="135">
        <v>45183</v>
      </c>
      <c r="L42" s="35" t="s">
        <v>52</v>
      </c>
      <c r="M42" s="139"/>
      <c r="N42" s="139"/>
      <c r="O42" s="35"/>
      <c r="P42" s="35" t="s">
        <v>106</v>
      </c>
      <c r="Q42" s="36">
        <v>11.64</v>
      </c>
      <c r="R42" s="36">
        <v>13.15</v>
      </c>
      <c r="S42" s="42">
        <f t="shared" si="30"/>
        <v>0.11482889733840303</v>
      </c>
      <c r="T42" s="36" t="s">
        <v>124</v>
      </c>
      <c r="U42" s="95">
        <v>10.74</v>
      </c>
      <c r="V42" s="89">
        <f t="shared" si="31"/>
        <v>10.74</v>
      </c>
      <c r="W42" s="75">
        <v>12.29</v>
      </c>
      <c r="X42" s="96">
        <f t="shared" si="32"/>
        <v>0.12611879576891774</v>
      </c>
      <c r="Y42" s="45"/>
      <c r="Z42" s="96">
        <f t="shared" si="33"/>
        <v>0.12611879576891774</v>
      </c>
      <c r="AA42" s="23" t="s">
        <v>125</v>
      </c>
      <c r="AB42" s="140" t="s">
        <v>126</v>
      </c>
      <c r="AC42" s="120">
        <v>54</v>
      </c>
      <c r="AD42" s="21">
        <f t="shared" si="34"/>
        <v>663.66</v>
      </c>
      <c r="AE42" s="24">
        <f t="shared" si="35"/>
        <v>-1</v>
      </c>
      <c r="AF42" s="155"/>
      <c r="AG42" s="99" t="s">
        <v>109</v>
      </c>
      <c r="AH42" s="110">
        <f t="shared" si="36"/>
        <v>19.180584709484293</v>
      </c>
      <c r="AI42" s="20">
        <f t="shared" si="36"/>
        <v>22.513722805868376</v>
      </c>
      <c r="AJ42" s="20">
        <f t="shared" si="36"/>
        <v>12.305692484647329</v>
      </c>
      <c r="AK42" s="111"/>
      <c r="AL42" s="20"/>
      <c r="AM42" s="17"/>
      <c r="AN42" s="18"/>
      <c r="AO42" s="17"/>
      <c r="AP42" s="19"/>
      <c r="AQ42" s="16"/>
      <c r="AR42" s="15"/>
      <c r="AT42" s="39"/>
      <c r="AU42" s="39"/>
      <c r="AV42" s="39"/>
      <c r="AW42" s="39"/>
      <c r="AX42" s="39"/>
      <c r="AY42" s="39"/>
      <c r="AZ42" s="39"/>
    </row>
    <row r="43" spans="2:52" x14ac:dyDescent="0.2">
      <c r="B43" s="23" t="s">
        <v>61</v>
      </c>
      <c r="C43" s="23" t="s">
        <v>65</v>
      </c>
      <c r="D43" s="23" t="s">
        <v>63</v>
      </c>
      <c r="E43" s="23"/>
      <c r="F43" s="76">
        <v>1095149</v>
      </c>
      <c r="G43" s="76">
        <v>8852756304039</v>
      </c>
      <c r="H43" s="137" t="s">
        <v>51</v>
      </c>
      <c r="I43" s="23" t="s">
        <v>91</v>
      </c>
      <c r="J43" s="135">
        <v>45108</v>
      </c>
      <c r="K43" s="135">
        <v>45183</v>
      </c>
      <c r="L43" s="35" t="s">
        <v>52</v>
      </c>
      <c r="M43" s="139"/>
      <c r="N43" s="139"/>
      <c r="O43" s="35"/>
      <c r="P43" s="35" t="s">
        <v>106</v>
      </c>
      <c r="Q43" s="36">
        <v>11.64</v>
      </c>
      <c r="R43" s="36">
        <v>13.15</v>
      </c>
      <c r="S43" s="42">
        <f t="shared" si="30"/>
        <v>0.11482889733840303</v>
      </c>
      <c r="T43" s="36" t="s">
        <v>124</v>
      </c>
      <c r="U43" s="95">
        <v>10.74</v>
      </c>
      <c r="V43" s="89">
        <f t="shared" si="31"/>
        <v>10.74</v>
      </c>
      <c r="W43" s="75">
        <v>12.29</v>
      </c>
      <c r="X43" s="96">
        <f t="shared" si="32"/>
        <v>0.12611879576891774</v>
      </c>
      <c r="Y43" s="45"/>
      <c r="Z43" s="96">
        <f t="shared" si="33"/>
        <v>0.12611879576891774</v>
      </c>
      <c r="AA43" s="23" t="s">
        <v>125</v>
      </c>
      <c r="AB43" s="140" t="s">
        <v>126</v>
      </c>
      <c r="AC43" s="120">
        <v>54</v>
      </c>
      <c r="AD43" s="21">
        <f t="shared" si="34"/>
        <v>663.66</v>
      </c>
      <c r="AE43" s="24">
        <f t="shared" si="35"/>
        <v>-1</v>
      </c>
      <c r="AF43" s="155"/>
      <c r="AG43" s="99" t="s">
        <v>109</v>
      </c>
      <c r="AH43" s="110">
        <f t="shared" si="36"/>
        <v>19.180584709484293</v>
      </c>
      <c r="AI43" s="20">
        <f t="shared" si="36"/>
        <v>22.513722805868376</v>
      </c>
      <c r="AJ43" s="20">
        <f t="shared" si="36"/>
        <v>12.305692484647329</v>
      </c>
      <c r="AK43" s="111"/>
      <c r="AL43" s="20"/>
      <c r="AM43" s="17"/>
      <c r="AN43" s="18"/>
      <c r="AO43" s="17"/>
      <c r="AP43" s="19"/>
      <c r="AQ43" s="16"/>
      <c r="AR43" s="15"/>
      <c r="AT43" s="39"/>
      <c r="AU43" s="39"/>
      <c r="AV43" s="39"/>
      <c r="AW43" s="39"/>
      <c r="AX43" s="39"/>
      <c r="AY43" s="39"/>
      <c r="AZ43" s="39"/>
    </row>
    <row r="44" spans="2:52" x14ac:dyDescent="0.2">
      <c r="B44" s="23" t="s">
        <v>61</v>
      </c>
      <c r="C44" s="23" t="s">
        <v>65</v>
      </c>
      <c r="D44" s="23" t="s">
        <v>63</v>
      </c>
      <c r="E44" s="23"/>
      <c r="F44" s="76">
        <v>1095251</v>
      </c>
      <c r="G44" s="76">
        <v>8852756304046</v>
      </c>
      <c r="H44" s="137" t="s">
        <v>51</v>
      </c>
      <c r="I44" s="23" t="s">
        <v>92</v>
      </c>
      <c r="J44" s="135">
        <v>45108</v>
      </c>
      <c r="K44" s="135">
        <v>45183</v>
      </c>
      <c r="L44" s="35" t="s">
        <v>52</v>
      </c>
      <c r="M44" s="139"/>
      <c r="N44" s="139"/>
      <c r="O44" s="35"/>
      <c r="P44" s="35" t="s">
        <v>106</v>
      </c>
      <c r="Q44" s="36">
        <v>11.64</v>
      </c>
      <c r="R44" s="36">
        <v>13.15</v>
      </c>
      <c r="S44" s="42">
        <f t="shared" si="30"/>
        <v>0.11482889733840303</v>
      </c>
      <c r="T44" s="36" t="s">
        <v>124</v>
      </c>
      <c r="U44" s="95">
        <v>10.74</v>
      </c>
      <c r="V44" s="89">
        <f t="shared" si="31"/>
        <v>10.74</v>
      </c>
      <c r="W44" s="75">
        <v>12.29</v>
      </c>
      <c r="X44" s="96">
        <f t="shared" si="32"/>
        <v>0.12611879576891774</v>
      </c>
      <c r="Y44" s="45"/>
      <c r="Z44" s="96">
        <f t="shared" si="33"/>
        <v>0.12611879576891774</v>
      </c>
      <c r="AA44" s="23" t="s">
        <v>125</v>
      </c>
      <c r="AB44" s="140" t="s">
        <v>126</v>
      </c>
      <c r="AC44" s="120">
        <v>54</v>
      </c>
      <c r="AD44" s="21">
        <f t="shared" si="34"/>
        <v>663.66</v>
      </c>
      <c r="AE44" s="24">
        <f t="shared" si="35"/>
        <v>-1</v>
      </c>
      <c r="AF44" s="155"/>
      <c r="AG44" s="99" t="s">
        <v>109</v>
      </c>
      <c r="AH44" s="110">
        <f t="shared" si="36"/>
        <v>19.180584709484293</v>
      </c>
      <c r="AI44" s="20">
        <f t="shared" si="36"/>
        <v>22.513722805868376</v>
      </c>
      <c r="AJ44" s="20">
        <f t="shared" si="36"/>
        <v>12.305692484647329</v>
      </c>
      <c r="AK44" s="111"/>
      <c r="AL44" s="20"/>
      <c r="AM44" s="17"/>
      <c r="AN44" s="18"/>
      <c r="AO44" s="17"/>
      <c r="AP44" s="19"/>
      <c r="AQ44" s="16"/>
      <c r="AR44" s="15"/>
      <c r="AT44" s="39"/>
      <c r="AU44" s="39"/>
      <c r="AV44" s="39"/>
      <c r="AW44" s="39"/>
      <c r="AX44" s="39"/>
      <c r="AY44" s="39"/>
      <c r="AZ44" s="39"/>
    </row>
    <row r="45" spans="2:52" x14ac:dyDescent="0.2">
      <c r="B45" s="23" t="s">
        <v>61</v>
      </c>
      <c r="C45" s="23" t="s">
        <v>65</v>
      </c>
      <c r="D45" s="23" t="s">
        <v>63</v>
      </c>
      <c r="E45" s="23"/>
      <c r="F45" s="77">
        <v>1226273</v>
      </c>
      <c r="G45" s="76">
        <v>8852756504644</v>
      </c>
      <c r="H45" s="137" t="s">
        <v>51</v>
      </c>
      <c r="I45" s="23" t="s">
        <v>93</v>
      </c>
      <c r="J45" s="135">
        <v>45108</v>
      </c>
      <c r="K45" s="135">
        <v>45183</v>
      </c>
      <c r="L45" s="35" t="s">
        <v>52</v>
      </c>
      <c r="M45" s="139"/>
      <c r="N45" s="139"/>
      <c r="O45" s="141"/>
      <c r="P45" s="35" t="s">
        <v>106</v>
      </c>
      <c r="Q45" s="36">
        <v>11.64</v>
      </c>
      <c r="R45" s="36">
        <v>13.7</v>
      </c>
      <c r="S45" s="42">
        <f t="shared" si="30"/>
        <v>0.15036496350364956</v>
      </c>
      <c r="T45" s="36" t="s">
        <v>124</v>
      </c>
      <c r="U45" s="95">
        <v>10.74</v>
      </c>
      <c r="V45" s="89">
        <f t="shared" si="31"/>
        <v>10.74</v>
      </c>
      <c r="W45" s="75">
        <v>12.29</v>
      </c>
      <c r="X45" s="96">
        <f t="shared" si="32"/>
        <v>0.12611879576891774</v>
      </c>
      <c r="Y45" s="45"/>
      <c r="Z45" s="96">
        <f t="shared" si="33"/>
        <v>0.12611879576891774</v>
      </c>
      <c r="AA45" s="23" t="s">
        <v>125</v>
      </c>
      <c r="AB45" s="140" t="s">
        <v>126</v>
      </c>
      <c r="AC45" s="120">
        <v>54</v>
      </c>
      <c r="AD45" s="21">
        <f t="shared" si="34"/>
        <v>663.66</v>
      </c>
      <c r="AE45" s="24">
        <f t="shared" si="35"/>
        <v>-1</v>
      </c>
      <c r="AF45" s="155"/>
      <c r="AG45" s="99" t="s">
        <v>109</v>
      </c>
      <c r="AH45" s="110">
        <f t="shared" si="36"/>
        <v>19.180584709484293</v>
      </c>
      <c r="AI45" s="20">
        <f t="shared" si="36"/>
        <v>22.513722805868376</v>
      </c>
      <c r="AJ45" s="20">
        <f t="shared" si="36"/>
        <v>12.305692484647329</v>
      </c>
      <c r="AK45" s="111"/>
      <c r="AL45" s="20"/>
      <c r="AM45" s="17"/>
      <c r="AN45" s="18"/>
      <c r="AO45" s="17"/>
      <c r="AP45" s="19"/>
      <c r="AQ45" s="16"/>
      <c r="AR45" s="15"/>
      <c r="AT45" s="39"/>
      <c r="AU45" s="39"/>
      <c r="AV45" s="39"/>
      <c r="AW45" s="39"/>
      <c r="AX45" s="39"/>
      <c r="AY45" s="39"/>
      <c r="AZ45" s="39"/>
    </row>
    <row r="46" spans="2:52" x14ac:dyDescent="0.2">
      <c r="B46" s="23" t="s">
        <v>61</v>
      </c>
      <c r="C46" s="23" t="s">
        <v>65</v>
      </c>
      <c r="D46" s="23" t="s">
        <v>63</v>
      </c>
      <c r="E46" s="23"/>
      <c r="F46" s="76">
        <v>1215614</v>
      </c>
      <c r="G46" s="76">
        <v>8852756504941</v>
      </c>
      <c r="H46" s="137" t="s">
        <v>51</v>
      </c>
      <c r="I46" s="23" t="s">
        <v>94</v>
      </c>
      <c r="J46" s="135">
        <v>45108</v>
      </c>
      <c r="K46" s="135">
        <v>45183</v>
      </c>
      <c r="L46" s="35" t="s">
        <v>52</v>
      </c>
      <c r="M46" s="139"/>
      <c r="N46" s="139"/>
      <c r="O46" s="35"/>
      <c r="P46" s="35" t="s">
        <v>106</v>
      </c>
      <c r="Q46" s="36">
        <v>11.64</v>
      </c>
      <c r="R46" s="36">
        <v>12.5</v>
      </c>
      <c r="S46" s="42">
        <f t="shared" si="30"/>
        <v>6.8799999999999958E-2</v>
      </c>
      <c r="T46" s="36" t="s">
        <v>124</v>
      </c>
      <c r="U46" s="95">
        <v>10.74</v>
      </c>
      <c r="V46" s="89">
        <f t="shared" si="31"/>
        <v>10.74</v>
      </c>
      <c r="W46" s="75">
        <v>12.29</v>
      </c>
      <c r="X46" s="96">
        <f t="shared" si="32"/>
        <v>0.12611879576891774</v>
      </c>
      <c r="Y46" s="45"/>
      <c r="Z46" s="96">
        <f t="shared" si="33"/>
        <v>0.12611879576891774</v>
      </c>
      <c r="AA46" s="23" t="s">
        <v>125</v>
      </c>
      <c r="AB46" s="140" t="s">
        <v>126</v>
      </c>
      <c r="AC46" s="120">
        <v>54</v>
      </c>
      <c r="AD46" s="21">
        <f t="shared" si="34"/>
        <v>663.66</v>
      </c>
      <c r="AE46" s="24">
        <f t="shared" si="35"/>
        <v>-1</v>
      </c>
      <c r="AF46" s="155"/>
      <c r="AG46" s="99" t="s">
        <v>109</v>
      </c>
      <c r="AH46" s="110">
        <f t="shared" si="36"/>
        <v>19.180584709484293</v>
      </c>
      <c r="AI46" s="20">
        <f t="shared" si="36"/>
        <v>22.513722805868376</v>
      </c>
      <c r="AJ46" s="20">
        <f t="shared" si="36"/>
        <v>12.305692484647329</v>
      </c>
      <c r="AK46" s="111"/>
      <c r="AL46" s="20"/>
      <c r="AM46" s="17"/>
      <c r="AN46" s="18"/>
      <c r="AO46" s="17"/>
      <c r="AP46" s="19"/>
      <c r="AQ46" s="16"/>
      <c r="AR46" s="15"/>
      <c r="AT46" s="39"/>
      <c r="AU46" s="39"/>
      <c r="AV46" s="39"/>
      <c r="AW46" s="39"/>
      <c r="AX46" s="39"/>
      <c r="AY46" s="39"/>
      <c r="AZ46" s="39"/>
    </row>
    <row r="47" spans="2:52" x14ac:dyDescent="0.2">
      <c r="B47" s="23" t="s">
        <v>61</v>
      </c>
      <c r="C47" s="23" t="s">
        <v>65</v>
      </c>
      <c r="D47" s="23" t="s">
        <v>63</v>
      </c>
      <c r="E47" s="23"/>
      <c r="F47" s="76">
        <v>1237330</v>
      </c>
      <c r="G47" s="76">
        <v>8852756304237</v>
      </c>
      <c r="H47" s="137" t="s">
        <v>51</v>
      </c>
      <c r="I47" s="23" t="s">
        <v>95</v>
      </c>
      <c r="J47" s="135">
        <v>45108</v>
      </c>
      <c r="K47" s="135">
        <v>45183</v>
      </c>
      <c r="L47" s="35" t="s">
        <v>52</v>
      </c>
      <c r="M47" s="139"/>
      <c r="N47" s="139"/>
      <c r="O47" s="35"/>
      <c r="P47" s="35" t="s">
        <v>106</v>
      </c>
      <c r="Q47" s="36">
        <v>11.64</v>
      </c>
      <c r="R47" s="36">
        <v>13.7</v>
      </c>
      <c r="S47" s="42">
        <f t="shared" si="30"/>
        <v>0.15036496350364956</v>
      </c>
      <c r="T47" s="36" t="s">
        <v>124</v>
      </c>
      <c r="U47" s="95">
        <v>10.74</v>
      </c>
      <c r="V47" s="89">
        <f t="shared" si="31"/>
        <v>10.74</v>
      </c>
      <c r="W47" s="75">
        <v>12.29</v>
      </c>
      <c r="X47" s="96">
        <f t="shared" si="32"/>
        <v>0.12611879576891774</v>
      </c>
      <c r="Y47" s="45"/>
      <c r="Z47" s="96">
        <f t="shared" si="33"/>
        <v>0.12611879576891774</v>
      </c>
      <c r="AA47" s="23" t="s">
        <v>127</v>
      </c>
      <c r="AB47" s="140" t="s">
        <v>128</v>
      </c>
      <c r="AC47" s="120">
        <v>54</v>
      </c>
      <c r="AD47" s="21">
        <f t="shared" si="34"/>
        <v>663.66</v>
      </c>
      <c r="AE47" s="24">
        <f t="shared" si="35"/>
        <v>-1</v>
      </c>
      <c r="AF47" s="155"/>
      <c r="AG47" s="99" t="s">
        <v>109</v>
      </c>
      <c r="AH47" s="110">
        <f t="shared" si="36"/>
        <v>19.180584709484293</v>
      </c>
      <c r="AI47" s="20">
        <f t="shared" si="36"/>
        <v>22.513722805868376</v>
      </c>
      <c r="AJ47" s="20">
        <f t="shared" si="36"/>
        <v>12.305692484647329</v>
      </c>
      <c r="AK47" s="111"/>
      <c r="AL47" s="20"/>
      <c r="AM47" s="17"/>
      <c r="AN47" s="18"/>
      <c r="AO47" s="17"/>
      <c r="AP47" s="19"/>
      <c r="AQ47" s="16"/>
      <c r="AR47" s="15"/>
      <c r="AT47" s="39"/>
      <c r="AU47" s="39"/>
      <c r="AV47" s="39"/>
      <c r="AW47" s="39"/>
      <c r="AX47" s="39"/>
      <c r="AY47" s="39"/>
      <c r="AZ47" s="39"/>
    </row>
    <row r="48" spans="2:52" x14ac:dyDescent="0.2">
      <c r="B48" s="23"/>
      <c r="C48" s="23"/>
      <c r="D48" s="23"/>
      <c r="E48" s="23"/>
      <c r="F48" s="76"/>
      <c r="G48" s="76"/>
      <c r="H48" s="137"/>
      <c r="I48" s="23"/>
      <c r="J48" s="135"/>
      <c r="K48" s="135"/>
      <c r="L48" s="35"/>
      <c r="M48" s="139"/>
      <c r="N48" s="139"/>
      <c r="O48" s="35"/>
      <c r="P48" s="35"/>
      <c r="Q48" s="36"/>
      <c r="R48" s="36"/>
      <c r="S48" s="42"/>
      <c r="T48" s="36"/>
      <c r="U48" s="95"/>
      <c r="V48" s="89"/>
      <c r="W48" s="75"/>
      <c r="X48" s="96"/>
      <c r="Y48" s="45"/>
      <c r="Z48" s="96"/>
      <c r="AA48" s="23"/>
      <c r="AB48" s="140"/>
      <c r="AC48" s="120"/>
      <c r="AD48" s="21"/>
      <c r="AE48" s="24"/>
      <c r="AF48" s="155"/>
      <c r="AG48" s="99"/>
      <c r="AH48" s="110"/>
      <c r="AI48" s="20"/>
      <c r="AJ48" s="20"/>
      <c r="AK48" s="111"/>
      <c r="AL48" s="20"/>
      <c r="AM48" s="17"/>
      <c r="AN48" s="18"/>
      <c r="AO48" s="17"/>
      <c r="AP48" s="19"/>
      <c r="AQ48" s="16"/>
      <c r="AR48" s="15"/>
      <c r="AT48" s="39"/>
      <c r="AU48" s="39"/>
      <c r="AV48" s="39"/>
      <c r="AW48" s="39"/>
      <c r="AX48" s="39"/>
      <c r="AY48" s="39"/>
      <c r="AZ48" s="39"/>
    </row>
    <row r="49" spans="2:52" x14ac:dyDescent="0.2">
      <c r="B49" s="23" t="s">
        <v>61</v>
      </c>
      <c r="C49" s="23" t="s">
        <v>80</v>
      </c>
      <c r="D49" s="23" t="s">
        <v>63</v>
      </c>
      <c r="E49" s="23">
        <v>12</v>
      </c>
      <c r="F49" s="76">
        <v>1235980</v>
      </c>
      <c r="G49" s="76">
        <v>8934680046640</v>
      </c>
      <c r="H49" s="137" t="s">
        <v>51</v>
      </c>
      <c r="I49" s="23" t="s">
        <v>96</v>
      </c>
      <c r="J49" s="35" t="s">
        <v>54</v>
      </c>
      <c r="K49" s="35" t="s">
        <v>54</v>
      </c>
      <c r="L49" s="35" t="s">
        <v>52</v>
      </c>
      <c r="M49" s="139"/>
      <c r="N49" s="139"/>
      <c r="O49" s="35"/>
      <c r="P49" s="35" t="s">
        <v>106</v>
      </c>
      <c r="Q49" s="36">
        <v>6.2</v>
      </c>
      <c r="R49" s="36">
        <v>7.8</v>
      </c>
      <c r="S49" s="42">
        <f t="shared" si="30"/>
        <v>0.20512820512820509</v>
      </c>
      <c r="T49" s="36"/>
      <c r="U49" s="95">
        <v>6.2</v>
      </c>
      <c r="V49" s="89">
        <f t="shared" si="31"/>
        <v>6.05</v>
      </c>
      <c r="W49" s="75">
        <v>7.59</v>
      </c>
      <c r="X49" s="96">
        <f t="shared" si="32"/>
        <v>0.18313570487483527</v>
      </c>
      <c r="Y49" s="45">
        <v>0.15</v>
      </c>
      <c r="Z49" s="96">
        <f t="shared" si="33"/>
        <v>0.20289855072463769</v>
      </c>
      <c r="AA49" s="23" t="s">
        <v>129</v>
      </c>
      <c r="AB49" s="140" t="s">
        <v>130</v>
      </c>
      <c r="AC49" s="120">
        <v>54</v>
      </c>
      <c r="AD49" s="21">
        <f t="shared" si="34"/>
        <v>409.86</v>
      </c>
      <c r="AE49" s="24">
        <f t="shared" si="35"/>
        <v>-1</v>
      </c>
      <c r="AF49" s="155"/>
      <c r="AG49" s="99" t="s">
        <v>109</v>
      </c>
      <c r="AH49" s="110">
        <f t="shared" si="36"/>
        <v>19.180584709484293</v>
      </c>
      <c r="AI49" s="20">
        <f t="shared" si="36"/>
        <v>22.513722805868376</v>
      </c>
      <c r="AJ49" s="20">
        <f t="shared" si="36"/>
        <v>12.305692484647329</v>
      </c>
      <c r="AK49" s="111"/>
      <c r="AL49" s="20"/>
      <c r="AM49" s="17"/>
      <c r="AN49" s="18"/>
      <c r="AO49" s="17"/>
      <c r="AP49" s="19"/>
      <c r="AQ49" s="16"/>
      <c r="AR49" s="15"/>
      <c r="AT49" s="39"/>
      <c r="AU49" s="39"/>
      <c r="AV49" s="39"/>
      <c r="AW49" s="39"/>
      <c r="AX49" s="39"/>
      <c r="AY49" s="39"/>
      <c r="AZ49" s="39"/>
    </row>
    <row r="50" spans="2:52" x14ac:dyDescent="0.2">
      <c r="B50" s="23"/>
      <c r="C50" s="23"/>
      <c r="D50" s="23"/>
      <c r="E50" s="23"/>
      <c r="F50" s="76"/>
      <c r="G50" s="76"/>
      <c r="H50" s="137"/>
      <c r="I50" s="23"/>
      <c r="J50" s="35"/>
      <c r="K50" s="35"/>
      <c r="L50" s="35"/>
      <c r="M50" s="139"/>
      <c r="N50" s="139"/>
      <c r="O50" s="35"/>
      <c r="P50" s="35"/>
      <c r="Q50" s="36"/>
      <c r="R50" s="36"/>
      <c r="S50" s="42"/>
      <c r="T50" s="36"/>
      <c r="U50" s="95"/>
      <c r="V50" s="89"/>
      <c r="W50" s="75"/>
      <c r="X50" s="96"/>
      <c r="Y50" s="45"/>
      <c r="Z50" s="96"/>
      <c r="AA50" s="23"/>
      <c r="AB50" s="140"/>
      <c r="AC50" s="120"/>
      <c r="AD50" s="21"/>
      <c r="AE50" s="24"/>
      <c r="AF50" s="155"/>
      <c r="AG50" s="99"/>
      <c r="AH50" s="110"/>
      <c r="AI50" s="20"/>
      <c r="AJ50" s="20"/>
      <c r="AK50" s="111"/>
      <c r="AL50" s="20"/>
      <c r="AM50" s="17"/>
      <c r="AN50" s="18"/>
      <c r="AO50" s="17"/>
      <c r="AP50" s="19"/>
      <c r="AQ50" s="16"/>
      <c r="AR50" s="15"/>
      <c r="AT50" s="39"/>
      <c r="AU50" s="39"/>
      <c r="AV50" s="39"/>
      <c r="AW50" s="39"/>
      <c r="AX50" s="39"/>
      <c r="AY50" s="39"/>
      <c r="AZ50" s="39"/>
    </row>
    <row r="51" spans="2:52" x14ac:dyDescent="0.2">
      <c r="B51" s="23" t="s">
        <v>61</v>
      </c>
      <c r="C51" s="23" t="s">
        <v>80</v>
      </c>
      <c r="D51" s="23" t="s">
        <v>63</v>
      </c>
      <c r="E51" s="23">
        <v>13</v>
      </c>
      <c r="F51" s="76">
        <v>1125066</v>
      </c>
      <c r="G51" s="76">
        <v>9556439891715</v>
      </c>
      <c r="H51" s="137" t="s">
        <v>51</v>
      </c>
      <c r="I51" s="23" t="s">
        <v>97</v>
      </c>
      <c r="J51" s="135">
        <v>45141</v>
      </c>
      <c r="K51" s="135">
        <v>45193</v>
      </c>
      <c r="L51" s="35" t="s">
        <v>52</v>
      </c>
      <c r="M51" s="139"/>
      <c r="N51" s="139"/>
      <c r="O51" s="35"/>
      <c r="P51" s="35" t="s">
        <v>106</v>
      </c>
      <c r="Q51" s="36">
        <v>12.9</v>
      </c>
      <c r="R51" s="36">
        <v>14.9</v>
      </c>
      <c r="S51" s="42">
        <f t="shared" si="30"/>
        <v>0.13422818791946309</v>
      </c>
      <c r="T51" s="36"/>
      <c r="U51" s="95">
        <v>12.26</v>
      </c>
      <c r="V51" s="89">
        <f t="shared" si="31"/>
        <v>12.26</v>
      </c>
      <c r="W51" s="75">
        <v>14.29</v>
      </c>
      <c r="X51" s="96">
        <f t="shared" si="32"/>
        <v>0.14205738278516442</v>
      </c>
      <c r="Y51" s="45"/>
      <c r="Z51" s="96">
        <f t="shared" si="33"/>
        <v>0.14205738278516442</v>
      </c>
      <c r="AA51" s="23" t="s">
        <v>131</v>
      </c>
      <c r="AB51" s="140" t="s">
        <v>132</v>
      </c>
      <c r="AC51" s="120">
        <v>90</v>
      </c>
      <c r="AD51" s="21">
        <f t="shared" si="34"/>
        <v>1286.0999999999999</v>
      </c>
      <c r="AE51" s="24">
        <f t="shared" si="35"/>
        <v>-1</v>
      </c>
      <c r="AF51" s="155"/>
      <c r="AG51" s="99" t="s">
        <v>113</v>
      </c>
      <c r="AH51" s="110">
        <f t="shared" si="36"/>
        <v>31.96764118247382</v>
      </c>
      <c r="AI51" s="20">
        <f t="shared" si="36"/>
        <v>37.522871343113955</v>
      </c>
      <c r="AJ51" s="20">
        <f t="shared" si="36"/>
        <v>20.509487474412214</v>
      </c>
      <c r="AK51" s="111"/>
      <c r="AL51" s="20"/>
      <c r="AM51" s="17"/>
      <c r="AN51" s="18"/>
      <c r="AO51" s="17"/>
      <c r="AP51" s="19"/>
      <c r="AQ51" s="16"/>
      <c r="AR51" s="15"/>
      <c r="AT51" s="39"/>
      <c r="AU51" s="39"/>
      <c r="AV51" s="39"/>
      <c r="AW51" s="39"/>
      <c r="AX51" s="39"/>
      <c r="AY51" s="39"/>
      <c r="AZ51" s="39"/>
    </row>
    <row r="52" spans="2:52" x14ac:dyDescent="0.2">
      <c r="B52" s="23" t="s">
        <v>61</v>
      </c>
      <c r="C52" s="23" t="s">
        <v>80</v>
      </c>
      <c r="D52" s="23" t="s">
        <v>63</v>
      </c>
      <c r="E52" s="23"/>
      <c r="F52" s="76">
        <v>1125154</v>
      </c>
      <c r="G52" s="76">
        <v>9556439890787</v>
      </c>
      <c r="H52" s="137" t="s">
        <v>51</v>
      </c>
      <c r="I52" s="23" t="s">
        <v>98</v>
      </c>
      <c r="J52" s="135">
        <v>45141</v>
      </c>
      <c r="K52" s="135">
        <v>45193</v>
      </c>
      <c r="L52" s="35" t="s">
        <v>52</v>
      </c>
      <c r="M52" s="139"/>
      <c r="N52" s="139"/>
      <c r="O52" s="35"/>
      <c r="P52" s="35" t="s">
        <v>106</v>
      </c>
      <c r="Q52" s="36">
        <v>12.9</v>
      </c>
      <c r="R52" s="36">
        <v>14.9</v>
      </c>
      <c r="S52" s="42">
        <f t="shared" si="30"/>
        <v>0.13422818791946309</v>
      </c>
      <c r="T52" s="36"/>
      <c r="U52" s="95">
        <v>12.26</v>
      </c>
      <c r="V52" s="89">
        <f t="shared" si="31"/>
        <v>12.26</v>
      </c>
      <c r="W52" s="75">
        <v>14.29</v>
      </c>
      <c r="X52" s="96">
        <f t="shared" si="32"/>
        <v>0.14205738278516442</v>
      </c>
      <c r="Y52" s="45"/>
      <c r="Z52" s="96">
        <f t="shared" si="33"/>
        <v>0.14205738278516442</v>
      </c>
      <c r="AA52" s="23" t="s">
        <v>131</v>
      </c>
      <c r="AB52" s="140" t="s">
        <v>132</v>
      </c>
      <c r="AC52" s="120">
        <v>102</v>
      </c>
      <c r="AD52" s="21">
        <f t="shared" si="34"/>
        <v>1457.58</v>
      </c>
      <c r="AE52" s="24">
        <f t="shared" si="35"/>
        <v>-1</v>
      </c>
      <c r="AF52" s="155"/>
      <c r="AG52" s="99" t="s">
        <v>113</v>
      </c>
      <c r="AH52" s="110">
        <f t="shared" si="36"/>
        <v>36.229993340136993</v>
      </c>
      <c r="AI52" s="20">
        <f t="shared" si="36"/>
        <v>42.525920855529151</v>
      </c>
      <c r="AJ52" s="20">
        <f t="shared" si="36"/>
        <v>23.244085804333842</v>
      </c>
      <c r="AK52" s="111"/>
      <c r="AL52" s="20"/>
      <c r="AM52" s="17"/>
      <c r="AN52" s="18"/>
      <c r="AO52" s="17"/>
      <c r="AP52" s="19"/>
      <c r="AQ52" s="16"/>
      <c r="AR52" s="15"/>
      <c r="AT52" s="39"/>
      <c r="AU52" s="39"/>
      <c r="AV52" s="39"/>
      <c r="AW52" s="39"/>
      <c r="AX52" s="39"/>
      <c r="AY52" s="39"/>
      <c r="AZ52" s="39"/>
    </row>
    <row r="53" spans="2:52" x14ac:dyDescent="0.2">
      <c r="B53" s="23"/>
      <c r="C53" s="23"/>
      <c r="D53" s="23"/>
      <c r="E53" s="23"/>
      <c r="F53" s="76"/>
      <c r="G53" s="76"/>
      <c r="H53" s="137"/>
      <c r="I53" s="23"/>
      <c r="J53" s="135"/>
      <c r="K53" s="135"/>
      <c r="L53" s="35"/>
      <c r="M53" s="139"/>
      <c r="N53" s="139"/>
      <c r="O53" s="35"/>
      <c r="P53" s="35"/>
      <c r="Q53" s="36"/>
      <c r="R53" s="36"/>
      <c r="S53" s="42"/>
      <c r="T53" s="36"/>
      <c r="U53" s="95"/>
      <c r="V53" s="89"/>
      <c r="W53" s="75"/>
      <c r="X53" s="96"/>
      <c r="Y53" s="45"/>
      <c r="Z53" s="96"/>
      <c r="AA53" s="23"/>
      <c r="AB53" s="140"/>
      <c r="AC53" s="120"/>
      <c r="AD53" s="21"/>
      <c r="AE53" s="24"/>
      <c r="AF53" s="155"/>
      <c r="AG53" s="99"/>
      <c r="AH53" s="110"/>
      <c r="AI53" s="20"/>
      <c r="AJ53" s="20"/>
      <c r="AK53" s="111"/>
      <c r="AL53" s="20"/>
      <c r="AM53" s="17"/>
      <c r="AN53" s="18"/>
      <c r="AO53" s="17"/>
      <c r="AP53" s="19"/>
      <c r="AQ53" s="16"/>
      <c r="AR53" s="15"/>
      <c r="AT53" s="39"/>
      <c r="AU53" s="39"/>
      <c r="AV53" s="39"/>
      <c r="AW53" s="39"/>
      <c r="AX53" s="39"/>
      <c r="AY53" s="39"/>
      <c r="AZ53" s="39"/>
    </row>
    <row r="54" spans="2:52" x14ac:dyDescent="0.2">
      <c r="B54" s="23" t="s">
        <v>61</v>
      </c>
      <c r="C54" s="23" t="s">
        <v>72</v>
      </c>
      <c r="D54" s="23" t="s">
        <v>63</v>
      </c>
      <c r="E54" s="23">
        <v>14</v>
      </c>
      <c r="F54" s="76">
        <v>1010747</v>
      </c>
      <c r="G54" s="76">
        <v>9555021505627</v>
      </c>
      <c r="H54" s="137" t="s">
        <v>51</v>
      </c>
      <c r="I54" s="23" t="s">
        <v>99</v>
      </c>
      <c r="J54" s="35" t="s">
        <v>54</v>
      </c>
      <c r="K54" s="35" t="s">
        <v>54</v>
      </c>
      <c r="L54" s="35" t="s">
        <v>52</v>
      </c>
      <c r="M54" s="139"/>
      <c r="N54" s="139"/>
      <c r="O54" s="35"/>
      <c r="P54" s="35" t="s">
        <v>106</v>
      </c>
      <c r="Q54" s="36">
        <v>17.510000000000002</v>
      </c>
      <c r="R54" s="36">
        <v>19.7</v>
      </c>
      <c r="S54" s="42">
        <f t="shared" si="30"/>
        <v>0.11116751269035521</v>
      </c>
      <c r="T54" s="36"/>
      <c r="U54" s="95">
        <v>17.510000000000002</v>
      </c>
      <c r="V54" s="89">
        <f t="shared" si="31"/>
        <v>16.71</v>
      </c>
      <c r="W54" s="75">
        <v>18.89</v>
      </c>
      <c r="X54" s="96">
        <f t="shared" si="32"/>
        <v>7.3054526204340872E-2</v>
      </c>
      <c r="Y54" s="45">
        <v>0.8</v>
      </c>
      <c r="Z54" s="96">
        <f t="shared" si="33"/>
        <v>0.11540497617787188</v>
      </c>
      <c r="AA54" s="23" t="s">
        <v>133</v>
      </c>
      <c r="AB54" s="140" t="s">
        <v>134</v>
      </c>
      <c r="AC54" s="120">
        <v>60</v>
      </c>
      <c r="AD54" s="21">
        <f t="shared" si="34"/>
        <v>1133.4000000000001</v>
      </c>
      <c r="AE54" s="24">
        <f t="shared" si="35"/>
        <v>-1</v>
      </c>
      <c r="AF54" s="155"/>
      <c r="AG54" s="99" t="s">
        <v>113</v>
      </c>
      <c r="AH54" s="110">
        <f t="shared" si="36"/>
        <v>21.31176078831588</v>
      </c>
      <c r="AI54" s="20">
        <f t="shared" si="36"/>
        <v>25.01524756207597</v>
      </c>
      <c r="AJ54" s="20">
        <f t="shared" si="36"/>
        <v>13.672991649608143</v>
      </c>
      <c r="AK54" s="111"/>
      <c r="AL54" s="20"/>
      <c r="AM54" s="17"/>
      <c r="AN54" s="18"/>
      <c r="AO54" s="17"/>
      <c r="AP54" s="19"/>
      <c r="AQ54" s="16"/>
      <c r="AR54" s="15"/>
      <c r="AT54" s="39"/>
      <c r="AU54" s="39"/>
      <c r="AV54" s="39"/>
      <c r="AW54" s="39"/>
      <c r="AX54" s="39"/>
      <c r="AY54" s="39"/>
      <c r="AZ54" s="39"/>
    </row>
    <row r="55" spans="2:52" x14ac:dyDescent="0.2">
      <c r="B55" s="23" t="s">
        <v>61</v>
      </c>
      <c r="C55" s="23" t="s">
        <v>72</v>
      </c>
      <c r="D55" s="23" t="s">
        <v>63</v>
      </c>
      <c r="E55" s="23"/>
      <c r="F55" s="76">
        <v>1010748</v>
      </c>
      <c r="G55" s="76">
        <v>9555021505597</v>
      </c>
      <c r="H55" s="137" t="s">
        <v>51</v>
      </c>
      <c r="I55" s="23" t="s">
        <v>100</v>
      </c>
      <c r="J55" s="35" t="s">
        <v>54</v>
      </c>
      <c r="K55" s="35" t="s">
        <v>54</v>
      </c>
      <c r="L55" s="35" t="s">
        <v>52</v>
      </c>
      <c r="M55" s="139"/>
      <c r="N55" s="139"/>
      <c r="O55" s="35"/>
      <c r="P55" s="35" t="s">
        <v>106</v>
      </c>
      <c r="Q55" s="36">
        <v>17.510000000000002</v>
      </c>
      <c r="R55" s="36">
        <v>19.7</v>
      </c>
      <c r="S55" s="42">
        <f t="shared" si="30"/>
        <v>0.11116751269035521</v>
      </c>
      <c r="T55" s="36"/>
      <c r="U55" s="95">
        <v>17.510000000000002</v>
      </c>
      <c r="V55" s="89">
        <f t="shared" si="31"/>
        <v>16.71</v>
      </c>
      <c r="W55" s="75">
        <v>18.89</v>
      </c>
      <c r="X55" s="96">
        <f t="shared" si="32"/>
        <v>7.3054526204340872E-2</v>
      </c>
      <c r="Y55" s="45">
        <v>0.8</v>
      </c>
      <c r="Z55" s="96">
        <f t="shared" si="33"/>
        <v>0.11540497617787188</v>
      </c>
      <c r="AA55" s="23" t="s">
        <v>133</v>
      </c>
      <c r="AB55" s="140" t="s">
        <v>134</v>
      </c>
      <c r="AC55" s="120">
        <v>60</v>
      </c>
      <c r="AD55" s="21">
        <f t="shared" si="34"/>
        <v>1133.4000000000001</v>
      </c>
      <c r="AE55" s="24">
        <f t="shared" si="35"/>
        <v>-1</v>
      </c>
      <c r="AF55" s="155"/>
      <c r="AG55" s="99" t="s">
        <v>113</v>
      </c>
      <c r="AH55" s="110">
        <f t="shared" si="36"/>
        <v>21.31176078831588</v>
      </c>
      <c r="AI55" s="20">
        <f t="shared" si="36"/>
        <v>25.01524756207597</v>
      </c>
      <c r="AJ55" s="20">
        <f t="shared" si="36"/>
        <v>13.672991649608143</v>
      </c>
      <c r="AK55" s="111"/>
      <c r="AL55" s="20"/>
      <c r="AM55" s="17"/>
      <c r="AN55" s="18"/>
      <c r="AO55" s="17"/>
      <c r="AP55" s="19"/>
      <c r="AQ55" s="16"/>
      <c r="AR55" s="15"/>
      <c r="AT55" s="39"/>
      <c r="AU55" s="39"/>
      <c r="AV55" s="39"/>
      <c r="AW55" s="39"/>
      <c r="AX55" s="39"/>
      <c r="AY55" s="39"/>
      <c r="AZ55" s="39"/>
    </row>
    <row r="56" spans="2:52" x14ac:dyDescent="0.2">
      <c r="B56" s="23" t="s">
        <v>61</v>
      </c>
      <c r="C56" s="23" t="s">
        <v>72</v>
      </c>
      <c r="D56" s="23" t="s">
        <v>63</v>
      </c>
      <c r="E56" s="23"/>
      <c r="F56" s="76">
        <v>1010749</v>
      </c>
      <c r="G56" s="76">
        <v>9555021503623</v>
      </c>
      <c r="H56" s="137" t="s">
        <v>51</v>
      </c>
      <c r="I56" s="23" t="s">
        <v>101</v>
      </c>
      <c r="J56" s="35" t="s">
        <v>54</v>
      </c>
      <c r="K56" s="35" t="s">
        <v>54</v>
      </c>
      <c r="L56" s="35" t="s">
        <v>52</v>
      </c>
      <c r="M56" s="139"/>
      <c r="N56" s="139"/>
      <c r="O56" s="35"/>
      <c r="P56" s="35" t="s">
        <v>106</v>
      </c>
      <c r="Q56" s="36">
        <v>17.510000000000002</v>
      </c>
      <c r="R56" s="36">
        <v>19.7</v>
      </c>
      <c r="S56" s="42">
        <f t="shared" si="30"/>
        <v>0.11116751269035521</v>
      </c>
      <c r="T56" s="36"/>
      <c r="U56" s="95">
        <v>17.510000000000002</v>
      </c>
      <c r="V56" s="89">
        <f t="shared" si="31"/>
        <v>16.71</v>
      </c>
      <c r="W56" s="75">
        <v>18.89</v>
      </c>
      <c r="X56" s="96">
        <f t="shared" si="32"/>
        <v>7.3054526204340872E-2</v>
      </c>
      <c r="Y56" s="45">
        <v>0.8</v>
      </c>
      <c r="Z56" s="96">
        <f t="shared" si="33"/>
        <v>0.11540497617787188</v>
      </c>
      <c r="AA56" s="23" t="s">
        <v>133</v>
      </c>
      <c r="AB56" s="140" t="s">
        <v>134</v>
      </c>
      <c r="AC56" s="120">
        <v>60</v>
      </c>
      <c r="AD56" s="21">
        <f t="shared" si="34"/>
        <v>1133.4000000000001</v>
      </c>
      <c r="AE56" s="24">
        <f t="shared" si="35"/>
        <v>-1</v>
      </c>
      <c r="AF56" s="155"/>
      <c r="AG56" s="99" t="s">
        <v>113</v>
      </c>
      <c r="AH56" s="110">
        <f t="shared" si="36"/>
        <v>21.31176078831588</v>
      </c>
      <c r="AI56" s="20">
        <f t="shared" si="36"/>
        <v>25.01524756207597</v>
      </c>
      <c r="AJ56" s="20">
        <f t="shared" si="36"/>
        <v>13.672991649608143</v>
      </c>
      <c r="AK56" s="111"/>
      <c r="AL56" s="20"/>
      <c r="AM56" s="17"/>
      <c r="AN56" s="18"/>
      <c r="AO56" s="17"/>
      <c r="AP56" s="19"/>
      <c r="AQ56" s="16"/>
      <c r="AR56" s="15"/>
      <c r="AT56" s="39"/>
      <c r="AU56" s="39"/>
      <c r="AV56" s="39"/>
      <c r="AW56" s="39"/>
      <c r="AX56" s="39"/>
      <c r="AY56" s="39"/>
      <c r="AZ56" s="39"/>
    </row>
    <row r="57" spans="2:52" x14ac:dyDescent="0.2">
      <c r="B57" s="23" t="s">
        <v>61</v>
      </c>
      <c r="C57" s="23" t="s">
        <v>72</v>
      </c>
      <c r="D57" s="23" t="s">
        <v>63</v>
      </c>
      <c r="E57" s="23"/>
      <c r="F57" s="76">
        <v>1010750</v>
      </c>
      <c r="G57" s="76">
        <v>9555021501391</v>
      </c>
      <c r="H57" s="137" t="s">
        <v>102</v>
      </c>
      <c r="I57" s="23" t="s">
        <v>103</v>
      </c>
      <c r="J57" s="35" t="s">
        <v>54</v>
      </c>
      <c r="K57" s="35" t="s">
        <v>54</v>
      </c>
      <c r="L57" s="35" t="s">
        <v>52</v>
      </c>
      <c r="M57" s="139"/>
      <c r="N57" s="139"/>
      <c r="O57" s="35"/>
      <c r="P57" s="35" t="s">
        <v>106</v>
      </c>
      <c r="Q57" s="36">
        <v>17.510000000000002</v>
      </c>
      <c r="R57" s="36">
        <v>19.7</v>
      </c>
      <c r="S57" s="42">
        <f t="shared" si="30"/>
        <v>0.11116751269035521</v>
      </c>
      <c r="T57" s="36"/>
      <c r="U57" s="95">
        <v>17.510000000000002</v>
      </c>
      <c r="V57" s="89">
        <f t="shared" si="31"/>
        <v>16.71</v>
      </c>
      <c r="W57" s="75">
        <v>18.89</v>
      </c>
      <c r="X57" s="96">
        <f t="shared" si="32"/>
        <v>7.3054526204340872E-2</v>
      </c>
      <c r="Y57" s="45">
        <v>0.8</v>
      </c>
      <c r="Z57" s="96">
        <f t="shared" si="33"/>
        <v>0.11540497617787188</v>
      </c>
      <c r="AA57" s="23" t="s">
        <v>133</v>
      </c>
      <c r="AB57" s="140" t="s">
        <v>134</v>
      </c>
      <c r="AC57" s="120">
        <v>60</v>
      </c>
      <c r="AD57" s="21">
        <f t="shared" si="34"/>
        <v>1133.4000000000001</v>
      </c>
      <c r="AE57" s="24">
        <f t="shared" si="35"/>
        <v>-1</v>
      </c>
      <c r="AF57" s="155"/>
      <c r="AG57" s="99" t="s">
        <v>113</v>
      </c>
      <c r="AH57" s="110">
        <f t="shared" si="36"/>
        <v>21.31176078831588</v>
      </c>
      <c r="AI57" s="20">
        <f t="shared" si="36"/>
        <v>25.01524756207597</v>
      </c>
      <c r="AJ57" s="20">
        <f t="shared" si="36"/>
        <v>13.672991649608143</v>
      </c>
      <c r="AK57" s="111"/>
      <c r="AL57" s="20"/>
      <c r="AM57" s="17"/>
      <c r="AN57" s="18"/>
      <c r="AO57" s="17"/>
      <c r="AP57" s="19"/>
      <c r="AQ57" s="16"/>
      <c r="AR57" s="15"/>
      <c r="AT57" s="39"/>
      <c r="AU57" s="39"/>
      <c r="AV57" s="39"/>
      <c r="AW57" s="39"/>
      <c r="AX57" s="39"/>
      <c r="AY57" s="39"/>
      <c r="AZ57" s="39"/>
    </row>
    <row r="58" spans="2:52" x14ac:dyDescent="0.2">
      <c r="B58" s="23" t="s">
        <v>61</v>
      </c>
      <c r="C58" s="23" t="s">
        <v>72</v>
      </c>
      <c r="D58" s="23" t="s">
        <v>63</v>
      </c>
      <c r="E58" s="23"/>
      <c r="F58" s="76">
        <v>1144352</v>
      </c>
      <c r="G58" s="76">
        <v>9555021501339</v>
      </c>
      <c r="H58" s="137" t="s">
        <v>51</v>
      </c>
      <c r="I58" s="23" t="s">
        <v>104</v>
      </c>
      <c r="J58" s="35" t="s">
        <v>54</v>
      </c>
      <c r="K58" s="35" t="s">
        <v>54</v>
      </c>
      <c r="L58" s="35" t="s">
        <v>52</v>
      </c>
      <c r="M58" s="139"/>
      <c r="N58" s="139"/>
      <c r="O58" s="35"/>
      <c r="P58" s="35" t="s">
        <v>106</v>
      </c>
      <c r="Q58" s="36">
        <v>17.510000000000002</v>
      </c>
      <c r="R58" s="36">
        <v>19.7</v>
      </c>
      <c r="S58" s="42">
        <v>0.11116751269035521</v>
      </c>
      <c r="T58" s="36"/>
      <c r="U58" s="95">
        <v>17.510000000000002</v>
      </c>
      <c r="V58" s="89">
        <f>U58-Y58</f>
        <v>16.71</v>
      </c>
      <c r="W58" s="75">
        <v>18.89</v>
      </c>
      <c r="X58" s="96">
        <f t="shared" si="32"/>
        <v>7.3054526204340872E-2</v>
      </c>
      <c r="Y58" s="45">
        <v>0.8</v>
      </c>
      <c r="Z58" s="96">
        <f>(W58-V58)/W58</f>
        <v>0.11540497617787188</v>
      </c>
      <c r="AA58" s="23" t="s">
        <v>135</v>
      </c>
      <c r="AB58" s="140" t="s">
        <v>134</v>
      </c>
      <c r="AC58" s="120">
        <v>60</v>
      </c>
      <c r="AD58" s="21">
        <f>AC58*W58</f>
        <v>1133.4000000000001</v>
      </c>
      <c r="AE58" s="24">
        <f>(AP58/AD58)-100%</f>
        <v>-1</v>
      </c>
      <c r="AF58" s="155"/>
      <c r="AG58" s="99" t="s">
        <v>113</v>
      </c>
      <c r="AH58" s="110">
        <f>AH$5*$AC58</f>
        <v>21.31176078831588</v>
      </c>
      <c r="AI58" s="20">
        <f>AI$5*$AC58</f>
        <v>25.01524756207597</v>
      </c>
      <c r="AJ58" s="20">
        <f>AJ$5*$AC58</f>
        <v>13.672991649608143</v>
      </c>
      <c r="AK58" s="111"/>
      <c r="AL58" s="20"/>
      <c r="AM58" s="17"/>
      <c r="AN58" s="18"/>
      <c r="AO58" s="17"/>
      <c r="AP58" s="19"/>
      <c r="AQ58" s="16"/>
      <c r="AR58" s="15"/>
      <c r="AT58" s="39"/>
      <c r="AU58" s="39"/>
      <c r="AV58" s="39"/>
      <c r="AW58" s="39"/>
      <c r="AX58" s="39"/>
      <c r="AY58" s="39"/>
      <c r="AZ58" s="39"/>
    </row>
    <row r="59" spans="2:52" x14ac:dyDescent="0.2">
      <c r="B59" s="23" t="s">
        <v>61</v>
      </c>
      <c r="C59" s="23" t="s">
        <v>72</v>
      </c>
      <c r="D59" s="23" t="s">
        <v>63</v>
      </c>
      <c r="E59" s="23"/>
      <c r="F59" s="76">
        <v>1144254</v>
      </c>
      <c r="G59" s="76">
        <v>9555021501384</v>
      </c>
      <c r="H59" s="137" t="s">
        <v>51</v>
      </c>
      <c r="I59" s="23" t="s">
        <v>105</v>
      </c>
      <c r="J59" s="35" t="s">
        <v>54</v>
      </c>
      <c r="K59" s="35" t="s">
        <v>54</v>
      </c>
      <c r="L59" s="35" t="s">
        <v>52</v>
      </c>
      <c r="M59" s="139"/>
      <c r="N59" s="139"/>
      <c r="O59" s="35"/>
      <c r="P59" s="35" t="s">
        <v>106</v>
      </c>
      <c r="Q59" s="36">
        <v>14.3</v>
      </c>
      <c r="R59" s="36">
        <v>16.850000000000001</v>
      </c>
      <c r="S59" s="42">
        <f t="shared" si="30"/>
        <v>0.15133531157270033</v>
      </c>
      <c r="T59" s="36"/>
      <c r="U59" s="95">
        <v>14.3</v>
      </c>
      <c r="V59" s="89">
        <f t="shared" si="31"/>
        <v>14</v>
      </c>
      <c r="W59" s="75">
        <v>16.489999999999998</v>
      </c>
      <c r="X59" s="96">
        <f t="shared" si="32"/>
        <v>0.13280776228016966</v>
      </c>
      <c r="Y59" s="45">
        <v>0.3</v>
      </c>
      <c r="Z59" s="96">
        <f t="shared" si="33"/>
        <v>0.15100060642813817</v>
      </c>
      <c r="AA59" s="23" t="s">
        <v>133</v>
      </c>
      <c r="AB59" s="140" t="s">
        <v>134</v>
      </c>
      <c r="AC59" s="120">
        <v>60</v>
      </c>
      <c r="AD59" s="21">
        <f t="shared" si="34"/>
        <v>989.39999999999986</v>
      </c>
      <c r="AE59" s="24">
        <f t="shared" si="35"/>
        <v>-1</v>
      </c>
      <c r="AF59" s="155"/>
      <c r="AG59" s="99" t="s">
        <v>113</v>
      </c>
      <c r="AH59" s="110">
        <f t="shared" si="36"/>
        <v>21.31176078831588</v>
      </c>
      <c r="AI59" s="20">
        <f t="shared" si="36"/>
        <v>25.01524756207597</v>
      </c>
      <c r="AJ59" s="20">
        <f t="shared" si="36"/>
        <v>13.672991649608143</v>
      </c>
      <c r="AK59" s="111"/>
      <c r="AL59" s="20"/>
      <c r="AM59" s="17"/>
      <c r="AN59" s="18"/>
      <c r="AO59" s="17"/>
      <c r="AP59" s="19"/>
      <c r="AQ59" s="16"/>
      <c r="AR59" s="15"/>
      <c r="AT59" s="39"/>
      <c r="AU59" s="39"/>
      <c r="AV59" s="39"/>
      <c r="AW59" s="39"/>
      <c r="AX59" s="39"/>
      <c r="AY59" s="39"/>
      <c r="AZ59" s="39"/>
    </row>
    <row r="60" spans="2:52" x14ac:dyDescent="0.2">
      <c r="B60" s="23"/>
      <c r="C60" s="23"/>
      <c r="D60" s="23"/>
      <c r="E60" s="23"/>
      <c r="F60" s="76"/>
      <c r="G60" s="76"/>
      <c r="H60" s="137"/>
      <c r="I60" s="23"/>
      <c r="J60" s="35"/>
      <c r="K60" s="35"/>
      <c r="L60" s="35"/>
      <c r="M60" s="35"/>
      <c r="N60" s="35"/>
      <c r="O60" s="35"/>
      <c r="P60" s="35"/>
      <c r="Q60" s="36"/>
      <c r="R60" s="36"/>
      <c r="S60" s="94"/>
      <c r="T60" s="36"/>
      <c r="U60" s="95"/>
      <c r="V60" s="89"/>
      <c r="W60" s="75"/>
      <c r="X60" s="96"/>
      <c r="Y60" s="45"/>
      <c r="Z60" s="96"/>
      <c r="AA60" s="97"/>
      <c r="AB60" s="91"/>
      <c r="AC60" s="120"/>
      <c r="AD60" s="49"/>
      <c r="AE60" s="16"/>
      <c r="AF60" s="155"/>
      <c r="AG60" s="99"/>
      <c r="AH60" s="110"/>
      <c r="AI60" s="20"/>
      <c r="AJ60" s="20"/>
      <c r="AK60" s="111"/>
      <c r="AL60" s="20"/>
      <c r="AM60" s="17"/>
      <c r="AN60" s="18"/>
      <c r="AO60" s="17"/>
      <c r="AP60" s="19"/>
      <c r="AQ60" s="16"/>
      <c r="AR60" s="15"/>
      <c r="AT60" s="39"/>
      <c r="AU60" s="39"/>
      <c r="AV60" s="39"/>
      <c r="AW60" s="39"/>
      <c r="AX60" s="39"/>
      <c r="AY60" s="39"/>
      <c r="AZ60" s="39"/>
    </row>
    <row r="61" spans="2:52" x14ac:dyDescent="0.2">
      <c r="B61" s="91" t="s">
        <v>61</v>
      </c>
      <c r="C61" s="40" t="s">
        <v>413</v>
      </c>
      <c r="D61" s="91" t="s">
        <v>388</v>
      </c>
      <c r="E61" s="23">
        <v>15</v>
      </c>
      <c r="F61" s="46">
        <v>1098696</v>
      </c>
      <c r="G61" s="138">
        <v>9556024708596</v>
      </c>
      <c r="H61" s="127" t="s">
        <v>51</v>
      </c>
      <c r="I61" s="23" t="s">
        <v>390</v>
      </c>
      <c r="J61" s="35" t="s">
        <v>54</v>
      </c>
      <c r="K61" s="35" t="s">
        <v>54</v>
      </c>
      <c r="L61" s="35" t="s">
        <v>52</v>
      </c>
      <c r="M61" s="35"/>
      <c r="N61" s="35"/>
      <c r="O61" s="35"/>
      <c r="P61" s="35" t="s">
        <v>106</v>
      </c>
      <c r="Q61" s="36">
        <v>5.5</v>
      </c>
      <c r="R61" s="36">
        <v>6.7</v>
      </c>
      <c r="S61" s="42">
        <f t="shared" si="30"/>
        <v>0.17910447761194032</v>
      </c>
      <c r="T61" s="36"/>
      <c r="U61" s="95">
        <v>5.5</v>
      </c>
      <c r="V61" s="89">
        <f t="shared" si="31"/>
        <v>4.68</v>
      </c>
      <c r="W61" s="75">
        <v>5.89</v>
      </c>
      <c r="X61" s="96">
        <f t="shared" si="32"/>
        <v>6.6213921901527958E-2</v>
      </c>
      <c r="Y61" s="45">
        <v>0.82</v>
      </c>
      <c r="Z61" s="96">
        <f t="shared" si="33"/>
        <v>0.20543293718166383</v>
      </c>
      <c r="AA61" s="97" t="s">
        <v>419</v>
      </c>
      <c r="AB61" s="91" t="s">
        <v>420</v>
      </c>
      <c r="AC61" s="120">
        <v>240</v>
      </c>
      <c r="AD61" s="21">
        <f t="shared" si="34"/>
        <v>1413.6</v>
      </c>
      <c r="AE61" s="24">
        <f t="shared" si="35"/>
        <v>-1</v>
      </c>
      <c r="AF61" s="156">
        <v>400</v>
      </c>
      <c r="AG61" s="99" t="s">
        <v>416</v>
      </c>
      <c r="AH61" s="110">
        <f t="shared" si="36"/>
        <v>85.247043153263519</v>
      </c>
      <c r="AI61" s="20">
        <f t="shared" si="36"/>
        <v>100.06099024830388</v>
      </c>
      <c r="AJ61" s="20">
        <f t="shared" si="36"/>
        <v>54.691966598432572</v>
      </c>
      <c r="AK61" s="111"/>
      <c r="AL61" s="20"/>
      <c r="AM61" s="17"/>
      <c r="AN61" s="18"/>
      <c r="AO61" s="17"/>
      <c r="AP61" s="19"/>
      <c r="AQ61" s="16"/>
      <c r="AR61" s="15"/>
      <c r="AT61" s="39"/>
      <c r="AU61" s="39"/>
      <c r="AV61" s="39"/>
      <c r="AW61" s="39"/>
      <c r="AX61" s="39"/>
      <c r="AY61" s="39"/>
      <c r="AZ61" s="39"/>
    </row>
    <row r="62" spans="2:52" x14ac:dyDescent="0.2">
      <c r="B62" s="91"/>
      <c r="C62" s="40"/>
      <c r="D62" s="91"/>
      <c r="E62" s="128"/>
      <c r="F62" s="46"/>
      <c r="G62" s="138"/>
      <c r="H62" s="127"/>
      <c r="I62" s="23"/>
      <c r="J62" s="35"/>
      <c r="K62" s="129"/>
      <c r="L62" s="35"/>
      <c r="M62" s="35"/>
      <c r="N62" s="35"/>
      <c r="O62" s="35"/>
      <c r="P62" s="35"/>
      <c r="Q62" s="36"/>
      <c r="R62" s="36"/>
      <c r="S62" s="94"/>
      <c r="T62" s="36"/>
      <c r="U62" s="95"/>
      <c r="V62" s="89"/>
      <c r="W62" s="75"/>
      <c r="X62" s="96"/>
      <c r="Y62" s="45"/>
      <c r="Z62" s="96"/>
      <c r="AA62" s="97"/>
      <c r="AB62" s="91"/>
      <c r="AC62" s="120"/>
      <c r="AD62" s="21"/>
      <c r="AE62" s="24"/>
      <c r="AF62" s="155"/>
      <c r="AG62" s="99"/>
      <c r="AH62" s="110"/>
      <c r="AI62" s="20"/>
      <c r="AJ62" s="20"/>
      <c r="AK62" s="111"/>
      <c r="AL62" s="20"/>
      <c r="AM62" s="17"/>
      <c r="AN62" s="18"/>
      <c r="AO62" s="17"/>
      <c r="AP62" s="19"/>
      <c r="AQ62" s="16"/>
      <c r="AR62" s="15"/>
      <c r="AT62" s="39"/>
      <c r="AU62" s="39"/>
      <c r="AV62" s="39"/>
      <c r="AW62" s="39"/>
      <c r="AX62" s="39"/>
      <c r="AY62" s="39"/>
      <c r="AZ62" s="39"/>
    </row>
    <row r="63" spans="2:52" x14ac:dyDescent="0.2">
      <c r="B63" s="91" t="s">
        <v>61</v>
      </c>
      <c r="C63" s="40" t="s">
        <v>414</v>
      </c>
      <c r="D63" s="91" t="s">
        <v>388</v>
      </c>
      <c r="E63" s="128">
        <v>16</v>
      </c>
      <c r="F63" s="46">
        <v>1098659</v>
      </c>
      <c r="G63" s="138">
        <v>9556046700127</v>
      </c>
      <c r="H63" s="127" t="s">
        <v>51</v>
      </c>
      <c r="I63" s="23" t="s">
        <v>391</v>
      </c>
      <c r="J63" s="35" t="s">
        <v>54</v>
      </c>
      <c r="K63" s="35" t="s">
        <v>54</v>
      </c>
      <c r="L63" s="35" t="s">
        <v>52</v>
      </c>
      <c r="M63" s="35"/>
      <c r="N63" s="35"/>
      <c r="O63" s="35"/>
      <c r="P63" s="35" t="s">
        <v>106</v>
      </c>
      <c r="Q63" s="36">
        <v>10.37</v>
      </c>
      <c r="R63" s="36">
        <v>12.7</v>
      </c>
      <c r="S63" s="42">
        <f t="shared" si="30"/>
        <v>0.18346456692913388</v>
      </c>
      <c r="T63" s="36"/>
      <c r="U63" s="95">
        <v>10.37</v>
      </c>
      <c r="V63" s="89">
        <f t="shared" si="31"/>
        <v>9.52</v>
      </c>
      <c r="W63" s="75">
        <v>11.89</v>
      </c>
      <c r="X63" s="96">
        <f t="shared" si="32"/>
        <v>0.12783851976450811</v>
      </c>
      <c r="Y63" s="45">
        <v>0.85</v>
      </c>
      <c r="Z63" s="96">
        <f t="shared" si="33"/>
        <v>0.19932716568545003</v>
      </c>
      <c r="AA63" s="97" t="s">
        <v>421</v>
      </c>
      <c r="AB63" s="91" t="s">
        <v>422</v>
      </c>
      <c r="AC63" s="120">
        <v>48</v>
      </c>
      <c r="AD63" s="21">
        <f t="shared" si="34"/>
        <v>570.72</v>
      </c>
      <c r="AE63" s="24">
        <f t="shared" si="35"/>
        <v>-1</v>
      </c>
      <c r="AF63" s="155"/>
      <c r="AG63" s="99" t="s">
        <v>417</v>
      </c>
      <c r="AH63" s="110">
        <f t="shared" si="36"/>
        <v>17.049408630652703</v>
      </c>
      <c r="AI63" s="20">
        <f t="shared" si="36"/>
        <v>20.012198049660778</v>
      </c>
      <c r="AJ63" s="20">
        <f t="shared" si="36"/>
        <v>10.938393319686515</v>
      </c>
      <c r="AK63" s="111"/>
      <c r="AL63" s="20"/>
      <c r="AM63" s="17"/>
      <c r="AN63" s="18"/>
      <c r="AO63" s="17"/>
      <c r="AP63" s="19"/>
      <c r="AQ63" s="16"/>
      <c r="AR63" s="15"/>
      <c r="AT63" s="39"/>
      <c r="AU63" s="39"/>
      <c r="AV63" s="39"/>
      <c r="AW63" s="39"/>
      <c r="AX63" s="39"/>
      <c r="AY63" s="39"/>
      <c r="AZ63" s="39"/>
    </row>
    <row r="64" spans="2:52" x14ac:dyDescent="0.2">
      <c r="B64" s="91"/>
      <c r="C64" s="40"/>
      <c r="D64" s="91"/>
      <c r="E64" s="128"/>
      <c r="F64" s="46"/>
      <c r="G64" s="138"/>
      <c r="H64" s="127"/>
      <c r="I64" s="23"/>
      <c r="J64" s="35"/>
      <c r="K64" s="129"/>
      <c r="L64" s="35"/>
      <c r="M64" s="35"/>
      <c r="N64" s="35"/>
      <c r="O64" s="35"/>
      <c r="P64" s="35"/>
      <c r="Q64" s="36"/>
      <c r="R64" s="36"/>
      <c r="S64" s="94"/>
      <c r="T64" s="36"/>
      <c r="U64" s="95"/>
      <c r="V64" s="89"/>
      <c r="W64" s="75"/>
      <c r="X64" s="96"/>
      <c r="Y64" s="45"/>
      <c r="Z64" s="96"/>
      <c r="AA64" s="97"/>
      <c r="AB64" s="91"/>
      <c r="AC64" s="120"/>
      <c r="AD64" s="21"/>
      <c r="AE64" s="24"/>
      <c r="AF64" s="155"/>
      <c r="AG64" s="99"/>
      <c r="AH64" s="110"/>
      <c r="AI64" s="20"/>
      <c r="AJ64" s="20"/>
      <c r="AK64" s="111"/>
      <c r="AL64" s="20"/>
      <c r="AM64" s="17"/>
      <c r="AN64" s="18"/>
      <c r="AO64" s="17"/>
      <c r="AP64" s="19"/>
      <c r="AQ64" s="16"/>
      <c r="AR64" s="15"/>
      <c r="AT64" s="39"/>
      <c r="AU64" s="39"/>
      <c r="AV64" s="39"/>
      <c r="AW64" s="39"/>
      <c r="AX64" s="39"/>
      <c r="AY64" s="39"/>
      <c r="AZ64" s="39"/>
    </row>
    <row r="65" spans="2:52" x14ac:dyDescent="0.2">
      <c r="B65" s="91" t="s">
        <v>61</v>
      </c>
      <c r="C65" s="40" t="s">
        <v>414</v>
      </c>
      <c r="D65" s="91" t="s">
        <v>388</v>
      </c>
      <c r="E65" s="128">
        <v>17</v>
      </c>
      <c r="F65" s="46">
        <v>1008046</v>
      </c>
      <c r="G65" s="138">
        <v>711844110052</v>
      </c>
      <c r="H65" s="127" t="s">
        <v>51</v>
      </c>
      <c r="I65" s="23" t="s">
        <v>392</v>
      </c>
      <c r="J65" s="35" t="s">
        <v>54</v>
      </c>
      <c r="K65" s="35" t="s">
        <v>54</v>
      </c>
      <c r="L65" s="35" t="s">
        <v>52</v>
      </c>
      <c r="M65" s="35"/>
      <c r="N65" s="35"/>
      <c r="O65" s="35"/>
      <c r="P65" s="35" t="s">
        <v>106</v>
      </c>
      <c r="Q65" s="36">
        <v>10.220000000000001</v>
      </c>
      <c r="R65" s="36">
        <v>12</v>
      </c>
      <c r="S65" s="42">
        <f t="shared" si="30"/>
        <v>0.14833333333333329</v>
      </c>
      <c r="T65" s="36"/>
      <c r="U65" s="95">
        <v>10.220000000000001</v>
      </c>
      <c r="V65" s="89">
        <f t="shared" si="31"/>
        <v>8.42</v>
      </c>
      <c r="W65" s="75">
        <v>11.29</v>
      </c>
      <c r="X65" s="96">
        <f t="shared" si="32"/>
        <v>9.4774136403897133E-2</v>
      </c>
      <c r="Y65" s="45">
        <v>1.8</v>
      </c>
      <c r="Z65" s="96">
        <f t="shared" si="33"/>
        <v>0.25420726306465896</v>
      </c>
      <c r="AA65" s="97" t="s">
        <v>423</v>
      </c>
      <c r="AB65" s="91" t="s">
        <v>424</v>
      </c>
      <c r="AC65" s="120">
        <v>250.875</v>
      </c>
      <c r="AD65" s="21">
        <f t="shared" si="34"/>
        <v>2832.3787499999999</v>
      </c>
      <c r="AE65" s="24">
        <f t="shared" si="35"/>
        <v>-1</v>
      </c>
      <c r="AF65" s="155"/>
      <c r="AG65" s="99" t="s">
        <v>416</v>
      </c>
      <c r="AH65" s="110">
        <f t="shared" si="36"/>
        <v>89.109799796145779</v>
      </c>
      <c r="AI65" s="20">
        <f t="shared" si="36"/>
        <v>104.59500386893016</v>
      </c>
      <c r="AJ65" s="20">
        <f t="shared" si="36"/>
        <v>57.17019633492405</v>
      </c>
      <c r="AK65" s="111"/>
      <c r="AL65" s="20"/>
      <c r="AM65" s="17"/>
      <c r="AN65" s="18"/>
      <c r="AO65" s="17"/>
      <c r="AP65" s="19"/>
      <c r="AQ65" s="16"/>
      <c r="AR65" s="15"/>
      <c r="AT65" s="39"/>
      <c r="AU65" s="39"/>
      <c r="AV65" s="39"/>
      <c r="AW65" s="39"/>
      <c r="AX65" s="39"/>
      <c r="AY65" s="39"/>
      <c r="AZ65" s="39"/>
    </row>
    <row r="66" spans="2:52" x14ac:dyDescent="0.2">
      <c r="B66" s="91"/>
      <c r="C66" s="40"/>
      <c r="D66" s="91"/>
      <c r="E66" s="128"/>
      <c r="F66" s="46"/>
      <c r="G66" s="138"/>
      <c r="H66" s="127"/>
      <c r="I66" s="23"/>
      <c r="J66" s="35"/>
      <c r="K66" s="129"/>
      <c r="L66" s="35"/>
      <c r="M66" s="35"/>
      <c r="N66" s="35"/>
      <c r="O66" s="35"/>
      <c r="P66" s="35"/>
      <c r="Q66" s="36"/>
      <c r="R66" s="36"/>
      <c r="S66" s="94"/>
      <c r="T66" s="36"/>
      <c r="U66" s="95"/>
      <c r="V66" s="89"/>
      <c r="W66" s="75"/>
      <c r="X66" s="96"/>
      <c r="Y66" s="45"/>
      <c r="Z66" s="96"/>
      <c r="AA66" s="97"/>
      <c r="AB66" s="91"/>
      <c r="AC66" s="120"/>
      <c r="AD66" s="21"/>
      <c r="AE66" s="24"/>
      <c r="AF66" s="155"/>
      <c r="AG66" s="99"/>
      <c r="AH66" s="110"/>
      <c r="AI66" s="20"/>
      <c r="AJ66" s="20"/>
      <c r="AK66" s="111"/>
      <c r="AL66" s="20"/>
      <c r="AM66" s="17"/>
      <c r="AN66" s="18"/>
      <c r="AO66" s="17"/>
      <c r="AP66" s="19"/>
      <c r="AQ66" s="16"/>
      <c r="AR66" s="15"/>
      <c r="AT66" s="39"/>
      <c r="AU66" s="39"/>
      <c r="AV66" s="39"/>
      <c r="AW66" s="39"/>
      <c r="AX66" s="39"/>
      <c r="AY66" s="39"/>
      <c r="AZ66" s="39"/>
    </row>
    <row r="67" spans="2:52" x14ac:dyDescent="0.2">
      <c r="B67" s="91" t="s">
        <v>61</v>
      </c>
      <c r="C67" s="40" t="s">
        <v>415</v>
      </c>
      <c r="D67" s="91" t="s">
        <v>388</v>
      </c>
      <c r="E67" s="128">
        <v>18</v>
      </c>
      <c r="F67" s="46">
        <v>1016833</v>
      </c>
      <c r="G67" s="138">
        <v>95502335</v>
      </c>
      <c r="H67" s="127" t="s">
        <v>51</v>
      </c>
      <c r="I67" s="23" t="s">
        <v>393</v>
      </c>
      <c r="J67" s="35" t="s">
        <v>54</v>
      </c>
      <c r="K67" s="35" t="s">
        <v>54</v>
      </c>
      <c r="L67" s="35" t="s">
        <v>52</v>
      </c>
      <c r="M67" s="35"/>
      <c r="N67" s="35"/>
      <c r="O67" s="35"/>
      <c r="P67" s="35" t="s">
        <v>106</v>
      </c>
      <c r="Q67" s="36">
        <v>6.42</v>
      </c>
      <c r="R67" s="36">
        <v>7.4</v>
      </c>
      <c r="S67" s="42">
        <f t="shared" si="30"/>
        <v>0.1324324324324325</v>
      </c>
      <c r="T67" s="36"/>
      <c r="U67" s="95">
        <v>6.42</v>
      </c>
      <c r="V67" s="89">
        <f t="shared" si="31"/>
        <v>6.07</v>
      </c>
      <c r="W67" s="75">
        <v>6.99</v>
      </c>
      <c r="X67" s="96">
        <f t="shared" si="32"/>
        <v>8.1545064377682441E-2</v>
      </c>
      <c r="Y67" s="45">
        <v>0.35</v>
      </c>
      <c r="Z67" s="96">
        <f t="shared" si="33"/>
        <v>0.13161659513590843</v>
      </c>
      <c r="AA67" s="97" t="s">
        <v>425</v>
      </c>
      <c r="AB67" s="91" t="s">
        <v>426</v>
      </c>
      <c r="AC67" s="120">
        <v>139.875</v>
      </c>
      <c r="AD67" s="21">
        <f t="shared" si="34"/>
        <v>977.72625000000005</v>
      </c>
      <c r="AE67" s="24">
        <f t="shared" si="35"/>
        <v>-1</v>
      </c>
      <c r="AF67" s="155"/>
      <c r="AG67" s="99" t="s">
        <v>416</v>
      </c>
      <c r="AH67" s="110">
        <f t="shared" si="36"/>
        <v>49.683042337761393</v>
      </c>
      <c r="AI67" s="20">
        <f t="shared" si="36"/>
        <v>58.316795879089611</v>
      </c>
      <c r="AJ67" s="20">
        <f t="shared" si="36"/>
        <v>31.875161783148982</v>
      </c>
      <c r="AK67" s="111"/>
      <c r="AL67" s="20"/>
      <c r="AM67" s="17"/>
      <c r="AN67" s="18"/>
      <c r="AO67" s="17"/>
      <c r="AP67" s="19"/>
      <c r="AQ67" s="16"/>
      <c r="AR67" s="15"/>
      <c r="AT67" s="39"/>
      <c r="AU67" s="39"/>
      <c r="AV67" s="39"/>
      <c r="AW67" s="39"/>
      <c r="AX67" s="39"/>
      <c r="AY67" s="39"/>
      <c r="AZ67" s="39"/>
    </row>
    <row r="68" spans="2:52" x14ac:dyDescent="0.2">
      <c r="B68" s="91" t="s">
        <v>61</v>
      </c>
      <c r="C68" s="40" t="s">
        <v>415</v>
      </c>
      <c r="D68" s="91" t="s">
        <v>388</v>
      </c>
      <c r="E68" s="128"/>
      <c r="F68" s="46">
        <v>1016834</v>
      </c>
      <c r="G68" s="138">
        <v>9556041608893</v>
      </c>
      <c r="H68" s="127" t="s">
        <v>51</v>
      </c>
      <c r="I68" s="23" t="s">
        <v>394</v>
      </c>
      <c r="J68" s="35" t="s">
        <v>54</v>
      </c>
      <c r="K68" s="35" t="s">
        <v>54</v>
      </c>
      <c r="L68" s="35" t="s">
        <v>52</v>
      </c>
      <c r="M68" s="35"/>
      <c r="N68" s="35"/>
      <c r="O68" s="35"/>
      <c r="P68" s="35" t="s">
        <v>106</v>
      </c>
      <c r="Q68" s="36">
        <v>6.42</v>
      </c>
      <c r="R68" s="36">
        <v>7.4</v>
      </c>
      <c r="S68" s="42">
        <f t="shared" si="30"/>
        <v>0.1324324324324325</v>
      </c>
      <c r="T68" s="36"/>
      <c r="U68" s="95">
        <v>6.42</v>
      </c>
      <c r="V68" s="89">
        <f t="shared" si="31"/>
        <v>6.07</v>
      </c>
      <c r="W68" s="75">
        <v>6.99</v>
      </c>
      <c r="X68" s="96">
        <f t="shared" si="32"/>
        <v>8.1545064377682441E-2</v>
      </c>
      <c r="Y68" s="45">
        <v>0.35</v>
      </c>
      <c r="Z68" s="96">
        <f t="shared" si="33"/>
        <v>0.13161659513590843</v>
      </c>
      <c r="AA68" s="97" t="s">
        <v>425</v>
      </c>
      <c r="AB68" s="91" t="s">
        <v>426</v>
      </c>
      <c r="AC68" s="120">
        <v>136.125</v>
      </c>
      <c r="AD68" s="21">
        <f t="shared" si="34"/>
        <v>951.51375000000007</v>
      </c>
      <c r="AE68" s="24">
        <f t="shared" si="35"/>
        <v>-1</v>
      </c>
      <c r="AF68" s="155"/>
      <c r="AG68" s="99" t="s">
        <v>416</v>
      </c>
      <c r="AH68" s="110">
        <f t="shared" ref="AH68:AJ83" si="37">AH$5*$AC68</f>
        <v>48.351057288491653</v>
      </c>
      <c r="AI68" s="20">
        <f t="shared" si="37"/>
        <v>56.753342906459864</v>
      </c>
      <c r="AJ68" s="20">
        <f t="shared" si="37"/>
        <v>31.020599805048477</v>
      </c>
      <c r="AK68" s="111"/>
      <c r="AL68" s="20"/>
      <c r="AM68" s="17"/>
      <c r="AN68" s="18"/>
      <c r="AO68" s="17"/>
      <c r="AP68" s="19"/>
      <c r="AQ68" s="16"/>
      <c r="AR68" s="15"/>
      <c r="AT68" s="39"/>
      <c r="AU68" s="39"/>
      <c r="AV68" s="39"/>
      <c r="AW68" s="39"/>
      <c r="AX68" s="39"/>
      <c r="AY68" s="39"/>
      <c r="AZ68" s="39"/>
    </row>
    <row r="69" spans="2:52" x14ac:dyDescent="0.2">
      <c r="B69" s="91" t="s">
        <v>61</v>
      </c>
      <c r="C69" s="40" t="s">
        <v>415</v>
      </c>
      <c r="D69" s="91" t="s">
        <v>388</v>
      </c>
      <c r="E69" s="128"/>
      <c r="F69" s="46">
        <v>1016840</v>
      </c>
      <c r="G69" s="138">
        <v>9556041604246</v>
      </c>
      <c r="H69" s="127" t="s">
        <v>51</v>
      </c>
      <c r="I69" s="23" t="s">
        <v>395</v>
      </c>
      <c r="J69" s="35" t="s">
        <v>54</v>
      </c>
      <c r="K69" s="35" t="s">
        <v>54</v>
      </c>
      <c r="L69" s="35" t="s">
        <v>52</v>
      </c>
      <c r="M69" s="35"/>
      <c r="N69" s="35"/>
      <c r="O69" s="35"/>
      <c r="P69" s="35" t="s">
        <v>106</v>
      </c>
      <c r="Q69" s="36">
        <v>6.42</v>
      </c>
      <c r="R69" s="36">
        <v>7.4</v>
      </c>
      <c r="S69" s="42">
        <f t="shared" si="30"/>
        <v>0.1324324324324325</v>
      </c>
      <c r="T69" s="36"/>
      <c r="U69" s="95">
        <v>6.42</v>
      </c>
      <c r="V69" s="89">
        <f t="shared" si="31"/>
        <v>6.07</v>
      </c>
      <c r="W69" s="75">
        <v>6.99</v>
      </c>
      <c r="X69" s="96">
        <f t="shared" si="32"/>
        <v>8.1545064377682441E-2</v>
      </c>
      <c r="Y69" s="45">
        <v>0.35</v>
      </c>
      <c r="Z69" s="96">
        <f t="shared" si="33"/>
        <v>0.13161659513590843</v>
      </c>
      <c r="AA69" s="97" t="s">
        <v>425</v>
      </c>
      <c r="AB69" s="91" t="s">
        <v>426</v>
      </c>
      <c r="AC69" s="120">
        <v>193.875</v>
      </c>
      <c r="AD69" s="21">
        <f t="shared" si="34"/>
        <v>1355.18625</v>
      </c>
      <c r="AE69" s="24">
        <f t="shared" si="35"/>
        <v>-1</v>
      </c>
      <c r="AF69" s="155"/>
      <c r="AG69" s="99" t="s">
        <v>416</v>
      </c>
      <c r="AH69" s="110">
        <f t="shared" si="37"/>
        <v>68.863627047245686</v>
      </c>
      <c r="AI69" s="20">
        <f t="shared" si="37"/>
        <v>80.83051868495798</v>
      </c>
      <c r="AJ69" s="20">
        <f t="shared" si="37"/>
        <v>44.180854267796313</v>
      </c>
      <c r="AK69" s="111"/>
      <c r="AL69" s="20"/>
      <c r="AM69" s="17"/>
      <c r="AN69" s="18"/>
      <c r="AO69" s="17"/>
      <c r="AP69" s="19"/>
      <c r="AQ69" s="16"/>
      <c r="AR69" s="15"/>
      <c r="AT69" s="39"/>
      <c r="AU69" s="39"/>
      <c r="AV69" s="39"/>
      <c r="AW69" s="39"/>
      <c r="AX69" s="39"/>
      <c r="AY69" s="39"/>
      <c r="AZ69" s="39"/>
    </row>
    <row r="70" spans="2:52" x14ac:dyDescent="0.2">
      <c r="B70" s="91" t="s">
        <v>61</v>
      </c>
      <c r="C70" s="40" t="s">
        <v>415</v>
      </c>
      <c r="D70" s="91" t="s">
        <v>388</v>
      </c>
      <c r="E70" s="128"/>
      <c r="F70" s="46">
        <v>1016897</v>
      </c>
      <c r="G70" s="138">
        <v>9556041604253</v>
      </c>
      <c r="H70" s="127" t="s">
        <v>51</v>
      </c>
      <c r="I70" s="23" t="s">
        <v>396</v>
      </c>
      <c r="J70" s="35" t="s">
        <v>54</v>
      </c>
      <c r="K70" s="35" t="s">
        <v>54</v>
      </c>
      <c r="L70" s="35" t="s">
        <v>52</v>
      </c>
      <c r="M70" s="35"/>
      <c r="N70" s="35"/>
      <c r="O70" s="35"/>
      <c r="P70" s="35" t="s">
        <v>106</v>
      </c>
      <c r="Q70" s="36">
        <v>6.42</v>
      </c>
      <c r="R70" s="36">
        <v>7.4</v>
      </c>
      <c r="S70" s="42">
        <f t="shared" si="30"/>
        <v>0.1324324324324325</v>
      </c>
      <c r="T70" s="36"/>
      <c r="U70" s="95">
        <v>6.42</v>
      </c>
      <c r="V70" s="89">
        <f t="shared" si="31"/>
        <v>6.07</v>
      </c>
      <c r="W70" s="75">
        <v>6.99</v>
      </c>
      <c r="X70" s="96">
        <f t="shared" si="32"/>
        <v>8.1545064377682441E-2</v>
      </c>
      <c r="Y70" s="45">
        <v>0.35</v>
      </c>
      <c r="Z70" s="96">
        <f t="shared" si="33"/>
        <v>0.13161659513590843</v>
      </c>
      <c r="AA70" s="97" t="s">
        <v>425</v>
      </c>
      <c r="AB70" s="91" t="s">
        <v>426</v>
      </c>
      <c r="AC70" s="120">
        <v>43.125</v>
      </c>
      <c r="AD70" s="21">
        <f t="shared" si="34"/>
        <v>301.44375000000002</v>
      </c>
      <c r="AE70" s="24">
        <f t="shared" si="35"/>
        <v>-1</v>
      </c>
      <c r="AF70" s="155"/>
      <c r="AG70" s="99" t="s">
        <v>416</v>
      </c>
      <c r="AH70" s="110">
        <f t="shared" si="37"/>
        <v>15.317828066602038</v>
      </c>
      <c r="AI70" s="20">
        <f t="shared" si="37"/>
        <v>17.979709185242104</v>
      </c>
      <c r="AJ70" s="20">
        <f t="shared" si="37"/>
        <v>9.8274627481558525</v>
      </c>
      <c r="AK70" s="111"/>
      <c r="AL70" s="20"/>
      <c r="AM70" s="17"/>
      <c r="AN70" s="18"/>
      <c r="AO70" s="17"/>
      <c r="AP70" s="19"/>
      <c r="AQ70" s="16"/>
      <c r="AR70" s="15"/>
      <c r="AT70" s="39"/>
      <c r="AU70" s="39"/>
      <c r="AV70" s="39"/>
      <c r="AW70" s="39"/>
      <c r="AX70" s="39"/>
      <c r="AY70" s="39"/>
      <c r="AZ70" s="39"/>
    </row>
    <row r="71" spans="2:52" x14ac:dyDescent="0.2">
      <c r="B71" s="91" t="s">
        <v>61</v>
      </c>
      <c r="C71" s="40" t="s">
        <v>415</v>
      </c>
      <c r="D71" s="91" t="s">
        <v>388</v>
      </c>
      <c r="E71" s="128"/>
      <c r="F71" s="46">
        <v>1016842</v>
      </c>
      <c r="G71" s="138">
        <v>9556041604260</v>
      </c>
      <c r="H71" s="127" t="s">
        <v>51</v>
      </c>
      <c r="I71" s="23" t="s">
        <v>397</v>
      </c>
      <c r="J71" s="35" t="s">
        <v>54</v>
      </c>
      <c r="K71" s="35" t="s">
        <v>54</v>
      </c>
      <c r="L71" s="35" t="s">
        <v>52</v>
      </c>
      <c r="M71" s="35"/>
      <c r="N71" s="35"/>
      <c r="O71" s="35"/>
      <c r="P71" s="35" t="s">
        <v>106</v>
      </c>
      <c r="Q71" s="36">
        <v>6.42</v>
      </c>
      <c r="R71" s="36">
        <v>7.4</v>
      </c>
      <c r="S71" s="42">
        <f t="shared" si="30"/>
        <v>0.1324324324324325</v>
      </c>
      <c r="T71" s="36"/>
      <c r="U71" s="95">
        <v>6.42</v>
      </c>
      <c r="V71" s="89">
        <f t="shared" si="31"/>
        <v>6.07</v>
      </c>
      <c r="W71" s="75">
        <v>6.99</v>
      </c>
      <c r="X71" s="96">
        <f t="shared" si="32"/>
        <v>8.1545064377682441E-2</v>
      </c>
      <c r="Y71" s="45">
        <v>0.35</v>
      </c>
      <c r="Z71" s="96">
        <f t="shared" si="33"/>
        <v>0.13161659513590843</v>
      </c>
      <c r="AA71" s="97" t="s">
        <v>425</v>
      </c>
      <c r="AB71" s="91" t="s">
        <v>426</v>
      </c>
      <c r="AC71" s="120">
        <v>90</v>
      </c>
      <c r="AD71" s="21">
        <f t="shared" si="34"/>
        <v>629.1</v>
      </c>
      <c r="AE71" s="24">
        <f t="shared" si="35"/>
        <v>-1</v>
      </c>
      <c r="AF71" s="155"/>
      <c r="AG71" s="99" t="s">
        <v>416</v>
      </c>
      <c r="AH71" s="110">
        <f t="shared" si="37"/>
        <v>31.96764118247382</v>
      </c>
      <c r="AI71" s="20">
        <f t="shared" si="37"/>
        <v>37.522871343113955</v>
      </c>
      <c r="AJ71" s="20">
        <f t="shared" si="37"/>
        <v>20.509487474412214</v>
      </c>
      <c r="AK71" s="111"/>
      <c r="AL71" s="20"/>
      <c r="AM71" s="17"/>
      <c r="AN71" s="18"/>
      <c r="AO71" s="17"/>
      <c r="AP71" s="19"/>
      <c r="AQ71" s="16"/>
      <c r="AR71" s="15"/>
      <c r="AT71" s="39"/>
      <c r="AU71" s="39"/>
      <c r="AV71" s="39"/>
      <c r="AW71" s="39"/>
      <c r="AX71" s="39"/>
      <c r="AY71" s="39"/>
      <c r="AZ71" s="39"/>
    </row>
    <row r="72" spans="2:52" x14ac:dyDescent="0.2">
      <c r="B72" s="91" t="s">
        <v>61</v>
      </c>
      <c r="C72" s="40" t="s">
        <v>415</v>
      </c>
      <c r="D72" s="91" t="s">
        <v>388</v>
      </c>
      <c r="E72" s="128"/>
      <c r="F72" s="46">
        <v>1016841</v>
      </c>
      <c r="G72" s="138">
        <v>9556041604314</v>
      </c>
      <c r="H72" s="127" t="s">
        <v>51</v>
      </c>
      <c r="I72" s="23" t="s">
        <v>398</v>
      </c>
      <c r="J72" s="35" t="s">
        <v>54</v>
      </c>
      <c r="K72" s="35" t="s">
        <v>54</v>
      </c>
      <c r="L72" s="35" t="s">
        <v>52</v>
      </c>
      <c r="M72" s="35"/>
      <c r="N72" s="35"/>
      <c r="O72" s="35"/>
      <c r="P72" s="35" t="s">
        <v>106</v>
      </c>
      <c r="Q72" s="36">
        <v>6.42</v>
      </c>
      <c r="R72" s="36">
        <v>7.4</v>
      </c>
      <c r="S72" s="42">
        <f t="shared" si="30"/>
        <v>0.1324324324324325</v>
      </c>
      <c r="T72" s="36"/>
      <c r="U72" s="95">
        <v>6.42</v>
      </c>
      <c r="V72" s="89">
        <f t="shared" si="31"/>
        <v>6.07</v>
      </c>
      <c r="W72" s="75">
        <v>6.99</v>
      </c>
      <c r="X72" s="96">
        <f t="shared" si="32"/>
        <v>8.1545064377682441E-2</v>
      </c>
      <c r="Y72" s="45">
        <v>0.35</v>
      </c>
      <c r="Z72" s="96">
        <f t="shared" si="33"/>
        <v>0.13161659513590843</v>
      </c>
      <c r="AA72" s="97" t="s">
        <v>425</v>
      </c>
      <c r="AB72" s="91" t="s">
        <v>426</v>
      </c>
      <c r="AC72" s="120">
        <v>91.5</v>
      </c>
      <c r="AD72" s="21">
        <f t="shared" si="34"/>
        <v>639.58500000000004</v>
      </c>
      <c r="AE72" s="24">
        <f t="shared" si="35"/>
        <v>-1</v>
      </c>
      <c r="AF72" s="155"/>
      <c r="AG72" s="99" t="s">
        <v>416</v>
      </c>
      <c r="AH72" s="110">
        <f t="shared" si="37"/>
        <v>32.50043520218172</v>
      </c>
      <c r="AI72" s="20">
        <f t="shared" si="37"/>
        <v>38.148252532165856</v>
      </c>
      <c r="AJ72" s="20">
        <f t="shared" si="37"/>
        <v>20.851312265652417</v>
      </c>
      <c r="AK72" s="111"/>
      <c r="AL72" s="20"/>
      <c r="AM72" s="17"/>
      <c r="AN72" s="18"/>
      <c r="AO72" s="17"/>
      <c r="AP72" s="19"/>
      <c r="AQ72" s="16"/>
      <c r="AR72" s="15"/>
      <c r="AT72" s="39"/>
      <c r="AU72" s="39"/>
      <c r="AV72" s="39"/>
      <c r="AW72" s="39"/>
      <c r="AX72" s="39"/>
      <c r="AY72" s="39"/>
      <c r="AZ72" s="39"/>
    </row>
    <row r="73" spans="2:52" x14ac:dyDescent="0.2">
      <c r="B73" s="91" t="s">
        <v>61</v>
      </c>
      <c r="C73" s="40" t="s">
        <v>415</v>
      </c>
      <c r="D73" s="91" t="s">
        <v>388</v>
      </c>
      <c r="E73" s="128"/>
      <c r="F73" s="46">
        <v>1016843</v>
      </c>
      <c r="G73" s="138">
        <v>9556041603089</v>
      </c>
      <c r="H73" s="127" t="s">
        <v>51</v>
      </c>
      <c r="I73" s="23" t="s">
        <v>399</v>
      </c>
      <c r="J73" s="35" t="s">
        <v>54</v>
      </c>
      <c r="K73" s="35" t="s">
        <v>54</v>
      </c>
      <c r="L73" s="35" t="s">
        <v>52</v>
      </c>
      <c r="M73" s="35"/>
      <c r="N73" s="35"/>
      <c r="O73" s="35"/>
      <c r="P73" s="35" t="s">
        <v>106</v>
      </c>
      <c r="Q73" s="36">
        <v>6.42</v>
      </c>
      <c r="R73" s="36">
        <v>7.4</v>
      </c>
      <c r="S73" s="42">
        <f t="shared" si="30"/>
        <v>0.1324324324324325</v>
      </c>
      <c r="T73" s="36"/>
      <c r="U73" s="95">
        <v>6.42</v>
      </c>
      <c r="V73" s="89">
        <f t="shared" si="31"/>
        <v>6.07</v>
      </c>
      <c r="W73" s="75">
        <v>6.99</v>
      </c>
      <c r="X73" s="96">
        <f t="shared" si="32"/>
        <v>8.1545064377682441E-2</v>
      </c>
      <c r="Y73" s="45">
        <v>0.35</v>
      </c>
      <c r="Z73" s="96">
        <f t="shared" si="33"/>
        <v>0.13161659513590843</v>
      </c>
      <c r="AA73" s="97" t="s">
        <v>425</v>
      </c>
      <c r="AB73" s="91" t="s">
        <v>426</v>
      </c>
      <c r="AC73" s="120">
        <v>34.5</v>
      </c>
      <c r="AD73" s="21">
        <f t="shared" si="34"/>
        <v>241.155</v>
      </c>
      <c r="AE73" s="24">
        <f t="shared" si="35"/>
        <v>-1</v>
      </c>
      <c r="AF73" s="155"/>
      <c r="AG73" s="99" t="s">
        <v>416</v>
      </c>
      <c r="AH73" s="110">
        <f t="shared" si="37"/>
        <v>12.254262453281632</v>
      </c>
      <c r="AI73" s="20">
        <f t="shared" si="37"/>
        <v>14.383767348193684</v>
      </c>
      <c r="AJ73" s="20">
        <f t="shared" si="37"/>
        <v>7.8619701985246824</v>
      </c>
      <c r="AK73" s="111"/>
      <c r="AL73" s="20"/>
      <c r="AM73" s="17"/>
      <c r="AN73" s="18"/>
      <c r="AO73" s="17"/>
      <c r="AP73" s="19"/>
      <c r="AQ73" s="16"/>
      <c r="AR73" s="15"/>
      <c r="AT73" s="39"/>
      <c r="AU73" s="39"/>
      <c r="AV73" s="39"/>
      <c r="AW73" s="39"/>
      <c r="AX73" s="39"/>
      <c r="AY73" s="39"/>
      <c r="AZ73" s="39"/>
    </row>
    <row r="74" spans="2:52" x14ac:dyDescent="0.2">
      <c r="B74" s="91" t="s">
        <v>61</v>
      </c>
      <c r="C74" s="40" t="s">
        <v>415</v>
      </c>
      <c r="D74" s="91" t="s">
        <v>388</v>
      </c>
      <c r="E74" s="128"/>
      <c r="F74" s="46">
        <v>1016831</v>
      </c>
      <c r="G74" s="138">
        <v>9556041612203</v>
      </c>
      <c r="H74" s="127" t="s">
        <v>51</v>
      </c>
      <c r="I74" s="23" t="s">
        <v>400</v>
      </c>
      <c r="J74" s="35" t="s">
        <v>54</v>
      </c>
      <c r="K74" s="35" t="s">
        <v>54</v>
      </c>
      <c r="L74" s="35" t="s">
        <v>52</v>
      </c>
      <c r="M74" s="35"/>
      <c r="N74" s="35"/>
      <c r="O74" s="35"/>
      <c r="P74" s="35" t="s">
        <v>106</v>
      </c>
      <c r="Q74" s="36">
        <v>6.42</v>
      </c>
      <c r="R74" s="36">
        <v>7.4</v>
      </c>
      <c r="S74" s="42">
        <f t="shared" si="30"/>
        <v>0.1324324324324325</v>
      </c>
      <c r="T74" s="36"/>
      <c r="U74" s="95">
        <v>6.42</v>
      </c>
      <c r="V74" s="89">
        <f t="shared" si="31"/>
        <v>6.07</v>
      </c>
      <c r="W74" s="75">
        <v>6.99</v>
      </c>
      <c r="X74" s="96">
        <f t="shared" si="32"/>
        <v>8.1545064377682441E-2</v>
      </c>
      <c r="Y74" s="45">
        <v>0.35</v>
      </c>
      <c r="Z74" s="96">
        <f t="shared" si="33"/>
        <v>0.13161659513590843</v>
      </c>
      <c r="AA74" s="97" t="s">
        <v>425</v>
      </c>
      <c r="AB74" s="91" t="s">
        <v>426</v>
      </c>
      <c r="AC74" s="120">
        <v>85.5</v>
      </c>
      <c r="AD74" s="21">
        <f t="shared" si="34"/>
        <v>597.64499999999998</v>
      </c>
      <c r="AE74" s="24">
        <f t="shared" si="35"/>
        <v>-1</v>
      </c>
      <c r="AF74" s="155"/>
      <c r="AG74" s="99" t="s">
        <v>416</v>
      </c>
      <c r="AH74" s="110">
        <f t="shared" si="37"/>
        <v>30.36925912335013</v>
      </c>
      <c r="AI74" s="20">
        <f t="shared" si="37"/>
        <v>35.646727775958261</v>
      </c>
      <c r="AJ74" s="20">
        <f t="shared" si="37"/>
        <v>19.484013100691605</v>
      </c>
      <c r="AK74" s="111"/>
      <c r="AL74" s="20"/>
      <c r="AM74" s="17"/>
      <c r="AN74" s="18"/>
      <c r="AO74" s="17"/>
      <c r="AP74" s="19"/>
      <c r="AQ74" s="16"/>
      <c r="AR74" s="15"/>
      <c r="AT74" s="39"/>
      <c r="AU74" s="39"/>
      <c r="AV74" s="39"/>
      <c r="AW74" s="39"/>
      <c r="AX74" s="39"/>
      <c r="AY74" s="39"/>
      <c r="AZ74" s="39"/>
    </row>
    <row r="75" spans="2:52" x14ac:dyDescent="0.2">
      <c r="B75" s="91" t="s">
        <v>61</v>
      </c>
      <c r="C75" s="40" t="s">
        <v>415</v>
      </c>
      <c r="D75" s="91" t="s">
        <v>388</v>
      </c>
      <c r="E75" s="128"/>
      <c r="F75" s="46">
        <v>1016888</v>
      </c>
      <c r="G75" s="138">
        <v>9556041604192</v>
      </c>
      <c r="H75" s="127" t="s">
        <v>51</v>
      </c>
      <c r="I75" s="23" t="s">
        <v>401</v>
      </c>
      <c r="J75" s="35" t="s">
        <v>54</v>
      </c>
      <c r="K75" s="35" t="s">
        <v>54</v>
      </c>
      <c r="L75" s="35" t="s">
        <v>52</v>
      </c>
      <c r="M75" s="35"/>
      <c r="N75" s="35"/>
      <c r="O75" s="35"/>
      <c r="P75" s="35" t="s">
        <v>106</v>
      </c>
      <c r="Q75" s="36">
        <v>6.4</v>
      </c>
      <c r="R75" s="36">
        <v>7.4</v>
      </c>
      <c r="S75" s="42">
        <f t="shared" si="30"/>
        <v>0.13513513513513511</v>
      </c>
      <c r="T75" s="36"/>
      <c r="U75" s="95">
        <v>6.4</v>
      </c>
      <c r="V75" s="89">
        <f t="shared" si="31"/>
        <v>6.0500000000000007</v>
      </c>
      <c r="W75" s="75">
        <v>6.99</v>
      </c>
      <c r="X75" s="96">
        <f t="shared" si="32"/>
        <v>8.4406294706723867E-2</v>
      </c>
      <c r="Y75" s="45">
        <v>0.35</v>
      </c>
      <c r="Z75" s="96">
        <f t="shared" si="33"/>
        <v>0.13447782546494985</v>
      </c>
      <c r="AA75" s="97" t="s">
        <v>425</v>
      </c>
      <c r="AB75" s="91" t="s">
        <v>426</v>
      </c>
      <c r="AC75" s="120">
        <v>105</v>
      </c>
      <c r="AD75" s="21">
        <f t="shared" si="34"/>
        <v>733.95</v>
      </c>
      <c r="AE75" s="24">
        <f t="shared" si="35"/>
        <v>-1</v>
      </c>
      <c r="AF75" s="155"/>
      <c r="AG75" s="99" t="s">
        <v>416</v>
      </c>
      <c r="AH75" s="110">
        <f t="shared" si="37"/>
        <v>37.295581379552793</v>
      </c>
      <c r="AI75" s="20">
        <f t="shared" si="37"/>
        <v>43.776683233632951</v>
      </c>
      <c r="AJ75" s="20">
        <f t="shared" si="37"/>
        <v>23.927735386814252</v>
      </c>
      <c r="AK75" s="111"/>
      <c r="AL75" s="20"/>
      <c r="AM75" s="17"/>
      <c r="AN75" s="18"/>
      <c r="AO75" s="17"/>
      <c r="AP75" s="19"/>
      <c r="AQ75" s="16"/>
      <c r="AR75" s="15"/>
      <c r="AT75" s="39"/>
      <c r="AU75" s="39"/>
      <c r="AV75" s="39"/>
      <c r="AW75" s="39"/>
      <c r="AX75" s="39"/>
      <c r="AY75" s="39"/>
      <c r="AZ75" s="39"/>
    </row>
    <row r="76" spans="2:52" x14ac:dyDescent="0.2">
      <c r="B76" s="91" t="s">
        <v>61</v>
      </c>
      <c r="C76" s="40" t="s">
        <v>415</v>
      </c>
      <c r="D76" s="91" t="s">
        <v>388</v>
      </c>
      <c r="E76" s="128"/>
      <c r="F76" s="46">
        <v>1016886</v>
      </c>
      <c r="G76" s="138">
        <v>9556041600859</v>
      </c>
      <c r="H76" s="127" t="s">
        <v>51</v>
      </c>
      <c r="I76" s="23" t="s">
        <v>402</v>
      </c>
      <c r="J76" s="35" t="s">
        <v>54</v>
      </c>
      <c r="K76" s="35" t="s">
        <v>54</v>
      </c>
      <c r="L76" s="35" t="s">
        <v>52</v>
      </c>
      <c r="M76" s="35"/>
      <c r="N76" s="35"/>
      <c r="O76" s="35"/>
      <c r="P76" s="35" t="s">
        <v>106</v>
      </c>
      <c r="Q76" s="36">
        <v>6.4</v>
      </c>
      <c r="R76" s="36">
        <v>7.4</v>
      </c>
      <c r="S76" s="42">
        <f t="shared" si="30"/>
        <v>0.13513513513513511</v>
      </c>
      <c r="T76" s="36"/>
      <c r="U76" s="95">
        <v>6.4</v>
      </c>
      <c r="V76" s="89">
        <f t="shared" si="31"/>
        <v>6.0500000000000007</v>
      </c>
      <c r="W76" s="75">
        <v>6.99</v>
      </c>
      <c r="X76" s="96">
        <f t="shared" si="32"/>
        <v>8.4406294706723867E-2</v>
      </c>
      <c r="Y76" s="45">
        <v>0.35</v>
      </c>
      <c r="Z76" s="96">
        <f t="shared" si="33"/>
        <v>0.13447782546494985</v>
      </c>
      <c r="AA76" s="97" t="s">
        <v>425</v>
      </c>
      <c r="AB76" s="91" t="s">
        <v>426</v>
      </c>
      <c r="AC76" s="120">
        <v>46.875</v>
      </c>
      <c r="AD76" s="21">
        <f t="shared" si="34"/>
        <v>327.65625</v>
      </c>
      <c r="AE76" s="24">
        <f t="shared" si="35"/>
        <v>-1</v>
      </c>
      <c r="AF76" s="155"/>
      <c r="AG76" s="99" t="s">
        <v>416</v>
      </c>
      <c r="AH76" s="110">
        <f t="shared" si="37"/>
        <v>16.64981311587178</v>
      </c>
      <c r="AI76" s="20">
        <f t="shared" si="37"/>
        <v>19.543162157871851</v>
      </c>
      <c r="AJ76" s="20">
        <f t="shared" si="37"/>
        <v>10.682024726256362</v>
      </c>
      <c r="AK76" s="111"/>
      <c r="AL76" s="20"/>
      <c r="AM76" s="17"/>
      <c r="AN76" s="18"/>
      <c r="AO76" s="17"/>
      <c r="AP76" s="19"/>
      <c r="AQ76" s="16"/>
      <c r="AR76" s="15"/>
      <c r="AT76" s="39"/>
      <c r="AU76" s="39"/>
      <c r="AV76" s="39"/>
      <c r="AW76" s="39"/>
      <c r="AX76" s="39"/>
      <c r="AY76" s="39"/>
      <c r="AZ76" s="39"/>
    </row>
    <row r="77" spans="2:52" x14ac:dyDescent="0.2">
      <c r="B77" s="91" t="s">
        <v>61</v>
      </c>
      <c r="C77" s="40" t="s">
        <v>415</v>
      </c>
      <c r="D77" s="91" t="s">
        <v>388</v>
      </c>
      <c r="E77" s="128"/>
      <c r="F77" s="46">
        <v>1016894</v>
      </c>
      <c r="G77" s="138">
        <v>9556041604505</v>
      </c>
      <c r="H77" s="127" t="s">
        <v>51</v>
      </c>
      <c r="I77" s="23" t="s">
        <v>403</v>
      </c>
      <c r="J77" s="35" t="s">
        <v>54</v>
      </c>
      <c r="K77" s="35" t="s">
        <v>54</v>
      </c>
      <c r="L77" s="35" t="s">
        <v>52</v>
      </c>
      <c r="M77" s="35"/>
      <c r="N77" s="35"/>
      <c r="O77" s="35"/>
      <c r="P77" s="35" t="s">
        <v>106</v>
      </c>
      <c r="Q77" s="36">
        <v>6.4</v>
      </c>
      <c r="R77" s="36">
        <v>7.4</v>
      </c>
      <c r="S77" s="42">
        <f t="shared" si="30"/>
        <v>0.13513513513513511</v>
      </c>
      <c r="T77" s="36"/>
      <c r="U77" s="95">
        <v>6.4</v>
      </c>
      <c r="V77" s="89">
        <f t="shared" si="31"/>
        <v>6.0500000000000007</v>
      </c>
      <c r="W77" s="75">
        <v>6.99</v>
      </c>
      <c r="X77" s="96">
        <f t="shared" si="32"/>
        <v>8.4406294706723867E-2</v>
      </c>
      <c r="Y77" s="45">
        <v>0.35</v>
      </c>
      <c r="Z77" s="96">
        <f t="shared" si="33"/>
        <v>0.13447782546494985</v>
      </c>
      <c r="AA77" s="97" t="s">
        <v>425</v>
      </c>
      <c r="AB77" s="91" t="s">
        <v>426</v>
      </c>
      <c r="AC77" s="120">
        <v>109.875</v>
      </c>
      <c r="AD77" s="21">
        <f t="shared" si="34"/>
        <v>768.02625</v>
      </c>
      <c r="AE77" s="24">
        <f t="shared" si="35"/>
        <v>-1</v>
      </c>
      <c r="AF77" s="155"/>
      <c r="AG77" s="99" t="s">
        <v>416</v>
      </c>
      <c r="AH77" s="110">
        <f t="shared" si="37"/>
        <v>39.027161943603453</v>
      </c>
      <c r="AI77" s="20">
        <f t="shared" si="37"/>
        <v>45.809172098051626</v>
      </c>
      <c r="AJ77" s="20">
        <f t="shared" si="37"/>
        <v>25.038665958344911</v>
      </c>
      <c r="AK77" s="111"/>
      <c r="AL77" s="20"/>
      <c r="AM77" s="17"/>
      <c r="AN77" s="18"/>
      <c r="AO77" s="17"/>
      <c r="AP77" s="19"/>
      <c r="AQ77" s="16"/>
      <c r="AR77" s="15"/>
      <c r="AT77" s="39"/>
      <c r="AU77" s="39"/>
      <c r="AV77" s="39"/>
      <c r="AW77" s="39"/>
      <c r="AX77" s="39"/>
      <c r="AY77" s="39"/>
      <c r="AZ77" s="39"/>
    </row>
    <row r="78" spans="2:52" x14ac:dyDescent="0.2">
      <c r="B78" s="91" t="s">
        <v>61</v>
      </c>
      <c r="C78" s="40" t="s">
        <v>415</v>
      </c>
      <c r="D78" s="91" t="s">
        <v>388</v>
      </c>
      <c r="E78" s="128"/>
      <c r="F78" s="46">
        <v>1016887</v>
      </c>
      <c r="G78" s="138">
        <v>9556041604208</v>
      </c>
      <c r="H78" s="127" t="s">
        <v>51</v>
      </c>
      <c r="I78" s="23" t="s">
        <v>404</v>
      </c>
      <c r="J78" s="35" t="s">
        <v>54</v>
      </c>
      <c r="K78" s="35" t="s">
        <v>54</v>
      </c>
      <c r="L78" s="35" t="s">
        <v>52</v>
      </c>
      <c r="M78" s="35"/>
      <c r="N78" s="35"/>
      <c r="O78" s="35"/>
      <c r="P78" s="35" t="s">
        <v>106</v>
      </c>
      <c r="Q78" s="36">
        <v>6.4</v>
      </c>
      <c r="R78" s="36">
        <v>7.4</v>
      </c>
      <c r="S78" s="42">
        <f t="shared" si="30"/>
        <v>0.13513513513513511</v>
      </c>
      <c r="T78" s="36"/>
      <c r="U78" s="95">
        <v>6.4</v>
      </c>
      <c r="V78" s="89">
        <f t="shared" si="31"/>
        <v>6.0500000000000007</v>
      </c>
      <c r="W78" s="75">
        <v>6.99</v>
      </c>
      <c r="X78" s="96">
        <f t="shared" si="32"/>
        <v>8.4406294706723867E-2</v>
      </c>
      <c r="Y78" s="45">
        <v>0.35</v>
      </c>
      <c r="Z78" s="96">
        <f t="shared" si="33"/>
        <v>0.13447782546494985</v>
      </c>
      <c r="AA78" s="97" t="s">
        <v>425</v>
      </c>
      <c r="AB78" s="91" t="s">
        <v>426</v>
      </c>
      <c r="AC78" s="120">
        <v>66</v>
      </c>
      <c r="AD78" s="21">
        <f t="shared" si="34"/>
        <v>461.34000000000003</v>
      </c>
      <c r="AE78" s="24">
        <f t="shared" si="35"/>
        <v>-1</v>
      </c>
      <c r="AF78" s="155"/>
      <c r="AG78" s="99" t="s">
        <v>416</v>
      </c>
      <c r="AH78" s="110">
        <f t="shared" si="37"/>
        <v>23.442936867147466</v>
      </c>
      <c r="AI78" s="20">
        <f t="shared" si="37"/>
        <v>27.516772318283568</v>
      </c>
      <c r="AJ78" s="20">
        <f t="shared" si="37"/>
        <v>15.040290814568957</v>
      </c>
      <c r="AK78" s="111"/>
      <c r="AL78" s="20"/>
      <c r="AM78" s="17"/>
      <c r="AN78" s="18"/>
      <c r="AO78" s="17"/>
      <c r="AP78" s="19"/>
      <c r="AQ78" s="16"/>
      <c r="AR78" s="15"/>
      <c r="AT78" s="39"/>
      <c r="AU78" s="39"/>
      <c r="AV78" s="39"/>
      <c r="AW78" s="39"/>
      <c r="AX78" s="39"/>
      <c r="AY78" s="39"/>
      <c r="AZ78" s="39"/>
    </row>
    <row r="79" spans="2:52" x14ac:dyDescent="0.2">
      <c r="B79" s="91" t="s">
        <v>61</v>
      </c>
      <c r="C79" s="40" t="s">
        <v>415</v>
      </c>
      <c r="D79" s="91" t="s">
        <v>388</v>
      </c>
      <c r="E79" s="128"/>
      <c r="F79" s="46">
        <v>1016891</v>
      </c>
      <c r="G79" s="138">
        <v>9556041604215</v>
      </c>
      <c r="H79" s="127" t="s">
        <v>51</v>
      </c>
      <c r="I79" s="23" t="s">
        <v>405</v>
      </c>
      <c r="J79" s="35" t="s">
        <v>54</v>
      </c>
      <c r="K79" s="35" t="s">
        <v>54</v>
      </c>
      <c r="L79" s="35" t="s">
        <v>52</v>
      </c>
      <c r="M79" s="35"/>
      <c r="N79" s="35"/>
      <c r="O79" s="35"/>
      <c r="P79" s="35" t="s">
        <v>106</v>
      </c>
      <c r="Q79" s="36">
        <v>6.4</v>
      </c>
      <c r="R79" s="36">
        <v>7.4</v>
      </c>
      <c r="S79" s="42">
        <f t="shared" si="30"/>
        <v>0.13513513513513511</v>
      </c>
      <c r="T79" s="36"/>
      <c r="U79" s="95">
        <v>6.4</v>
      </c>
      <c r="V79" s="89">
        <f t="shared" si="31"/>
        <v>6.0500000000000007</v>
      </c>
      <c r="W79" s="75">
        <v>6.99</v>
      </c>
      <c r="X79" s="96">
        <f t="shared" si="32"/>
        <v>8.4406294706723867E-2</v>
      </c>
      <c r="Y79" s="45">
        <v>0.35</v>
      </c>
      <c r="Z79" s="96">
        <f t="shared" si="33"/>
        <v>0.13447782546494985</v>
      </c>
      <c r="AA79" s="97" t="s">
        <v>425</v>
      </c>
      <c r="AB79" s="91" t="s">
        <v>426</v>
      </c>
      <c r="AC79" s="120">
        <v>32.25</v>
      </c>
      <c r="AD79" s="21">
        <f t="shared" si="34"/>
        <v>225.42750000000001</v>
      </c>
      <c r="AE79" s="24">
        <f t="shared" si="35"/>
        <v>-1</v>
      </c>
      <c r="AF79" s="155"/>
      <c r="AG79" s="99" t="s">
        <v>416</v>
      </c>
      <c r="AH79" s="110">
        <f t="shared" si="37"/>
        <v>11.455071423719785</v>
      </c>
      <c r="AI79" s="20">
        <f t="shared" si="37"/>
        <v>13.445695564615836</v>
      </c>
      <c r="AJ79" s="20">
        <f t="shared" si="37"/>
        <v>7.3492330116643769</v>
      </c>
      <c r="AK79" s="111"/>
      <c r="AL79" s="20"/>
      <c r="AM79" s="17"/>
      <c r="AN79" s="18"/>
      <c r="AO79" s="17"/>
      <c r="AP79" s="19"/>
      <c r="AQ79" s="16"/>
      <c r="AR79" s="15"/>
      <c r="AT79" s="39"/>
      <c r="AU79" s="39"/>
      <c r="AV79" s="39"/>
      <c r="AW79" s="39"/>
      <c r="AX79" s="39"/>
      <c r="AY79" s="39"/>
      <c r="AZ79" s="39"/>
    </row>
    <row r="80" spans="2:52" x14ac:dyDescent="0.2">
      <c r="B80" s="91" t="s">
        <v>61</v>
      </c>
      <c r="C80" s="40" t="s">
        <v>415</v>
      </c>
      <c r="D80" s="91" t="s">
        <v>388</v>
      </c>
      <c r="E80" s="128"/>
      <c r="F80" s="46">
        <v>1016858</v>
      </c>
      <c r="G80" s="138">
        <v>9556041600880</v>
      </c>
      <c r="H80" s="127" t="s">
        <v>51</v>
      </c>
      <c r="I80" s="23" t="s">
        <v>406</v>
      </c>
      <c r="J80" s="35" t="s">
        <v>54</v>
      </c>
      <c r="K80" s="35" t="s">
        <v>54</v>
      </c>
      <c r="L80" s="35" t="s">
        <v>52</v>
      </c>
      <c r="M80" s="35"/>
      <c r="N80" s="35"/>
      <c r="O80" s="35"/>
      <c r="P80" s="35" t="s">
        <v>106</v>
      </c>
      <c r="Q80" s="36">
        <v>6.4</v>
      </c>
      <c r="R80" s="36">
        <v>7.4</v>
      </c>
      <c r="S80" s="42">
        <f t="shared" si="30"/>
        <v>0.13513513513513511</v>
      </c>
      <c r="T80" s="36"/>
      <c r="U80" s="95">
        <v>6.4</v>
      </c>
      <c r="V80" s="89">
        <f t="shared" si="31"/>
        <v>6.0500000000000007</v>
      </c>
      <c r="W80" s="75">
        <v>6.99</v>
      </c>
      <c r="X80" s="96">
        <f t="shared" si="32"/>
        <v>8.4406294706723867E-2</v>
      </c>
      <c r="Y80" s="45">
        <v>0.35</v>
      </c>
      <c r="Z80" s="96">
        <f t="shared" si="33"/>
        <v>0.13447782546494985</v>
      </c>
      <c r="AA80" s="97" t="s">
        <v>425</v>
      </c>
      <c r="AB80" s="91" t="s">
        <v>426</v>
      </c>
      <c r="AC80" s="120">
        <v>86.25</v>
      </c>
      <c r="AD80" s="21">
        <f t="shared" si="34"/>
        <v>602.88750000000005</v>
      </c>
      <c r="AE80" s="24">
        <f t="shared" si="35"/>
        <v>-1</v>
      </c>
      <c r="AF80" s="155"/>
      <c r="AG80" s="99" t="s">
        <v>416</v>
      </c>
      <c r="AH80" s="110">
        <f t="shared" si="37"/>
        <v>30.635656133204076</v>
      </c>
      <c r="AI80" s="20">
        <f t="shared" si="37"/>
        <v>35.959418370484208</v>
      </c>
      <c r="AJ80" s="20">
        <f t="shared" si="37"/>
        <v>19.654925496311705</v>
      </c>
      <c r="AK80" s="111"/>
      <c r="AL80" s="20"/>
      <c r="AM80" s="17"/>
      <c r="AN80" s="18"/>
      <c r="AO80" s="17"/>
      <c r="AP80" s="19"/>
      <c r="AQ80" s="16"/>
      <c r="AR80" s="15"/>
      <c r="AT80" s="39"/>
      <c r="AU80" s="39"/>
      <c r="AV80" s="39"/>
      <c r="AW80" s="39"/>
      <c r="AX80" s="39"/>
      <c r="AY80" s="39"/>
      <c r="AZ80" s="39"/>
    </row>
    <row r="81" spans="2:52" x14ac:dyDescent="0.2">
      <c r="B81" s="91" t="s">
        <v>61</v>
      </c>
      <c r="C81" s="40" t="s">
        <v>415</v>
      </c>
      <c r="D81" s="91" t="s">
        <v>388</v>
      </c>
      <c r="E81" s="128"/>
      <c r="F81" s="46">
        <v>1016877</v>
      </c>
      <c r="G81" s="138">
        <v>9556041611503</v>
      </c>
      <c r="H81" s="127" t="s">
        <v>51</v>
      </c>
      <c r="I81" s="23" t="s">
        <v>407</v>
      </c>
      <c r="J81" s="35" t="s">
        <v>54</v>
      </c>
      <c r="K81" s="35" t="s">
        <v>54</v>
      </c>
      <c r="L81" s="35" t="s">
        <v>52</v>
      </c>
      <c r="M81" s="35"/>
      <c r="N81" s="35"/>
      <c r="O81" s="35"/>
      <c r="P81" s="35" t="s">
        <v>106</v>
      </c>
      <c r="Q81" s="36">
        <v>6.4</v>
      </c>
      <c r="R81" s="36">
        <v>7.4</v>
      </c>
      <c r="S81" s="42">
        <f t="shared" si="30"/>
        <v>0.13513513513513511</v>
      </c>
      <c r="T81" s="36"/>
      <c r="U81" s="95">
        <v>6.4</v>
      </c>
      <c r="V81" s="89">
        <f t="shared" si="31"/>
        <v>6.0500000000000007</v>
      </c>
      <c r="W81" s="75">
        <v>6.99</v>
      </c>
      <c r="X81" s="96">
        <f t="shared" si="32"/>
        <v>8.4406294706723867E-2</v>
      </c>
      <c r="Y81" s="45">
        <v>0.35</v>
      </c>
      <c r="Z81" s="96">
        <f t="shared" si="33"/>
        <v>0.13447782546494985</v>
      </c>
      <c r="AA81" s="97" t="s">
        <v>425</v>
      </c>
      <c r="AB81" s="91" t="s">
        <v>426</v>
      </c>
      <c r="AC81" s="120">
        <v>38.625</v>
      </c>
      <c r="AD81" s="21">
        <f t="shared" si="34"/>
        <v>269.98874999999998</v>
      </c>
      <c r="AE81" s="24">
        <f t="shared" si="35"/>
        <v>-1</v>
      </c>
      <c r="AF81" s="155"/>
      <c r="AG81" s="99" t="s">
        <v>416</v>
      </c>
      <c r="AH81" s="110">
        <f t="shared" si="37"/>
        <v>13.719446007478348</v>
      </c>
      <c r="AI81" s="20">
        <f t="shared" si="37"/>
        <v>16.103565618086407</v>
      </c>
      <c r="AJ81" s="20">
        <f t="shared" si="37"/>
        <v>8.8019883744352416</v>
      </c>
      <c r="AK81" s="111"/>
      <c r="AL81" s="20"/>
      <c r="AM81" s="17"/>
      <c r="AN81" s="18"/>
      <c r="AO81" s="17"/>
      <c r="AP81" s="19"/>
      <c r="AQ81" s="16"/>
      <c r="AR81" s="15"/>
      <c r="AT81" s="39"/>
      <c r="AU81" s="39"/>
      <c r="AV81" s="39"/>
      <c r="AW81" s="39"/>
      <c r="AX81" s="39"/>
      <c r="AY81" s="39"/>
      <c r="AZ81" s="39"/>
    </row>
    <row r="82" spans="2:52" x14ac:dyDescent="0.2">
      <c r="B82" s="91" t="s">
        <v>389</v>
      </c>
      <c r="C82" s="40" t="s">
        <v>415</v>
      </c>
      <c r="D82" s="91" t="s">
        <v>388</v>
      </c>
      <c r="E82" s="128"/>
      <c r="F82" s="46">
        <v>1016895</v>
      </c>
      <c r="G82" s="138">
        <v>9556041604635</v>
      </c>
      <c r="H82" s="127" t="s">
        <v>51</v>
      </c>
      <c r="I82" s="23" t="s">
        <v>408</v>
      </c>
      <c r="J82" s="35" t="s">
        <v>54</v>
      </c>
      <c r="K82" s="35" t="s">
        <v>54</v>
      </c>
      <c r="L82" s="35" t="s">
        <v>52</v>
      </c>
      <c r="M82" s="35"/>
      <c r="N82" s="35"/>
      <c r="O82" s="35"/>
      <c r="P82" s="35" t="s">
        <v>106</v>
      </c>
      <c r="Q82" s="36">
        <v>6.4</v>
      </c>
      <c r="R82" s="36">
        <v>7.4</v>
      </c>
      <c r="S82" s="42">
        <f t="shared" si="30"/>
        <v>0.13513513513513511</v>
      </c>
      <c r="T82" s="36"/>
      <c r="U82" s="95">
        <v>6.4</v>
      </c>
      <c r="V82" s="89">
        <f t="shared" si="31"/>
        <v>6.0500000000000007</v>
      </c>
      <c r="W82" s="75">
        <v>6.99</v>
      </c>
      <c r="X82" s="96">
        <f t="shared" si="32"/>
        <v>8.4406294706723867E-2</v>
      </c>
      <c r="Y82" s="45">
        <v>0.35</v>
      </c>
      <c r="Z82" s="96">
        <f t="shared" si="33"/>
        <v>0.13447782546494985</v>
      </c>
      <c r="AA82" s="97" t="s">
        <v>425</v>
      </c>
      <c r="AB82" s="91" t="s">
        <v>426</v>
      </c>
      <c r="AC82" s="120">
        <v>103.5</v>
      </c>
      <c r="AD82" s="21">
        <f t="shared" si="34"/>
        <v>723.46500000000003</v>
      </c>
      <c r="AE82" s="24">
        <f t="shared" si="35"/>
        <v>-1</v>
      </c>
      <c r="AF82" s="155"/>
      <c r="AG82" s="99" t="s">
        <v>416</v>
      </c>
      <c r="AH82" s="110">
        <f t="shared" si="37"/>
        <v>36.762787359844893</v>
      </c>
      <c r="AI82" s="20">
        <f t="shared" si="37"/>
        <v>43.151302044581051</v>
      </c>
      <c r="AJ82" s="20">
        <f t="shared" si="37"/>
        <v>23.585910595574049</v>
      </c>
      <c r="AK82" s="111"/>
      <c r="AL82" s="20"/>
      <c r="AM82" s="17"/>
      <c r="AN82" s="18"/>
      <c r="AO82" s="17"/>
      <c r="AP82" s="19"/>
      <c r="AQ82" s="16"/>
      <c r="AR82" s="15"/>
      <c r="AT82" s="39"/>
      <c r="AU82" s="39"/>
      <c r="AV82" s="39"/>
      <c r="AW82" s="39"/>
      <c r="AX82" s="39"/>
      <c r="AY82" s="39"/>
      <c r="AZ82" s="39"/>
    </row>
    <row r="83" spans="2:52" x14ac:dyDescent="0.2">
      <c r="B83" s="91" t="s">
        <v>61</v>
      </c>
      <c r="C83" s="40" t="s">
        <v>415</v>
      </c>
      <c r="D83" s="91" t="s">
        <v>388</v>
      </c>
      <c r="E83" s="128"/>
      <c r="F83" s="46">
        <v>1016881</v>
      </c>
      <c r="G83" s="138">
        <v>9556041603072</v>
      </c>
      <c r="H83" s="127" t="s">
        <v>51</v>
      </c>
      <c r="I83" s="23" t="s">
        <v>409</v>
      </c>
      <c r="J83" s="35" t="s">
        <v>54</v>
      </c>
      <c r="K83" s="35" t="s">
        <v>54</v>
      </c>
      <c r="L83" s="35" t="s">
        <v>52</v>
      </c>
      <c r="M83" s="35"/>
      <c r="N83" s="35"/>
      <c r="O83" s="35"/>
      <c r="P83" s="35" t="s">
        <v>106</v>
      </c>
      <c r="Q83" s="36">
        <v>6.4</v>
      </c>
      <c r="R83" s="36">
        <v>7.5</v>
      </c>
      <c r="S83" s="42">
        <f t="shared" si="30"/>
        <v>0.14666666666666661</v>
      </c>
      <c r="T83" s="36"/>
      <c r="U83" s="95">
        <v>6.4</v>
      </c>
      <c r="V83" s="89">
        <f t="shared" si="31"/>
        <v>6.0500000000000007</v>
      </c>
      <c r="W83" s="75">
        <v>6.99</v>
      </c>
      <c r="X83" s="96">
        <f t="shared" si="32"/>
        <v>8.4406294706723867E-2</v>
      </c>
      <c r="Y83" s="45">
        <v>0.35</v>
      </c>
      <c r="Z83" s="96">
        <f t="shared" si="33"/>
        <v>0.13447782546494985</v>
      </c>
      <c r="AA83" s="97" t="s">
        <v>425</v>
      </c>
      <c r="AB83" s="91" t="s">
        <v>426</v>
      </c>
      <c r="AC83" s="120">
        <v>21.375</v>
      </c>
      <c r="AD83" s="21">
        <f t="shared" si="34"/>
        <v>149.41125</v>
      </c>
      <c r="AE83" s="24">
        <f t="shared" si="35"/>
        <v>-1</v>
      </c>
      <c r="AF83" s="155"/>
      <c r="AG83" s="99" t="s">
        <v>416</v>
      </c>
      <c r="AH83" s="110">
        <f t="shared" si="37"/>
        <v>7.5923147808375324</v>
      </c>
      <c r="AI83" s="20">
        <f t="shared" si="37"/>
        <v>8.9116819439895654</v>
      </c>
      <c r="AJ83" s="20">
        <f t="shared" si="37"/>
        <v>4.8710032751729013</v>
      </c>
      <c r="AK83" s="111"/>
      <c r="AL83" s="20"/>
      <c r="AM83" s="17"/>
      <c r="AN83" s="18"/>
      <c r="AO83" s="17"/>
      <c r="AP83" s="19"/>
      <c r="AQ83" s="16"/>
      <c r="AR83" s="15"/>
      <c r="AT83" s="39"/>
      <c r="AU83" s="39"/>
      <c r="AV83" s="39"/>
      <c r="AW83" s="39"/>
      <c r="AX83" s="39"/>
      <c r="AY83" s="39"/>
      <c r="AZ83" s="39"/>
    </row>
    <row r="84" spans="2:52" x14ac:dyDescent="0.2">
      <c r="B84" s="91"/>
      <c r="C84" s="40"/>
      <c r="D84" s="91"/>
      <c r="E84" s="128"/>
      <c r="F84" s="46"/>
      <c r="G84" s="138"/>
      <c r="H84" s="127"/>
      <c r="I84" s="23"/>
      <c r="J84" s="35"/>
      <c r="K84" s="129"/>
      <c r="L84" s="35"/>
      <c r="M84" s="35"/>
      <c r="N84" s="35"/>
      <c r="O84" s="35"/>
      <c r="P84" s="35"/>
      <c r="Q84" s="36"/>
      <c r="R84" s="36"/>
      <c r="S84" s="94"/>
      <c r="T84" s="36"/>
      <c r="U84" s="95"/>
      <c r="V84" s="89"/>
      <c r="W84" s="75"/>
      <c r="X84" s="96"/>
      <c r="Y84" s="45"/>
      <c r="Z84" s="96"/>
      <c r="AA84" s="97"/>
      <c r="AB84" s="91"/>
      <c r="AC84" s="120"/>
      <c r="AD84" s="21"/>
      <c r="AE84" s="24"/>
      <c r="AF84" s="155"/>
      <c r="AG84" s="99"/>
      <c r="AH84" s="110"/>
      <c r="AI84" s="20"/>
      <c r="AJ84" s="20"/>
      <c r="AK84" s="111"/>
      <c r="AL84" s="20"/>
      <c r="AM84" s="17"/>
      <c r="AN84" s="18"/>
      <c r="AO84" s="17"/>
      <c r="AP84" s="19"/>
      <c r="AQ84" s="16"/>
      <c r="AR84" s="15"/>
      <c r="AT84" s="39"/>
      <c r="AU84" s="39"/>
      <c r="AV84" s="39"/>
      <c r="AW84" s="39"/>
      <c r="AX84" s="39"/>
      <c r="AY84" s="39"/>
      <c r="AZ84" s="39"/>
    </row>
    <row r="85" spans="2:52" x14ac:dyDescent="0.2">
      <c r="B85" s="91" t="s">
        <v>61</v>
      </c>
      <c r="C85" s="40" t="s">
        <v>414</v>
      </c>
      <c r="D85" s="91" t="s">
        <v>388</v>
      </c>
      <c r="E85" s="128">
        <v>19</v>
      </c>
      <c r="F85" s="46">
        <v>1238171</v>
      </c>
      <c r="G85" s="138">
        <v>9555050301719</v>
      </c>
      <c r="H85" s="127" t="s">
        <v>51</v>
      </c>
      <c r="I85" s="23" t="s">
        <v>410</v>
      </c>
      <c r="J85" s="35" t="s">
        <v>54</v>
      </c>
      <c r="K85" s="35" t="s">
        <v>54</v>
      </c>
      <c r="L85" s="35" t="s">
        <v>52</v>
      </c>
      <c r="M85" s="35"/>
      <c r="N85" s="35"/>
      <c r="O85" s="35"/>
      <c r="P85" s="35" t="s">
        <v>106</v>
      </c>
      <c r="Q85" s="36">
        <v>5.36</v>
      </c>
      <c r="R85" s="36">
        <v>6.9</v>
      </c>
      <c r="S85" s="42">
        <f t="shared" si="30"/>
        <v>0.22318840579710145</v>
      </c>
      <c r="T85" s="36"/>
      <c r="U85" s="95">
        <v>5.36</v>
      </c>
      <c r="V85" s="89">
        <f t="shared" si="31"/>
        <v>4.6900000000000004</v>
      </c>
      <c r="W85" s="75">
        <v>5.99</v>
      </c>
      <c r="X85" s="96">
        <f t="shared" si="32"/>
        <v>0.1051752921535893</v>
      </c>
      <c r="Y85" s="45">
        <v>0.67</v>
      </c>
      <c r="Z85" s="96">
        <f t="shared" si="33"/>
        <v>0.21702838063439062</v>
      </c>
      <c r="AA85" s="97" t="s">
        <v>421</v>
      </c>
      <c r="AB85" s="91" t="s">
        <v>422</v>
      </c>
      <c r="AC85" s="120">
        <v>60</v>
      </c>
      <c r="AD85" s="21">
        <f t="shared" si="34"/>
        <v>359.40000000000003</v>
      </c>
      <c r="AE85" s="24">
        <f t="shared" si="35"/>
        <v>-1</v>
      </c>
      <c r="AF85" s="155"/>
      <c r="AG85" s="99" t="s">
        <v>418</v>
      </c>
      <c r="AH85" s="110">
        <f t="shared" ref="AH85:AJ87" si="38">AH$5*$AC85</f>
        <v>21.31176078831588</v>
      </c>
      <c r="AI85" s="20">
        <f t="shared" si="38"/>
        <v>25.01524756207597</v>
      </c>
      <c r="AJ85" s="20">
        <f t="shared" si="38"/>
        <v>13.672991649608143</v>
      </c>
      <c r="AK85" s="111"/>
      <c r="AL85" s="20"/>
      <c r="AM85" s="17"/>
      <c r="AN85" s="18"/>
      <c r="AO85" s="17"/>
      <c r="AP85" s="19"/>
      <c r="AQ85" s="16"/>
      <c r="AR85" s="15"/>
      <c r="AT85" s="39"/>
      <c r="AU85" s="39"/>
      <c r="AV85" s="39"/>
      <c r="AW85" s="39"/>
      <c r="AX85" s="39"/>
      <c r="AY85" s="39"/>
      <c r="AZ85" s="39"/>
    </row>
    <row r="86" spans="2:52" x14ac:dyDescent="0.2">
      <c r="B86" s="91" t="s">
        <v>61</v>
      </c>
      <c r="C86" s="40" t="s">
        <v>414</v>
      </c>
      <c r="D86" s="91" t="s">
        <v>388</v>
      </c>
      <c r="E86" s="128"/>
      <c r="F86" s="46">
        <v>1238172</v>
      </c>
      <c r="G86" s="138">
        <v>9555050301702</v>
      </c>
      <c r="H86" s="127" t="s">
        <v>51</v>
      </c>
      <c r="I86" s="23" t="s">
        <v>411</v>
      </c>
      <c r="J86" s="35" t="s">
        <v>54</v>
      </c>
      <c r="K86" s="35" t="s">
        <v>54</v>
      </c>
      <c r="L86" s="35" t="s">
        <v>52</v>
      </c>
      <c r="M86" s="35"/>
      <c r="N86" s="35"/>
      <c r="O86" s="35"/>
      <c r="P86" s="35" t="s">
        <v>106</v>
      </c>
      <c r="Q86" s="36">
        <v>5.36</v>
      </c>
      <c r="R86" s="36">
        <v>6.9</v>
      </c>
      <c r="S86" s="42">
        <f t="shared" si="30"/>
        <v>0.22318840579710145</v>
      </c>
      <c r="T86" s="36"/>
      <c r="U86" s="95">
        <v>5.36</v>
      </c>
      <c r="V86" s="89">
        <f t="shared" si="31"/>
        <v>4.6900000000000004</v>
      </c>
      <c r="W86" s="75">
        <v>5.99</v>
      </c>
      <c r="X86" s="96">
        <f t="shared" si="32"/>
        <v>0.1051752921535893</v>
      </c>
      <c r="Y86" s="45">
        <v>0.67</v>
      </c>
      <c r="Z86" s="96">
        <f t="shared" si="33"/>
        <v>0.21702838063439062</v>
      </c>
      <c r="AA86" s="97" t="s">
        <v>421</v>
      </c>
      <c r="AB86" s="91" t="s">
        <v>422</v>
      </c>
      <c r="AC86" s="120">
        <v>60</v>
      </c>
      <c r="AD86" s="21">
        <f t="shared" si="34"/>
        <v>359.40000000000003</v>
      </c>
      <c r="AE86" s="24">
        <f t="shared" si="35"/>
        <v>-1</v>
      </c>
      <c r="AF86" s="155"/>
      <c r="AG86" s="99" t="s">
        <v>418</v>
      </c>
      <c r="AH86" s="110">
        <f t="shared" si="38"/>
        <v>21.31176078831588</v>
      </c>
      <c r="AI86" s="20">
        <f t="shared" si="38"/>
        <v>25.01524756207597</v>
      </c>
      <c r="AJ86" s="20">
        <f t="shared" si="38"/>
        <v>13.672991649608143</v>
      </c>
      <c r="AK86" s="111"/>
      <c r="AL86" s="20"/>
      <c r="AM86" s="17"/>
      <c r="AN86" s="18"/>
      <c r="AO86" s="17"/>
      <c r="AP86" s="19"/>
      <c r="AQ86" s="16"/>
      <c r="AR86" s="15"/>
      <c r="AT86" s="39"/>
      <c r="AU86" s="39"/>
      <c r="AV86" s="39"/>
      <c r="AW86" s="39"/>
      <c r="AX86" s="39"/>
      <c r="AY86" s="39"/>
      <c r="AZ86" s="39"/>
    </row>
    <row r="87" spans="2:52" x14ac:dyDescent="0.2">
      <c r="B87" s="91" t="s">
        <v>61</v>
      </c>
      <c r="C87" s="40" t="s">
        <v>414</v>
      </c>
      <c r="D87" s="91" t="s">
        <v>388</v>
      </c>
      <c r="E87" s="128"/>
      <c r="F87" s="46">
        <v>1238173</v>
      </c>
      <c r="G87" s="138">
        <v>9555050301320</v>
      </c>
      <c r="H87" s="127" t="s">
        <v>51</v>
      </c>
      <c r="I87" s="23" t="s">
        <v>412</v>
      </c>
      <c r="J87" s="35" t="s">
        <v>54</v>
      </c>
      <c r="K87" s="35" t="s">
        <v>54</v>
      </c>
      <c r="L87" s="35" t="s">
        <v>52</v>
      </c>
      <c r="M87" s="35"/>
      <c r="N87" s="35"/>
      <c r="O87" s="35"/>
      <c r="P87" s="35" t="s">
        <v>106</v>
      </c>
      <c r="Q87" s="36">
        <v>7.14</v>
      </c>
      <c r="R87" s="36">
        <v>9.1999999999999993</v>
      </c>
      <c r="S87" s="42">
        <f t="shared" si="30"/>
        <v>0.22391304347826085</v>
      </c>
      <c r="T87" s="36"/>
      <c r="U87" s="95">
        <v>7.14</v>
      </c>
      <c r="V87" s="89">
        <f t="shared" si="31"/>
        <v>6.3</v>
      </c>
      <c r="W87" s="75">
        <v>7.99</v>
      </c>
      <c r="X87" s="96">
        <f t="shared" si="32"/>
        <v>0.10638297872340433</v>
      </c>
      <c r="Y87" s="45">
        <v>0.84</v>
      </c>
      <c r="Z87" s="96">
        <f t="shared" si="33"/>
        <v>0.21151439299123909</v>
      </c>
      <c r="AA87" s="97" t="s">
        <v>421</v>
      </c>
      <c r="AB87" s="91" t="s">
        <v>422</v>
      </c>
      <c r="AC87" s="120">
        <v>60</v>
      </c>
      <c r="AD87" s="21">
        <f t="shared" si="34"/>
        <v>479.40000000000003</v>
      </c>
      <c r="AE87" s="24">
        <f t="shared" si="35"/>
        <v>-1</v>
      </c>
      <c r="AF87" s="155"/>
      <c r="AG87" s="99" t="s">
        <v>418</v>
      </c>
      <c r="AH87" s="110">
        <f t="shared" si="38"/>
        <v>21.31176078831588</v>
      </c>
      <c r="AI87" s="20">
        <f t="shared" si="38"/>
        <v>25.01524756207597</v>
      </c>
      <c r="AJ87" s="20">
        <f t="shared" si="38"/>
        <v>13.672991649608143</v>
      </c>
      <c r="AK87" s="111"/>
      <c r="AL87" s="20"/>
      <c r="AM87" s="17"/>
      <c r="AN87" s="18"/>
      <c r="AO87" s="17"/>
      <c r="AP87" s="19"/>
      <c r="AQ87" s="16"/>
      <c r="AR87" s="15"/>
      <c r="AT87" s="39"/>
      <c r="AU87" s="39"/>
      <c r="AV87" s="39"/>
      <c r="AW87" s="39"/>
      <c r="AX87" s="39"/>
      <c r="AY87" s="39"/>
      <c r="AZ87" s="39"/>
    </row>
    <row r="88" spans="2:52" x14ac:dyDescent="0.2">
      <c r="B88" s="23"/>
      <c r="C88" s="23"/>
      <c r="D88" s="23"/>
      <c r="E88" s="23"/>
      <c r="F88" s="76"/>
      <c r="G88" s="76"/>
      <c r="H88" s="137"/>
      <c r="I88" s="23"/>
      <c r="J88" s="35"/>
      <c r="K88" s="35"/>
      <c r="L88" s="35"/>
      <c r="M88" s="35"/>
      <c r="N88" s="35"/>
      <c r="O88" s="35"/>
      <c r="P88" s="35"/>
      <c r="Q88" s="36"/>
      <c r="R88" s="36"/>
      <c r="S88" s="94"/>
      <c r="T88" s="36"/>
      <c r="U88" s="95"/>
      <c r="V88" s="89"/>
      <c r="W88" s="75"/>
      <c r="X88" s="96"/>
      <c r="Y88" s="45"/>
      <c r="Z88" s="96"/>
      <c r="AA88" s="97"/>
      <c r="AB88" s="91"/>
      <c r="AC88" s="120"/>
      <c r="AD88" s="21"/>
      <c r="AE88" s="24"/>
      <c r="AF88" s="155"/>
      <c r="AG88" s="99"/>
      <c r="AH88" s="110"/>
      <c r="AI88" s="20"/>
      <c r="AJ88" s="20"/>
      <c r="AK88" s="111"/>
      <c r="AL88" s="20"/>
      <c r="AM88" s="17"/>
      <c r="AN88" s="18"/>
      <c r="AO88" s="17"/>
      <c r="AP88" s="19"/>
      <c r="AQ88" s="16"/>
      <c r="AR88" s="15"/>
      <c r="AT88" s="39"/>
      <c r="AU88" s="39"/>
      <c r="AV88" s="39"/>
      <c r="AW88" s="39"/>
      <c r="AX88" s="39"/>
      <c r="AY88" s="39"/>
      <c r="AZ88" s="39"/>
    </row>
    <row r="89" spans="2:52" x14ac:dyDescent="0.2">
      <c r="B89" s="91" t="s">
        <v>61</v>
      </c>
      <c r="C89" s="40" t="s">
        <v>438</v>
      </c>
      <c r="D89" s="91" t="s">
        <v>439</v>
      </c>
      <c r="E89" s="23">
        <v>20</v>
      </c>
      <c r="F89" s="46">
        <v>1206122</v>
      </c>
      <c r="G89" s="138">
        <v>9557483760026</v>
      </c>
      <c r="H89" s="159" t="s">
        <v>51</v>
      </c>
      <c r="I89" s="76" t="s">
        <v>440</v>
      </c>
      <c r="J89" s="35" t="s">
        <v>54</v>
      </c>
      <c r="K89" s="35" t="s">
        <v>54</v>
      </c>
      <c r="L89" s="35" t="s">
        <v>52</v>
      </c>
      <c r="M89" s="41"/>
      <c r="N89" s="41"/>
      <c r="O89" s="41"/>
      <c r="P89" s="35" t="s">
        <v>106</v>
      </c>
      <c r="Q89" s="36">
        <v>2.95</v>
      </c>
      <c r="R89" s="36">
        <v>3.7</v>
      </c>
      <c r="S89" s="42">
        <f t="shared" ref="S89" si="39">(R89-Q89)/R89</f>
        <v>0.20270270270270269</v>
      </c>
      <c r="T89" s="36"/>
      <c r="U89" s="95">
        <v>2.95</v>
      </c>
      <c r="V89" s="89">
        <f t="shared" ref="V89" si="40">U89-Y89</f>
        <v>2.75</v>
      </c>
      <c r="W89" s="75">
        <v>3.49</v>
      </c>
      <c r="X89" s="96">
        <f t="shared" si="32"/>
        <v>0.15472779369627507</v>
      </c>
      <c r="Y89" s="45">
        <v>0.2</v>
      </c>
      <c r="Z89" s="96">
        <f t="shared" si="33"/>
        <v>0.21203438395415478</v>
      </c>
      <c r="AA89" s="23" t="s">
        <v>441</v>
      </c>
      <c r="AB89" s="23" t="s">
        <v>442</v>
      </c>
      <c r="AC89" s="120">
        <v>180</v>
      </c>
      <c r="AD89" s="21">
        <f t="shared" ref="AD89" si="41">AC89*W89</f>
        <v>628.20000000000005</v>
      </c>
      <c r="AE89" s="24">
        <f t="shared" si="35"/>
        <v>-1</v>
      </c>
      <c r="AF89" s="24"/>
      <c r="AG89" s="164" t="s">
        <v>443</v>
      </c>
      <c r="AH89" s="110">
        <f t="shared" ref="AH89:AJ114" si="42">AH$5*$AC89</f>
        <v>63.935282364947639</v>
      </c>
      <c r="AI89" s="20">
        <f t="shared" si="42"/>
        <v>75.045742686227911</v>
      </c>
      <c r="AJ89" s="20">
        <f t="shared" si="42"/>
        <v>41.018974948824429</v>
      </c>
      <c r="AK89" s="111"/>
      <c r="AL89" s="20"/>
      <c r="AM89" s="17"/>
      <c r="AN89" s="18"/>
      <c r="AO89" s="17"/>
      <c r="AP89" s="19"/>
      <c r="AQ89" s="16"/>
      <c r="AR89" s="15"/>
      <c r="AT89" s="39"/>
      <c r="AU89" s="39"/>
      <c r="AV89" s="39"/>
      <c r="AW89" s="39"/>
      <c r="AX89" s="39"/>
      <c r="AY89" s="39"/>
      <c r="AZ89" s="39"/>
    </row>
    <row r="90" spans="2:52" x14ac:dyDescent="0.2">
      <c r="B90" s="91"/>
      <c r="C90" s="40"/>
      <c r="D90" s="91"/>
      <c r="E90" s="23"/>
      <c r="F90" s="46"/>
      <c r="G90" s="46"/>
      <c r="H90" s="127"/>
      <c r="I90" s="77"/>
      <c r="J90" s="187"/>
      <c r="K90" s="188"/>
      <c r="L90" s="35"/>
      <c r="M90" s="41"/>
      <c r="N90" s="41"/>
      <c r="O90" s="41"/>
      <c r="P90" s="35"/>
      <c r="Q90" s="36"/>
      <c r="R90" s="36"/>
      <c r="S90" s="42"/>
      <c r="T90" s="36"/>
      <c r="U90" s="95"/>
      <c r="V90" s="89"/>
      <c r="W90" s="75"/>
      <c r="X90" s="16"/>
      <c r="Y90" s="45"/>
      <c r="Z90" s="16"/>
      <c r="AA90" s="23"/>
      <c r="AB90" s="23"/>
      <c r="AC90" s="120"/>
      <c r="AD90" s="21"/>
      <c r="AE90" s="24"/>
      <c r="AF90" s="24"/>
      <c r="AG90" s="164"/>
      <c r="AH90" s="110"/>
      <c r="AI90" s="20"/>
      <c r="AJ90" s="20"/>
      <c r="AK90" s="111"/>
      <c r="AL90" s="20"/>
      <c r="AM90" s="17"/>
      <c r="AN90" s="18"/>
      <c r="AO90" s="17"/>
      <c r="AP90" s="19"/>
      <c r="AQ90" s="16"/>
      <c r="AR90" s="15"/>
      <c r="AT90" s="39"/>
      <c r="AU90" s="39"/>
      <c r="AV90" s="39"/>
      <c r="AW90" s="39"/>
      <c r="AX90" s="39"/>
      <c r="AY90" s="39"/>
      <c r="AZ90" s="39"/>
    </row>
    <row r="91" spans="2:52" x14ac:dyDescent="0.2">
      <c r="B91" s="91" t="s">
        <v>61</v>
      </c>
      <c r="C91" s="40" t="s">
        <v>438</v>
      </c>
      <c r="D91" s="91" t="s">
        <v>439</v>
      </c>
      <c r="E91" s="23">
        <v>21</v>
      </c>
      <c r="F91" s="46">
        <v>1110638</v>
      </c>
      <c r="G91" s="46">
        <v>9556001128850</v>
      </c>
      <c r="H91" s="159" t="s">
        <v>51</v>
      </c>
      <c r="I91" s="77" t="s">
        <v>444</v>
      </c>
      <c r="J91" s="35" t="s">
        <v>54</v>
      </c>
      <c r="K91" s="35" t="s">
        <v>54</v>
      </c>
      <c r="L91" s="35" t="s">
        <v>52</v>
      </c>
      <c r="M91" s="41"/>
      <c r="N91" s="41"/>
      <c r="O91" s="41"/>
      <c r="P91" s="35" t="s">
        <v>106</v>
      </c>
      <c r="Q91" s="36">
        <v>5.43</v>
      </c>
      <c r="R91" s="36">
        <v>6.3</v>
      </c>
      <c r="S91" s="42">
        <f t="shared" ref="S91:S92" si="43">(R91-Q91)/R91</f>
        <v>0.1380952380952381</v>
      </c>
      <c r="T91" s="36"/>
      <c r="U91" s="95">
        <v>5.43</v>
      </c>
      <c r="V91" s="89">
        <f t="shared" ref="V91:V92" si="44">U91-Y91</f>
        <v>5.13</v>
      </c>
      <c r="W91" s="75">
        <v>5.89</v>
      </c>
      <c r="X91" s="96">
        <f t="shared" si="32"/>
        <v>7.8098471986417659E-2</v>
      </c>
      <c r="Y91" s="45">
        <v>0.3</v>
      </c>
      <c r="Z91" s="96">
        <f t="shared" si="33"/>
        <v>0.1290322580645161</v>
      </c>
      <c r="AA91" s="23" t="s">
        <v>107</v>
      </c>
      <c r="AB91" s="23" t="s">
        <v>108</v>
      </c>
      <c r="AC91" s="120">
        <v>320</v>
      </c>
      <c r="AD91" s="21">
        <f t="shared" ref="AD91:AD92" si="45">AC91*W91</f>
        <v>1884.8</v>
      </c>
      <c r="AE91" s="24">
        <f t="shared" si="35"/>
        <v>-1</v>
      </c>
      <c r="AF91" s="24"/>
      <c r="AG91" s="164" t="s">
        <v>359</v>
      </c>
      <c r="AH91" s="110">
        <f t="shared" si="42"/>
        <v>113.66272420435136</v>
      </c>
      <c r="AI91" s="20">
        <f t="shared" si="42"/>
        <v>133.41465366440519</v>
      </c>
      <c r="AJ91" s="20">
        <f t="shared" si="42"/>
        <v>72.922622131243429</v>
      </c>
      <c r="AK91" s="111"/>
      <c r="AL91" s="20"/>
      <c r="AM91" s="17"/>
      <c r="AN91" s="18"/>
      <c r="AO91" s="17"/>
      <c r="AP91" s="19"/>
      <c r="AQ91" s="16"/>
      <c r="AR91" s="15"/>
      <c r="AT91" s="39"/>
      <c r="AU91" s="39"/>
      <c r="AV91" s="39"/>
      <c r="AW91" s="39"/>
      <c r="AX91" s="39"/>
      <c r="AY91" s="39"/>
      <c r="AZ91" s="39"/>
    </row>
    <row r="92" spans="2:52" x14ac:dyDescent="0.2">
      <c r="B92" s="91" t="s">
        <v>61</v>
      </c>
      <c r="C92" s="40" t="s">
        <v>438</v>
      </c>
      <c r="D92" s="91" t="s">
        <v>439</v>
      </c>
      <c r="E92" s="23"/>
      <c r="F92" s="46">
        <v>1110780</v>
      </c>
      <c r="G92" s="46">
        <v>9556001128874</v>
      </c>
      <c r="H92" s="159" t="s">
        <v>51</v>
      </c>
      <c r="I92" s="77" t="s">
        <v>445</v>
      </c>
      <c r="J92" s="35" t="s">
        <v>54</v>
      </c>
      <c r="K92" s="35" t="s">
        <v>54</v>
      </c>
      <c r="L92" s="35" t="s">
        <v>52</v>
      </c>
      <c r="M92" s="41"/>
      <c r="N92" s="41"/>
      <c r="O92" s="41"/>
      <c r="P92" s="35" t="s">
        <v>106</v>
      </c>
      <c r="Q92" s="36">
        <v>5.43</v>
      </c>
      <c r="R92" s="36">
        <v>6.3</v>
      </c>
      <c r="S92" s="42">
        <f t="shared" si="43"/>
        <v>0.1380952380952381</v>
      </c>
      <c r="T92" s="36"/>
      <c r="U92" s="95">
        <v>5.43</v>
      </c>
      <c r="V92" s="89">
        <f t="shared" si="44"/>
        <v>5.13</v>
      </c>
      <c r="W92" s="75">
        <v>5.89</v>
      </c>
      <c r="X92" s="96">
        <f t="shared" si="32"/>
        <v>7.8098471986417659E-2</v>
      </c>
      <c r="Y92" s="45">
        <v>0.3</v>
      </c>
      <c r="Z92" s="96">
        <f t="shared" si="33"/>
        <v>0.1290322580645161</v>
      </c>
      <c r="AA92" s="23" t="s">
        <v>107</v>
      </c>
      <c r="AB92" s="23" t="s">
        <v>108</v>
      </c>
      <c r="AC92" s="120">
        <v>720</v>
      </c>
      <c r="AD92" s="21">
        <f t="shared" si="45"/>
        <v>4240.8</v>
      </c>
      <c r="AE92" s="24">
        <f t="shared" si="35"/>
        <v>-1</v>
      </c>
      <c r="AF92" s="24"/>
      <c r="AG92" s="164" t="s">
        <v>359</v>
      </c>
      <c r="AH92" s="110">
        <f t="shared" si="42"/>
        <v>255.74112945979056</v>
      </c>
      <c r="AI92" s="20">
        <f t="shared" si="42"/>
        <v>300.18297074491164</v>
      </c>
      <c r="AJ92" s="20">
        <f t="shared" si="42"/>
        <v>164.07589979529772</v>
      </c>
      <c r="AK92" s="111"/>
      <c r="AL92" s="20"/>
      <c r="AM92" s="17"/>
      <c r="AN92" s="18"/>
      <c r="AO92" s="17"/>
      <c r="AP92" s="19"/>
      <c r="AQ92" s="16"/>
      <c r="AR92" s="15"/>
      <c r="AT92" s="39"/>
      <c r="AU92" s="39"/>
      <c r="AV92" s="39"/>
      <c r="AW92" s="39"/>
      <c r="AX92" s="39"/>
      <c r="AY92" s="39"/>
      <c r="AZ92" s="39"/>
    </row>
    <row r="93" spans="2:52" x14ac:dyDescent="0.2">
      <c r="B93" s="91"/>
      <c r="C93" s="40"/>
      <c r="D93" s="91"/>
      <c r="E93" s="23"/>
      <c r="F93" s="46"/>
      <c r="G93" s="46"/>
      <c r="H93" s="127"/>
      <c r="I93" s="77"/>
      <c r="J93" s="187"/>
      <c r="K93" s="188"/>
      <c r="L93" s="35"/>
      <c r="M93" s="41"/>
      <c r="N93" s="41"/>
      <c r="O93" s="41"/>
      <c r="P93" s="35"/>
      <c r="Q93" s="36"/>
      <c r="R93" s="36"/>
      <c r="S93" s="42"/>
      <c r="T93" s="36"/>
      <c r="U93" s="95"/>
      <c r="V93" s="89"/>
      <c r="W93" s="75"/>
      <c r="X93" s="16"/>
      <c r="Y93" s="45"/>
      <c r="Z93" s="16"/>
      <c r="AA93" s="23"/>
      <c r="AB93" s="23"/>
      <c r="AC93" s="120"/>
      <c r="AD93" s="21"/>
      <c r="AE93" s="24"/>
      <c r="AF93" s="24"/>
      <c r="AG93" s="164"/>
      <c r="AH93" s="110"/>
      <c r="AI93" s="20"/>
      <c r="AJ93" s="20"/>
      <c r="AK93" s="111"/>
      <c r="AL93" s="20"/>
      <c r="AM93" s="17"/>
      <c r="AN93" s="18"/>
      <c r="AO93" s="17"/>
      <c r="AP93" s="19"/>
      <c r="AQ93" s="16"/>
      <c r="AR93" s="15"/>
      <c r="AT93" s="39"/>
      <c r="AU93" s="39"/>
      <c r="AV93" s="39"/>
      <c r="AW93" s="39"/>
      <c r="AX93" s="39"/>
      <c r="AY93" s="39"/>
      <c r="AZ93" s="39"/>
    </row>
    <row r="94" spans="2:52" x14ac:dyDescent="0.2">
      <c r="B94" s="91" t="s">
        <v>61</v>
      </c>
      <c r="C94" s="40" t="s">
        <v>438</v>
      </c>
      <c r="D94" s="91" t="s">
        <v>439</v>
      </c>
      <c r="E94" s="23">
        <v>22</v>
      </c>
      <c r="F94" s="46">
        <v>1086867</v>
      </c>
      <c r="G94" s="46" t="s">
        <v>446</v>
      </c>
      <c r="H94" s="159" t="s">
        <v>51</v>
      </c>
      <c r="I94" s="76" t="s">
        <v>447</v>
      </c>
      <c r="J94" s="35" t="s">
        <v>54</v>
      </c>
      <c r="K94" s="35" t="s">
        <v>54</v>
      </c>
      <c r="L94" s="35" t="s">
        <v>52</v>
      </c>
      <c r="M94" s="41"/>
      <c r="N94" s="41"/>
      <c r="O94" s="41"/>
      <c r="P94" s="35" t="s">
        <v>106</v>
      </c>
      <c r="Q94" s="36">
        <v>4.7</v>
      </c>
      <c r="R94" s="36">
        <v>5</v>
      </c>
      <c r="S94" s="42">
        <f t="shared" ref="S94:S99" si="46">(R94-Q94)/R94</f>
        <v>5.9999999999999963E-2</v>
      </c>
      <c r="T94" s="36"/>
      <c r="U94" s="95">
        <v>4.7</v>
      </c>
      <c r="V94" s="89">
        <f t="shared" ref="V94:V99" si="47">U94-Y94</f>
        <v>4.3</v>
      </c>
      <c r="W94" s="75">
        <v>4.59</v>
      </c>
      <c r="X94" s="96">
        <f t="shared" si="32"/>
        <v>-2.3965141612200504E-2</v>
      </c>
      <c r="Y94" s="45">
        <v>0.40000000000000036</v>
      </c>
      <c r="Z94" s="96">
        <f t="shared" si="33"/>
        <v>6.3180827886710256E-2</v>
      </c>
      <c r="AA94" s="23" t="s">
        <v>448</v>
      </c>
      <c r="AB94" s="23" t="s">
        <v>449</v>
      </c>
      <c r="AC94" s="120">
        <v>540</v>
      </c>
      <c r="AD94" s="21">
        <f t="shared" ref="AD94:AD99" si="48">AC94*W94</f>
        <v>2478.6</v>
      </c>
      <c r="AE94" s="24">
        <f t="shared" si="35"/>
        <v>-1</v>
      </c>
      <c r="AF94" s="24"/>
      <c r="AG94" s="164" t="s">
        <v>443</v>
      </c>
      <c r="AH94" s="110">
        <f t="shared" si="42"/>
        <v>191.80584709484293</v>
      </c>
      <c r="AI94" s="20">
        <f t="shared" si="42"/>
        <v>225.13722805868375</v>
      </c>
      <c r="AJ94" s="20">
        <f t="shared" si="42"/>
        <v>123.05692484647329</v>
      </c>
      <c r="AK94" s="111"/>
      <c r="AL94" s="20"/>
      <c r="AM94" s="17"/>
      <c r="AN94" s="18"/>
      <c r="AO94" s="17"/>
      <c r="AP94" s="19"/>
      <c r="AQ94" s="16"/>
      <c r="AR94" s="15"/>
      <c r="AT94" s="39"/>
      <c r="AU94" s="39"/>
      <c r="AV94" s="39"/>
      <c r="AW94" s="39"/>
      <c r="AX94" s="39"/>
      <c r="AY94" s="39"/>
      <c r="AZ94" s="39"/>
    </row>
    <row r="95" spans="2:52" x14ac:dyDescent="0.2">
      <c r="B95" s="91" t="s">
        <v>61</v>
      </c>
      <c r="C95" s="40" t="s">
        <v>438</v>
      </c>
      <c r="D95" s="91" t="s">
        <v>439</v>
      </c>
      <c r="E95" s="23"/>
      <c r="F95" s="46">
        <v>1086860</v>
      </c>
      <c r="G95" s="46" t="s">
        <v>450</v>
      </c>
      <c r="H95" s="159" t="s">
        <v>51</v>
      </c>
      <c r="I95" s="76" t="s">
        <v>451</v>
      </c>
      <c r="J95" s="35" t="s">
        <v>54</v>
      </c>
      <c r="K95" s="35" t="s">
        <v>54</v>
      </c>
      <c r="L95" s="35" t="s">
        <v>52</v>
      </c>
      <c r="M95" s="41"/>
      <c r="N95" s="41"/>
      <c r="O95" s="41"/>
      <c r="P95" s="35" t="s">
        <v>106</v>
      </c>
      <c r="Q95" s="36">
        <v>4.7</v>
      </c>
      <c r="R95" s="36">
        <v>5</v>
      </c>
      <c r="S95" s="42">
        <f t="shared" si="46"/>
        <v>5.9999999999999963E-2</v>
      </c>
      <c r="T95" s="36"/>
      <c r="U95" s="95">
        <v>4.7</v>
      </c>
      <c r="V95" s="89">
        <f t="shared" si="47"/>
        <v>4.3</v>
      </c>
      <c r="W95" s="75">
        <v>4.59</v>
      </c>
      <c r="X95" s="96">
        <f t="shared" si="32"/>
        <v>-2.3965141612200504E-2</v>
      </c>
      <c r="Y95" s="45">
        <v>0.40000000000000036</v>
      </c>
      <c r="Z95" s="96">
        <f t="shared" si="33"/>
        <v>6.3180827886710256E-2</v>
      </c>
      <c r="AA95" s="23" t="s">
        <v>448</v>
      </c>
      <c r="AB95" s="23" t="s">
        <v>449</v>
      </c>
      <c r="AC95" s="120">
        <v>500</v>
      </c>
      <c r="AD95" s="21">
        <f t="shared" si="48"/>
        <v>2295</v>
      </c>
      <c r="AE95" s="24">
        <f t="shared" si="35"/>
        <v>-1</v>
      </c>
      <c r="AF95" s="24"/>
      <c r="AG95" s="164" t="s">
        <v>443</v>
      </c>
      <c r="AH95" s="110">
        <f t="shared" si="42"/>
        <v>177.598006569299</v>
      </c>
      <c r="AI95" s="20">
        <f t="shared" si="42"/>
        <v>208.46039635063309</v>
      </c>
      <c r="AJ95" s="20">
        <f t="shared" si="42"/>
        <v>113.94159708006787</v>
      </c>
      <c r="AK95" s="111"/>
      <c r="AL95" s="20"/>
      <c r="AM95" s="17"/>
      <c r="AN95" s="18"/>
      <c r="AO95" s="17"/>
      <c r="AP95" s="19"/>
      <c r="AQ95" s="16"/>
      <c r="AR95" s="15"/>
      <c r="AT95" s="39"/>
      <c r="AU95" s="39"/>
      <c r="AV95" s="39"/>
      <c r="AW95" s="39"/>
      <c r="AX95" s="39"/>
      <c r="AY95" s="39"/>
      <c r="AZ95" s="39"/>
    </row>
    <row r="96" spans="2:52" x14ac:dyDescent="0.2">
      <c r="B96" s="91"/>
      <c r="C96" s="40"/>
      <c r="D96" s="91"/>
      <c r="E96" s="23"/>
      <c r="F96" s="46"/>
      <c r="G96" s="46"/>
      <c r="H96" s="159"/>
      <c r="I96" s="76"/>
      <c r="J96" s="160"/>
      <c r="K96" s="161"/>
      <c r="L96" s="35"/>
      <c r="M96" s="41"/>
      <c r="N96" s="41"/>
      <c r="O96" s="41"/>
      <c r="P96" s="35"/>
      <c r="Q96" s="36"/>
      <c r="R96" s="36"/>
      <c r="S96" s="42"/>
      <c r="T96" s="36"/>
      <c r="U96" s="95"/>
      <c r="V96" s="89"/>
      <c r="W96" s="75"/>
      <c r="X96" s="16"/>
      <c r="Y96" s="45"/>
      <c r="Z96" s="16"/>
      <c r="AA96" s="23"/>
      <c r="AB96" s="23"/>
      <c r="AC96" s="163"/>
      <c r="AD96" s="21"/>
      <c r="AE96" s="24"/>
      <c r="AF96" s="24"/>
      <c r="AG96" s="164"/>
      <c r="AH96" s="110"/>
      <c r="AI96" s="20"/>
      <c r="AJ96" s="20"/>
      <c r="AK96" s="111"/>
      <c r="AL96" s="20"/>
      <c r="AM96" s="17"/>
      <c r="AN96" s="18"/>
      <c r="AO96" s="17"/>
      <c r="AP96" s="19"/>
      <c r="AQ96" s="16"/>
      <c r="AR96" s="15"/>
      <c r="AT96" s="39"/>
      <c r="AU96" s="39"/>
      <c r="AV96" s="39"/>
      <c r="AW96" s="39"/>
      <c r="AX96" s="39"/>
      <c r="AY96" s="39"/>
      <c r="AZ96" s="39"/>
    </row>
    <row r="97" spans="2:52" x14ac:dyDescent="0.2">
      <c r="B97" s="91" t="s">
        <v>61</v>
      </c>
      <c r="C97" s="40" t="s">
        <v>438</v>
      </c>
      <c r="D97" s="91" t="s">
        <v>439</v>
      </c>
      <c r="E97" s="23">
        <v>23</v>
      </c>
      <c r="F97" s="46">
        <v>1126212</v>
      </c>
      <c r="G97" s="46">
        <v>9555655005203</v>
      </c>
      <c r="H97" s="127" t="s">
        <v>51</v>
      </c>
      <c r="I97" s="76" t="s">
        <v>452</v>
      </c>
      <c r="J97" s="35" t="s">
        <v>54</v>
      </c>
      <c r="K97" s="35" t="s">
        <v>54</v>
      </c>
      <c r="L97" s="35" t="s">
        <v>52</v>
      </c>
      <c r="M97" s="41"/>
      <c r="N97" s="41"/>
      <c r="O97" s="41"/>
      <c r="P97" s="35" t="s">
        <v>106</v>
      </c>
      <c r="Q97" s="36">
        <v>8.5</v>
      </c>
      <c r="R97" s="36">
        <v>10.15</v>
      </c>
      <c r="S97" s="42">
        <f t="shared" si="46"/>
        <v>0.16256157635467983</v>
      </c>
      <c r="T97" s="36"/>
      <c r="U97" s="95">
        <v>8.5</v>
      </c>
      <c r="V97" s="89">
        <f t="shared" si="47"/>
        <v>7.8</v>
      </c>
      <c r="W97" s="75">
        <v>9.7899999999999991</v>
      </c>
      <c r="X97" s="96">
        <f t="shared" si="32"/>
        <v>0.13176710929519911</v>
      </c>
      <c r="Y97" s="45">
        <v>0.70000000000000018</v>
      </c>
      <c r="Z97" s="96">
        <f t="shared" si="33"/>
        <v>0.20326864147088861</v>
      </c>
      <c r="AA97" s="23" t="s">
        <v>344</v>
      </c>
      <c r="AB97" s="23" t="s">
        <v>345</v>
      </c>
      <c r="AC97" s="120">
        <v>72</v>
      </c>
      <c r="AD97" s="21">
        <f t="shared" si="48"/>
        <v>704.87999999999988</v>
      </c>
      <c r="AE97" s="24">
        <f t="shared" si="35"/>
        <v>-1</v>
      </c>
      <c r="AF97" s="24"/>
      <c r="AG97" s="164" t="s">
        <v>359</v>
      </c>
      <c r="AH97" s="110">
        <f t="shared" si="42"/>
        <v>25.574112945979056</v>
      </c>
      <c r="AI97" s="20">
        <f t="shared" si="42"/>
        <v>30.018297074491166</v>
      </c>
      <c r="AJ97" s="20">
        <f t="shared" si="42"/>
        <v>16.407589979529771</v>
      </c>
      <c r="AK97" s="111"/>
      <c r="AL97" s="20"/>
      <c r="AM97" s="17"/>
      <c r="AN97" s="18"/>
      <c r="AO97" s="17"/>
      <c r="AP97" s="19"/>
      <c r="AQ97" s="16"/>
      <c r="AR97" s="15"/>
      <c r="AT97" s="39"/>
      <c r="AU97" s="39"/>
      <c r="AV97" s="39"/>
      <c r="AW97" s="39"/>
      <c r="AX97" s="39"/>
      <c r="AY97" s="39"/>
      <c r="AZ97" s="39"/>
    </row>
    <row r="98" spans="2:52" x14ac:dyDescent="0.2">
      <c r="B98" s="91" t="s">
        <v>61</v>
      </c>
      <c r="C98" s="40" t="s">
        <v>438</v>
      </c>
      <c r="D98" s="91" t="s">
        <v>439</v>
      </c>
      <c r="E98" s="23"/>
      <c r="F98" s="46">
        <v>1126208</v>
      </c>
      <c r="G98" s="46">
        <v>9555655005265</v>
      </c>
      <c r="H98" s="127" t="s">
        <v>51</v>
      </c>
      <c r="I98" s="76" t="s">
        <v>453</v>
      </c>
      <c r="J98" s="35" t="s">
        <v>54</v>
      </c>
      <c r="K98" s="35" t="s">
        <v>54</v>
      </c>
      <c r="L98" s="35" t="s">
        <v>52</v>
      </c>
      <c r="M98" s="41"/>
      <c r="N98" s="41"/>
      <c r="O98" s="41"/>
      <c r="P98" s="35" t="s">
        <v>106</v>
      </c>
      <c r="Q98" s="36">
        <v>8.5</v>
      </c>
      <c r="R98" s="36">
        <v>10.6</v>
      </c>
      <c r="S98" s="42">
        <f t="shared" si="46"/>
        <v>0.1981132075471698</v>
      </c>
      <c r="T98" s="36"/>
      <c r="U98" s="95">
        <v>8.5</v>
      </c>
      <c r="V98" s="89">
        <f t="shared" si="47"/>
        <v>7.8</v>
      </c>
      <c r="W98" s="75">
        <v>9.7899999999999991</v>
      </c>
      <c r="X98" s="96">
        <f t="shared" ref="X98:X99" si="49">(W98-U98)/W98</f>
        <v>0.13176710929519911</v>
      </c>
      <c r="Y98" s="45">
        <v>0.70000000000000018</v>
      </c>
      <c r="Z98" s="96">
        <f t="shared" ref="Z98:Z99" si="50">(W98-V98)/W98</f>
        <v>0.20326864147088861</v>
      </c>
      <c r="AA98" s="23" t="s">
        <v>344</v>
      </c>
      <c r="AB98" s="23" t="s">
        <v>345</v>
      </c>
      <c r="AC98" s="120">
        <v>60</v>
      </c>
      <c r="AD98" s="21">
        <f t="shared" si="48"/>
        <v>587.4</v>
      </c>
      <c r="AE98" s="24">
        <f t="shared" ref="AE98:AE99" si="51">(AP98/AD98)-100%</f>
        <v>-1</v>
      </c>
      <c r="AF98" s="24"/>
      <c r="AG98" s="164" t="s">
        <v>359</v>
      </c>
      <c r="AH98" s="110">
        <f t="shared" si="42"/>
        <v>21.31176078831588</v>
      </c>
      <c r="AI98" s="20">
        <f t="shared" si="42"/>
        <v>25.01524756207597</v>
      </c>
      <c r="AJ98" s="20">
        <f t="shared" si="42"/>
        <v>13.672991649608143</v>
      </c>
      <c r="AK98" s="111"/>
      <c r="AL98" s="20"/>
      <c r="AM98" s="17"/>
      <c r="AN98" s="18"/>
      <c r="AO98" s="17"/>
      <c r="AP98" s="19"/>
      <c r="AQ98" s="16"/>
      <c r="AR98" s="15"/>
      <c r="AT98" s="39"/>
      <c r="AU98" s="39"/>
      <c r="AV98" s="39"/>
      <c r="AW98" s="39"/>
      <c r="AX98" s="39"/>
      <c r="AY98" s="39"/>
      <c r="AZ98" s="39"/>
    </row>
    <row r="99" spans="2:52" x14ac:dyDescent="0.2">
      <c r="B99" s="91" t="s">
        <v>61</v>
      </c>
      <c r="C99" s="40" t="s">
        <v>438</v>
      </c>
      <c r="D99" s="91" t="s">
        <v>439</v>
      </c>
      <c r="E99" s="23"/>
      <c r="F99" s="46">
        <v>1126210</v>
      </c>
      <c r="G99" s="46">
        <v>9555655005234</v>
      </c>
      <c r="H99" s="127" t="s">
        <v>51</v>
      </c>
      <c r="I99" s="76" t="s">
        <v>454</v>
      </c>
      <c r="J99" s="35" t="s">
        <v>54</v>
      </c>
      <c r="K99" s="35" t="s">
        <v>54</v>
      </c>
      <c r="L99" s="35" t="s">
        <v>52</v>
      </c>
      <c r="M99" s="41"/>
      <c r="N99" s="41"/>
      <c r="O99" s="41"/>
      <c r="P99" s="35" t="s">
        <v>106</v>
      </c>
      <c r="Q99" s="36">
        <v>8.5</v>
      </c>
      <c r="R99" s="36">
        <v>10.6</v>
      </c>
      <c r="S99" s="42">
        <f t="shared" si="46"/>
        <v>0.1981132075471698</v>
      </c>
      <c r="T99" s="36"/>
      <c r="U99" s="95">
        <v>8.5</v>
      </c>
      <c r="V99" s="89">
        <f t="shared" si="47"/>
        <v>7.8</v>
      </c>
      <c r="W99" s="75">
        <v>9.7899999999999991</v>
      </c>
      <c r="X99" s="96">
        <f t="shared" si="49"/>
        <v>0.13176710929519911</v>
      </c>
      <c r="Y99" s="45">
        <v>0.70000000000000018</v>
      </c>
      <c r="Z99" s="96">
        <f t="shared" si="50"/>
        <v>0.20326864147088861</v>
      </c>
      <c r="AA99" s="23" t="s">
        <v>344</v>
      </c>
      <c r="AB99" s="23" t="s">
        <v>345</v>
      </c>
      <c r="AC99" s="120">
        <v>60</v>
      </c>
      <c r="AD99" s="21">
        <f t="shared" si="48"/>
        <v>587.4</v>
      </c>
      <c r="AE99" s="24">
        <f t="shared" si="51"/>
        <v>-1</v>
      </c>
      <c r="AF99" s="24"/>
      <c r="AG99" s="164" t="s">
        <v>359</v>
      </c>
      <c r="AH99" s="110">
        <f t="shared" si="42"/>
        <v>21.31176078831588</v>
      </c>
      <c r="AI99" s="20">
        <f t="shared" si="42"/>
        <v>25.01524756207597</v>
      </c>
      <c r="AJ99" s="20">
        <f t="shared" si="42"/>
        <v>13.672991649608143</v>
      </c>
      <c r="AK99" s="111"/>
      <c r="AL99" s="20"/>
      <c r="AM99" s="17"/>
      <c r="AN99" s="18"/>
      <c r="AO99" s="17"/>
      <c r="AP99" s="19"/>
      <c r="AQ99" s="16"/>
      <c r="AR99" s="15"/>
      <c r="AT99" s="39"/>
      <c r="AU99" s="39"/>
      <c r="AV99" s="39"/>
      <c r="AW99" s="39"/>
      <c r="AX99" s="39"/>
      <c r="AY99" s="39"/>
      <c r="AZ99" s="39"/>
    </row>
    <row r="100" spans="2:52" x14ac:dyDescent="0.2">
      <c r="B100" s="91"/>
      <c r="C100" s="40"/>
      <c r="D100" s="91"/>
      <c r="E100" s="23"/>
      <c r="F100" s="46"/>
      <c r="G100" s="46"/>
      <c r="H100" s="127"/>
      <c r="I100" s="77"/>
      <c r="J100" s="187"/>
      <c r="K100" s="188"/>
      <c r="L100" s="35"/>
      <c r="M100" s="41"/>
      <c r="N100" s="41"/>
      <c r="O100" s="41"/>
      <c r="P100" s="35"/>
      <c r="Q100" s="36"/>
      <c r="R100" s="36"/>
      <c r="S100" s="42"/>
      <c r="T100" s="36"/>
      <c r="U100" s="95"/>
      <c r="V100" s="89"/>
      <c r="W100" s="75"/>
      <c r="X100" s="16"/>
      <c r="Y100" s="45"/>
      <c r="Z100" s="16"/>
      <c r="AA100" s="23"/>
      <c r="AB100" s="23"/>
      <c r="AC100" s="120"/>
      <c r="AD100" s="21"/>
      <c r="AE100" s="24"/>
      <c r="AF100" s="24"/>
      <c r="AG100" s="164"/>
      <c r="AH100" s="110"/>
      <c r="AI100" s="20"/>
      <c r="AJ100" s="20"/>
      <c r="AK100" s="111"/>
      <c r="AL100" s="20"/>
      <c r="AM100" s="17"/>
      <c r="AN100" s="18"/>
      <c r="AO100" s="17"/>
      <c r="AP100" s="19"/>
      <c r="AQ100" s="16"/>
      <c r="AR100" s="15"/>
      <c r="AT100" s="39"/>
      <c r="AU100" s="39"/>
      <c r="AV100" s="39"/>
      <c r="AW100" s="39"/>
      <c r="AX100" s="39"/>
      <c r="AY100" s="39"/>
      <c r="AZ100" s="39"/>
    </row>
    <row r="101" spans="2:52" x14ac:dyDescent="0.2">
      <c r="B101" s="91" t="s">
        <v>61</v>
      </c>
      <c r="C101" s="40" t="s">
        <v>438</v>
      </c>
      <c r="D101" s="91" t="s">
        <v>439</v>
      </c>
      <c r="E101" s="23">
        <v>24</v>
      </c>
      <c r="F101" s="46">
        <v>1018823</v>
      </c>
      <c r="G101" s="46">
        <v>9310155010023</v>
      </c>
      <c r="H101" s="47" t="s">
        <v>51</v>
      </c>
      <c r="I101" s="40" t="s">
        <v>455</v>
      </c>
      <c r="J101" s="35" t="s">
        <v>54</v>
      </c>
      <c r="K101" s="35" t="s">
        <v>54</v>
      </c>
      <c r="L101" s="35" t="s">
        <v>52</v>
      </c>
      <c r="M101" s="41"/>
      <c r="N101" s="41"/>
      <c r="O101" s="41"/>
      <c r="P101" s="35" t="s">
        <v>106</v>
      </c>
      <c r="Q101" s="36">
        <v>2.68</v>
      </c>
      <c r="R101" s="36">
        <v>3.3</v>
      </c>
      <c r="S101" s="42">
        <f t="shared" ref="S101:S104" si="52">(R101-Q101)/R101</f>
        <v>0.18787878787878778</v>
      </c>
      <c r="T101" s="36"/>
      <c r="U101" s="95">
        <v>2.68</v>
      </c>
      <c r="V101" s="89">
        <f t="shared" ref="V101:V104" si="53">U101-Y101</f>
        <v>2.48</v>
      </c>
      <c r="W101" s="75">
        <v>2.99</v>
      </c>
      <c r="X101" s="96">
        <f t="shared" ref="X101:X104" si="54">(W101-U101)/W101</f>
        <v>0.1036789297658863</v>
      </c>
      <c r="Y101" s="45">
        <v>0.2</v>
      </c>
      <c r="Z101" s="96">
        <f t="shared" ref="Z101:Z104" si="55">(W101-V101)/W101</f>
        <v>0.17056856187290975</v>
      </c>
      <c r="AA101" s="23" t="s">
        <v>116</v>
      </c>
      <c r="AB101" s="23" t="s">
        <v>117</v>
      </c>
      <c r="AC101" s="120">
        <v>300</v>
      </c>
      <c r="AD101" s="21">
        <f t="shared" ref="AD101:AD154" si="56">AC101*W101</f>
        <v>897.00000000000011</v>
      </c>
      <c r="AE101" s="24">
        <f t="shared" ref="AE101:AE104" si="57">(AP101/AD101)-100%</f>
        <v>-1</v>
      </c>
      <c r="AF101" s="24"/>
      <c r="AG101" s="164" t="s">
        <v>443</v>
      </c>
      <c r="AH101" s="110">
        <f t="shared" si="42"/>
        <v>106.5588039415794</v>
      </c>
      <c r="AI101" s="20">
        <f t="shared" si="42"/>
        <v>125.07623781037987</v>
      </c>
      <c r="AJ101" s="20">
        <f t="shared" si="42"/>
        <v>68.364958248040722</v>
      </c>
      <c r="AK101" s="111"/>
      <c r="AL101" s="20"/>
      <c r="AM101" s="17"/>
      <c r="AN101" s="18"/>
      <c r="AO101" s="17"/>
      <c r="AP101" s="19"/>
      <c r="AQ101" s="16"/>
      <c r="AR101" s="15"/>
      <c r="AT101" s="39"/>
      <c r="AU101" s="39"/>
      <c r="AV101" s="39"/>
      <c r="AW101" s="39"/>
      <c r="AX101" s="39"/>
      <c r="AY101" s="39"/>
      <c r="AZ101" s="39"/>
    </row>
    <row r="102" spans="2:52" x14ac:dyDescent="0.2">
      <c r="B102" s="91" t="s">
        <v>61</v>
      </c>
      <c r="C102" s="40" t="s">
        <v>438</v>
      </c>
      <c r="D102" s="91" t="s">
        <v>439</v>
      </c>
      <c r="E102" s="23"/>
      <c r="F102" s="46">
        <v>1018822</v>
      </c>
      <c r="G102" s="46">
        <v>9310155010047</v>
      </c>
      <c r="H102" s="47" t="s">
        <v>51</v>
      </c>
      <c r="I102" s="40" t="s">
        <v>456</v>
      </c>
      <c r="J102" s="35" t="s">
        <v>54</v>
      </c>
      <c r="K102" s="35" t="s">
        <v>54</v>
      </c>
      <c r="L102" s="35" t="s">
        <v>52</v>
      </c>
      <c r="M102" s="41"/>
      <c r="N102" s="41"/>
      <c r="O102" s="41"/>
      <c r="P102" s="35" t="s">
        <v>106</v>
      </c>
      <c r="Q102" s="36">
        <v>2.68</v>
      </c>
      <c r="R102" s="36">
        <v>3.3</v>
      </c>
      <c r="S102" s="42">
        <f t="shared" si="52"/>
        <v>0.18787878787878778</v>
      </c>
      <c r="T102" s="36"/>
      <c r="U102" s="95">
        <v>2.68</v>
      </c>
      <c r="V102" s="89">
        <f t="shared" si="53"/>
        <v>2.48</v>
      </c>
      <c r="W102" s="75">
        <v>2.99</v>
      </c>
      <c r="X102" s="96">
        <f t="shared" si="54"/>
        <v>0.1036789297658863</v>
      </c>
      <c r="Y102" s="45">
        <v>0.2</v>
      </c>
      <c r="Z102" s="96">
        <f t="shared" si="55"/>
        <v>0.17056856187290975</v>
      </c>
      <c r="AA102" s="23" t="s">
        <v>116</v>
      </c>
      <c r="AB102" s="23" t="s">
        <v>117</v>
      </c>
      <c r="AC102" s="120">
        <v>200</v>
      </c>
      <c r="AD102" s="21">
        <f t="shared" si="56"/>
        <v>598</v>
      </c>
      <c r="AE102" s="24">
        <f t="shared" si="57"/>
        <v>-1</v>
      </c>
      <c r="AF102" s="24"/>
      <c r="AG102" s="164" t="s">
        <v>443</v>
      </c>
      <c r="AH102" s="110">
        <f t="shared" si="42"/>
        <v>71.039202627719604</v>
      </c>
      <c r="AI102" s="20">
        <f t="shared" si="42"/>
        <v>83.384158540253239</v>
      </c>
      <c r="AJ102" s="20">
        <f t="shared" si="42"/>
        <v>45.576638832027143</v>
      </c>
      <c r="AK102" s="111"/>
      <c r="AL102" s="20"/>
      <c r="AM102" s="17"/>
      <c r="AN102" s="18"/>
      <c r="AO102" s="17"/>
      <c r="AP102" s="19"/>
      <c r="AQ102" s="16"/>
      <c r="AR102" s="15"/>
      <c r="AT102" s="39"/>
      <c r="AU102" s="39"/>
      <c r="AV102" s="39"/>
      <c r="AW102" s="39"/>
      <c r="AX102" s="39"/>
      <c r="AY102" s="39"/>
      <c r="AZ102" s="39"/>
    </row>
    <row r="103" spans="2:52" x14ac:dyDescent="0.2">
      <c r="B103" s="91" t="s">
        <v>61</v>
      </c>
      <c r="C103" s="40" t="s">
        <v>438</v>
      </c>
      <c r="D103" s="91" t="s">
        <v>439</v>
      </c>
      <c r="E103" s="23"/>
      <c r="F103" s="46">
        <v>1018824</v>
      </c>
      <c r="G103" s="46">
        <v>9310155010054</v>
      </c>
      <c r="H103" s="47" t="s">
        <v>51</v>
      </c>
      <c r="I103" s="40" t="s">
        <v>457</v>
      </c>
      <c r="J103" s="35" t="s">
        <v>54</v>
      </c>
      <c r="K103" s="35" t="s">
        <v>54</v>
      </c>
      <c r="L103" s="35" t="s">
        <v>52</v>
      </c>
      <c r="M103" s="41"/>
      <c r="N103" s="41"/>
      <c r="O103" s="41"/>
      <c r="P103" s="35" t="s">
        <v>106</v>
      </c>
      <c r="Q103" s="36">
        <v>2.68</v>
      </c>
      <c r="R103" s="36">
        <v>3.3</v>
      </c>
      <c r="S103" s="42">
        <f t="shared" si="52"/>
        <v>0.18787878787878778</v>
      </c>
      <c r="T103" s="36"/>
      <c r="U103" s="95">
        <v>2.68</v>
      </c>
      <c r="V103" s="89">
        <f t="shared" si="53"/>
        <v>2.48</v>
      </c>
      <c r="W103" s="75">
        <v>2.99</v>
      </c>
      <c r="X103" s="96">
        <f t="shared" si="54"/>
        <v>0.1036789297658863</v>
      </c>
      <c r="Y103" s="45">
        <v>0.2</v>
      </c>
      <c r="Z103" s="96">
        <f t="shared" si="55"/>
        <v>0.17056856187290975</v>
      </c>
      <c r="AA103" s="23" t="s">
        <v>116</v>
      </c>
      <c r="AB103" s="23" t="s">
        <v>117</v>
      </c>
      <c r="AC103" s="120">
        <v>180</v>
      </c>
      <c r="AD103" s="21">
        <f t="shared" si="56"/>
        <v>538.20000000000005</v>
      </c>
      <c r="AE103" s="24">
        <f t="shared" si="57"/>
        <v>-1</v>
      </c>
      <c r="AF103" s="24"/>
      <c r="AG103" s="164" t="s">
        <v>443</v>
      </c>
      <c r="AH103" s="110">
        <f t="shared" si="42"/>
        <v>63.935282364947639</v>
      </c>
      <c r="AI103" s="20">
        <f t="shared" si="42"/>
        <v>75.045742686227911</v>
      </c>
      <c r="AJ103" s="20">
        <f t="shared" si="42"/>
        <v>41.018974948824429</v>
      </c>
      <c r="AK103" s="111"/>
      <c r="AL103" s="20"/>
      <c r="AM103" s="17"/>
      <c r="AN103" s="18"/>
      <c r="AO103" s="17"/>
      <c r="AP103" s="19"/>
      <c r="AQ103" s="16"/>
      <c r="AR103" s="15"/>
      <c r="AT103" s="39"/>
      <c r="AU103" s="39"/>
      <c r="AV103" s="39"/>
      <c r="AW103" s="39"/>
      <c r="AX103" s="39"/>
      <c r="AY103" s="39"/>
      <c r="AZ103" s="39"/>
    </row>
    <row r="104" spans="2:52" x14ac:dyDescent="0.2">
      <c r="B104" s="91" t="s">
        <v>61</v>
      </c>
      <c r="C104" s="40" t="s">
        <v>438</v>
      </c>
      <c r="D104" s="91" t="s">
        <v>439</v>
      </c>
      <c r="E104" s="23"/>
      <c r="F104" s="46">
        <v>1018819</v>
      </c>
      <c r="G104" s="46">
        <v>9310155010030</v>
      </c>
      <c r="H104" s="47" t="s">
        <v>51</v>
      </c>
      <c r="I104" s="40" t="s">
        <v>458</v>
      </c>
      <c r="J104" s="35" t="s">
        <v>54</v>
      </c>
      <c r="K104" s="35" t="s">
        <v>54</v>
      </c>
      <c r="L104" s="35" t="s">
        <v>52</v>
      </c>
      <c r="M104" s="41"/>
      <c r="N104" s="41"/>
      <c r="O104" s="41"/>
      <c r="P104" s="35" t="s">
        <v>106</v>
      </c>
      <c r="Q104" s="36">
        <v>2.68</v>
      </c>
      <c r="R104" s="36">
        <v>3.3</v>
      </c>
      <c r="S104" s="42">
        <f t="shared" si="52"/>
        <v>0.18787878787878778</v>
      </c>
      <c r="T104" s="36"/>
      <c r="U104" s="95">
        <v>2.68</v>
      </c>
      <c r="V104" s="89">
        <f t="shared" si="53"/>
        <v>2.48</v>
      </c>
      <c r="W104" s="75">
        <v>2.99</v>
      </c>
      <c r="X104" s="96">
        <f t="shared" si="54"/>
        <v>0.1036789297658863</v>
      </c>
      <c r="Y104" s="45">
        <v>0.2</v>
      </c>
      <c r="Z104" s="96">
        <f t="shared" si="55"/>
        <v>0.17056856187290975</v>
      </c>
      <c r="AA104" s="23" t="s">
        <v>116</v>
      </c>
      <c r="AB104" s="23" t="s">
        <v>117</v>
      </c>
      <c r="AC104" s="120">
        <v>108</v>
      </c>
      <c r="AD104" s="21">
        <f t="shared" si="56"/>
        <v>322.92</v>
      </c>
      <c r="AE104" s="24">
        <f t="shared" si="57"/>
        <v>-1</v>
      </c>
      <c r="AF104" s="24"/>
      <c r="AG104" s="164" t="s">
        <v>443</v>
      </c>
      <c r="AH104" s="110">
        <f t="shared" si="42"/>
        <v>38.361169418968586</v>
      </c>
      <c r="AI104" s="20">
        <f t="shared" si="42"/>
        <v>45.027445611736752</v>
      </c>
      <c r="AJ104" s="20">
        <f t="shared" si="42"/>
        <v>24.611384969294658</v>
      </c>
      <c r="AK104" s="111"/>
      <c r="AL104" s="20"/>
      <c r="AM104" s="17"/>
      <c r="AN104" s="18"/>
      <c r="AO104" s="17"/>
      <c r="AP104" s="19"/>
      <c r="AQ104" s="16"/>
      <c r="AR104" s="15"/>
      <c r="AT104" s="39"/>
      <c r="AU104" s="39"/>
      <c r="AV104" s="39"/>
      <c r="AW104" s="39"/>
      <c r="AX104" s="39"/>
      <c r="AY104" s="39"/>
      <c r="AZ104" s="39"/>
    </row>
    <row r="105" spans="2:52" x14ac:dyDescent="0.2">
      <c r="B105" s="91"/>
      <c r="C105" s="40"/>
      <c r="D105" s="91"/>
      <c r="E105" s="23"/>
      <c r="F105" s="46"/>
      <c r="G105" s="46"/>
      <c r="H105" s="127"/>
      <c r="I105" s="77"/>
      <c r="J105" s="187"/>
      <c r="K105" s="188"/>
      <c r="L105" s="35"/>
      <c r="M105" s="41"/>
      <c r="N105" s="41"/>
      <c r="O105" s="41"/>
      <c r="P105" s="35"/>
      <c r="Q105" s="36"/>
      <c r="R105" s="36"/>
      <c r="S105" s="42"/>
      <c r="T105" s="36"/>
      <c r="U105" s="95"/>
      <c r="V105" s="89"/>
      <c r="W105" s="75"/>
      <c r="X105" s="16"/>
      <c r="Y105" s="45"/>
      <c r="Z105" s="16"/>
      <c r="AA105" s="23"/>
      <c r="AB105" s="23"/>
      <c r="AC105" s="120"/>
      <c r="AD105" s="21"/>
      <c r="AE105" s="24"/>
      <c r="AF105" s="24"/>
      <c r="AG105" s="164"/>
      <c r="AH105" s="110"/>
      <c r="AI105" s="20"/>
      <c r="AJ105" s="20"/>
      <c r="AK105" s="111"/>
      <c r="AL105" s="20"/>
      <c r="AM105" s="17"/>
      <c r="AN105" s="18"/>
      <c r="AO105" s="17"/>
      <c r="AP105" s="19"/>
      <c r="AQ105" s="16"/>
      <c r="AR105" s="15"/>
      <c r="AT105" s="39"/>
      <c r="AU105" s="39"/>
      <c r="AV105" s="39"/>
      <c r="AW105" s="39"/>
      <c r="AX105" s="39"/>
      <c r="AY105" s="39"/>
      <c r="AZ105" s="39"/>
    </row>
    <row r="106" spans="2:52" x14ac:dyDescent="0.2">
      <c r="B106" s="40" t="s">
        <v>61</v>
      </c>
      <c r="C106" s="40" t="s">
        <v>459</v>
      </c>
      <c r="D106" s="40" t="s">
        <v>439</v>
      </c>
      <c r="E106" s="23">
        <v>25</v>
      </c>
      <c r="F106" s="46">
        <v>1131544</v>
      </c>
      <c r="G106" s="46">
        <v>6920238090625</v>
      </c>
      <c r="H106" s="47" t="s">
        <v>51</v>
      </c>
      <c r="I106" s="40" t="s">
        <v>460</v>
      </c>
      <c r="J106" s="35" t="s">
        <v>54</v>
      </c>
      <c r="K106" s="35" t="s">
        <v>54</v>
      </c>
      <c r="L106" s="35" t="s">
        <v>52</v>
      </c>
      <c r="M106" s="41"/>
      <c r="N106" s="41"/>
      <c r="O106" s="41"/>
      <c r="P106" s="35" t="s">
        <v>106</v>
      </c>
      <c r="Q106" s="36">
        <v>14.35</v>
      </c>
      <c r="R106" s="36">
        <v>19.899999999999999</v>
      </c>
      <c r="S106" s="42">
        <f t="shared" ref="S106:S112" si="58">(R106-Q106)/R106</f>
        <v>0.27889447236180903</v>
      </c>
      <c r="T106" s="36"/>
      <c r="U106" s="95">
        <v>14.35</v>
      </c>
      <c r="V106" s="89">
        <f t="shared" ref="V106:V112" si="59">U106-Y106</f>
        <v>10.8</v>
      </c>
      <c r="W106" s="75">
        <v>13.99</v>
      </c>
      <c r="X106" s="96">
        <f t="shared" ref="X106:X112" si="60">(W106-U106)/W106</f>
        <v>-2.573266619013577E-2</v>
      </c>
      <c r="Y106" s="45">
        <v>3.5499999999999989</v>
      </c>
      <c r="Z106" s="96">
        <f t="shared" ref="Z106:Z112" si="61">(W106-V106)/W106</f>
        <v>0.22802001429592561</v>
      </c>
      <c r="AA106" s="23" t="s">
        <v>461</v>
      </c>
      <c r="AB106" s="23" t="s">
        <v>462</v>
      </c>
      <c r="AC106" s="50">
        <v>120</v>
      </c>
      <c r="AD106" s="21">
        <f t="shared" si="56"/>
        <v>1678.8</v>
      </c>
      <c r="AE106" s="24">
        <f t="shared" ref="AE106:AE154" si="62">(AP106/AD106)-100%</f>
        <v>-1</v>
      </c>
      <c r="AF106" s="24"/>
      <c r="AG106" s="164" t="s">
        <v>359</v>
      </c>
      <c r="AH106" s="110">
        <f t="shared" si="42"/>
        <v>42.623521576631759</v>
      </c>
      <c r="AI106" s="20">
        <f t="shared" si="42"/>
        <v>50.03049512415194</v>
      </c>
      <c r="AJ106" s="20">
        <f t="shared" si="42"/>
        <v>27.345983299216286</v>
      </c>
      <c r="AK106" s="111"/>
      <c r="AL106" s="20"/>
      <c r="AM106" s="17"/>
      <c r="AN106" s="18"/>
      <c r="AO106" s="17"/>
      <c r="AP106" s="19"/>
      <c r="AQ106" s="16"/>
      <c r="AR106" s="15"/>
      <c r="AT106" s="39"/>
      <c r="AU106" s="39"/>
      <c r="AV106" s="39"/>
      <c r="AW106" s="39"/>
      <c r="AX106" s="39"/>
      <c r="AY106" s="39"/>
      <c r="AZ106" s="39"/>
    </row>
    <row r="107" spans="2:52" x14ac:dyDescent="0.2">
      <c r="B107" s="40" t="s">
        <v>61</v>
      </c>
      <c r="C107" s="40" t="s">
        <v>459</v>
      </c>
      <c r="D107" s="40" t="s">
        <v>439</v>
      </c>
      <c r="E107" s="23"/>
      <c r="F107" s="46">
        <v>1131543</v>
      </c>
      <c r="G107" s="46">
        <v>6920238090717</v>
      </c>
      <c r="H107" s="47" t="s">
        <v>51</v>
      </c>
      <c r="I107" s="40" t="s">
        <v>463</v>
      </c>
      <c r="J107" s="35" t="s">
        <v>54</v>
      </c>
      <c r="K107" s="35" t="s">
        <v>54</v>
      </c>
      <c r="L107" s="35" t="s">
        <v>52</v>
      </c>
      <c r="M107" s="41"/>
      <c r="N107" s="41"/>
      <c r="O107" s="41"/>
      <c r="P107" s="35" t="s">
        <v>106</v>
      </c>
      <c r="Q107" s="36">
        <v>14.35</v>
      </c>
      <c r="R107" s="36">
        <v>19.899999999999999</v>
      </c>
      <c r="S107" s="42">
        <f t="shared" si="58"/>
        <v>0.27889447236180903</v>
      </c>
      <c r="T107" s="36"/>
      <c r="U107" s="95">
        <v>14.35</v>
      </c>
      <c r="V107" s="89">
        <f t="shared" si="59"/>
        <v>10.8</v>
      </c>
      <c r="W107" s="75">
        <v>13.99</v>
      </c>
      <c r="X107" s="96">
        <f t="shared" si="60"/>
        <v>-2.573266619013577E-2</v>
      </c>
      <c r="Y107" s="45">
        <v>3.5499999999999989</v>
      </c>
      <c r="Z107" s="96">
        <f t="shared" si="61"/>
        <v>0.22802001429592561</v>
      </c>
      <c r="AA107" s="23" t="s">
        <v>461</v>
      </c>
      <c r="AB107" s="23" t="s">
        <v>462</v>
      </c>
      <c r="AC107" s="50">
        <v>84</v>
      </c>
      <c r="AD107" s="21">
        <f t="shared" si="56"/>
        <v>1175.1600000000001</v>
      </c>
      <c r="AE107" s="24">
        <f t="shared" si="62"/>
        <v>-1</v>
      </c>
      <c r="AF107" s="24"/>
      <c r="AG107" s="164" t="s">
        <v>359</v>
      </c>
      <c r="AH107" s="110">
        <f t="shared" si="42"/>
        <v>29.836465103642233</v>
      </c>
      <c r="AI107" s="20">
        <f t="shared" si="42"/>
        <v>35.021346586906361</v>
      </c>
      <c r="AJ107" s="20">
        <f t="shared" si="42"/>
        <v>19.142188309451402</v>
      </c>
      <c r="AK107" s="111"/>
      <c r="AL107" s="20"/>
      <c r="AM107" s="17"/>
      <c r="AN107" s="18"/>
      <c r="AO107" s="17"/>
      <c r="AP107" s="19"/>
      <c r="AQ107" s="16"/>
      <c r="AR107" s="15"/>
      <c r="AT107" s="39"/>
      <c r="AU107" s="39"/>
      <c r="AV107" s="39"/>
      <c r="AW107" s="39"/>
      <c r="AX107" s="39"/>
      <c r="AY107" s="39"/>
      <c r="AZ107" s="39"/>
    </row>
    <row r="108" spans="2:52" x14ac:dyDescent="0.2">
      <c r="B108" s="40" t="s">
        <v>61</v>
      </c>
      <c r="C108" s="40" t="s">
        <v>459</v>
      </c>
      <c r="D108" s="40" t="s">
        <v>439</v>
      </c>
      <c r="E108" s="23"/>
      <c r="F108" s="46">
        <v>1131506</v>
      </c>
      <c r="G108" s="46">
        <v>6920238090106</v>
      </c>
      <c r="H108" s="47" t="s">
        <v>51</v>
      </c>
      <c r="I108" s="40" t="s">
        <v>464</v>
      </c>
      <c r="J108" s="35" t="s">
        <v>54</v>
      </c>
      <c r="K108" s="35" t="s">
        <v>54</v>
      </c>
      <c r="L108" s="35" t="s">
        <v>52</v>
      </c>
      <c r="M108" s="41"/>
      <c r="N108" s="41"/>
      <c r="O108" s="41"/>
      <c r="P108" s="35" t="s">
        <v>106</v>
      </c>
      <c r="Q108" s="36">
        <v>14.35</v>
      </c>
      <c r="R108" s="36">
        <v>19.899999999999999</v>
      </c>
      <c r="S108" s="42">
        <f t="shared" si="58"/>
        <v>0.27889447236180903</v>
      </c>
      <c r="T108" s="36"/>
      <c r="U108" s="95">
        <v>14.35</v>
      </c>
      <c r="V108" s="89">
        <f t="shared" si="59"/>
        <v>10.8</v>
      </c>
      <c r="W108" s="75">
        <v>13.99</v>
      </c>
      <c r="X108" s="96">
        <f t="shared" si="60"/>
        <v>-2.573266619013577E-2</v>
      </c>
      <c r="Y108" s="45">
        <v>3.5499999999999989</v>
      </c>
      <c r="Z108" s="96">
        <f t="shared" si="61"/>
        <v>0.22802001429592561</v>
      </c>
      <c r="AA108" s="23" t="s">
        <v>461</v>
      </c>
      <c r="AB108" s="23" t="s">
        <v>462</v>
      </c>
      <c r="AC108" s="50">
        <v>84</v>
      </c>
      <c r="AD108" s="21">
        <f t="shared" si="56"/>
        <v>1175.1600000000001</v>
      </c>
      <c r="AE108" s="24">
        <f t="shared" si="62"/>
        <v>-1</v>
      </c>
      <c r="AF108" s="24"/>
      <c r="AG108" s="164" t="s">
        <v>359</v>
      </c>
      <c r="AH108" s="110">
        <f t="shared" si="42"/>
        <v>29.836465103642233</v>
      </c>
      <c r="AI108" s="20">
        <f t="shared" si="42"/>
        <v>35.021346586906361</v>
      </c>
      <c r="AJ108" s="20">
        <f t="shared" si="42"/>
        <v>19.142188309451402</v>
      </c>
      <c r="AK108" s="111"/>
      <c r="AL108" s="20"/>
      <c r="AM108" s="17"/>
      <c r="AN108" s="18"/>
      <c r="AO108" s="17"/>
      <c r="AP108" s="19"/>
      <c r="AQ108" s="16"/>
      <c r="AR108" s="15"/>
      <c r="AT108" s="39"/>
      <c r="AU108" s="39"/>
      <c r="AV108" s="39"/>
      <c r="AW108" s="39"/>
      <c r="AX108" s="39"/>
      <c r="AY108" s="39"/>
      <c r="AZ108" s="39"/>
    </row>
    <row r="109" spans="2:52" x14ac:dyDescent="0.2">
      <c r="B109" s="40" t="s">
        <v>61</v>
      </c>
      <c r="C109" s="40" t="s">
        <v>459</v>
      </c>
      <c r="D109" s="40" t="s">
        <v>439</v>
      </c>
      <c r="E109" s="23"/>
      <c r="F109" s="46">
        <v>1131492</v>
      </c>
      <c r="G109" s="46">
        <v>6920238090687</v>
      </c>
      <c r="H109" s="47" t="s">
        <v>51</v>
      </c>
      <c r="I109" s="40" t="s">
        <v>465</v>
      </c>
      <c r="J109" s="35" t="s">
        <v>54</v>
      </c>
      <c r="K109" s="35" t="s">
        <v>54</v>
      </c>
      <c r="L109" s="35" t="s">
        <v>52</v>
      </c>
      <c r="M109" s="41"/>
      <c r="N109" s="41"/>
      <c r="O109" s="41"/>
      <c r="P109" s="35" t="s">
        <v>106</v>
      </c>
      <c r="Q109" s="36">
        <v>14.35</v>
      </c>
      <c r="R109" s="36">
        <v>19.899999999999999</v>
      </c>
      <c r="S109" s="42">
        <f t="shared" si="58"/>
        <v>0.27889447236180903</v>
      </c>
      <c r="T109" s="36"/>
      <c r="U109" s="95">
        <v>14.35</v>
      </c>
      <c r="V109" s="89">
        <f t="shared" si="59"/>
        <v>10.8</v>
      </c>
      <c r="W109" s="75">
        <v>13.99</v>
      </c>
      <c r="X109" s="96">
        <f t="shared" si="60"/>
        <v>-2.573266619013577E-2</v>
      </c>
      <c r="Y109" s="45">
        <v>3.5499999999999989</v>
      </c>
      <c r="Z109" s="96">
        <f t="shared" si="61"/>
        <v>0.22802001429592561</v>
      </c>
      <c r="AA109" s="23" t="s">
        <v>461</v>
      </c>
      <c r="AB109" s="23" t="s">
        <v>462</v>
      </c>
      <c r="AC109" s="50">
        <v>60</v>
      </c>
      <c r="AD109" s="21">
        <f t="shared" si="56"/>
        <v>839.4</v>
      </c>
      <c r="AE109" s="24">
        <f t="shared" si="62"/>
        <v>-1</v>
      </c>
      <c r="AF109" s="24"/>
      <c r="AG109" s="164" t="s">
        <v>359</v>
      </c>
      <c r="AH109" s="110">
        <f t="shared" si="42"/>
        <v>21.31176078831588</v>
      </c>
      <c r="AI109" s="20">
        <f t="shared" si="42"/>
        <v>25.01524756207597</v>
      </c>
      <c r="AJ109" s="20">
        <f t="shared" si="42"/>
        <v>13.672991649608143</v>
      </c>
      <c r="AK109" s="111"/>
      <c r="AL109" s="20"/>
      <c r="AM109" s="17"/>
      <c r="AN109" s="18"/>
      <c r="AO109" s="17"/>
      <c r="AP109" s="19"/>
      <c r="AQ109" s="16"/>
      <c r="AR109" s="15"/>
      <c r="AT109" s="39"/>
      <c r="AU109" s="39"/>
      <c r="AV109" s="39"/>
      <c r="AW109" s="39"/>
      <c r="AX109" s="39"/>
      <c r="AY109" s="39"/>
      <c r="AZ109" s="39"/>
    </row>
    <row r="110" spans="2:52" x14ac:dyDescent="0.2">
      <c r="B110" s="40" t="s">
        <v>61</v>
      </c>
      <c r="C110" s="40" t="s">
        <v>459</v>
      </c>
      <c r="D110" s="40" t="s">
        <v>439</v>
      </c>
      <c r="E110" s="23"/>
      <c r="F110" s="46">
        <v>1131606</v>
      </c>
      <c r="G110" s="46">
        <v>6920238090656</v>
      </c>
      <c r="H110" s="47" t="s">
        <v>51</v>
      </c>
      <c r="I110" s="40" t="s">
        <v>466</v>
      </c>
      <c r="J110" s="35" t="s">
        <v>54</v>
      </c>
      <c r="K110" s="35" t="s">
        <v>54</v>
      </c>
      <c r="L110" s="35" t="s">
        <v>52</v>
      </c>
      <c r="M110" s="41"/>
      <c r="N110" s="41"/>
      <c r="O110" s="41"/>
      <c r="P110" s="35" t="s">
        <v>106</v>
      </c>
      <c r="Q110" s="36">
        <v>14.35</v>
      </c>
      <c r="R110" s="36">
        <v>18.600000000000001</v>
      </c>
      <c r="S110" s="42">
        <f t="shared" si="58"/>
        <v>0.22849462365591405</v>
      </c>
      <c r="T110" s="36"/>
      <c r="U110" s="95">
        <v>14.35</v>
      </c>
      <c r="V110" s="89">
        <f t="shared" si="59"/>
        <v>10.8</v>
      </c>
      <c r="W110" s="75">
        <v>13.99</v>
      </c>
      <c r="X110" s="96">
        <f t="shared" si="60"/>
        <v>-2.573266619013577E-2</v>
      </c>
      <c r="Y110" s="45">
        <v>3.5499999999999989</v>
      </c>
      <c r="Z110" s="96">
        <f t="shared" si="61"/>
        <v>0.22802001429592561</v>
      </c>
      <c r="AA110" s="23" t="s">
        <v>461</v>
      </c>
      <c r="AB110" s="23" t="s">
        <v>462</v>
      </c>
      <c r="AC110" s="50">
        <v>48</v>
      </c>
      <c r="AD110" s="21">
        <f t="shared" si="56"/>
        <v>671.52</v>
      </c>
      <c r="AE110" s="24">
        <f t="shared" si="62"/>
        <v>-1</v>
      </c>
      <c r="AF110" s="24"/>
      <c r="AG110" s="164" t="s">
        <v>359</v>
      </c>
      <c r="AH110" s="110">
        <f t="shared" si="42"/>
        <v>17.049408630652703</v>
      </c>
      <c r="AI110" s="20">
        <f t="shared" si="42"/>
        <v>20.012198049660778</v>
      </c>
      <c r="AJ110" s="20">
        <f t="shared" si="42"/>
        <v>10.938393319686515</v>
      </c>
      <c r="AK110" s="111"/>
      <c r="AL110" s="20"/>
      <c r="AM110" s="17"/>
      <c r="AN110" s="18"/>
      <c r="AO110" s="17"/>
      <c r="AP110" s="19"/>
      <c r="AQ110" s="16"/>
      <c r="AR110" s="15"/>
      <c r="AT110" s="39"/>
      <c r="AU110" s="39"/>
      <c r="AV110" s="39"/>
      <c r="AW110" s="39"/>
      <c r="AX110" s="39"/>
      <c r="AY110" s="39"/>
      <c r="AZ110" s="39"/>
    </row>
    <row r="111" spans="2:52" x14ac:dyDescent="0.2">
      <c r="B111" s="40" t="s">
        <v>61</v>
      </c>
      <c r="C111" s="40" t="s">
        <v>459</v>
      </c>
      <c r="D111" s="40" t="s">
        <v>439</v>
      </c>
      <c r="E111" s="23"/>
      <c r="F111" s="46">
        <v>1225895</v>
      </c>
      <c r="G111" s="46">
        <v>6920238088011</v>
      </c>
      <c r="H111" s="47" t="s">
        <v>51</v>
      </c>
      <c r="I111" s="40" t="s">
        <v>467</v>
      </c>
      <c r="J111" s="35" t="s">
        <v>54</v>
      </c>
      <c r="K111" s="35" t="s">
        <v>54</v>
      </c>
      <c r="L111" s="35" t="s">
        <v>52</v>
      </c>
      <c r="M111" s="41"/>
      <c r="N111" s="41"/>
      <c r="O111" s="41"/>
      <c r="P111" s="35" t="s">
        <v>106</v>
      </c>
      <c r="Q111" s="36">
        <v>14.35</v>
      </c>
      <c r="R111" s="36">
        <v>18</v>
      </c>
      <c r="S111" s="42">
        <f t="shared" si="58"/>
        <v>0.20277777777777781</v>
      </c>
      <c r="T111" s="36"/>
      <c r="U111" s="95">
        <v>14.35</v>
      </c>
      <c r="V111" s="89">
        <f t="shared" si="59"/>
        <v>10.8</v>
      </c>
      <c r="W111" s="75">
        <v>13.99</v>
      </c>
      <c r="X111" s="96">
        <f t="shared" si="60"/>
        <v>-2.573266619013577E-2</v>
      </c>
      <c r="Y111" s="45">
        <v>3.5499999999999989</v>
      </c>
      <c r="Z111" s="96">
        <f t="shared" si="61"/>
        <v>0.22802001429592561</v>
      </c>
      <c r="AA111" s="23" t="s">
        <v>461</v>
      </c>
      <c r="AB111" s="23" t="s">
        <v>462</v>
      </c>
      <c r="AC111" s="50">
        <v>36</v>
      </c>
      <c r="AD111" s="21">
        <f t="shared" si="56"/>
        <v>503.64</v>
      </c>
      <c r="AE111" s="24">
        <f t="shared" si="62"/>
        <v>-1</v>
      </c>
      <c r="AF111" s="24"/>
      <c r="AG111" s="164" t="s">
        <v>359</v>
      </c>
      <c r="AH111" s="110">
        <f t="shared" si="42"/>
        <v>12.787056472989528</v>
      </c>
      <c r="AI111" s="20">
        <f t="shared" si="42"/>
        <v>15.009148537245583</v>
      </c>
      <c r="AJ111" s="20">
        <f t="shared" si="42"/>
        <v>8.2037949897648854</v>
      </c>
      <c r="AK111" s="111"/>
      <c r="AL111" s="20"/>
      <c r="AM111" s="17"/>
      <c r="AN111" s="18"/>
      <c r="AO111" s="17"/>
      <c r="AP111" s="19"/>
      <c r="AQ111" s="16"/>
      <c r="AR111" s="15"/>
      <c r="AT111" s="39"/>
      <c r="AU111" s="39"/>
      <c r="AV111" s="39"/>
      <c r="AW111" s="39"/>
      <c r="AX111" s="39"/>
      <c r="AY111" s="39"/>
      <c r="AZ111" s="39"/>
    </row>
    <row r="112" spans="2:52" x14ac:dyDescent="0.2">
      <c r="B112" s="40" t="s">
        <v>61</v>
      </c>
      <c r="C112" s="40" t="s">
        <v>459</v>
      </c>
      <c r="D112" s="40" t="s">
        <v>439</v>
      </c>
      <c r="E112" s="23"/>
      <c r="F112" s="46">
        <v>1235405</v>
      </c>
      <c r="G112" s="46">
        <v>6920238093244</v>
      </c>
      <c r="H112" s="47" t="s">
        <v>51</v>
      </c>
      <c r="I112" s="40" t="s">
        <v>468</v>
      </c>
      <c r="J112" s="35" t="s">
        <v>54</v>
      </c>
      <c r="K112" s="35" t="s">
        <v>54</v>
      </c>
      <c r="L112" s="35" t="s">
        <v>52</v>
      </c>
      <c r="M112" s="41"/>
      <c r="N112" s="41"/>
      <c r="O112" s="41"/>
      <c r="P112" s="35" t="s">
        <v>106</v>
      </c>
      <c r="Q112" s="36">
        <v>14.35</v>
      </c>
      <c r="R112" s="36">
        <v>18.5</v>
      </c>
      <c r="S112" s="42">
        <f t="shared" si="58"/>
        <v>0.22432432432432434</v>
      </c>
      <c r="T112" s="36"/>
      <c r="U112" s="95">
        <v>14.35</v>
      </c>
      <c r="V112" s="89">
        <f t="shared" si="59"/>
        <v>10.8</v>
      </c>
      <c r="W112" s="75">
        <v>13.99</v>
      </c>
      <c r="X112" s="96">
        <f t="shared" si="60"/>
        <v>-2.573266619013577E-2</v>
      </c>
      <c r="Y112" s="45">
        <v>3.5499999999999989</v>
      </c>
      <c r="Z112" s="96">
        <f t="shared" si="61"/>
        <v>0.22802001429592561</v>
      </c>
      <c r="AA112" s="23" t="s">
        <v>461</v>
      </c>
      <c r="AB112" s="23" t="s">
        <v>462</v>
      </c>
      <c r="AC112" s="50">
        <v>36</v>
      </c>
      <c r="AD112" s="21">
        <f t="shared" si="56"/>
        <v>503.64</v>
      </c>
      <c r="AE112" s="24">
        <f t="shared" si="62"/>
        <v>-1</v>
      </c>
      <c r="AF112" s="24"/>
      <c r="AG112" s="164" t="s">
        <v>359</v>
      </c>
      <c r="AH112" s="110">
        <f t="shared" si="42"/>
        <v>12.787056472989528</v>
      </c>
      <c r="AI112" s="20">
        <f t="shared" si="42"/>
        <v>15.009148537245583</v>
      </c>
      <c r="AJ112" s="20">
        <f t="shared" si="42"/>
        <v>8.2037949897648854</v>
      </c>
      <c r="AK112" s="111"/>
      <c r="AL112" s="20"/>
      <c r="AM112" s="17"/>
      <c r="AN112" s="18"/>
      <c r="AO112" s="17"/>
      <c r="AP112" s="19"/>
      <c r="AQ112" s="16"/>
      <c r="AR112" s="15"/>
      <c r="AT112" s="39"/>
      <c r="AU112" s="39"/>
      <c r="AV112" s="39"/>
      <c r="AW112" s="39"/>
      <c r="AX112" s="39"/>
      <c r="AY112" s="39"/>
      <c r="AZ112" s="39"/>
    </row>
    <row r="113" spans="2:52" x14ac:dyDescent="0.2">
      <c r="B113" s="91"/>
      <c r="C113" s="40"/>
      <c r="D113" s="91"/>
      <c r="E113" s="23"/>
      <c r="F113" s="128"/>
      <c r="G113" s="46"/>
      <c r="H113" s="47"/>
      <c r="I113" s="40"/>
      <c r="J113" s="187"/>
      <c r="K113" s="188"/>
      <c r="L113" s="35"/>
      <c r="M113" s="41"/>
      <c r="N113" s="41"/>
      <c r="O113" s="41"/>
      <c r="P113" s="35"/>
      <c r="Q113" s="36"/>
      <c r="R113" s="36"/>
      <c r="S113" s="42"/>
      <c r="T113" s="36"/>
      <c r="U113" s="95"/>
      <c r="V113" s="44"/>
      <c r="W113" s="75"/>
      <c r="X113" s="16"/>
      <c r="Y113" s="36"/>
      <c r="Z113" s="16"/>
      <c r="AA113" s="23"/>
      <c r="AB113" s="23"/>
      <c r="AC113" s="163"/>
      <c r="AD113" s="21"/>
      <c r="AE113" s="24"/>
      <c r="AF113" s="24"/>
      <c r="AG113" s="162"/>
      <c r="AH113" s="110"/>
      <c r="AI113" s="20"/>
      <c r="AJ113" s="20"/>
      <c r="AK113" s="111"/>
      <c r="AL113" s="20"/>
      <c r="AM113" s="17"/>
      <c r="AN113" s="18"/>
      <c r="AO113" s="17"/>
      <c r="AP113" s="19"/>
      <c r="AQ113" s="16"/>
      <c r="AR113" s="15"/>
      <c r="AT113" s="39"/>
      <c r="AU113" s="39"/>
      <c r="AV113" s="39"/>
      <c r="AW113" s="39"/>
      <c r="AX113" s="39"/>
      <c r="AY113" s="39"/>
      <c r="AZ113" s="39"/>
    </row>
    <row r="114" spans="2:52" x14ac:dyDescent="0.2">
      <c r="B114" s="91" t="s">
        <v>61</v>
      </c>
      <c r="C114" s="40" t="s">
        <v>548</v>
      </c>
      <c r="D114" s="91" t="s">
        <v>549</v>
      </c>
      <c r="E114" s="23">
        <v>26</v>
      </c>
      <c r="F114" s="46">
        <v>1000615</v>
      </c>
      <c r="G114" s="138">
        <v>9556570312131</v>
      </c>
      <c r="H114" s="127" t="s">
        <v>51</v>
      </c>
      <c r="I114" s="23" t="s">
        <v>550</v>
      </c>
      <c r="J114" s="135" t="s">
        <v>54</v>
      </c>
      <c r="K114" s="135" t="s">
        <v>54</v>
      </c>
      <c r="L114" s="35" t="s">
        <v>52</v>
      </c>
      <c r="M114" s="35"/>
      <c r="N114" s="35"/>
      <c r="O114" s="35"/>
      <c r="P114" s="35" t="s">
        <v>106</v>
      </c>
      <c r="Q114" s="132">
        <v>3.45</v>
      </c>
      <c r="R114" s="36">
        <v>3.8</v>
      </c>
      <c r="S114" s="42">
        <f t="shared" ref="S114:S118" si="63">(R114-Q114)/R114</f>
        <v>9.2105263157894648E-2</v>
      </c>
      <c r="T114" s="42"/>
      <c r="U114" s="169">
        <v>3.45</v>
      </c>
      <c r="V114" s="89">
        <f t="shared" ref="V114:V118" si="64">U114-Y114</f>
        <v>2.6800000000000006</v>
      </c>
      <c r="W114" s="75">
        <v>4.4000000000000004</v>
      </c>
      <c r="X114" s="96">
        <f t="shared" ref="X114:X118" si="65">(W114-U114)/W114</f>
        <v>0.21590909090909094</v>
      </c>
      <c r="Y114" s="45">
        <v>0.76999999999999957</v>
      </c>
      <c r="Z114" s="96">
        <f t="shared" ref="Z114:Z118" si="66">(W114-V114)/W114</f>
        <v>0.39090909090909082</v>
      </c>
      <c r="AA114" s="97" t="s">
        <v>581</v>
      </c>
      <c r="AB114" s="97" t="s">
        <v>582</v>
      </c>
      <c r="AC114" s="120">
        <v>36</v>
      </c>
      <c r="AD114" s="21">
        <f t="shared" si="56"/>
        <v>158.4</v>
      </c>
      <c r="AE114" s="24">
        <f t="shared" si="62"/>
        <v>-1</v>
      </c>
      <c r="AF114" s="172" t="s">
        <v>583</v>
      </c>
      <c r="AG114" s="171" t="s">
        <v>443</v>
      </c>
      <c r="AH114" s="110">
        <f t="shared" si="42"/>
        <v>12.787056472989528</v>
      </c>
      <c r="AI114" s="20">
        <f t="shared" si="42"/>
        <v>15.009148537245583</v>
      </c>
      <c r="AJ114" s="20">
        <f t="shared" si="42"/>
        <v>8.2037949897648854</v>
      </c>
      <c r="AK114" s="111"/>
      <c r="AL114" s="20"/>
      <c r="AM114" s="17"/>
      <c r="AN114" s="18"/>
      <c r="AO114" s="17"/>
      <c r="AP114" s="19"/>
      <c r="AQ114" s="16"/>
      <c r="AR114" s="15"/>
      <c r="AT114" s="39"/>
      <c r="AU114" s="39"/>
      <c r="AV114" s="39"/>
      <c r="AW114" s="39"/>
      <c r="AX114" s="39"/>
      <c r="AY114" s="39"/>
      <c r="AZ114" s="39"/>
    </row>
    <row r="115" spans="2:52" x14ac:dyDescent="0.2">
      <c r="B115" s="91" t="s">
        <v>61</v>
      </c>
      <c r="C115" s="40" t="s">
        <v>551</v>
      </c>
      <c r="D115" s="91" t="s">
        <v>549</v>
      </c>
      <c r="E115" s="23"/>
      <c r="F115" s="46">
        <v>1000721</v>
      </c>
      <c r="G115" s="138">
        <v>9556570008843</v>
      </c>
      <c r="H115" s="127" t="s">
        <v>51</v>
      </c>
      <c r="I115" s="23" t="s">
        <v>552</v>
      </c>
      <c r="J115" s="135" t="s">
        <v>54</v>
      </c>
      <c r="K115" s="135" t="s">
        <v>54</v>
      </c>
      <c r="L115" s="35" t="s">
        <v>52</v>
      </c>
      <c r="M115" s="35"/>
      <c r="N115" s="35"/>
      <c r="O115" s="35"/>
      <c r="P115" s="35" t="s">
        <v>106</v>
      </c>
      <c r="Q115" s="132">
        <v>3.45</v>
      </c>
      <c r="R115" s="36">
        <v>4.1500000000000004</v>
      </c>
      <c r="S115" s="42">
        <f t="shared" si="63"/>
        <v>0.16867469879518074</v>
      </c>
      <c r="T115" s="42"/>
      <c r="U115" s="169">
        <v>3.45</v>
      </c>
      <c r="V115" s="89">
        <f t="shared" si="64"/>
        <v>2.6800000000000006</v>
      </c>
      <c r="W115" s="75">
        <v>4.1500000000000004</v>
      </c>
      <c r="X115" s="96">
        <f t="shared" si="65"/>
        <v>0.16867469879518074</v>
      </c>
      <c r="Y115" s="45">
        <v>0.76999999999999957</v>
      </c>
      <c r="Z115" s="96">
        <f t="shared" si="66"/>
        <v>0.3542168674698794</v>
      </c>
      <c r="AA115" s="97" t="s">
        <v>581</v>
      </c>
      <c r="AB115" s="97" t="s">
        <v>582</v>
      </c>
      <c r="AC115" s="120">
        <v>36</v>
      </c>
      <c r="AD115" s="21">
        <f t="shared" si="56"/>
        <v>149.4</v>
      </c>
      <c r="AE115" s="24">
        <f t="shared" si="62"/>
        <v>-1</v>
      </c>
      <c r="AF115" s="172" t="s">
        <v>583</v>
      </c>
      <c r="AG115" s="171" t="s">
        <v>443</v>
      </c>
      <c r="AH115" s="110">
        <f t="shared" ref="AH115:AJ118" si="67">AH$5*$AC115</f>
        <v>12.787056472989528</v>
      </c>
      <c r="AI115" s="20">
        <f t="shared" si="67"/>
        <v>15.009148537245583</v>
      </c>
      <c r="AJ115" s="20">
        <f t="shared" si="67"/>
        <v>8.2037949897648854</v>
      </c>
      <c r="AK115" s="111"/>
      <c r="AL115" s="20"/>
      <c r="AM115" s="17"/>
      <c r="AN115" s="18"/>
      <c r="AO115" s="17"/>
      <c r="AP115" s="19"/>
      <c r="AQ115" s="16"/>
      <c r="AR115" s="15"/>
      <c r="AT115" s="39"/>
      <c r="AU115" s="39"/>
      <c r="AV115" s="39"/>
      <c r="AW115" s="39"/>
      <c r="AX115" s="39"/>
      <c r="AY115" s="39"/>
      <c r="AZ115" s="39"/>
    </row>
    <row r="116" spans="2:52" x14ac:dyDescent="0.2">
      <c r="B116" s="91" t="s">
        <v>61</v>
      </c>
      <c r="C116" s="40" t="s">
        <v>551</v>
      </c>
      <c r="D116" s="91" t="s">
        <v>549</v>
      </c>
      <c r="E116" s="23"/>
      <c r="F116" s="46">
        <v>1195819</v>
      </c>
      <c r="G116" s="138">
        <v>9556570008805</v>
      </c>
      <c r="H116" s="127" t="s">
        <v>51</v>
      </c>
      <c r="I116" s="23" t="s">
        <v>553</v>
      </c>
      <c r="J116" s="135" t="s">
        <v>54</v>
      </c>
      <c r="K116" s="135" t="s">
        <v>54</v>
      </c>
      <c r="L116" s="35" t="s">
        <v>52</v>
      </c>
      <c r="M116" s="35"/>
      <c r="N116" s="35"/>
      <c r="O116" s="35"/>
      <c r="P116" s="35" t="s">
        <v>106</v>
      </c>
      <c r="Q116" s="132">
        <v>3.45</v>
      </c>
      <c r="R116" s="36">
        <v>4.1500000000000004</v>
      </c>
      <c r="S116" s="42">
        <f t="shared" si="63"/>
        <v>0.16867469879518074</v>
      </c>
      <c r="T116" s="42"/>
      <c r="U116" s="169">
        <v>3.45</v>
      </c>
      <c r="V116" s="89">
        <f t="shared" si="64"/>
        <v>2.6800000000000006</v>
      </c>
      <c r="W116" s="75">
        <v>4.1500000000000004</v>
      </c>
      <c r="X116" s="96">
        <f t="shared" si="65"/>
        <v>0.16867469879518074</v>
      </c>
      <c r="Y116" s="45">
        <v>0.76999999999999957</v>
      </c>
      <c r="Z116" s="96">
        <f t="shared" si="66"/>
        <v>0.3542168674698794</v>
      </c>
      <c r="AA116" s="97" t="s">
        <v>581</v>
      </c>
      <c r="AB116" s="97" t="s">
        <v>582</v>
      </c>
      <c r="AC116" s="120">
        <v>36</v>
      </c>
      <c r="AD116" s="21">
        <f t="shared" si="56"/>
        <v>149.4</v>
      </c>
      <c r="AE116" s="24">
        <f t="shared" si="62"/>
        <v>-1</v>
      </c>
      <c r="AF116" s="172" t="s">
        <v>583</v>
      </c>
      <c r="AG116" s="171" t="s">
        <v>443</v>
      </c>
      <c r="AH116" s="110">
        <f t="shared" si="67"/>
        <v>12.787056472989528</v>
      </c>
      <c r="AI116" s="20">
        <f t="shared" si="67"/>
        <v>15.009148537245583</v>
      </c>
      <c r="AJ116" s="20">
        <f t="shared" si="67"/>
        <v>8.2037949897648854</v>
      </c>
      <c r="AK116" s="111"/>
      <c r="AL116" s="20"/>
      <c r="AM116" s="17"/>
      <c r="AN116" s="18"/>
      <c r="AO116" s="17"/>
      <c r="AP116" s="19"/>
      <c r="AQ116" s="16"/>
      <c r="AR116" s="15"/>
      <c r="AT116" s="39"/>
      <c r="AU116" s="39"/>
      <c r="AV116" s="39"/>
      <c r="AW116" s="39"/>
      <c r="AX116" s="39"/>
      <c r="AY116" s="39"/>
      <c r="AZ116" s="39"/>
    </row>
    <row r="117" spans="2:52" x14ac:dyDescent="0.2">
      <c r="B117" s="91" t="s">
        <v>61</v>
      </c>
      <c r="C117" s="40" t="s">
        <v>551</v>
      </c>
      <c r="D117" s="91" t="s">
        <v>549</v>
      </c>
      <c r="E117" s="23"/>
      <c r="F117" s="46" t="s">
        <v>368</v>
      </c>
      <c r="G117" s="138">
        <v>9556570011645</v>
      </c>
      <c r="H117" s="127" t="s">
        <v>51</v>
      </c>
      <c r="I117" s="23" t="s">
        <v>554</v>
      </c>
      <c r="J117" s="135" t="s">
        <v>54</v>
      </c>
      <c r="K117" s="135" t="s">
        <v>54</v>
      </c>
      <c r="L117" s="35" t="s">
        <v>52</v>
      </c>
      <c r="M117" s="35"/>
      <c r="N117" s="35"/>
      <c r="O117" s="35"/>
      <c r="P117" s="35" t="s">
        <v>106</v>
      </c>
      <c r="Q117" s="132">
        <v>3.45</v>
      </c>
      <c r="R117" s="36">
        <v>4.1500000000000004</v>
      </c>
      <c r="S117" s="42">
        <f t="shared" si="63"/>
        <v>0.16867469879518074</v>
      </c>
      <c r="T117" s="42"/>
      <c r="U117" s="169">
        <v>3.45</v>
      </c>
      <c r="V117" s="89">
        <f t="shared" si="64"/>
        <v>2.6800000000000006</v>
      </c>
      <c r="W117" s="75">
        <v>4.1500000000000004</v>
      </c>
      <c r="X117" s="96">
        <f t="shared" si="65"/>
        <v>0.16867469879518074</v>
      </c>
      <c r="Y117" s="45">
        <v>0.76999999999999957</v>
      </c>
      <c r="Z117" s="96">
        <f t="shared" si="66"/>
        <v>0.3542168674698794</v>
      </c>
      <c r="AA117" s="97" t="s">
        <v>581</v>
      </c>
      <c r="AB117" s="97" t="s">
        <v>582</v>
      </c>
      <c r="AC117" s="120">
        <v>36</v>
      </c>
      <c r="AD117" s="21">
        <f t="shared" si="56"/>
        <v>149.4</v>
      </c>
      <c r="AE117" s="24">
        <f t="shared" si="62"/>
        <v>-1</v>
      </c>
      <c r="AF117" s="172" t="s">
        <v>583</v>
      </c>
      <c r="AG117" s="171" t="s">
        <v>443</v>
      </c>
      <c r="AH117" s="110">
        <f t="shared" si="67"/>
        <v>12.787056472989528</v>
      </c>
      <c r="AI117" s="20">
        <f t="shared" si="67"/>
        <v>15.009148537245583</v>
      </c>
      <c r="AJ117" s="20">
        <f t="shared" si="67"/>
        <v>8.2037949897648854</v>
      </c>
      <c r="AK117" s="111"/>
      <c r="AL117" s="20"/>
      <c r="AM117" s="17"/>
      <c r="AN117" s="18"/>
      <c r="AO117" s="17"/>
      <c r="AP117" s="19"/>
      <c r="AQ117" s="16"/>
      <c r="AR117" s="15"/>
      <c r="AT117" s="39"/>
      <c r="AU117" s="39"/>
      <c r="AV117" s="39"/>
      <c r="AW117" s="39"/>
      <c r="AX117" s="39"/>
      <c r="AY117" s="39"/>
      <c r="AZ117" s="39"/>
    </row>
    <row r="118" spans="2:52" x14ac:dyDescent="0.2">
      <c r="B118" s="91" t="s">
        <v>61</v>
      </c>
      <c r="C118" s="40" t="s">
        <v>548</v>
      </c>
      <c r="D118" s="91" t="s">
        <v>549</v>
      </c>
      <c r="E118" s="23"/>
      <c r="F118" s="46">
        <v>1000619</v>
      </c>
      <c r="G118" s="138">
        <v>9556570005927</v>
      </c>
      <c r="H118" s="127" t="s">
        <v>51</v>
      </c>
      <c r="I118" s="23" t="s">
        <v>555</v>
      </c>
      <c r="J118" s="135" t="s">
        <v>54</v>
      </c>
      <c r="K118" s="135" t="s">
        <v>54</v>
      </c>
      <c r="L118" s="35" t="s">
        <v>52</v>
      </c>
      <c r="M118" s="35"/>
      <c r="N118" s="35"/>
      <c r="O118" s="35"/>
      <c r="P118" s="35" t="s">
        <v>106</v>
      </c>
      <c r="Q118" s="132">
        <v>3.45</v>
      </c>
      <c r="R118" s="36">
        <v>4.1500000000000004</v>
      </c>
      <c r="S118" s="42">
        <f t="shared" si="63"/>
        <v>0.16867469879518074</v>
      </c>
      <c r="T118" s="42"/>
      <c r="U118" s="169">
        <v>3.45</v>
      </c>
      <c r="V118" s="89">
        <f t="shared" si="64"/>
        <v>2.6800000000000006</v>
      </c>
      <c r="W118" s="75">
        <v>4.1500000000000004</v>
      </c>
      <c r="X118" s="96">
        <f t="shared" si="65"/>
        <v>0.16867469879518074</v>
      </c>
      <c r="Y118" s="45">
        <v>0.76999999999999957</v>
      </c>
      <c r="Z118" s="96">
        <f t="shared" si="66"/>
        <v>0.3542168674698794</v>
      </c>
      <c r="AA118" s="97" t="s">
        <v>581</v>
      </c>
      <c r="AB118" s="97" t="s">
        <v>582</v>
      </c>
      <c r="AC118" s="120">
        <v>36</v>
      </c>
      <c r="AD118" s="21">
        <f t="shared" si="56"/>
        <v>149.4</v>
      </c>
      <c r="AE118" s="24">
        <f t="shared" si="62"/>
        <v>-1</v>
      </c>
      <c r="AF118" s="172" t="s">
        <v>583</v>
      </c>
      <c r="AG118" s="171" t="s">
        <v>443</v>
      </c>
      <c r="AH118" s="110">
        <f t="shared" si="67"/>
        <v>12.787056472989528</v>
      </c>
      <c r="AI118" s="20">
        <f t="shared" si="67"/>
        <v>15.009148537245583</v>
      </c>
      <c r="AJ118" s="20">
        <f t="shared" si="67"/>
        <v>8.2037949897648854</v>
      </c>
      <c r="AK118" s="111"/>
      <c r="AL118" s="20"/>
      <c r="AM118" s="17"/>
      <c r="AN118" s="18"/>
      <c r="AO118" s="17"/>
      <c r="AP118" s="19"/>
      <c r="AQ118" s="16"/>
      <c r="AR118" s="15"/>
      <c r="AT118" s="39"/>
      <c r="AU118" s="39"/>
      <c r="AV118" s="39"/>
      <c r="AW118" s="39"/>
      <c r="AX118" s="39"/>
      <c r="AY118" s="39"/>
      <c r="AZ118" s="39"/>
    </row>
    <row r="119" spans="2:52" x14ac:dyDescent="0.2">
      <c r="B119" s="91"/>
      <c r="C119" s="40"/>
      <c r="D119" s="91"/>
      <c r="E119" s="23"/>
      <c r="F119" s="46"/>
      <c r="G119" s="138"/>
      <c r="H119" s="127"/>
      <c r="I119" s="23"/>
      <c r="J119" s="135"/>
      <c r="K119" s="135"/>
      <c r="L119" s="35"/>
      <c r="M119" s="35"/>
      <c r="N119" s="35"/>
      <c r="O119" s="35"/>
      <c r="P119" s="35"/>
      <c r="Q119" s="132"/>
      <c r="R119" s="36"/>
      <c r="S119" s="42"/>
      <c r="T119" s="42"/>
      <c r="U119" s="169"/>
      <c r="V119" s="89"/>
      <c r="W119" s="75"/>
      <c r="X119" s="96"/>
      <c r="Y119" s="45"/>
      <c r="Z119" s="96"/>
      <c r="AA119" s="97"/>
      <c r="AB119" s="97"/>
      <c r="AC119" s="120"/>
      <c r="AD119" s="21"/>
      <c r="AE119" s="166"/>
      <c r="AF119" s="172"/>
      <c r="AG119" s="171"/>
      <c r="AH119" s="110"/>
      <c r="AI119" s="20"/>
      <c r="AJ119" s="20"/>
      <c r="AK119" s="111"/>
      <c r="AL119" s="20"/>
      <c r="AM119" s="17"/>
      <c r="AN119" s="18"/>
      <c r="AO119" s="17"/>
      <c r="AP119" s="19"/>
      <c r="AQ119" s="16"/>
      <c r="AR119" s="15"/>
      <c r="AT119" s="39"/>
      <c r="AU119" s="39"/>
      <c r="AV119" s="39"/>
      <c r="AW119" s="39"/>
      <c r="AX119" s="39"/>
      <c r="AY119" s="39"/>
      <c r="AZ119" s="39"/>
    </row>
    <row r="120" spans="2:52" x14ac:dyDescent="0.2">
      <c r="B120" s="91" t="s">
        <v>61</v>
      </c>
      <c r="C120" s="40" t="s">
        <v>551</v>
      </c>
      <c r="D120" s="91" t="s">
        <v>549</v>
      </c>
      <c r="E120" s="23">
        <v>27</v>
      </c>
      <c r="F120" s="46">
        <v>1041910</v>
      </c>
      <c r="G120" s="138">
        <v>8888002087500</v>
      </c>
      <c r="H120" s="127" t="s">
        <v>51</v>
      </c>
      <c r="I120" s="23" t="s">
        <v>556</v>
      </c>
      <c r="J120" s="135" t="s">
        <v>54</v>
      </c>
      <c r="K120" s="135" t="s">
        <v>54</v>
      </c>
      <c r="L120" s="35" t="s">
        <v>52</v>
      </c>
      <c r="M120" s="35"/>
      <c r="N120" s="35"/>
      <c r="O120" s="35"/>
      <c r="P120" s="35" t="s">
        <v>106</v>
      </c>
      <c r="Q120" s="132">
        <v>3.48</v>
      </c>
      <c r="R120" s="36">
        <v>4</v>
      </c>
      <c r="S120" s="42">
        <f t="shared" ref="S120:S130" si="68">(R120-Q120)/R120</f>
        <v>0.13</v>
      </c>
      <c r="T120" s="42"/>
      <c r="U120" s="169">
        <v>3.48</v>
      </c>
      <c r="V120" s="89">
        <f t="shared" ref="V120:V130" si="69">U120-Y120</f>
        <v>3.18</v>
      </c>
      <c r="W120" s="75">
        <v>3.69</v>
      </c>
      <c r="X120" s="96">
        <f t="shared" ref="X120:X130" si="70">(W120-U120)/W120</f>
        <v>5.6910569105691047E-2</v>
      </c>
      <c r="Y120" s="45">
        <v>0.3</v>
      </c>
      <c r="Z120" s="96">
        <f t="shared" ref="Z120:Z130" si="71">(W120-V120)/W120</f>
        <v>0.13821138211382109</v>
      </c>
      <c r="AA120" s="97" t="s">
        <v>584</v>
      </c>
      <c r="AB120" s="97" t="s">
        <v>585</v>
      </c>
      <c r="AC120" s="120">
        <v>36</v>
      </c>
      <c r="AD120" s="21">
        <f t="shared" si="56"/>
        <v>132.84</v>
      </c>
      <c r="AE120" s="24">
        <f t="shared" si="62"/>
        <v>-1</v>
      </c>
      <c r="AF120" s="172" t="s">
        <v>586</v>
      </c>
      <c r="AG120" s="171" t="s">
        <v>359</v>
      </c>
      <c r="AH120" s="110">
        <f t="shared" ref="AH120:AJ123" si="72">AH$5*$AC120</f>
        <v>12.787056472989528</v>
      </c>
      <c r="AI120" s="20">
        <f t="shared" si="72"/>
        <v>15.009148537245583</v>
      </c>
      <c r="AJ120" s="20">
        <f t="shared" si="72"/>
        <v>8.2037949897648854</v>
      </c>
      <c r="AK120" s="111"/>
      <c r="AL120" s="20"/>
      <c r="AM120" s="17"/>
      <c r="AN120" s="18"/>
      <c r="AO120" s="17"/>
      <c r="AP120" s="19"/>
      <c r="AQ120" s="16"/>
      <c r="AR120" s="15"/>
      <c r="AT120" s="39"/>
      <c r="AU120" s="39"/>
      <c r="AV120" s="39"/>
      <c r="AW120" s="39"/>
      <c r="AX120" s="39"/>
      <c r="AY120" s="39"/>
      <c r="AZ120" s="39"/>
    </row>
    <row r="121" spans="2:52" x14ac:dyDescent="0.2">
      <c r="B121" s="91" t="s">
        <v>61</v>
      </c>
      <c r="C121" s="40" t="s">
        <v>551</v>
      </c>
      <c r="D121" s="91" t="s">
        <v>549</v>
      </c>
      <c r="E121" s="23"/>
      <c r="F121" s="46">
        <v>1041840</v>
      </c>
      <c r="G121" s="138">
        <v>9555589200415</v>
      </c>
      <c r="H121" s="127" t="s">
        <v>51</v>
      </c>
      <c r="I121" s="23" t="s">
        <v>557</v>
      </c>
      <c r="J121" s="135" t="s">
        <v>54</v>
      </c>
      <c r="K121" s="135" t="s">
        <v>54</v>
      </c>
      <c r="L121" s="35" t="s">
        <v>52</v>
      </c>
      <c r="M121" s="35"/>
      <c r="N121" s="35"/>
      <c r="O121" s="35"/>
      <c r="P121" s="35" t="s">
        <v>106</v>
      </c>
      <c r="Q121" s="132">
        <v>3.48</v>
      </c>
      <c r="R121" s="36">
        <v>4</v>
      </c>
      <c r="S121" s="42">
        <f t="shared" si="68"/>
        <v>0.13</v>
      </c>
      <c r="T121" s="42"/>
      <c r="U121" s="169">
        <v>3.48</v>
      </c>
      <c r="V121" s="89">
        <f t="shared" si="69"/>
        <v>3.18</v>
      </c>
      <c r="W121" s="75">
        <v>3.69</v>
      </c>
      <c r="X121" s="96">
        <f t="shared" si="70"/>
        <v>5.6910569105691047E-2</v>
      </c>
      <c r="Y121" s="45">
        <v>0.3</v>
      </c>
      <c r="Z121" s="96">
        <f t="shared" si="71"/>
        <v>0.13821138211382109</v>
      </c>
      <c r="AA121" s="97" t="s">
        <v>584</v>
      </c>
      <c r="AB121" s="97" t="s">
        <v>585</v>
      </c>
      <c r="AC121" s="120">
        <v>36</v>
      </c>
      <c r="AD121" s="21">
        <f t="shared" si="56"/>
        <v>132.84</v>
      </c>
      <c r="AE121" s="24">
        <f t="shared" si="62"/>
        <v>-1</v>
      </c>
      <c r="AF121" s="172" t="s">
        <v>586</v>
      </c>
      <c r="AG121" s="171" t="s">
        <v>359</v>
      </c>
      <c r="AH121" s="110">
        <f t="shared" si="72"/>
        <v>12.787056472989528</v>
      </c>
      <c r="AI121" s="20">
        <f t="shared" si="72"/>
        <v>15.009148537245583</v>
      </c>
      <c r="AJ121" s="20">
        <f t="shared" si="72"/>
        <v>8.2037949897648854</v>
      </c>
      <c r="AK121" s="111"/>
      <c r="AL121" s="20"/>
      <c r="AM121" s="17"/>
      <c r="AN121" s="18"/>
      <c r="AO121" s="17"/>
      <c r="AP121" s="19"/>
      <c r="AQ121" s="16"/>
      <c r="AR121" s="15"/>
      <c r="AT121" s="39"/>
      <c r="AU121" s="39"/>
      <c r="AV121" s="39"/>
      <c r="AW121" s="39"/>
      <c r="AX121" s="39"/>
      <c r="AY121" s="39"/>
      <c r="AZ121" s="39"/>
    </row>
    <row r="122" spans="2:52" x14ac:dyDescent="0.2">
      <c r="B122" s="91" t="s">
        <v>61</v>
      </c>
      <c r="C122" s="40" t="s">
        <v>551</v>
      </c>
      <c r="D122" s="91" t="s">
        <v>549</v>
      </c>
      <c r="E122" s="23"/>
      <c r="F122" s="46">
        <v>1007598</v>
      </c>
      <c r="G122" s="138">
        <v>9555589200309</v>
      </c>
      <c r="H122" s="127" t="s">
        <v>51</v>
      </c>
      <c r="I122" s="23" t="s">
        <v>558</v>
      </c>
      <c r="J122" s="135" t="s">
        <v>54</v>
      </c>
      <c r="K122" s="135" t="s">
        <v>54</v>
      </c>
      <c r="L122" s="35" t="s">
        <v>52</v>
      </c>
      <c r="M122" s="35"/>
      <c r="N122" s="35"/>
      <c r="O122" s="35"/>
      <c r="P122" s="35" t="s">
        <v>106</v>
      </c>
      <c r="Q122" s="132">
        <v>3.48</v>
      </c>
      <c r="R122" s="36">
        <v>4</v>
      </c>
      <c r="S122" s="42">
        <f t="shared" si="68"/>
        <v>0.13</v>
      </c>
      <c r="T122" s="42"/>
      <c r="U122" s="169">
        <v>3.48</v>
      </c>
      <c r="V122" s="89">
        <f t="shared" si="69"/>
        <v>3.18</v>
      </c>
      <c r="W122" s="75">
        <v>3.69</v>
      </c>
      <c r="X122" s="96">
        <f t="shared" si="70"/>
        <v>5.6910569105691047E-2</v>
      </c>
      <c r="Y122" s="45">
        <v>0.3</v>
      </c>
      <c r="Z122" s="96">
        <f t="shared" si="71"/>
        <v>0.13821138211382109</v>
      </c>
      <c r="AA122" s="97" t="s">
        <v>584</v>
      </c>
      <c r="AB122" s="97" t="s">
        <v>585</v>
      </c>
      <c r="AC122" s="120">
        <v>36</v>
      </c>
      <c r="AD122" s="21">
        <f t="shared" si="56"/>
        <v>132.84</v>
      </c>
      <c r="AE122" s="24">
        <f t="shared" si="62"/>
        <v>-1</v>
      </c>
      <c r="AF122" s="172" t="s">
        <v>586</v>
      </c>
      <c r="AG122" s="171" t="s">
        <v>359</v>
      </c>
      <c r="AH122" s="110">
        <f t="shared" si="72"/>
        <v>12.787056472989528</v>
      </c>
      <c r="AI122" s="20">
        <f t="shared" si="72"/>
        <v>15.009148537245583</v>
      </c>
      <c r="AJ122" s="20">
        <f t="shared" si="72"/>
        <v>8.2037949897648854</v>
      </c>
      <c r="AK122" s="111"/>
      <c r="AL122" s="20"/>
      <c r="AM122" s="17"/>
      <c r="AN122" s="18"/>
      <c r="AO122" s="17"/>
      <c r="AP122" s="19"/>
      <c r="AQ122" s="16"/>
      <c r="AR122" s="15"/>
      <c r="AT122" s="39"/>
      <c r="AU122" s="39"/>
      <c r="AV122" s="39"/>
      <c r="AW122" s="39"/>
      <c r="AX122" s="39"/>
      <c r="AY122" s="39"/>
      <c r="AZ122" s="39"/>
    </row>
    <row r="123" spans="2:52" x14ac:dyDescent="0.2">
      <c r="B123" s="91" t="s">
        <v>61</v>
      </c>
      <c r="C123" s="40" t="s">
        <v>551</v>
      </c>
      <c r="D123" s="91" t="s">
        <v>549</v>
      </c>
      <c r="E123" s="23"/>
      <c r="F123" s="46">
        <v>1166756</v>
      </c>
      <c r="G123" s="138">
        <v>9555589200699</v>
      </c>
      <c r="H123" s="127" t="s">
        <v>51</v>
      </c>
      <c r="I123" s="23" t="s">
        <v>559</v>
      </c>
      <c r="J123" s="135" t="s">
        <v>54</v>
      </c>
      <c r="K123" s="135" t="s">
        <v>54</v>
      </c>
      <c r="L123" s="35" t="s">
        <v>52</v>
      </c>
      <c r="M123" s="35"/>
      <c r="N123" s="35"/>
      <c r="O123" s="35"/>
      <c r="P123" s="35" t="s">
        <v>106</v>
      </c>
      <c r="Q123" s="132">
        <v>3.48</v>
      </c>
      <c r="R123" s="36">
        <v>4</v>
      </c>
      <c r="S123" s="42">
        <f>(R123-Q123)/R123</f>
        <v>0.13</v>
      </c>
      <c r="T123" s="42"/>
      <c r="U123" s="169">
        <v>3.48</v>
      </c>
      <c r="V123" s="89">
        <f>U123-Y123</f>
        <v>3.18</v>
      </c>
      <c r="W123" s="75">
        <v>3.69</v>
      </c>
      <c r="X123" s="96">
        <f>(W123-U123)/W123</f>
        <v>5.6910569105691047E-2</v>
      </c>
      <c r="Y123" s="45">
        <v>0.3</v>
      </c>
      <c r="Z123" s="96">
        <f>(W123-V123)/W123</f>
        <v>0.13821138211382109</v>
      </c>
      <c r="AA123" s="97" t="s">
        <v>584</v>
      </c>
      <c r="AB123" s="97" t="s">
        <v>585</v>
      </c>
      <c r="AC123" s="120">
        <v>36</v>
      </c>
      <c r="AD123" s="21">
        <f t="shared" si="56"/>
        <v>132.84</v>
      </c>
      <c r="AE123" s="24">
        <f t="shared" si="62"/>
        <v>-1</v>
      </c>
      <c r="AF123" s="172" t="s">
        <v>586</v>
      </c>
      <c r="AG123" s="171" t="s">
        <v>359</v>
      </c>
      <c r="AH123" s="110">
        <f t="shared" si="72"/>
        <v>12.787056472989528</v>
      </c>
      <c r="AI123" s="20">
        <f t="shared" si="72"/>
        <v>15.009148537245583</v>
      </c>
      <c r="AJ123" s="20">
        <f t="shared" si="72"/>
        <v>8.2037949897648854</v>
      </c>
      <c r="AK123" s="111"/>
      <c r="AL123" s="20"/>
      <c r="AM123" s="17"/>
      <c r="AN123" s="18"/>
      <c r="AO123" s="17"/>
      <c r="AP123" s="19"/>
      <c r="AQ123" s="16"/>
      <c r="AR123" s="15"/>
      <c r="AT123" s="39"/>
      <c r="AU123" s="39"/>
      <c r="AV123" s="39"/>
      <c r="AW123" s="39"/>
      <c r="AX123" s="39"/>
      <c r="AY123" s="39"/>
      <c r="AZ123" s="39"/>
    </row>
    <row r="124" spans="2:52" x14ac:dyDescent="0.2">
      <c r="B124" s="91"/>
      <c r="C124" s="40"/>
      <c r="D124" s="91"/>
      <c r="E124" s="23"/>
      <c r="F124" s="46"/>
      <c r="G124" s="138"/>
      <c r="H124" s="127"/>
      <c r="I124" s="23"/>
      <c r="J124" s="135"/>
      <c r="K124" s="135"/>
      <c r="L124" s="35"/>
      <c r="M124" s="35"/>
      <c r="N124" s="35"/>
      <c r="O124" s="35"/>
      <c r="P124" s="35"/>
      <c r="Q124" s="132"/>
      <c r="R124" s="36"/>
      <c r="S124" s="42"/>
      <c r="T124" s="42"/>
      <c r="U124" s="169"/>
      <c r="V124" s="89"/>
      <c r="W124" s="75"/>
      <c r="X124" s="96"/>
      <c r="Y124" s="45"/>
      <c r="Z124" s="96"/>
      <c r="AA124" s="97"/>
      <c r="AB124" s="97"/>
      <c r="AC124" s="120"/>
      <c r="AD124" s="21"/>
      <c r="AE124" s="166"/>
      <c r="AF124" s="172"/>
      <c r="AG124" s="171"/>
      <c r="AH124" s="110"/>
      <c r="AI124" s="20"/>
      <c r="AJ124" s="20"/>
      <c r="AK124" s="111"/>
      <c r="AL124" s="20"/>
      <c r="AM124" s="17"/>
      <c r="AN124" s="18"/>
      <c r="AO124" s="17"/>
      <c r="AP124" s="19"/>
      <c r="AQ124" s="16"/>
      <c r="AR124" s="15"/>
      <c r="AT124" s="39"/>
      <c r="AU124" s="39"/>
      <c r="AV124" s="39"/>
      <c r="AW124" s="39"/>
      <c r="AX124" s="39"/>
      <c r="AY124" s="39"/>
      <c r="AZ124" s="39"/>
    </row>
    <row r="125" spans="2:52" x14ac:dyDescent="0.2">
      <c r="B125" s="91" t="s">
        <v>61</v>
      </c>
      <c r="C125" s="40" t="s">
        <v>560</v>
      </c>
      <c r="D125" s="91" t="s">
        <v>549</v>
      </c>
      <c r="E125" s="23">
        <v>28</v>
      </c>
      <c r="F125" s="46">
        <v>1097862</v>
      </c>
      <c r="G125" s="138">
        <v>9556001284860</v>
      </c>
      <c r="H125" s="127" t="s">
        <v>51</v>
      </c>
      <c r="I125" s="23" t="s">
        <v>561</v>
      </c>
      <c r="J125" s="135" t="s">
        <v>54</v>
      </c>
      <c r="K125" s="135" t="s">
        <v>54</v>
      </c>
      <c r="L125" s="35" t="s">
        <v>52</v>
      </c>
      <c r="M125" s="35"/>
      <c r="N125" s="35"/>
      <c r="O125" s="35"/>
      <c r="P125" s="35" t="s">
        <v>106</v>
      </c>
      <c r="Q125" s="132">
        <v>18.059999999999999</v>
      </c>
      <c r="R125" s="36">
        <v>20.5</v>
      </c>
      <c r="S125" s="42">
        <f t="shared" si="68"/>
        <v>0.1190243902439025</v>
      </c>
      <c r="T125" s="42"/>
      <c r="U125" s="169">
        <v>18.059999999999999</v>
      </c>
      <c r="V125" s="89">
        <f t="shared" si="69"/>
        <v>17.41</v>
      </c>
      <c r="W125" s="75">
        <v>21.99</v>
      </c>
      <c r="X125" s="96">
        <f t="shared" si="70"/>
        <v>0.17871759890859482</v>
      </c>
      <c r="Y125" s="45">
        <v>0.65</v>
      </c>
      <c r="Z125" s="96">
        <f t="shared" si="71"/>
        <v>0.20827648931332418</v>
      </c>
      <c r="AA125" s="97" t="s">
        <v>107</v>
      </c>
      <c r="AB125" s="97" t="s">
        <v>108</v>
      </c>
      <c r="AC125" s="120">
        <v>72</v>
      </c>
      <c r="AD125" s="21">
        <f t="shared" si="56"/>
        <v>1583.28</v>
      </c>
      <c r="AE125" s="24">
        <f t="shared" si="62"/>
        <v>-1</v>
      </c>
      <c r="AF125" s="172">
        <v>0</v>
      </c>
      <c r="AG125" s="171" t="s">
        <v>443</v>
      </c>
      <c r="AH125" s="110">
        <f t="shared" ref="AH125:AJ125" si="73">AH$5*$AC125</f>
        <v>25.574112945979056</v>
      </c>
      <c r="AI125" s="20">
        <f t="shared" si="73"/>
        <v>30.018297074491166</v>
      </c>
      <c r="AJ125" s="20">
        <f t="shared" si="73"/>
        <v>16.407589979529771</v>
      </c>
      <c r="AK125" s="111"/>
      <c r="AL125" s="20"/>
      <c r="AM125" s="17"/>
      <c r="AN125" s="18"/>
      <c r="AO125" s="17"/>
      <c r="AP125" s="19"/>
      <c r="AQ125" s="16"/>
      <c r="AR125" s="15"/>
      <c r="AT125" s="39"/>
      <c r="AU125" s="39"/>
      <c r="AV125" s="39"/>
      <c r="AW125" s="39"/>
      <c r="AX125" s="39"/>
      <c r="AY125" s="39"/>
      <c r="AZ125" s="39"/>
    </row>
    <row r="126" spans="2:52" x14ac:dyDescent="0.2">
      <c r="B126" s="91"/>
      <c r="C126" s="40"/>
      <c r="D126" s="91"/>
      <c r="E126" s="23"/>
      <c r="F126" s="46"/>
      <c r="G126" s="138"/>
      <c r="H126" s="127"/>
      <c r="I126" s="23"/>
      <c r="J126" s="135"/>
      <c r="K126" s="135"/>
      <c r="L126" s="35"/>
      <c r="M126" s="35"/>
      <c r="N126" s="35"/>
      <c r="O126" s="35"/>
      <c r="P126" s="35"/>
      <c r="Q126" s="132"/>
      <c r="R126" s="36"/>
      <c r="S126" s="42"/>
      <c r="T126" s="42"/>
      <c r="U126" s="169"/>
      <c r="V126" s="89"/>
      <c r="W126" s="75"/>
      <c r="X126" s="96"/>
      <c r="Y126" s="45"/>
      <c r="Z126" s="96"/>
      <c r="AA126" s="97"/>
      <c r="AB126" s="97"/>
      <c r="AC126" s="120"/>
      <c r="AD126" s="21"/>
      <c r="AE126" s="166"/>
      <c r="AF126" s="172"/>
      <c r="AG126" s="171"/>
      <c r="AH126" s="110"/>
      <c r="AI126" s="20"/>
      <c r="AJ126" s="20"/>
      <c r="AK126" s="111"/>
      <c r="AL126" s="20"/>
      <c r="AM126" s="17"/>
      <c r="AN126" s="18"/>
      <c r="AO126" s="17"/>
      <c r="AP126" s="19"/>
      <c r="AQ126" s="16"/>
      <c r="AR126" s="15"/>
      <c r="AT126" s="39"/>
      <c r="AU126" s="39"/>
      <c r="AV126" s="39"/>
      <c r="AW126" s="39"/>
      <c r="AX126" s="39"/>
      <c r="AY126" s="39"/>
      <c r="AZ126" s="39"/>
    </row>
    <row r="127" spans="2:52" x14ac:dyDescent="0.2">
      <c r="B127" s="91" t="s">
        <v>61</v>
      </c>
      <c r="C127" s="40" t="s">
        <v>562</v>
      </c>
      <c r="D127" s="91" t="s">
        <v>549</v>
      </c>
      <c r="E127" s="23">
        <v>29</v>
      </c>
      <c r="F127" s="46">
        <v>1197611</v>
      </c>
      <c r="G127" s="138">
        <v>9556166023823</v>
      </c>
      <c r="H127" s="127" t="s">
        <v>514</v>
      </c>
      <c r="I127" s="23" t="s">
        <v>563</v>
      </c>
      <c r="J127" s="135" t="s">
        <v>54</v>
      </c>
      <c r="K127" s="135" t="s">
        <v>54</v>
      </c>
      <c r="L127" s="35" t="s">
        <v>52</v>
      </c>
      <c r="M127" s="35"/>
      <c r="N127" s="35"/>
      <c r="O127" s="35"/>
      <c r="P127" s="35" t="s">
        <v>106</v>
      </c>
      <c r="Q127" s="132">
        <v>18.850000000000001</v>
      </c>
      <c r="R127" s="36">
        <v>21.7</v>
      </c>
      <c r="S127" s="42">
        <f t="shared" si="68"/>
        <v>0.13133640552995382</v>
      </c>
      <c r="T127" s="42"/>
      <c r="U127" s="169">
        <v>18.850000000000001</v>
      </c>
      <c r="V127" s="89">
        <f t="shared" si="69"/>
        <v>16.850000000000001</v>
      </c>
      <c r="W127" s="75">
        <v>18.79</v>
      </c>
      <c r="X127" s="96">
        <f t="shared" si="70"/>
        <v>-3.1931878658862309E-3</v>
      </c>
      <c r="Y127" s="45">
        <v>2</v>
      </c>
      <c r="Z127" s="96">
        <f t="shared" si="71"/>
        <v>0.10324640766365076</v>
      </c>
      <c r="AA127" s="97" t="s">
        <v>325</v>
      </c>
      <c r="AB127" s="97" t="s">
        <v>326</v>
      </c>
      <c r="AC127" s="120">
        <v>12</v>
      </c>
      <c r="AD127" s="21">
        <f t="shared" si="56"/>
        <v>225.48</v>
      </c>
      <c r="AE127" s="24">
        <f t="shared" si="62"/>
        <v>-1</v>
      </c>
      <c r="AF127" s="172" t="s">
        <v>587</v>
      </c>
      <c r="AG127" s="171" t="s">
        <v>359</v>
      </c>
      <c r="AH127" s="110">
        <f t="shared" ref="AH127:AJ130" si="74">AH$5*$AC127</f>
        <v>4.2623521576631758</v>
      </c>
      <c r="AI127" s="20">
        <f t="shared" si="74"/>
        <v>5.0030495124151946</v>
      </c>
      <c r="AJ127" s="20">
        <f t="shared" si="74"/>
        <v>2.7345983299216288</v>
      </c>
      <c r="AK127" s="111"/>
      <c r="AL127" s="20"/>
      <c r="AM127" s="17"/>
      <c r="AN127" s="18"/>
      <c r="AO127" s="17"/>
      <c r="AP127" s="19"/>
      <c r="AQ127" s="16"/>
      <c r="AR127" s="15"/>
      <c r="AT127" s="39"/>
      <c r="AU127" s="39"/>
      <c r="AV127" s="39"/>
      <c r="AW127" s="39"/>
      <c r="AX127" s="39"/>
      <c r="AY127" s="39"/>
      <c r="AZ127" s="39"/>
    </row>
    <row r="128" spans="2:52" x14ac:dyDescent="0.2">
      <c r="B128" s="91" t="s">
        <v>61</v>
      </c>
      <c r="C128" s="40" t="s">
        <v>562</v>
      </c>
      <c r="D128" s="91" t="s">
        <v>549</v>
      </c>
      <c r="E128" s="23"/>
      <c r="F128" s="46">
        <v>1197612</v>
      </c>
      <c r="G128" s="138">
        <v>9556166023830</v>
      </c>
      <c r="H128" s="127" t="s">
        <v>514</v>
      </c>
      <c r="I128" s="23" t="s">
        <v>564</v>
      </c>
      <c r="J128" s="135" t="s">
        <v>54</v>
      </c>
      <c r="K128" s="135" t="s">
        <v>54</v>
      </c>
      <c r="L128" s="35" t="s">
        <v>52</v>
      </c>
      <c r="M128" s="35"/>
      <c r="N128" s="35"/>
      <c r="O128" s="35"/>
      <c r="P128" s="35" t="s">
        <v>106</v>
      </c>
      <c r="Q128" s="132">
        <v>18.850000000000001</v>
      </c>
      <c r="R128" s="36">
        <v>21.7</v>
      </c>
      <c r="S128" s="42">
        <f t="shared" si="68"/>
        <v>0.13133640552995382</v>
      </c>
      <c r="T128" s="42"/>
      <c r="U128" s="169">
        <v>18.850000000000001</v>
      </c>
      <c r="V128" s="89">
        <f t="shared" si="69"/>
        <v>16.850000000000001</v>
      </c>
      <c r="W128" s="75">
        <v>18.79</v>
      </c>
      <c r="X128" s="96">
        <f t="shared" si="70"/>
        <v>-3.1931878658862309E-3</v>
      </c>
      <c r="Y128" s="45">
        <v>2</v>
      </c>
      <c r="Z128" s="96">
        <f t="shared" si="71"/>
        <v>0.10324640766365076</v>
      </c>
      <c r="AA128" s="97" t="s">
        <v>325</v>
      </c>
      <c r="AB128" s="97" t="s">
        <v>326</v>
      </c>
      <c r="AC128" s="120">
        <v>12</v>
      </c>
      <c r="AD128" s="21">
        <f t="shared" si="56"/>
        <v>225.48</v>
      </c>
      <c r="AE128" s="24">
        <f t="shared" si="62"/>
        <v>-1</v>
      </c>
      <c r="AF128" s="172" t="s">
        <v>587</v>
      </c>
      <c r="AG128" s="171" t="s">
        <v>359</v>
      </c>
      <c r="AH128" s="110">
        <f t="shared" si="74"/>
        <v>4.2623521576631758</v>
      </c>
      <c r="AI128" s="20">
        <f t="shared" si="74"/>
        <v>5.0030495124151946</v>
      </c>
      <c r="AJ128" s="20">
        <f t="shared" si="74"/>
        <v>2.7345983299216288</v>
      </c>
      <c r="AK128" s="111"/>
      <c r="AL128" s="20"/>
      <c r="AM128" s="17"/>
      <c r="AN128" s="18"/>
      <c r="AO128" s="17"/>
      <c r="AP128" s="19"/>
      <c r="AQ128" s="16"/>
      <c r="AR128" s="15"/>
      <c r="AT128" s="39"/>
      <c r="AU128" s="39"/>
      <c r="AV128" s="39"/>
      <c r="AW128" s="39"/>
      <c r="AX128" s="39"/>
      <c r="AY128" s="39"/>
      <c r="AZ128" s="39"/>
    </row>
    <row r="129" spans="2:52" x14ac:dyDescent="0.2">
      <c r="B129" s="91" t="s">
        <v>61</v>
      </c>
      <c r="C129" s="40" t="s">
        <v>562</v>
      </c>
      <c r="D129" s="91" t="s">
        <v>549</v>
      </c>
      <c r="E129" s="23"/>
      <c r="F129" s="46">
        <v>1205665</v>
      </c>
      <c r="G129" s="138">
        <v>9556166030128</v>
      </c>
      <c r="H129" s="127" t="s">
        <v>51</v>
      </c>
      <c r="I129" s="23" t="s">
        <v>565</v>
      </c>
      <c r="J129" s="135" t="s">
        <v>54</v>
      </c>
      <c r="K129" s="135" t="s">
        <v>54</v>
      </c>
      <c r="L129" s="35" t="s">
        <v>52</v>
      </c>
      <c r="M129" s="35"/>
      <c r="N129" s="35"/>
      <c r="O129" s="35"/>
      <c r="P129" s="35" t="s">
        <v>106</v>
      </c>
      <c r="Q129" s="132">
        <v>18.850000000000001</v>
      </c>
      <c r="R129" s="36">
        <v>21.7</v>
      </c>
      <c r="S129" s="42">
        <f t="shared" si="68"/>
        <v>0.13133640552995382</v>
      </c>
      <c r="T129" s="42"/>
      <c r="U129" s="169">
        <v>18.850000000000001</v>
      </c>
      <c r="V129" s="89">
        <f t="shared" si="69"/>
        <v>16.850000000000001</v>
      </c>
      <c r="W129" s="75">
        <v>18.79</v>
      </c>
      <c r="X129" s="96">
        <f t="shared" si="70"/>
        <v>-3.1931878658862309E-3</v>
      </c>
      <c r="Y129" s="45">
        <v>2</v>
      </c>
      <c r="Z129" s="96">
        <f t="shared" si="71"/>
        <v>0.10324640766365076</v>
      </c>
      <c r="AA129" s="97" t="s">
        <v>325</v>
      </c>
      <c r="AB129" s="97" t="s">
        <v>326</v>
      </c>
      <c r="AC129" s="120">
        <v>12</v>
      </c>
      <c r="AD129" s="21">
        <f t="shared" si="56"/>
        <v>225.48</v>
      </c>
      <c r="AE129" s="24">
        <f t="shared" si="62"/>
        <v>-1</v>
      </c>
      <c r="AF129" s="172" t="s">
        <v>587</v>
      </c>
      <c r="AG129" s="171" t="s">
        <v>359</v>
      </c>
      <c r="AH129" s="110">
        <f t="shared" si="74"/>
        <v>4.2623521576631758</v>
      </c>
      <c r="AI129" s="20">
        <f t="shared" si="74"/>
        <v>5.0030495124151946</v>
      </c>
      <c r="AJ129" s="20">
        <f t="shared" si="74"/>
        <v>2.7345983299216288</v>
      </c>
      <c r="AK129" s="111"/>
      <c r="AL129" s="20"/>
      <c r="AM129" s="17"/>
      <c r="AN129" s="18"/>
      <c r="AO129" s="17"/>
      <c r="AP129" s="19"/>
      <c r="AQ129" s="16"/>
      <c r="AR129" s="15"/>
      <c r="AT129" s="39"/>
      <c r="AU129" s="39"/>
      <c r="AV129" s="39"/>
      <c r="AW129" s="39"/>
      <c r="AX129" s="39"/>
      <c r="AY129" s="39"/>
      <c r="AZ129" s="39"/>
    </row>
    <row r="130" spans="2:52" x14ac:dyDescent="0.2">
      <c r="B130" s="91" t="s">
        <v>61</v>
      </c>
      <c r="C130" s="40" t="s">
        <v>562</v>
      </c>
      <c r="D130" s="91" t="s">
        <v>549</v>
      </c>
      <c r="E130" s="23"/>
      <c r="F130" s="46">
        <v>1205666</v>
      </c>
      <c r="G130" s="138">
        <v>9556166030135</v>
      </c>
      <c r="H130" s="127" t="s">
        <v>51</v>
      </c>
      <c r="I130" s="23" t="s">
        <v>566</v>
      </c>
      <c r="J130" s="135" t="s">
        <v>54</v>
      </c>
      <c r="K130" s="135" t="s">
        <v>54</v>
      </c>
      <c r="L130" s="35" t="s">
        <v>52</v>
      </c>
      <c r="M130" s="35"/>
      <c r="N130" s="35"/>
      <c r="O130" s="35"/>
      <c r="P130" s="35" t="s">
        <v>106</v>
      </c>
      <c r="Q130" s="132">
        <v>18.850000000000001</v>
      </c>
      <c r="R130" s="36">
        <v>21.7</v>
      </c>
      <c r="S130" s="42">
        <f t="shared" si="68"/>
        <v>0.13133640552995382</v>
      </c>
      <c r="T130" s="42"/>
      <c r="U130" s="169">
        <v>18.850000000000001</v>
      </c>
      <c r="V130" s="89">
        <f t="shared" si="69"/>
        <v>16.850000000000001</v>
      </c>
      <c r="W130" s="75">
        <v>18.79</v>
      </c>
      <c r="X130" s="96">
        <f t="shared" si="70"/>
        <v>-3.1931878658862309E-3</v>
      </c>
      <c r="Y130" s="45">
        <v>2</v>
      </c>
      <c r="Z130" s="96">
        <f t="shared" si="71"/>
        <v>0.10324640766365076</v>
      </c>
      <c r="AA130" s="97" t="s">
        <v>325</v>
      </c>
      <c r="AB130" s="97" t="s">
        <v>326</v>
      </c>
      <c r="AC130" s="120">
        <v>12</v>
      </c>
      <c r="AD130" s="21">
        <f t="shared" si="56"/>
        <v>225.48</v>
      </c>
      <c r="AE130" s="24">
        <f t="shared" si="62"/>
        <v>-1</v>
      </c>
      <c r="AF130" s="172" t="s">
        <v>587</v>
      </c>
      <c r="AG130" s="171" t="s">
        <v>359</v>
      </c>
      <c r="AH130" s="110">
        <f t="shared" si="74"/>
        <v>4.2623521576631758</v>
      </c>
      <c r="AI130" s="20">
        <f t="shared" si="74"/>
        <v>5.0030495124151946</v>
      </c>
      <c r="AJ130" s="20">
        <f t="shared" si="74"/>
        <v>2.7345983299216288</v>
      </c>
      <c r="AK130" s="111"/>
      <c r="AL130" s="20"/>
      <c r="AM130" s="17"/>
      <c r="AN130" s="18"/>
      <c r="AO130" s="17"/>
      <c r="AP130" s="19"/>
      <c r="AQ130" s="16"/>
      <c r="AR130" s="15"/>
      <c r="AT130" s="39"/>
      <c r="AU130" s="39"/>
      <c r="AV130" s="39"/>
      <c r="AW130" s="39"/>
      <c r="AX130" s="39"/>
      <c r="AY130" s="39"/>
      <c r="AZ130" s="39"/>
    </row>
    <row r="131" spans="2:52" x14ac:dyDescent="0.2">
      <c r="B131" s="91"/>
      <c r="C131" s="40"/>
      <c r="D131" s="91"/>
      <c r="E131" s="23"/>
      <c r="F131" s="46"/>
      <c r="G131" s="138"/>
      <c r="H131" s="127"/>
      <c r="I131" s="23"/>
      <c r="J131" s="135"/>
      <c r="K131" s="135"/>
      <c r="L131" s="35"/>
      <c r="M131" s="35"/>
      <c r="N131" s="35"/>
      <c r="O131" s="35"/>
      <c r="P131" s="35"/>
      <c r="Q131" s="132"/>
      <c r="R131" s="36"/>
      <c r="S131" s="42"/>
      <c r="T131" s="42"/>
      <c r="U131" s="169"/>
      <c r="V131" s="89"/>
      <c r="W131" s="75"/>
      <c r="X131" s="96"/>
      <c r="Y131" s="45"/>
      <c r="Z131" s="96"/>
      <c r="AA131" s="97"/>
      <c r="AB131" s="97"/>
      <c r="AC131" s="120"/>
      <c r="AD131" s="21"/>
      <c r="AE131" s="166"/>
      <c r="AF131" s="172"/>
      <c r="AG131" s="171"/>
      <c r="AH131" s="110"/>
      <c r="AI131" s="20"/>
      <c r="AJ131" s="20"/>
      <c r="AK131" s="111"/>
      <c r="AL131" s="20"/>
      <c r="AM131" s="17"/>
      <c r="AN131" s="18"/>
      <c r="AO131" s="17"/>
      <c r="AP131" s="19"/>
      <c r="AQ131" s="16"/>
      <c r="AR131" s="15"/>
      <c r="AT131" s="39"/>
      <c r="AU131" s="39"/>
      <c r="AV131" s="39"/>
      <c r="AW131" s="39"/>
      <c r="AX131" s="39"/>
      <c r="AY131" s="39"/>
      <c r="AZ131" s="39"/>
    </row>
    <row r="132" spans="2:52" x14ac:dyDescent="0.2">
      <c r="B132" s="91" t="s">
        <v>61</v>
      </c>
      <c r="C132" s="40" t="s">
        <v>567</v>
      </c>
      <c r="D132" s="91" t="s">
        <v>549</v>
      </c>
      <c r="E132" s="23">
        <v>30</v>
      </c>
      <c r="F132" s="46">
        <v>1053611</v>
      </c>
      <c r="G132" s="138">
        <v>9556007000310</v>
      </c>
      <c r="H132" s="127" t="s">
        <v>51</v>
      </c>
      <c r="I132" s="23" t="s">
        <v>568</v>
      </c>
      <c r="J132" s="135" t="s">
        <v>54</v>
      </c>
      <c r="K132" s="135" t="s">
        <v>54</v>
      </c>
      <c r="L132" s="35" t="s">
        <v>52</v>
      </c>
      <c r="M132" s="35"/>
      <c r="N132" s="35"/>
      <c r="O132" s="35"/>
      <c r="P132" s="35" t="s">
        <v>106</v>
      </c>
      <c r="Q132" s="132">
        <v>3.02</v>
      </c>
      <c r="R132" s="36">
        <v>3.75</v>
      </c>
      <c r="S132" s="42">
        <f t="shared" ref="S132:S143" si="75">(R132-Q132)/R132</f>
        <v>0.19466666666666665</v>
      </c>
      <c r="T132" s="42"/>
      <c r="U132" s="169">
        <v>3.02</v>
      </c>
      <c r="V132" s="89">
        <f t="shared" ref="V132:V143" si="76">U132-Y132</f>
        <v>2.62</v>
      </c>
      <c r="W132" s="75">
        <v>3.29</v>
      </c>
      <c r="X132" s="96">
        <f t="shared" ref="X132:X143" si="77">(W132-U132)/W132</f>
        <v>8.2066869300911865E-2</v>
      </c>
      <c r="Y132" s="45">
        <v>0.39999999999999991</v>
      </c>
      <c r="Z132" s="96">
        <f t="shared" ref="Z132:Z143" si="78">(W132-V132)/W132</f>
        <v>0.20364741641337383</v>
      </c>
      <c r="AA132" s="97" t="s">
        <v>588</v>
      </c>
      <c r="AB132" s="97" t="s">
        <v>589</v>
      </c>
      <c r="AC132" s="120">
        <v>36</v>
      </c>
      <c r="AD132" s="21">
        <f t="shared" si="56"/>
        <v>118.44</v>
      </c>
      <c r="AE132" s="24">
        <f t="shared" si="62"/>
        <v>-1</v>
      </c>
      <c r="AF132" s="172" t="s">
        <v>590</v>
      </c>
      <c r="AG132" s="171" t="s">
        <v>359</v>
      </c>
      <c r="AH132" s="110">
        <f t="shared" ref="AH132:AJ137" si="79">AH$5*$AC132</f>
        <v>12.787056472989528</v>
      </c>
      <c r="AI132" s="20">
        <f t="shared" si="79"/>
        <v>15.009148537245583</v>
      </c>
      <c r="AJ132" s="20">
        <f t="shared" si="79"/>
        <v>8.2037949897648854</v>
      </c>
      <c r="AK132" s="111"/>
      <c r="AL132" s="20"/>
      <c r="AM132" s="17"/>
      <c r="AN132" s="18"/>
      <c r="AO132" s="17"/>
      <c r="AP132" s="19"/>
      <c r="AQ132" s="16"/>
      <c r="AR132" s="15"/>
      <c r="AT132" s="39"/>
      <c r="AU132" s="39"/>
      <c r="AV132" s="39"/>
      <c r="AW132" s="39"/>
      <c r="AX132" s="39"/>
      <c r="AY132" s="39"/>
      <c r="AZ132" s="39"/>
    </row>
    <row r="133" spans="2:52" x14ac:dyDescent="0.2">
      <c r="B133" s="91" t="s">
        <v>61</v>
      </c>
      <c r="C133" s="40" t="s">
        <v>569</v>
      </c>
      <c r="D133" s="91" t="s">
        <v>549</v>
      </c>
      <c r="E133" s="23"/>
      <c r="F133" s="46">
        <v>1053595</v>
      </c>
      <c r="G133" s="138">
        <v>9556007000334</v>
      </c>
      <c r="H133" s="127" t="s">
        <v>51</v>
      </c>
      <c r="I133" s="23" t="s">
        <v>570</v>
      </c>
      <c r="J133" s="135" t="s">
        <v>54</v>
      </c>
      <c r="K133" s="135" t="s">
        <v>54</v>
      </c>
      <c r="L133" s="35" t="s">
        <v>52</v>
      </c>
      <c r="M133" s="35"/>
      <c r="N133" s="35"/>
      <c r="O133" s="35"/>
      <c r="P133" s="35" t="s">
        <v>106</v>
      </c>
      <c r="Q133" s="132">
        <v>2.84</v>
      </c>
      <c r="R133" s="36">
        <v>3.5</v>
      </c>
      <c r="S133" s="42">
        <f t="shared" si="75"/>
        <v>0.18857142857142861</v>
      </c>
      <c r="T133" s="42"/>
      <c r="U133" s="169">
        <v>2.84</v>
      </c>
      <c r="V133" s="89">
        <f t="shared" si="76"/>
        <v>2.62</v>
      </c>
      <c r="W133" s="75">
        <v>3.29</v>
      </c>
      <c r="X133" s="96">
        <f t="shared" si="77"/>
        <v>0.1367781155015198</v>
      </c>
      <c r="Y133" s="45">
        <v>0.21999999999999975</v>
      </c>
      <c r="Z133" s="96">
        <f t="shared" si="78"/>
        <v>0.20364741641337383</v>
      </c>
      <c r="AA133" s="97" t="s">
        <v>588</v>
      </c>
      <c r="AB133" s="97" t="s">
        <v>589</v>
      </c>
      <c r="AC133" s="120">
        <v>36</v>
      </c>
      <c r="AD133" s="21">
        <f t="shared" si="56"/>
        <v>118.44</v>
      </c>
      <c r="AE133" s="24">
        <f t="shared" si="62"/>
        <v>-1</v>
      </c>
      <c r="AF133" s="172" t="s">
        <v>590</v>
      </c>
      <c r="AG133" s="171" t="s">
        <v>359</v>
      </c>
      <c r="AH133" s="110">
        <f t="shared" si="79"/>
        <v>12.787056472989528</v>
      </c>
      <c r="AI133" s="20">
        <f t="shared" si="79"/>
        <v>15.009148537245583</v>
      </c>
      <c r="AJ133" s="20">
        <f t="shared" si="79"/>
        <v>8.2037949897648854</v>
      </c>
      <c r="AK133" s="111"/>
      <c r="AL133" s="20"/>
      <c r="AM133" s="17"/>
      <c r="AN133" s="18"/>
      <c r="AO133" s="17"/>
      <c r="AP133" s="19"/>
      <c r="AQ133" s="16"/>
      <c r="AR133" s="15"/>
      <c r="AT133" s="39"/>
      <c r="AU133" s="39"/>
      <c r="AV133" s="39"/>
      <c r="AW133" s="39"/>
      <c r="AX133" s="39"/>
      <c r="AY133" s="39"/>
      <c r="AZ133" s="39"/>
    </row>
    <row r="134" spans="2:52" x14ac:dyDescent="0.2">
      <c r="B134" s="91" t="s">
        <v>61</v>
      </c>
      <c r="C134" s="40" t="s">
        <v>569</v>
      </c>
      <c r="D134" s="91" t="s">
        <v>549</v>
      </c>
      <c r="E134" s="23"/>
      <c r="F134" s="46">
        <v>1053606</v>
      </c>
      <c r="G134" s="138">
        <v>9556007000396</v>
      </c>
      <c r="H134" s="127" t="s">
        <v>51</v>
      </c>
      <c r="I134" s="23" t="s">
        <v>571</v>
      </c>
      <c r="J134" s="135" t="s">
        <v>54</v>
      </c>
      <c r="K134" s="135" t="s">
        <v>54</v>
      </c>
      <c r="L134" s="35" t="s">
        <v>52</v>
      </c>
      <c r="M134" s="35"/>
      <c r="N134" s="35"/>
      <c r="O134" s="35"/>
      <c r="P134" s="35" t="s">
        <v>106</v>
      </c>
      <c r="Q134" s="132">
        <v>2.84</v>
      </c>
      <c r="R134" s="36">
        <v>3.5</v>
      </c>
      <c r="S134" s="42">
        <f t="shared" si="75"/>
        <v>0.18857142857142861</v>
      </c>
      <c r="T134" s="42"/>
      <c r="U134" s="169">
        <v>2.84</v>
      </c>
      <c r="V134" s="89">
        <f t="shared" si="76"/>
        <v>2.62</v>
      </c>
      <c r="W134" s="75">
        <v>3.29</v>
      </c>
      <c r="X134" s="96">
        <f t="shared" si="77"/>
        <v>0.1367781155015198</v>
      </c>
      <c r="Y134" s="45">
        <v>0.21999999999999975</v>
      </c>
      <c r="Z134" s="96">
        <f t="shared" si="78"/>
        <v>0.20364741641337383</v>
      </c>
      <c r="AA134" s="97" t="s">
        <v>588</v>
      </c>
      <c r="AB134" s="97" t="s">
        <v>589</v>
      </c>
      <c r="AC134" s="120">
        <v>36</v>
      </c>
      <c r="AD134" s="21">
        <f t="shared" si="56"/>
        <v>118.44</v>
      </c>
      <c r="AE134" s="24">
        <f t="shared" si="62"/>
        <v>-1</v>
      </c>
      <c r="AF134" s="172" t="s">
        <v>590</v>
      </c>
      <c r="AG134" s="171" t="s">
        <v>359</v>
      </c>
      <c r="AH134" s="110">
        <f t="shared" si="79"/>
        <v>12.787056472989528</v>
      </c>
      <c r="AI134" s="20">
        <f t="shared" si="79"/>
        <v>15.009148537245583</v>
      </c>
      <c r="AJ134" s="20">
        <f t="shared" si="79"/>
        <v>8.2037949897648854</v>
      </c>
      <c r="AK134" s="111"/>
      <c r="AL134" s="20"/>
      <c r="AM134" s="17"/>
      <c r="AN134" s="18"/>
      <c r="AO134" s="17"/>
      <c r="AP134" s="19"/>
      <c r="AQ134" s="16"/>
      <c r="AR134" s="15"/>
      <c r="AT134" s="39"/>
      <c r="AU134" s="39"/>
      <c r="AV134" s="39"/>
      <c r="AW134" s="39"/>
      <c r="AX134" s="39"/>
      <c r="AY134" s="39"/>
      <c r="AZ134" s="39"/>
    </row>
    <row r="135" spans="2:52" x14ac:dyDescent="0.2">
      <c r="B135" s="91" t="s">
        <v>61</v>
      </c>
      <c r="C135" s="40" t="s">
        <v>572</v>
      </c>
      <c r="D135" s="91" t="s">
        <v>549</v>
      </c>
      <c r="E135" s="23"/>
      <c r="F135" s="46">
        <v>1053598</v>
      </c>
      <c r="G135" s="138">
        <v>9556007000525</v>
      </c>
      <c r="H135" s="127" t="s">
        <v>51</v>
      </c>
      <c r="I135" s="23" t="s">
        <v>573</v>
      </c>
      <c r="J135" s="135" t="s">
        <v>54</v>
      </c>
      <c r="K135" s="135" t="s">
        <v>54</v>
      </c>
      <c r="L135" s="35" t="s">
        <v>52</v>
      </c>
      <c r="M135" s="35"/>
      <c r="N135" s="35"/>
      <c r="O135" s="35"/>
      <c r="P135" s="35" t="s">
        <v>106</v>
      </c>
      <c r="Q135" s="132">
        <v>2.84</v>
      </c>
      <c r="R135" s="36">
        <v>3.5</v>
      </c>
      <c r="S135" s="42">
        <f t="shared" si="75"/>
        <v>0.18857142857142861</v>
      </c>
      <c r="T135" s="42"/>
      <c r="U135" s="169">
        <v>2.84</v>
      </c>
      <c r="V135" s="89">
        <f t="shared" si="76"/>
        <v>2.62</v>
      </c>
      <c r="W135" s="75">
        <v>3.29</v>
      </c>
      <c r="X135" s="96">
        <f t="shared" si="77"/>
        <v>0.1367781155015198</v>
      </c>
      <c r="Y135" s="45">
        <v>0.21999999999999975</v>
      </c>
      <c r="Z135" s="96">
        <f t="shared" si="78"/>
        <v>0.20364741641337383</v>
      </c>
      <c r="AA135" s="97" t="s">
        <v>588</v>
      </c>
      <c r="AB135" s="97" t="s">
        <v>589</v>
      </c>
      <c r="AC135" s="120">
        <v>36</v>
      </c>
      <c r="AD135" s="21">
        <f t="shared" si="56"/>
        <v>118.44</v>
      </c>
      <c r="AE135" s="24">
        <f t="shared" si="62"/>
        <v>-1</v>
      </c>
      <c r="AF135" s="172" t="s">
        <v>590</v>
      </c>
      <c r="AG135" s="171" t="s">
        <v>359</v>
      </c>
      <c r="AH135" s="110">
        <f t="shared" si="79"/>
        <v>12.787056472989528</v>
      </c>
      <c r="AI135" s="20">
        <f t="shared" si="79"/>
        <v>15.009148537245583</v>
      </c>
      <c r="AJ135" s="20">
        <f t="shared" si="79"/>
        <v>8.2037949897648854</v>
      </c>
      <c r="AK135" s="111"/>
      <c r="AL135" s="20"/>
      <c r="AM135" s="17"/>
      <c r="AN135" s="18"/>
      <c r="AO135" s="17"/>
      <c r="AP135" s="19"/>
      <c r="AQ135" s="16"/>
      <c r="AR135" s="15"/>
      <c r="AT135" s="39"/>
      <c r="AU135" s="39"/>
      <c r="AV135" s="39"/>
      <c r="AW135" s="39"/>
      <c r="AX135" s="39"/>
      <c r="AY135" s="39"/>
      <c r="AZ135" s="39"/>
    </row>
    <row r="136" spans="2:52" x14ac:dyDescent="0.2">
      <c r="B136" s="91" t="s">
        <v>61</v>
      </c>
      <c r="C136" s="40" t="s">
        <v>572</v>
      </c>
      <c r="D136" s="91" t="s">
        <v>549</v>
      </c>
      <c r="E136" s="23"/>
      <c r="F136" s="46">
        <v>1053602</v>
      </c>
      <c r="G136" s="138">
        <v>9556007002192</v>
      </c>
      <c r="H136" s="127" t="s">
        <v>51</v>
      </c>
      <c r="I136" s="23" t="s">
        <v>574</v>
      </c>
      <c r="J136" s="135" t="s">
        <v>54</v>
      </c>
      <c r="K136" s="135" t="s">
        <v>54</v>
      </c>
      <c r="L136" s="35" t="s">
        <v>52</v>
      </c>
      <c r="M136" s="35"/>
      <c r="N136" s="35"/>
      <c r="O136" s="35"/>
      <c r="P136" s="35" t="s">
        <v>106</v>
      </c>
      <c r="Q136" s="132">
        <v>2.84</v>
      </c>
      <c r="R136" s="36">
        <v>3.5</v>
      </c>
      <c r="S136" s="42">
        <f t="shared" si="75"/>
        <v>0.18857142857142861</v>
      </c>
      <c r="T136" s="42"/>
      <c r="U136" s="169">
        <v>2.84</v>
      </c>
      <c r="V136" s="89">
        <f t="shared" si="76"/>
        <v>2.62</v>
      </c>
      <c r="W136" s="75">
        <v>3.29</v>
      </c>
      <c r="X136" s="96">
        <f t="shared" si="77"/>
        <v>0.1367781155015198</v>
      </c>
      <c r="Y136" s="45">
        <v>0.21999999999999975</v>
      </c>
      <c r="Z136" s="96">
        <f t="shared" si="78"/>
        <v>0.20364741641337383</v>
      </c>
      <c r="AA136" s="97" t="s">
        <v>588</v>
      </c>
      <c r="AB136" s="97" t="s">
        <v>589</v>
      </c>
      <c r="AC136" s="120">
        <v>36</v>
      </c>
      <c r="AD136" s="21">
        <f t="shared" si="56"/>
        <v>118.44</v>
      </c>
      <c r="AE136" s="24">
        <f t="shared" si="62"/>
        <v>-1</v>
      </c>
      <c r="AF136" s="172" t="s">
        <v>590</v>
      </c>
      <c r="AG136" s="171" t="s">
        <v>359</v>
      </c>
      <c r="AH136" s="110">
        <f t="shared" si="79"/>
        <v>12.787056472989528</v>
      </c>
      <c r="AI136" s="20">
        <f t="shared" si="79"/>
        <v>15.009148537245583</v>
      </c>
      <c r="AJ136" s="20">
        <f t="shared" si="79"/>
        <v>8.2037949897648854</v>
      </c>
      <c r="AK136" s="111"/>
      <c r="AL136" s="20"/>
      <c r="AM136" s="17"/>
      <c r="AN136" s="18"/>
      <c r="AO136" s="17"/>
      <c r="AP136" s="19"/>
      <c r="AQ136" s="16"/>
      <c r="AR136" s="15"/>
      <c r="AT136" s="39"/>
      <c r="AU136" s="39"/>
      <c r="AV136" s="39"/>
      <c r="AW136" s="39"/>
      <c r="AX136" s="39"/>
      <c r="AY136" s="39"/>
      <c r="AZ136" s="39"/>
    </row>
    <row r="137" spans="2:52" x14ac:dyDescent="0.2">
      <c r="B137" s="91" t="s">
        <v>61</v>
      </c>
      <c r="C137" s="40" t="s">
        <v>569</v>
      </c>
      <c r="D137" s="91" t="s">
        <v>549</v>
      </c>
      <c r="E137" s="23"/>
      <c r="F137" s="46">
        <v>1053619</v>
      </c>
      <c r="G137" s="138">
        <v>9556007002208</v>
      </c>
      <c r="H137" s="127" t="s">
        <v>51</v>
      </c>
      <c r="I137" s="23" t="s">
        <v>575</v>
      </c>
      <c r="J137" s="135" t="s">
        <v>54</v>
      </c>
      <c r="K137" s="135" t="s">
        <v>54</v>
      </c>
      <c r="L137" s="35" t="s">
        <v>52</v>
      </c>
      <c r="M137" s="35"/>
      <c r="N137" s="35"/>
      <c r="O137" s="35"/>
      <c r="P137" s="35" t="s">
        <v>106</v>
      </c>
      <c r="Q137" s="132">
        <v>2.84</v>
      </c>
      <c r="R137" s="36">
        <v>3.5</v>
      </c>
      <c r="S137" s="42">
        <f t="shared" si="75"/>
        <v>0.18857142857142861</v>
      </c>
      <c r="T137" s="42"/>
      <c r="U137" s="169">
        <v>2.84</v>
      </c>
      <c r="V137" s="89">
        <f t="shared" si="76"/>
        <v>2.62</v>
      </c>
      <c r="W137" s="75">
        <v>3.29</v>
      </c>
      <c r="X137" s="96">
        <f t="shared" si="77"/>
        <v>0.1367781155015198</v>
      </c>
      <c r="Y137" s="45">
        <v>0.21999999999999975</v>
      </c>
      <c r="Z137" s="96">
        <f t="shared" si="78"/>
        <v>0.20364741641337383</v>
      </c>
      <c r="AA137" s="97" t="s">
        <v>588</v>
      </c>
      <c r="AB137" s="97" t="s">
        <v>589</v>
      </c>
      <c r="AC137" s="120">
        <v>36</v>
      </c>
      <c r="AD137" s="21">
        <f t="shared" si="56"/>
        <v>118.44</v>
      </c>
      <c r="AE137" s="24">
        <f t="shared" si="62"/>
        <v>-1</v>
      </c>
      <c r="AF137" s="172" t="s">
        <v>590</v>
      </c>
      <c r="AG137" s="171" t="s">
        <v>359</v>
      </c>
      <c r="AH137" s="110">
        <f t="shared" si="79"/>
        <v>12.787056472989528</v>
      </c>
      <c r="AI137" s="20">
        <f t="shared" si="79"/>
        <v>15.009148537245583</v>
      </c>
      <c r="AJ137" s="20">
        <f t="shared" si="79"/>
        <v>8.2037949897648854</v>
      </c>
      <c r="AK137" s="111"/>
      <c r="AL137" s="20"/>
      <c r="AM137" s="17"/>
      <c r="AN137" s="18"/>
      <c r="AO137" s="17"/>
      <c r="AP137" s="19"/>
      <c r="AQ137" s="16"/>
      <c r="AR137" s="15"/>
      <c r="AT137" s="39"/>
      <c r="AU137" s="39"/>
      <c r="AV137" s="39"/>
      <c r="AW137" s="39"/>
      <c r="AX137" s="39"/>
      <c r="AY137" s="39"/>
      <c r="AZ137" s="39"/>
    </row>
    <row r="138" spans="2:52" x14ac:dyDescent="0.2">
      <c r="B138" s="91"/>
      <c r="C138" s="40"/>
      <c r="D138" s="91"/>
      <c r="E138" s="23"/>
      <c r="F138" s="46"/>
      <c r="G138" s="138"/>
      <c r="H138" s="127"/>
      <c r="I138" s="23"/>
      <c r="J138" s="135"/>
      <c r="K138" s="135"/>
      <c r="L138" s="35"/>
      <c r="M138" s="35"/>
      <c r="N138" s="35"/>
      <c r="O138" s="35"/>
      <c r="P138" s="35"/>
      <c r="Q138" s="132"/>
      <c r="R138" s="36"/>
      <c r="S138" s="42"/>
      <c r="T138" s="42"/>
      <c r="U138" s="169"/>
      <c r="V138" s="89"/>
      <c r="W138" s="75"/>
      <c r="X138" s="96"/>
      <c r="Y138" s="45"/>
      <c r="Z138" s="96"/>
      <c r="AA138" s="97"/>
      <c r="AB138" s="97"/>
      <c r="AC138" s="120"/>
      <c r="AD138" s="21"/>
      <c r="AE138" s="166"/>
      <c r="AF138" s="172"/>
      <c r="AG138" s="171"/>
      <c r="AH138" s="110"/>
      <c r="AI138" s="20"/>
      <c r="AJ138" s="20"/>
      <c r="AK138" s="111"/>
      <c r="AL138" s="20"/>
      <c r="AM138" s="17"/>
      <c r="AN138" s="18"/>
      <c r="AO138" s="17"/>
      <c r="AP138" s="19"/>
      <c r="AQ138" s="16"/>
      <c r="AR138" s="15"/>
      <c r="AT138" s="39"/>
      <c r="AU138" s="39"/>
      <c r="AV138" s="39"/>
      <c r="AW138" s="39"/>
      <c r="AX138" s="39"/>
      <c r="AY138" s="39"/>
      <c r="AZ138" s="39"/>
    </row>
    <row r="139" spans="2:52" x14ac:dyDescent="0.2">
      <c r="B139" s="91" t="s">
        <v>61</v>
      </c>
      <c r="C139" s="40" t="s">
        <v>560</v>
      </c>
      <c r="D139" s="91" t="s">
        <v>549</v>
      </c>
      <c r="E139" s="23">
        <v>31</v>
      </c>
      <c r="F139" s="46">
        <v>1030358</v>
      </c>
      <c r="G139" s="138">
        <v>7622210410474</v>
      </c>
      <c r="H139" s="127" t="s">
        <v>51</v>
      </c>
      <c r="I139" s="23" t="s">
        <v>576</v>
      </c>
      <c r="J139" s="135" t="s">
        <v>54</v>
      </c>
      <c r="K139" s="135" t="s">
        <v>54</v>
      </c>
      <c r="L139" s="35" t="s">
        <v>52</v>
      </c>
      <c r="M139" s="35"/>
      <c r="N139" s="35"/>
      <c r="O139" s="35"/>
      <c r="P139" s="35" t="s">
        <v>106</v>
      </c>
      <c r="Q139" s="132">
        <v>7.55</v>
      </c>
      <c r="R139" s="36">
        <v>8.35</v>
      </c>
      <c r="S139" s="42">
        <f t="shared" si="75"/>
        <v>9.5808383233532912E-2</v>
      </c>
      <c r="T139" s="42"/>
      <c r="U139" s="169">
        <v>7.55</v>
      </c>
      <c r="V139" s="89">
        <f t="shared" si="76"/>
        <v>6.87</v>
      </c>
      <c r="W139" s="75">
        <v>8.2899999999999991</v>
      </c>
      <c r="X139" s="96">
        <f t="shared" si="77"/>
        <v>8.9264173703256858E-2</v>
      </c>
      <c r="Y139" s="45">
        <v>0.68</v>
      </c>
      <c r="Z139" s="96">
        <f t="shared" si="78"/>
        <v>0.17129071170084428</v>
      </c>
      <c r="AA139" s="97" t="s">
        <v>591</v>
      </c>
      <c r="AB139" s="97" t="s">
        <v>592</v>
      </c>
      <c r="AC139" s="120">
        <v>216</v>
      </c>
      <c r="AD139" s="21">
        <f t="shared" si="56"/>
        <v>1790.6399999999999</v>
      </c>
      <c r="AE139" s="24">
        <f t="shared" si="62"/>
        <v>-1</v>
      </c>
      <c r="AF139" s="172" t="s">
        <v>593</v>
      </c>
      <c r="AG139" s="171" t="s">
        <v>359</v>
      </c>
      <c r="AH139" s="110">
        <f t="shared" ref="AH139:AJ154" si="80">AH$5*$AC139</f>
        <v>76.722338837937173</v>
      </c>
      <c r="AI139" s="20">
        <f t="shared" si="80"/>
        <v>90.054891223473504</v>
      </c>
      <c r="AJ139" s="20">
        <f t="shared" si="80"/>
        <v>49.222769938589316</v>
      </c>
      <c r="AK139" s="111"/>
      <c r="AL139" s="20"/>
      <c r="AM139" s="17"/>
      <c r="AN139" s="18"/>
      <c r="AO139" s="17"/>
      <c r="AP139" s="19"/>
      <c r="AQ139" s="16"/>
      <c r="AR139" s="15"/>
      <c r="AT139" s="39"/>
      <c r="AU139" s="39"/>
      <c r="AV139" s="39"/>
      <c r="AW139" s="39"/>
      <c r="AX139" s="39"/>
      <c r="AY139" s="39"/>
      <c r="AZ139" s="39"/>
    </row>
    <row r="140" spans="2:52" x14ac:dyDescent="0.2">
      <c r="B140" s="91" t="s">
        <v>61</v>
      </c>
      <c r="C140" s="40" t="s">
        <v>560</v>
      </c>
      <c r="D140" s="91" t="s">
        <v>549</v>
      </c>
      <c r="E140" s="23"/>
      <c r="F140" s="46">
        <v>1030305</v>
      </c>
      <c r="G140" s="138">
        <v>7622210410511</v>
      </c>
      <c r="H140" s="127" t="s">
        <v>51</v>
      </c>
      <c r="I140" s="23" t="s">
        <v>577</v>
      </c>
      <c r="J140" s="135" t="s">
        <v>54</v>
      </c>
      <c r="K140" s="135" t="s">
        <v>54</v>
      </c>
      <c r="L140" s="35" t="s">
        <v>52</v>
      </c>
      <c r="M140" s="35"/>
      <c r="N140" s="35"/>
      <c r="O140" s="35"/>
      <c r="P140" s="35" t="s">
        <v>106</v>
      </c>
      <c r="Q140" s="132">
        <v>7.55</v>
      </c>
      <c r="R140" s="36">
        <v>8.9</v>
      </c>
      <c r="S140" s="42">
        <f t="shared" si="75"/>
        <v>0.15168539325842703</v>
      </c>
      <c r="T140" s="42"/>
      <c r="U140" s="169">
        <v>7.55</v>
      </c>
      <c r="V140" s="89">
        <f t="shared" si="76"/>
        <v>6.87</v>
      </c>
      <c r="W140" s="75">
        <v>8.2899999999999991</v>
      </c>
      <c r="X140" s="96">
        <f t="shared" si="77"/>
        <v>8.9264173703256858E-2</v>
      </c>
      <c r="Y140" s="45">
        <v>0.68</v>
      </c>
      <c r="Z140" s="96">
        <f t="shared" si="78"/>
        <v>0.17129071170084428</v>
      </c>
      <c r="AA140" s="97" t="s">
        <v>591</v>
      </c>
      <c r="AB140" s="97" t="s">
        <v>592</v>
      </c>
      <c r="AC140" s="120">
        <v>216</v>
      </c>
      <c r="AD140" s="21">
        <f t="shared" si="56"/>
        <v>1790.6399999999999</v>
      </c>
      <c r="AE140" s="24">
        <f t="shared" si="62"/>
        <v>-1</v>
      </c>
      <c r="AF140" s="172" t="s">
        <v>593</v>
      </c>
      <c r="AG140" s="171" t="s">
        <v>359</v>
      </c>
      <c r="AH140" s="110">
        <f t="shared" si="80"/>
        <v>76.722338837937173</v>
      </c>
      <c r="AI140" s="20">
        <f t="shared" si="80"/>
        <v>90.054891223473504</v>
      </c>
      <c r="AJ140" s="20">
        <f t="shared" si="80"/>
        <v>49.222769938589316</v>
      </c>
      <c r="AK140" s="111"/>
      <c r="AL140" s="20"/>
      <c r="AM140" s="17"/>
      <c r="AN140" s="18"/>
      <c r="AO140" s="17"/>
      <c r="AP140" s="19"/>
      <c r="AQ140" s="16"/>
      <c r="AR140" s="15"/>
      <c r="AT140" s="39"/>
      <c r="AU140" s="39"/>
      <c r="AV140" s="39"/>
      <c r="AW140" s="39"/>
      <c r="AX140" s="39"/>
      <c r="AY140" s="39"/>
      <c r="AZ140" s="39"/>
    </row>
    <row r="141" spans="2:52" x14ac:dyDescent="0.2">
      <c r="B141" s="91" t="s">
        <v>61</v>
      </c>
      <c r="C141" s="40" t="s">
        <v>560</v>
      </c>
      <c r="D141" s="91" t="s">
        <v>549</v>
      </c>
      <c r="E141" s="23"/>
      <c r="F141" s="46">
        <v>1030366</v>
      </c>
      <c r="G141" s="138">
        <v>7622210400291</v>
      </c>
      <c r="H141" s="127" t="s">
        <v>51</v>
      </c>
      <c r="I141" s="23" t="s">
        <v>578</v>
      </c>
      <c r="J141" s="135" t="s">
        <v>54</v>
      </c>
      <c r="K141" s="135" t="s">
        <v>54</v>
      </c>
      <c r="L141" s="35" t="s">
        <v>52</v>
      </c>
      <c r="M141" s="35"/>
      <c r="N141" s="35"/>
      <c r="O141" s="35"/>
      <c r="P141" s="35" t="s">
        <v>106</v>
      </c>
      <c r="Q141" s="132">
        <v>7.55</v>
      </c>
      <c r="R141" s="36">
        <v>8.35</v>
      </c>
      <c r="S141" s="42">
        <f t="shared" si="75"/>
        <v>9.5808383233532912E-2</v>
      </c>
      <c r="T141" s="42"/>
      <c r="U141" s="169">
        <v>7.55</v>
      </c>
      <c r="V141" s="89">
        <f t="shared" si="76"/>
        <v>6.87</v>
      </c>
      <c r="W141" s="75">
        <v>8.2899999999999991</v>
      </c>
      <c r="X141" s="96">
        <f t="shared" si="77"/>
        <v>8.9264173703256858E-2</v>
      </c>
      <c r="Y141" s="45">
        <v>0.68</v>
      </c>
      <c r="Z141" s="96">
        <f t="shared" si="78"/>
        <v>0.17129071170084428</v>
      </c>
      <c r="AA141" s="97" t="s">
        <v>591</v>
      </c>
      <c r="AB141" s="97" t="s">
        <v>592</v>
      </c>
      <c r="AC141" s="120">
        <v>216</v>
      </c>
      <c r="AD141" s="21">
        <f t="shared" si="56"/>
        <v>1790.6399999999999</v>
      </c>
      <c r="AE141" s="24">
        <f t="shared" si="62"/>
        <v>-1</v>
      </c>
      <c r="AF141" s="172" t="s">
        <v>593</v>
      </c>
      <c r="AG141" s="171" t="s">
        <v>359</v>
      </c>
      <c r="AH141" s="110">
        <f t="shared" si="80"/>
        <v>76.722338837937173</v>
      </c>
      <c r="AI141" s="20">
        <f t="shared" si="80"/>
        <v>90.054891223473504</v>
      </c>
      <c r="AJ141" s="20">
        <f t="shared" si="80"/>
        <v>49.222769938589316</v>
      </c>
      <c r="AK141" s="111"/>
      <c r="AL141" s="20"/>
      <c r="AM141" s="17"/>
      <c r="AN141" s="18"/>
      <c r="AO141" s="17"/>
      <c r="AP141" s="19"/>
      <c r="AQ141" s="16"/>
      <c r="AR141" s="15"/>
      <c r="AT141" s="39"/>
      <c r="AU141" s="39"/>
      <c r="AV141" s="39"/>
      <c r="AW141" s="39"/>
      <c r="AX141" s="39"/>
      <c r="AY141" s="39"/>
      <c r="AZ141" s="39"/>
    </row>
    <row r="142" spans="2:52" x14ac:dyDescent="0.2">
      <c r="B142" s="91" t="s">
        <v>61</v>
      </c>
      <c r="C142" s="40" t="s">
        <v>560</v>
      </c>
      <c r="D142" s="91" t="s">
        <v>549</v>
      </c>
      <c r="E142" s="23"/>
      <c r="F142" s="46">
        <v>1030315</v>
      </c>
      <c r="G142" s="138">
        <v>7622210400277</v>
      </c>
      <c r="H142" s="127" t="s">
        <v>51</v>
      </c>
      <c r="I142" s="23" t="s">
        <v>579</v>
      </c>
      <c r="J142" s="135" t="s">
        <v>54</v>
      </c>
      <c r="K142" s="135" t="s">
        <v>54</v>
      </c>
      <c r="L142" s="35" t="s">
        <v>52</v>
      </c>
      <c r="M142" s="35"/>
      <c r="N142" s="35"/>
      <c r="O142" s="35"/>
      <c r="P142" s="35" t="s">
        <v>106</v>
      </c>
      <c r="Q142" s="132">
        <v>7.55</v>
      </c>
      <c r="R142" s="36">
        <v>8.9</v>
      </c>
      <c r="S142" s="42">
        <f t="shared" si="75"/>
        <v>0.15168539325842703</v>
      </c>
      <c r="T142" s="42"/>
      <c r="U142" s="169">
        <v>7.55</v>
      </c>
      <c r="V142" s="89">
        <f t="shared" si="76"/>
        <v>6.87</v>
      </c>
      <c r="W142" s="75">
        <v>8.2899999999999991</v>
      </c>
      <c r="X142" s="96">
        <f t="shared" si="77"/>
        <v>8.9264173703256858E-2</v>
      </c>
      <c r="Y142" s="45">
        <v>0.68</v>
      </c>
      <c r="Z142" s="96">
        <f t="shared" si="78"/>
        <v>0.17129071170084428</v>
      </c>
      <c r="AA142" s="97" t="s">
        <v>591</v>
      </c>
      <c r="AB142" s="97" t="s">
        <v>592</v>
      </c>
      <c r="AC142" s="120">
        <v>216</v>
      </c>
      <c r="AD142" s="21">
        <f t="shared" si="56"/>
        <v>1790.6399999999999</v>
      </c>
      <c r="AE142" s="24">
        <f t="shared" si="62"/>
        <v>-1</v>
      </c>
      <c r="AF142" s="172" t="s">
        <v>593</v>
      </c>
      <c r="AG142" s="171" t="s">
        <v>359</v>
      </c>
      <c r="AH142" s="110">
        <f t="shared" si="80"/>
        <v>76.722338837937173</v>
      </c>
      <c r="AI142" s="20">
        <f t="shared" si="80"/>
        <v>90.054891223473504</v>
      </c>
      <c r="AJ142" s="20">
        <f t="shared" si="80"/>
        <v>49.222769938589316</v>
      </c>
      <c r="AK142" s="111"/>
      <c r="AL142" s="20"/>
      <c r="AM142" s="17"/>
      <c r="AN142" s="18"/>
      <c r="AO142" s="17"/>
      <c r="AP142" s="19"/>
      <c r="AQ142" s="16"/>
      <c r="AR142" s="15"/>
      <c r="AT142" s="39"/>
      <c r="AU142" s="39"/>
      <c r="AV142" s="39"/>
      <c r="AW142" s="39"/>
      <c r="AX142" s="39"/>
      <c r="AY142" s="39"/>
      <c r="AZ142" s="39"/>
    </row>
    <row r="143" spans="2:52" x14ac:dyDescent="0.2">
      <c r="B143" s="91" t="s">
        <v>61</v>
      </c>
      <c r="C143" s="40" t="s">
        <v>560</v>
      </c>
      <c r="D143" s="91" t="s">
        <v>549</v>
      </c>
      <c r="E143" s="23"/>
      <c r="F143" s="46">
        <v>1030238</v>
      </c>
      <c r="G143" s="138">
        <v>7622210400284</v>
      </c>
      <c r="H143" s="127" t="s">
        <v>51</v>
      </c>
      <c r="I143" s="23" t="s">
        <v>580</v>
      </c>
      <c r="J143" s="135" t="s">
        <v>54</v>
      </c>
      <c r="K143" s="135" t="s">
        <v>54</v>
      </c>
      <c r="L143" s="35" t="s">
        <v>52</v>
      </c>
      <c r="M143" s="35"/>
      <c r="N143" s="35"/>
      <c r="O143" s="35"/>
      <c r="P143" s="35" t="s">
        <v>106</v>
      </c>
      <c r="Q143" s="132">
        <v>7.55</v>
      </c>
      <c r="R143" s="36">
        <v>8.9</v>
      </c>
      <c r="S143" s="42">
        <f t="shared" si="75"/>
        <v>0.15168539325842703</v>
      </c>
      <c r="T143" s="42"/>
      <c r="U143" s="169">
        <v>7.55</v>
      </c>
      <c r="V143" s="89">
        <f t="shared" si="76"/>
        <v>6.87</v>
      </c>
      <c r="W143" s="75">
        <v>8.2899999999999991</v>
      </c>
      <c r="X143" s="96">
        <f t="shared" si="77"/>
        <v>8.9264173703256858E-2</v>
      </c>
      <c r="Y143" s="45">
        <v>0.68</v>
      </c>
      <c r="Z143" s="96">
        <f t="shared" si="78"/>
        <v>0.17129071170084428</v>
      </c>
      <c r="AA143" s="97" t="s">
        <v>591</v>
      </c>
      <c r="AB143" s="97" t="s">
        <v>592</v>
      </c>
      <c r="AC143" s="120">
        <v>216</v>
      </c>
      <c r="AD143" s="21">
        <f t="shared" si="56"/>
        <v>1790.6399999999999</v>
      </c>
      <c r="AE143" s="24">
        <f t="shared" si="62"/>
        <v>-1</v>
      </c>
      <c r="AF143" s="172" t="s">
        <v>593</v>
      </c>
      <c r="AG143" s="171" t="s">
        <v>359</v>
      </c>
      <c r="AH143" s="110">
        <f t="shared" si="80"/>
        <v>76.722338837937173</v>
      </c>
      <c r="AI143" s="20">
        <f t="shared" si="80"/>
        <v>90.054891223473504</v>
      </c>
      <c r="AJ143" s="20">
        <f t="shared" si="80"/>
        <v>49.222769938589316</v>
      </c>
      <c r="AK143" s="111"/>
      <c r="AL143" s="20"/>
      <c r="AM143" s="17"/>
      <c r="AN143" s="18"/>
      <c r="AO143" s="17"/>
      <c r="AP143" s="19"/>
      <c r="AQ143" s="16"/>
      <c r="AR143" s="15"/>
      <c r="AT143" s="39"/>
      <c r="AU143" s="39"/>
      <c r="AV143" s="39"/>
      <c r="AW143" s="39"/>
      <c r="AX143" s="39"/>
      <c r="AY143" s="39"/>
      <c r="AZ143" s="39"/>
    </row>
    <row r="144" spans="2:52" x14ac:dyDescent="0.2">
      <c r="B144" s="91"/>
      <c r="C144" s="40"/>
      <c r="D144" s="91"/>
      <c r="E144" s="23"/>
      <c r="F144" s="46"/>
      <c r="G144" s="138"/>
      <c r="H144" s="127"/>
      <c r="I144" s="23"/>
      <c r="J144" s="135"/>
      <c r="K144" s="135"/>
      <c r="L144" s="35"/>
      <c r="M144" s="35"/>
      <c r="N144" s="35"/>
      <c r="O144" s="35"/>
      <c r="P144" s="35"/>
      <c r="Q144" s="132"/>
      <c r="R144" s="36"/>
      <c r="S144" s="42"/>
      <c r="T144" s="42"/>
      <c r="U144" s="169"/>
      <c r="V144" s="89"/>
      <c r="W144" s="177"/>
      <c r="X144" s="96"/>
      <c r="Y144" s="170"/>
      <c r="Z144" s="16"/>
      <c r="AA144" s="97"/>
      <c r="AB144" s="97"/>
      <c r="AC144" s="120"/>
      <c r="AD144" s="21"/>
      <c r="AE144" s="166"/>
      <c r="AF144" s="167"/>
      <c r="AG144" s="168"/>
      <c r="AH144" s="110"/>
      <c r="AI144" s="20"/>
      <c r="AJ144" s="20"/>
      <c r="AK144" s="111"/>
      <c r="AL144" s="20"/>
      <c r="AM144" s="17"/>
      <c r="AN144" s="18"/>
      <c r="AO144" s="17"/>
      <c r="AP144" s="19"/>
      <c r="AQ144" s="16"/>
      <c r="AR144" s="15"/>
      <c r="AT144" s="39"/>
      <c r="AU144" s="39"/>
      <c r="AV144" s="39"/>
      <c r="AW144" s="39"/>
      <c r="AX144" s="39"/>
      <c r="AY144" s="39"/>
      <c r="AZ144" s="39"/>
    </row>
    <row r="145" spans="2:52" x14ac:dyDescent="0.2">
      <c r="B145" s="97" t="s">
        <v>61</v>
      </c>
      <c r="C145" s="97" t="s">
        <v>683</v>
      </c>
      <c r="D145" s="97" t="s">
        <v>684</v>
      </c>
      <c r="E145" s="23">
        <v>32</v>
      </c>
      <c r="F145" s="46">
        <v>1235230</v>
      </c>
      <c r="G145" s="46">
        <v>9556582223180</v>
      </c>
      <c r="H145" s="97" t="s">
        <v>51</v>
      </c>
      <c r="I145" s="97" t="s">
        <v>685</v>
      </c>
      <c r="J145" s="125" t="s">
        <v>54</v>
      </c>
      <c r="K145" s="125" t="s">
        <v>54</v>
      </c>
      <c r="L145" s="125" t="s">
        <v>52</v>
      </c>
      <c r="M145" s="35"/>
      <c r="N145" s="35"/>
      <c r="O145" s="35"/>
      <c r="P145" s="98" t="s">
        <v>106</v>
      </c>
      <c r="Q145" s="175">
        <v>39</v>
      </c>
      <c r="R145" s="36">
        <v>43.4</v>
      </c>
      <c r="S145" s="42">
        <f t="shared" ref="S145:S154" si="81">(R145-Q145)/R145</f>
        <v>0.10138248847926265</v>
      </c>
      <c r="T145" s="23"/>
      <c r="U145" s="176">
        <v>39</v>
      </c>
      <c r="V145" s="89">
        <f t="shared" ref="V145:V154" si="82">U145-Y145</f>
        <v>38</v>
      </c>
      <c r="W145" s="178">
        <v>41.99</v>
      </c>
      <c r="X145" s="96">
        <f t="shared" ref="X145:X154" si="83">(W145-U145)/W145</f>
        <v>7.1207430340557321E-2</v>
      </c>
      <c r="Y145" s="179">
        <v>1</v>
      </c>
      <c r="Z145" s="96">
        <f t="shared" ref="Z145:Z154" si="84">(W145-V145)/W145</f>
        <v>9.5022624434389177E-2</v>
      </c>
      <c r="AA145" s="91" t="s">
        <v>693</v>
      </c>
      <c r="AB145" s="91" t="s">
        <v>694</v>
      </c>
      <c r="AC145" s="120">
        <v>50</v>
      </c>
      <c r="AD145" s="21">
        <f t="shared" si="56"/>
        <v>2099.5</v>
      </c>
      <c r="AE145" s="24">
        <f t="shared" si="62"/>
        <v>-1</v>
      </c>
      <c r="AF145" s="173" t="s">
        <v>695</v>
      </c>
      <c r="AG145" s="23"/>
      <c r="AH145" s="110">
        <f t="shared" si="80"/>
        <v>17.759800656929901</v>
      </c>
      <c r="AI145" s="20">
        <f t="shared" si="80"/>
        <v>20.84603963506331</v>
      </c>
      <c r="AJ145" s="20">
        <f t="shared" si="80"/>
        <v>11.394159708006786</v>
      </c>
      <c r="AK145" s="111"/>
      <c r="AL145" s="20"/>
      <c r="AM145" s="17"/>
      <c r="AN145" s="18"/>
      <c r="AO145" s="17"/>
      <c r="AP145" s="19"/>
      <c r="AQ145" s="16"/>
      <c r="AR145" s="15"/>
      <c r="AT145" s="39"/>
      <c r="AU145" s="39"/>
      <c r="AV145" s="39"/>
      <c r="AW145" s="39"/>
      <c r="AX145" s="39"/>
      <c r="AY145" s="39"/>
      <c r="AZ145" s="39"/>
    </row>
    <row r="146" spans="2:52" x14ac:dyDescent="0.2">
      <c r="B146" s="97"/>
      <c r="C146" s="97"/>
      <c r="D146" s="97"/>
      <c r="E146" s="23"/>
      <c r="F146" s="46"/>
      <c r="G146" s="46"/>
      <c r="H146" s="97"/>
      <c r="I146" s="97"/>
      <c r="J146" s="125"/>
      <c r="K146" s="125"/>
      <c r="L146" s="125"/>
      <c r="M146" s="35"/>
      <c r="N146" s="35"/>
      <c r="O146" s="35"/>
      <c r="P146" s="98"/>
      <c r="Q146" s="175"/>
      <c r="R146" s="36"/>
      <c r="S146" s="174"/>
      <c r="T146" s="23"/>
      <c r="U146" s="176"/>
      <c r="V146" s="89"/>
      <c r="W146" s="178"/>
      <c r="X146" s="96"/>
      <c r="Y146" s="179"/>
      <c r="Z146" s="96"/>
      <c r="AA146" s="91"/>
      <c r="AB146" s="91"/>
      <c r="AC146" s="120"/>
      <c r="AD146" s="21"/>
      <c r="AE146" s="24"/>
      <c r="AF146" s="173"/>
      <c r="AG146" s="23"/>
      <c r="AH146" s="110"/>
      <c r="AI146" s="20"/>
      <c r="AJ146" s="20"/>
      <c r="AK146" s="111"/>
      <c r="AL146" s="20"/>
      <c r="AM146" s="17"/>
      <c r="AN146" s="18"/>
      <c r="AO146" s="17"/>
      <c r="AP146" s="19"/>
      <c r="AQ146" s="16"/>
      <c r="AR146" s="15"/>
      <c r="AT146" s="39"/>
      <c r="AU146" s="39"/>
      <c r="AV146" s="39"/>
      <c r="AW146" s="39"/>
      <c r="AX146" s="39"/>
      <c r="AY146" s="39"/>
      <c r="AZ146" s="39"/>
    </row>
    <row r="147" spans="2:52" x14ac:dyDescent="0.2">
      <c r="B147" s="97" t="s">
        <v>61</v>
      </c>
      <c r="C147" s="97" t="s">
        <v>683</v>
      </c>
      <c r="D147" s="97" t="s">
        <v>684</v>
      </c>
      <c r="E147" s="23">
        <v>33</v>
      </c>
      <c r="F147" s="46">
        <v>1090119</v>
      </c>
      <c r="G147" s="46">
        <v>9557483210019</v>
      </c>
      <c r="H147" s="97" t="s">
        <v>51</v>
      </c>
      <c r="I147" s="97" t="s">
        <v>686</v>
      </c>
      <c r="J147" s="125" t="s">
        <v>54</v>
      </c>
      <c r="K147" s="125" t="s">
        <v>54</v>
      </c>
      <c r="L147" s="125" t="s">
        <v>52</v>
      </c>
      <c r="M147" s="35"/>
      <c r="N147" s="35"/>
      <c r="O147" s="35"/>
      <c r="P147" s="98" t="s">
        <v>106</v>
      </c>
      <c r="Q147" s="175">
        <v>17.350000000000001</v>
      </c>
      <c r="R147" s="36">
        <v>19.399999999999999</v>
      </c>
      <c r="S147" s="42">
        <f t="shared" si="81"/>
        <v>0.10567010309278337</v>
      </c>
      <c r="T147" s="23"/>
      <c r="U147" s="176">
        <v>17.350000000000001</v>
      </c>
      <c r="V147" s="89">
        <f t="shared" si="82"/>
        <v>15.850000000000001</v>
      </c>
      <c r="W147" s="178">
        <v>17.59</v>
      </c>
      <c r="X147" s="96">
        <f t="shared" si="83"/>
        <v>1.3644115974985698E-2</v>
      </c>
      <c r="Y147" s="179">
        <v>1.5</v>
      </c>
      <c r="Z147" s="96">
        <f t="shared" si="84"/>
        <v>9.8919840818646868E-2</v>
      </c>
      <c r="AA147" s="91" t="s">
        <v>696</v>
      </c>
      <c r="AB147" s="91" t="s">
        <v>697</v>
      </c>
      <c r="AC147" s="120">
        <v>33.541666666666664</v>
      </c>
      <c r="AD147" s="21">
        <f t="shared" si="56"/>
        <v>589.99791666666658</v>
      </c>
      <c r="AE147" s="24">
        <f t="shared" si="62"/>
        <v>-1</v>
      </c>
      <c r="AF147" s="173" t="s">
        <v>695</v>
      </c>
      <c r="AG147" s="23"/>
      <c r="AH147" s="110">
        <f t="shared" si="80"/>
        <v>11.913866274023807</v>
      </c>
      <c r="AI147" s="20">
        <f t="shared" si="80"/>
        <v>13.984218255188303</v>
      </c>
      <c r="AJ147" s="20">
        <f t="shared" si="80"/>
        <v>7.6435821374545521</v>
      </c>
      <c r="AK147" s="111"/>
      <c r="AL147" s="20"/>
      <c r="AM147" s="17"/>
      <c r="AN147" s="18"/>
      <c r="AO147" s="17"/>
      <c r="AP147" s="19"/>
      <c r="AQ147" s="16"/>
      <c r="AR147" s="15"/>
      <c r="AT147" s="39"/>
      <c r="AU147" s="39"/>
      <c r="AV147" s="39"/>
      <c r="AW147" s="39"/>
      <c r="AX147" s="39"/>
      <c r="AY147" s="39"/>
      <c r="AZ147" s="39"/>
    </row>
    <row r="148" spans="2:52" x14ac:dyDescent="0.2">
      <c r="B148" s="97"/>
      <c r="C148" s="97"/>
      <c r="D148" s="97"/>
      <c r="E148" s="23"/>
      <c r="F148" s="46"/>
      <c r="G148" s="46"/>
      <c r="H148" s="97"/>
      <c r="I148" s="97"/>
      <c r="J148" s="125"/>
      <c r="K148" s="125"/>
      <c r="L148" s="125"/>
      <c r="M148" s="35"/>
      <c r="N148" s="35"/>
      <c r="O148" s="35"/>
      <c r="P148" s="98"/>
      <c r="Q148" s="175"/>
      <c r="R148" s="36"/>
      <c r="S148" s="174"/>
      <c r="T148" s="23"/>
      <c r="U148" s="176"/>
      <c r="V148" s="89"/>
      <c r="W148" s="178"/>
      <c r="X148" s="96"/>
      <c r="Y148" s="179"/>
      <c r="Z148" s="96"/>
      <c r="AA148" s="91"/>
      <c r="AB148" s="91"/>
      <c r="AC148" s="120"/>
      <c r="AD148" s="21"/>
      <c r="AE148" s="24"/>
      <c r="AF148" s="173"/>
      <c r="AG148" s="23"/>
      <c r="AH148" s="110"/>
      <c r="AI148" s="20"/>
      <c r="AJ148" s="20"/>
      <c r="AK148" s="111"/>
      <c r="AL148" s="20"/>
      <c r="AM148" s="17"/>
      <c r="AN148" s="18"/>
      <c r="AO148" s="17"/>
      <c r="AP148" s="19"/>
      <c r="AQ148" s="16"/>
      <c r="AR148" s="15"/>
      <c r="AT148" s="39"/>
      <c r="AU148" s="39"/>
      <c r="AV148" s="39"/>
      <c r="AW148" s="39"/>
      <c r="AX148" s="39"/>
      <c r="AY148" s="39"/>
      <c r="AZ148" s="39"/>
    </row>
    <row r="149" spans="2:52" x14ac:dyDescent="0.2">
      <c r="B149" s="97" t="s">
        <v>61</v>
      </c>
      <c r="C149" s="97" t="s">
        <v>687</v>
      </c>
      <c r="D149" s="97" t="s">
        <v>684</v>
      </c>
      <c r="E149" s="23">
        <v>34</v>
      </c>
      <c r="F149" s="46">
        <v>1110130</v>
      </c>
      <c r="G149" s="46">
        <v>9556093012013</v>
      </c>
      <c r="H149" s="97" t="s">
        <v>51</v>
      </c>
      <c r="I149" s="97" t="s">
        <v>688</v>
      </c>
      <c r="J149" s="125" t="s">
        <v>54</v>
      </c>
      <c r="K149" s="125" t="s">
        <v>54</v>
      </c>
      <c r="L149" s="125" t="s">
        <v>52</v>
      </c>
      <c r="M149" s="35"/>
      <c r="N149" s="35"/>
      <c r="O149" s="35"/>
      <c r="P149" s="98" t="s">
        <v>106</v>
      </c>
      <c r="Q149" s="175">
        <v>2.58</v>
      </c>
      <c r="R149" s="36">
        <v>18.05</v>
      </c>
      <c r="S149" s="42">
        <f t="shared" si="81"/>
        <v>0.85706371191135733</v>
      </c>
      <c r="T149" s="23" t="s">
        <v>698</v>
      </c>
      <c r="U149" s="176">
        <v>2.58</v>
      </c>
      <c r="V149" s="89">
        <f t="shared" si="82"/>
        <v>2.39</v>
      </c>
      <c r="W149" s="178">
        <v>2.75</v>
      </c>
      <c r="X149" s="96">
        <f t="shared" si="83"/>
        <v>6.1818181818181793E-2</v>
      </c>
      <c r="Y149" s="179">
        <v>0.19</v>
      </c>
      <c r="Z149" s="96">
        <f t="shared" si="84"/>
        <v>0.13090909090909086</v>
      </c>
      <c r="AA149" s="91" t="s">
        <v>699</v>
      </c>
      <c r="AB149" s="91" t="s">
        <v>700</v>
      </c>
      <c r="AC149" s="120">
        <v>2457.3583333333331</v>
      </c>
      <c r="AD149" s="21">
        <f t="shared" si="56"/>
        <v>6757.7354166666664</v>
      </c>
      <c r="AE149" s="24">
        <f t="shared" si="62"/>
        <v>-1</v>
      </c>
      <c r="AF149" s="173" t="s">
        <v>695</v>
      </c>
      <c r="AG149" s="23"/>
      <c r="AH149" s="110">
        <f t="shared" si="80"/>
        <v>872.84388285290993</v>
      </c>
      <c r="AI149" s="20">
        <f t="shared" si="80"/>
        <v>1024.5237842843956</v>
      </c>
      <c r="AJ149" s="20">
        <f t="shared" si="80"/>
        <v>559.99066619602752</v>
      </c>
      <c r="AK149" s="111"/>
      <c r="AL149" s="20"/>
      <c r="AM149" s="17"/>
      <c r="AN149" s="18"/>
      <c r="AO149" s="17"/>
      <c r="AP149" s="19"/>
      <c r="AQ149" s="16"/>
      <c r="AR149" s="15"/>
      <c r="AT149" s="39"/>
      <c r="AU149" s="39"/>
      <c r="AV149" s="39"/>
      <c r="AW149" s="39"/>
      <c r="AX149" s="39"/>
      <c r="AY149" s="39"/>
      <c r="AZ149" s="39"/>
    </row>
    <row r="150" spans="2:52" x14ac:dyDescent="0.2">
      <c r="B150" s="97"/>
      <c r="C150" s="97"/>
      <c r="D150" s="97"/>
      <c r="E150" s="23"/>
      <c r="F150" s="46"/>
      <c r="G150" s="46"/>
      <c r="H150" s="97"/>
      <c r="I150" s="97"/>
      <c r="J150" s="125"/>
      <c r="K150" s="125"/>
      <c r="L150" s="125"/>
      <c r="M150" s="35"/>
      <c r="N150" s="35"/>
      <c r="O150" s="35"/>
      <c r="P150" s="98"/>
      <c r="Q150" s="175"/>
      <c r="R150" s="36"/>
      <c r="S150" s="42"/>
      <c r="T150" s="23"/>
      <c r="U150" s="176"/>
      <c r="V150" s="89"/>
      <c r="W150" s="178"/>
      <c r="X150" s="96"/>
      <c r="Y150" s="179"/>
      <c r="Z150" s="96"/>
      <c r="AA150" s="91"/>
      <c r="AB150" s="91"/>
      <c r="AC150" s="120"/>
      <c r="AD150" s="21"/>
      <c r="AE150" s="24"/>
      <c r="AF150" s="173"/>
      <c r="AG150" s="23"/>
      <c r="AH150" s="110"/>
      <c r="AI150" s="20"/>
      <c r="AJ150" s="20"/>
      <c r="AK150" s="111"/>
      <c r="AL150" s="20"/>
      <c r="AM150" s="17"/>
      <c r="AN150" s="18"/>
      <c r="AO150" s="17"/>
      <c r="AP150" s="19"/>
      <c r="AQ150" s="16"/>
      <c r="AR150" s="15"/>
      <c r="AT150" s="39"/>
      <c r="AU150" s="39"/>
      <c r="AV150" s="39"/>
      <c r="AW150" s="39"/>
      <c r="AX150" s="39"/>
      <c r="AY150" s="39"/>
      <c r="AZ150" s="39"/>
    </row>
    <row r="151" spans="2:52" x14ac:dyDescent="0.2">
      <c r="B151" s="97" t="s">
        <v>61</v>
      </c>
      <c r="C151" s="97" t="s">
        <v>687</v>
      </c>
      <c r="D151" s="97" t="s">
        <v>684</v>
      </c>
      <c r="E151" s="23">
        <v>35</v>
      </c>
      <c r="F151" s="46">
        <v>1160448</v>
      </c>
      <c r="G151" s="46">
        <v>9557803370010</v>
      </c>
      <c r="H151" s="97" t="s">
        <v>51</v>
      </c>
      <c r="I151" s="97" t="s">
        <v>689</v>
      </c>
      <c r="J151" s="125" t="s">
        <v>54</v>
      </c>
      <c r="K151" s="125" t="s">
        <v>54</v>
      </c>
      <c r="L151" s="125" t="s">
        <v>52</v>
      </c>
      <c r="M151" s="35"/>
      <c r="N151" s="35"/>
      <c r="O151" s="35"/>
      <c r="P151" s="98" t="s">
        <v>106</v>
      </c>
      <c r="Q151" s="175">
        <v>7.1</v>
      </c>
      <c r="R151" s="36">
        <v>8.35</v>
      </c>
      <c r="S151" s="42">
        <f t="shared" si="81"/>
        <v>0.14970059880239522</v>
      </c>
      <c r="T151" s="23"/>
      <c r="U151" s="176">
        <v>7.1</v>
      </c>
      <c r="V151" s="89">
        <f t="shared" si="82"/>
        <v>6.75</v>
      </c>
      <c r="W151" s="178">
        <v>7.99</v>
      </c>
      <c r="X151" s="96">
        <f t="shared" si="83"/>
        <v>0.11138923654568217</v>
      </c>
      <c r="Y151" s="179">
        <v>0.35</v>
      </c>
      <c r="Z151" s="96">
        <f t="shared" si="84"/>
        <v>0.1551939924906133</v>
      </c>
      <c r="AA151" s="91" t="s">
        <v>701</v>
      </c>
      <c r="AB151" s="91" t="s">
        <v>702</v>
      </c>
      <c r="AC151" s="120">
        <v>30.379166666666666</v>
      </c>
      <c r="AD151" s="21">
        <f t="shared" si="56"/>
        <v>242.72954166666668</v>
      </c>
      <c r="AE151" s="24">
        <f t="shared" si="62"/>
        <v>-1</v>
      </c>
      <c r="AF151" s="173" t="s">
        <v>695</v>
      </c>
      <c r="AG151" s="23"/>
      <c r="AH151" s="110">
        <f t="shared" si="80"/>
        <v>10.790558882472991</v>
      </c>
      <c r="AI151" s="20">
        <f t="shared" si="80"/>
        <v>12.665706248270549</v>
      </c>
      <c r="AJ151" s="20">
        <f t="shared" si="80"/>
        <v>6.9229015359231232</v>
      </c>
      <c r="AK151" s="111"/>
      <c r="AL151" s="20"/>
      <c r="AM151" s="17"/>
      <c r="AN151" s="18"/>
      <c r="AO151" s="17"/>
      <c r="AP151" s="19"/>
      <c r="AQ151" s="16"/>
      <c r="AR151" s="15"/>
      <c r="AT151" s="39"/>
      <c r="AU151" s="39"/>
      <c r="AV151" s="39"/>
      <c r="AW151" s="39"/>
      <c r="AX151" s="39"/>
      <c r="AY151" s="39"/>
      <c r="AZ151" s="39"/>
    </row>
    <row r="152" spans="2:52" x14ac:dyDescent="0.2">
      <c r="B152" s="97" t="s">
        <v>61</v>
      </c>
      <c r="C152" s="97" t="s">
        <v>687</v>
      </c>
      <c r="D152" s="97" t="s">
        <v>684</v>
      </c>
      <c r="E152" s="23"/>
      <c r="F152" s="46">
        <v>1160446</v>
      </c>
      <c r="G152" s="46">
        <v>9557803370034</v>
      </c>
      <c r="H152" s="97" t="s">
        <v>51</v>
      </c>
      <c r="I152" s="97" t="s">
        <v>690</v>
      </c>
      <c r="J152" s="125" t="s">
        <v>54</v>
      </c>
      <c r="K152" s="125" t="s">
        <v>54</v>
      </c>
      <c r="L152" s="125" t="s">
        <v>52</v>
      </c>
      <c r="M152" s="35"/>
      <c r="N152" s="35"/>
      <c r="O152" s="35"/>
      <c r="P152" s="98" t="s">
        <v>106</v>
      </c>
      <c r="Q152" s="175">
        <v>7.65</v>
      </c>
      <c r="R152" s="36">
        <v>9</v>
      </c>
      <c r="S152" s="42">
        <f t="shared" si="81"/>
        <v>0.14999999999999997</v>
      </c>
      <c r="T152" s="23"/>
      <c r="U152" s="176">
        <v>7.65</v>
      </c>
      <c r="V152" s="89">
        <f t="shared" si="82"/>
        <v>7.25</v>
      </c>
      <c r="W152" s="178">
        <v>8.49</v>
      </c>
      <c r="X152" s="96">
        <f t="shared" si="83"/>
        <v>9.8939929328621889E-2</v>
      </c>
      <c r="Y152" s="179">
        <v>0.4</v>
      </c>
      <c r="Z152" s="96">
        <f t="shared" si="84"/>
        <v>0.14605418138987045</v>
      </c>
      <c r="AA152" s="91" t="s">
        <v>701</v>
      </c>
      <c r="AB152" s="91" t="s">
        <v>702</v>
      </c>
      <c r="AC152" s="120">
        <v>21.5625</v>
      </c>
      <c r="AD152" s="21">
        <f t="shared" si="56"/>
        <v>183.06562500000001</v>
      </c>
      <c r="AE152" s="24">
        <f t="shared" si="62"/>
        <v>-1</v>
      </c>
      <c r="AF152" s="173" t="s">
        <v>695</v>
      </c>
      <c r="AG152" s="23"/>
      <c r="AH152" s="110">
        <f t="shared" si="80"/>
        <v>7.6589140333010191</v>
      </c>
      <c r="AI152" s="20">
        <f t="shared" si="80"/>
        <v>8.989854592621052</v>
      </c>
      <c r="AJ152" s="20">
        <f t="shared" si="80"/>
        <v>4.9137313740779263</v>
      </c>
      <c r="AK152" s="111"/>
      <c r="AL152" s="20"/>
      <c r="AM152" s="17"/>
      <c r="AN152" s="18"/>
      <c r="AO152" s="17"/>
      <c r="AP152" s="19"/>
      <c r="AQ152" s="16"/>
      <c r="AR152" s="15"/>
      <c r="AT152" s="39"/>
      <c r="AU152" s="39"/>
      <c r="AV152" s="39"/>
      <c r="AW152" s="39"/>
      <c r="AX152" s="39"/>
      <c r="AY152" s="39"/>
      <c r="AZ152" s="39"/>
    </row>
    <row r="153" spans="2:52" x14ac:dyDescent="0.2">
      <c r="B153" s="97"/>
      <c r="C153" s="97"/>
      <c r="D153" s="97"/>
      <c r="E153" s="23"/>
      <c r="F153" s="46"/>
      <c r="G153" s="46"/>
      <c r="H153" s="97"/>
      <c r="I153" s="97"/>
      <c r="J153" s="125"/>
      <c r="K153" s="125"/>
      <c r="L153" s="125"/>
      <c r="M153" s="35"/>
      <c r="N153" s="35"/>
      <c r="O153" s="35"/>
      <c r="P153" s="98"/>
      <c r="Q153" s="175"/>
      <c r="R153" s="36"/>
      <c r="S153" s="174"/>
      <c r="T153" s="23"/>
      <c r="U153" s="176"/>
      <c r="V153" s="89"/>
      <c r="W153" s="178"/>
      <c r="X153" s="96"/>
      <c r="Y153" s="179"/>
      <c r="Z153" s="96"/>
      <c r="AA153" s="91"/>
      <c r="AB153" s="91"/>
      <c r="AC153" s="120"/>
      <c r="AD153" s="21"/>
      <c r="AE153" s="24"/>
      <c r="AF153" s="173"/>
      <c r="AG153" s="23"/>
      <c r="AH153" s="110"/>
      <c r="AI153" s="20"/>
      <c r="AJ153" s="20"/>
      <c r="AK153" s="111"/>
      <c r="AL153" s="20"/>
      <c r="AM153" s="17"/>
      <c r="AN153" s="18"/>
      <c r="AO153" s="17"/>
      <c r="AP153" s="19"/>
      <c r="AQ153" s="16"/>
      <c r="AR153" s="15"/>
      <c r="AT153" s="39"/>
      <c r="AU153" s="39"/>
      <c r="AV153" s="39"/>
      <c r="AW153" s="39"/>
      <c r="AX153" s="39"/>
      <c r="AY153" s="39"/>
      <c r="AZ153" s="39"/>
    </row>
    <row r="154" spans="2:52" x14ac:dyDescent="0.2">
      <c r="B154" s="97" t="s">
        <v>61</v>
      </c>
      <c r="C154" s="97" t="s">
        <v>691</v>
      </c>
      <c r="D154" s="97" t="s">
        <v>684</v>
      </c>
      <c r="E154" s="23">
        <v>36</v>
      </c>
      <c r="F154" s="46">
        <v>1101866</v>
      </c>
      <c r="G154" s="46">
        <v>9556046111060</v>
      </c>
      <c r="H154" s="91" t="s">
        <v>51</v>
      </c>
      <c r="I154" s="97" t="s">
        <v>692</v>
      </c>
      <c r="J154" s="125" t="s">
        <v>54</v>
      </c>
      <c r="K154" s="125" t="s">
        <v>54</v>
      </c>
      <c r="L154" s="125" t="s">
        <v>52</v>
      </c>
      <c r="M154" s="35"/>
      <c r="N154" s="35"/>
      <c r="O154" s="35"/>
      <c r="P154" s="98" t="s">
        <v>106</v>
      </c>
      <c r="Q154" s="175">
        <v>29.2</v>
      </c>
      <c r="R154" s="36">
        <v>30.9</v>
      </c>
      <c r="S154" s="42">
        <f t="shared" si="81"/>
        <v>5.5016181229773441E-2</v>
      </c>
      <c r="T154" s="23"/>
      <c r="U154" s="176">
        <v>29.2</v>
      </c>
      <c r="V154" s="89">
        <f t="shared" si="82"/>
        <v>27.7</v>
      </c>
      <c r="W154" s="178">
        <v>28.99</v>
      </c>
      <c r="X154" s="96">
        <f t="shared" si="83"/>
        <v>-7.2438771990341799E-3</v>
      </c>
      <c r="Y154" s="179">
        <v>1.5</v>
      </c>
      <c r="Z154" s="96">
        <f t="shared" si="84"/>
        <v>4.4498102794066893E-2</v>
      </c>
      <c r="AA154" s="91" t="s">
        <v>421</v>
      </c>
      <c r="AB154" s="91" t="s">
        <v>422</v>
      </c>
      <c r="AC154" s="120">
        <v>238.04999999999998</v>
      </c>
      <c r="AD154" s="21">
        <f t="shared" si="56"/>
        <v>6901.0694999999987</v>
      </c>
      <c r="AE154" s="24">
        <f t="shared" si="62"/>
        <v>-1</v>
      </c>
      <c r="AF154" s="173" t="s">
        <v>695</v>
      </c>
      <c r="AG154" s="23"/>
      <c r="AH154" s="110">
        <f t="shared" si="80"/>
        <v>84.554410927643247</v>
      </c>
      <c r="AI154" s="20">
        <f t="shared" si="80"/>
        <v>99.247994702536417</v>
      </c>
      <c r="AJ154" s="20">
        <f t="shared" si="80"/>
        <v>54.247594369820305</v>
      </c>
      <c r="AK154" s="111"/>
      <c r="AL154" s="20"/>
      <c r="AM154" s="17"/>
      <c r="AN154" s="18"/>
      <c r="AO154" s="17"/>
      <c r="AP154" s="19"/>
      <c r="AQ154" s="16"/>
      <c r="AR154" s="15"/>
      <c r="AT154" s="39"/>
      <c r="AU154" s="39"/>
      <c r="AV154" s="39"/>
      <c r="AW154" s="39"/>
      <c r="AX154" s="39"/>
      <c r="AY154" s="39"/>
      <c r="AZ154" s="39"/>
    </row>
    <row r="155" spans="2:52" x14ac:dyDescent="0.2">
      <c r="B155" s="23"/>
      <c r="C155" s="23"/>
      <c r="D155" s="23"/>
      <c r="E155" s="23"/>
      <c r="F155" s="76"/>
      <c r="G155" s="76"/>
      <c r="H155" s="180"/>
      <c r="I155" s="23"/>
      <c r="J155" s="35"/>
      <c r="K155" s="35"/>
      <c r="L155" s="35"/>
      <c r="M155" s="35"/>
      <c r="N155" s="35"/>
      <c r="O155" s="35"/>
      <c r="P155" s="35"/>
      <c r="Q155" s="36"/>
      <c r="R155" s="36"/>
      <c r="S155" s="94"/>
      <c r="T155" s="36"/>
      <c r="U155" s="95"/>
      <c r="V155" s="89"/>
      <c r="W155" s="75"/>
      <c r="X155" s="96"/>
      <c r="Y155" s="45"/>
      <c r="Z155" s="96"/>
      <c r="AA155" s="97"/>
      <c r="AB155" s="91"/>
      <c r="AC155" s="120"/>
      <c r="AD155" s="21"/>
      <c r="AE155" s="24"/>
      <c r="AF155" s="155"/>
      <c r="AG155" s="99"/>
      <c r="AH155" s="110"/>
      <c r="AI155" s="20"/>
      <c r="AJ155" s="20"/>
      <c r="AK155" s="111"/>
      <c r="AL155" s="20"/>
      <c r="AM155" s="17"/>
      <c r="AN155" s="18"/>
      <c r="AO155" s="17"/>
      <c r="AP155" s="19"/>
      <c r="AQ155" s="16"/>
      <c r="AR155" s="15"/>
      <c r="AT155" s="39"/>
      <c r="AU155" s="39"/>
      <c r="AV155" s="39"/>
      <c r="AW155" s="39"/>
      <c r="AX155" s="39"/>
      <c r="AY155" s="39"/>
      <c r="AZ155" s="39"/>
    </row>
    <row r="156" spans="2:52" x14ac:dyDescent="0.2">
      <c r="B156" s="140" t="s">
        <v>61</v>
      </c>
      <c r="C156" s="23" t="s">
        <v>350</v>
      </c>
      <c r="D156" s="23" t="s">
        <v>351</v>
      </c>
      <c r="E156" s="23">
        <v>37</v>
      </c>
      <c r="F156" s="46">
        <v>1182892</v>
      </c>
      <c r="G156" s="46">
        <v>9556072080071</v>
      </c>
      <c r="H156" s="180" t="s">
        <v>51</v>
      </c>
      <c r="I156" s="23" t="s">
        <v>352</v>
      </c>
      <c r="J156" s="35" t="s">
        <v>54</v>
      </c>
      <c r="K156" s="35" t="s">
        <v>54</v>
      </c>
      <c r="L156" s="35" t="s">
        <v>52</v>
      </c>
      <c r="M156" s="35"/>
      <c r="N156" s="35"/>
      <c r="O156" s="35"/>
      <c r="P156" s="35"/>
      <c r="Q156" s="36">
        <v>5.4</v>
      </c>
      <c r="R156" s="36">
        <v>6.85</v>
      </c>
      <c r="S156" s="42">
        <f t="shared" ref="S156:S163" si="85">(R156-Q156)/R156</f>
        <v>0.21167883211678823</v>
      </c>
      <c r="T156" s="36"/>
      <c r="U156" s="95">
        <v>5.4</v>
      </c>
      <c r="V156" s="89">
        <f t="shared" ref="V156:V163" si="86">U156-Y156</f>
        <v>4.9000000000000004</v>
      </c>
      <c r="W156" s="75">
        <v>6.29</v>
      </c>
      <c r="X156" s="96">
        <f t="shared" ref="X156:X163" si="87">(W156-U156)/W156</f>
        <v>0.14149443561208261</v>
      </c>
      <c r="Y156" s="45">
        <v>0.5</v>
      </c>
      <c r="Z156" s="96">
        <f t="shared" ref="Z156:Z163" si="88">(W156-V156)/W156</f>
        <v>0.22098569157392681</v>
      </c>
      <c r="AA156" s="23" t="s">
        <v>129</v>
      </c>
      <c r="AB156" s="140" t="s">
        <v>130</v>
      </c>
      <c r="AC156" s="120">
        <v>86</v>
      </c>
      <c r="AD156" s="21">
        <f t="shared" ref="AD156:AD163" si="89">AC156*W156</f>
        <v>540.94000000000005</v>
      </c>
      <c r="AE156" s="24">
        <f t="shared" ref="AE156:AE163" si="90">(AP156/AD156)-100%</f>
        <v>-1</v>
      </c>
      <c r="AF156" s="155"/>
      <c r="AG156" s="99" t="s">
        <v>359</v>
      </c>
      <c r="AH156" s="110">
        <f t="shared" ref="AH156:AJ163" si="91">AH$5*$AC156</f>
        <v>30.546857129919427</v>
      </c>
      <c r="AI156" s="20">
        <f t="shared" si="91"/>
        <v>35.855188172308893</v>
      </c>
      <c r="AJ156" s="20">
        <f t="shared" si="91"/>
        <v>19.597954697771673</v>
      </c>
      <c r="AK156" s="111"/>
      <c r="AL156" s="20"/>
      <c r="AM156" s="17"/>
      <c r="AN156" s="18"/>
      <c r="AO156" s="17"/>
      <c r="AP156" s="19"/>
      <c r="AQ156" s="16"/>
      <c r="AR156" s="15"/>
      <c r="AT156" s="39"/>
      <c r="AU156" s="39"/>
      <c r="AV156" s="39"/>
      <c r="AW156" s="39"/>
      <c r="AX156" s="39"/>
      <c r="AY156" s="39"/>
      <c r="AZ156" s="39"/>
    </row>
    <row r="157" spans="2:52" x14ac:dyDescent="0.2">
      <c r="B157" s="143" t="s">
        <v>61</v>
      </c>
      <c r="C157" s="40" t="s">
        <v>350</v>
      </c>
      <c r="D157" s="91" t="s">
        <v>351</v>
      </c>
      <c r="E157" s="23"/>
      <c r="F157" s="76">
        <v>1182886</v>
      </c>
      <c r="G157" s="76">
        <v>9556072090070</v>
      </c>
      <c r="H157" s="76" t="s">
        <v>51</v>
      </c>
      <c r="I157" s="23" t="s">
        <v>353</v>
      </c>
      <c r="J157" s="35" t="s">
        <v>54</v>
      </c>
      <c r="K157" s="35" t="s">
        <v>54</v>
      </c>
      <c r="L157" s="35" t="s">
        <v>52</v>
      </c>
      <c r="M157" s="35"/>
      <c r="N157" s="35"/>
      <c r="O157" s="35"/>
      <c r="P157" s="35"/>
      <c r="Q157" s="36">
        <v>5.4</v>
      </c>
      <c r="R157" s="36">
        <v>6.85</v>
      </c>
      <c r="S157" s="42">
        <f t="shared" si="85"/>
        <v>0.21167883211678823</v>
      </c>
      <c r="T157" s="36"/>
      <c r="U157" s="95">
        <v>5.4</v>
      </c>
      <c r="V157" s="89">
        <f t="shared" si="86"/>
        <v>4.9000000000000004</v>
      </c>
      <c r="W157" s="75">
        <v>6.29</v>
      </c>
      <c r="X157" s="96">
        <f t="shared" si="87"/>
        <v>0.14149443561208261</v>
      </c>
      <c r="Y157" s="45">
        <v>0.5</v>
      </c>
      <c r="Z157" s="96">
        <f t="shared" si="88"/>
        <v>0.22098569157392681</v>
      </c>
      <c r="AA157" s="23" t="s">
        <v>129</v>
      </c>
      <c r="AB157" s="140" t="s">
        <v>130</v>
      </c>
      <c r="AC157" s="120">
        <v>165</v>
      </c>
      <c r="AD157" s="21">
        <f t="shared" si="89"/>
        <v>1037.8499999999999</v>
      </c>
      <c r="AE157" s="24">
        <f t="shared" si="90"/>
        <v>-1</v>
      </c>
      <c r="AF157" s="155"/>
      <c r="AG157" s="99" t="s">
        <v>359</v>
      </c>
      <c r="AH157" s="110">
        <f t="shared" si="91"/>
        <v>58.607342167868673</v>
      </c>
      <c r="AI157" s="20">
        <f t="shared" si="91"/>
        <v>68.791930795708922</v>
      </c>
      <c r="AJ157" s="20">
        <f t="shared" si="91"/>
        <v>37.600727036422391</v>
      </c>
      <c r="AK157" s="111"/>
      <c r="AL157" s="20"/>
      <c r="AM157" s="17"/>
      <c r="AN157" s="18"/>
      <c r="AO157" s="17"/>
      <c r="AP157" s="19"/>
      <c r="AQ157" s="16"/>
      <c r="AR157" s="15"/>
      <c r="AT157" s="39"/>
      <c r="AU157" s="39"/>
      <c r="AV157" s="39"/>
      <c r="AW157" s="39"/>
      <c r="AX157" s="39"/>
      <c r="AY157" s="39"/>
      <c r="AZ157" s="39"/>
    </row>
    <row r="158" spans="2:52" x14ac:dyDescent="0.2">
      <c r="B158" s="143" t="s">
        <v>61</v>
      </c>
      <c r="C158" s="40" t="s">
        <v>350</v>
      </c>
      <c r="D158" s="91" t="s">
        <v>351</v>
      </c>
      <c r="E158" s="23"/>
      <c r="F158" s="76">
        <v>1182884</v>
      </c>
      <c r="G158" s="76">
        <v>9556072100076</v>
      </c>
      <c r="H158" s="92" t="s">
        <v>51</v>
      </c>
      <c r="I158" s="23" t="s">
        <v>354</v>
      </c>
      <c r="J158" s="35" t="s">
        <v>54</v>
      </c>
      <c r="K158" s="35" t="s">
        <v>54</v>
      </c>
      <c r="L158" s="35" t="s">
        <v>52</v>
      </c>
      <c r="M158" s="35"/>
      <c r="N158" s="35"/>
      <c r="O158" s="35"/>
      <c r="P158" s="35"/>
      <c r="Q158" s="36">
        <v>5.4</v>
      </c>
      <c r="R158" s="36">
        <v>6.85</v>
      </c>
      <c r="S158" s="42">
        <f t="shared" si="85"/>
        <v>0.21167883211678823</v>
      </c>
      <c r="T158" s="36"/>
      <c r="U158" s="95">
        <v>5.4</v>
      </c>
      <c r="V158" s="89">
        <f t="shared" si="86"/>
        <v>4.9000000000000004</v>
      </c>
      <c r="W158" s="75">
        <v>6.29</v>
      </c>
      <c r="X158" s="96">
        <f t="shared" si="87"/>
        <v>0.14149443561208261</v>
      </c>
      <c r="Y158" s="45">
        <v>0.5</v>
      </c>
      <c r="Z158" s="96">
        <f t="shared" si="88"/>
        <v>0.22098569157392681</v>
      </c>
      <c r="AA158" s="23" t="s">
        <v>129</v>
      </c>
      <c r="AB158" s="140" t="s">
        <v>130</v>
      </c>
      <c r="AC158" s="120">
        <v>62</v>
      </c>
      <c r="AD158" s="21">
        <f t="shared" si="89"/>
        <v>389.98</v>
      </c>
      <c r="AE158" s="24">
        <f t="shared" si="90"/>
        <v>-1</v>
      </c>
      <c r="AF158" s="155"/>
      <c r="AG158" s="99" t="s">
        <v>359</v>
      </c>
      <c r="AH158" s="110">
        <f t="shared" si="91"/>
        <v>22.022152814593078</v>
      </c>
      <c r="AI158" s="20">
        <f t="shared" si="91"/>
        <v>25.849089147478505</v>
      </c>
      <c r="AJ158" s="20">
        <f t="shared" si="91"/>
        <v>14.128758037928415</v>
      </c>
      <c r="AK158" s="111"/>
      <c r="AL158" s="20"/>
      <c r="AM158" s="17"/>
      <c r="AN158" s="18"/>
      <c r="AO158" s="17"/>
      <c r="AP158" s="19"/>
      <c r="AQ158" s="16"/>
      <c r="AR158" s="15"/>
      <c r="AT158" s="39"/>
      <c r="AU158" s="39"/>
      <c r="AV158" s="39"/>
      <c r="AW158" s="39"/>
      <c r="AX158" s="39"/>
      <c r="AY158" s="39"/>
      <c r="AZ158" s="39"/>
    </row>
    <row r="159" spans="2:52" x14ac:dyDescent="0.2">
      <c r="B159" s="143"/>
      <c r="C159" s="40"/>
      <c r="D159" s="91"/>
      <c r="E159" s="23"/>
      <c r="F159" s="76"/>
      <c r="G159" s="76"/>
      <c r="H159" s="76"/>
      <c r="I159" s="23"/>
      <c r="J159" s="35"/>
      <c r="K159" s="35"/>
      <c r="L159" s="35"/>
      <c r="M159" s="35"/>
      <c r="N159" s="35"/>
      <c r="O159" s="35"/>
      <c r="P159" s="35"/>
      <c r="Q159" s="36"/>
      <c r="R159" s="36"/>
      <c r="S159" s="42"/>
      <c r="T159" s="36"/>
      <c r="U159" s="95"/>
      <c r="V159" s="89"/>
      <c r="W159" s="75"/>
      <c r="X159" s="96"/>
      <c r="Y159" s="45"/>
      <c r="Z159" s="96"/>
      <c r="AA159" s="23"/>
      <c r="AB159" s="140"/>
      <c r="AC159" s="120"/>
      <c r="AD159" s="21"/>
      <c r="AE159" s="24"/>
      <c r="AF159" s="155"/>
      <c r="AG159" s="99"/>
      <c r="AH159" s="110"/>
      <c r="AI159" s="20"/>
      <c r="AJ159" s="20"/>
      <c r="AK159" s="111"/>
      <c r="AL159" s="20"/>
      <c r="AM159" s="17"/>
      <c r="AN159" s="18"/>
      <c r="AO159" s="17"/>
      <c r="AP159" s="19"/>
      <c r="AQ159" s="16"/>
      <c r="AR159" s="15"/>
      <c r="AT159" s="39"/>
      <c r="AU159" s="39"/>
      <c r="AV159" s="39"/>
      <c r="AW159" s="39"/>
      <c r="AX159" s="39"/>
      <c r="AY159" s="39"/>
      <c r="AZ159" s="39"/>
    </row>
    <row r="160" spans="2:52" x14ac:dyDescent="0.2">
      <c r="B160" s="143" t="s">
        <v>61</v>
      </c>
      <c r="C160" s="40" t="s">
        <v>350</v>
      </c>
      <c r="D160" s="91" t="s">
        <v>351</v>
      </c>
      <c r="E160" s="23">
        <v>38</v>
      </c>
      <c r="F160" s="76">
        <v>1111828</v>
      </c>
      <c r="G160" s="76">
        <v>9555022304779</v>
      </c>
      <c r="H160" s="92" t="s">
        <v>51</v>
      </c>
      <c r="I160" s="23" t="s">
        <v>355</v>
      </c>
      <c r="J160" s="35" t="s">
        <v>54</v>
      </c>
      <c r="K160" s="35" t="s">
        <v>54</v>
      </c>
      <c r="L160" s="35" t="s">
        <v>52</v>
      </c>
      <c r="M160" s="35"/>
      <c r="N160" s="35"/>
      <c r="O160" s="35"/>
      <c r="P160" s="35"/>
      <c r="Q160" s="36">
        <v>2.98</v>
      </c>
      <c r="R160" s="36">
        <v>3.5</v>
      </c>
      <c r="S160" s="42">
        <f t="shared" si="85"/>
        <v>0.14857142857142858</v>
      </c>
      <c r="T160" s="36"/>
      <c r="U160" s="95">
        <v>2.98</v>
      </c>
      <c r="V160" s="89">
        <f t="shared" si="86"/>
        <v>2.79</v>
      </c>
      <c r="W160" s="75">
        <v>3.29</v>
      </c>
      <c r="X160" s="96">
        <f t="shared" si="87"/>
        <v>9.4224924012158068E-2</v>
      </c>
      <c r="Y160" s="45">
        <v>0.19</v>
      </c>
      <c r="Z160" s="96">
        <f t="shared" si="88"/>
        <v>0.1519756838905775</v>
      </c>
      <c r="AA160" s="23" t="s">
        <v>360</v>
      </c>
      <c r="AB160" s="140" t="s">
        <v>361</v>
      </c>
      <c r="AC160" s="120">
        <v>1000</v>
      </c>
      <c r="AD160" s="21">
        <f t="shared" si="89"/>
        <v>3290</v>
      </c>
      <c r="AE160" s="24">
        <f t="shared" si="90"/>
        <v>-1</v>
      </c>
      <c r="AF160" s="144">
        <v>1000</v>
      </c>
      <c r="AG160" s="99" t="s">
        <v>362</v>
      </c>
      <c r="AH160" s="110">
        <f t="shared" si="91"/>
        <v>355.196013138598</v>
      </c>
      <c r="AI160" s="20">
        <f t="shared" si="91"/>
        <v>416.92079270126618</v>
      </c>
      <c r="AJ160" s="20">
        <f t="shared" si="91"/>
        <v>227.88319416013573</v>
      </c>
      <c r="AK160" s="111"/>
      <c r="AL160" s="20"/>
      <c r="AM160" s="17"/>
      <c r="AN160" s="18"/>
      <c r="AO160" s="17"/>
      <c r="AP160" s="19"/>
      <c r="AQ160" s="16"/>
      <c r="AR160" s="15"/>
      <c r="AT160" s="39"/>
      <c r="AU160" s="39"/>
      <c r="AV160" s="39"/>
      <c r="AW160" s="39"/>
      <c r="AX160" s="39"/>
      <c r="AY160" s="39"/>
      <c r="AZ160" s="39"/>
    </row>
    <row r="161" spans="2:52" x14ac:dyDescent="0.2">
      <c r="B161" s="143" t="s">
        <v>61</v>
      </c>
      <c r="C161" s="40" t="s">
        <v>350</v>
      </c>
      <c r="D161" s="91" t="s">
        <v>351</v>
      </c>
      <c r="E161" s="23"/>
      <c r="F161" s="76">
        <v>1111829</v>
      </c>
      <c r="G161" s="76">
        <v>9555022304762</v>
      </c>
      <c r="H161" s="92" t="s">
        <v>51</v>
      </c>
      <c r="I161" s="23" t="s">
        <v>356</v>
      </c>
      <c r="J161" s="35" t="s">
        <v>54</v>
      </c>
      <c r="K161" s="35" t="s">
        <v>54</v>
      </c>
      <c r="L161" s="35" t="s">
        <v>52</v>
      </c>
      <c r="M161" s="35"/>
      <c r="N161" s="35"/>
      <c r="O161" s="35"/>
      <c r="P161" s="35"/>
      <c r="Q161" s="36">
        <v>2.98</v>
      </c>
      <c r="R161" s="36">
        <v>3.5</v>
      </c>
      <c r="S161" s="42">
        <f t="shared" si="85"/>
        <v>0.14857142857142858</v>
      </c>
      <c r="T161" s="36"/>
      <c r="U161" s="95">
        <v>2.98</v>
      </c>
      <c r="V161" s="89">
        <f t="shared" si="86"/>
        <v>2.79</v>
      </c>
      <c r="W161" s="75">
        <v>3.29</v>
      </c>
      <c r="X161" s="96">
        <f t="shared" si="87"/>
        <v>9.4224924012158068E-2</v>
      </c>
      <c r="Y161" s="45">
        <v>0.19</v>
      </c>
      <c r="Z161" s="96">
        <f t="shared" si="88"/>
        <v>0.1519756838905775</v>
      </c>
      <c r="AA161" s="23" t="s">
        <v>360</v>
      </c>
      <c r="AB161" s="140" t="s">
        <v>361</v>
      </c>
      <c r="AC161" s="120">
        <v>630</v>
      </c>
      <c r="AD161" s="21">
        <f t="shared" si="89"/>
        <v>2072.6999999999998</v>
      </c>
      <c r="AE161" s="24">
        <f t="shared" si="90"/>
        <v>-1</v>
      </c>
      <c r="AF161" s="144">
        <v>630</v>
      </c>
      <c r="AG161" s="99" t="s">
        <v>362</v>
      </c>
      <c r="AH161" s="110">
        <f t="shared" si="91"/>
        <v>223.77348827731674</v>
      </c>
      <c r="AI161" s="20">
        <f t="shared" si="91"/>
        <v>262.66009940179771</v>
      </c>
      <c r="AJ161" s="20">
        <f t="shared" si="91"/>
        <v>143.56641232088549</v>
      </c>
      <c r="AK161" s="111"/>
      <c r="AL161" s="20"/>
      <c r="AM161" s="17"/>
      <c r="AN161" s="18"/>
      <c r="AO161" s="17"/>
      <c r="AP161" s="19"/>
      <c r="AQ161" s="16"/>
      <c r="AR161" s="15"/>
      <c r="AT161" s="39"/>
      <c r="AU161" s="39"/>
      <c r="AV161" s="39"/>
      <c r="AW161" s="39"/>
      <c r="AX161" s="39"/>
      <c r="AY161" s="39"/>
      <c r="AZ161" s="39"/>
    </row>
    <row r="162" spans="2:52" x14ac:dyDescent="0.2">
      <c r="B162" s="143" t="s">
        <v>61</v>
      </c>
      <c r="C162" s="40" t="s">
        <v>350</v>
      </c>
      <c r="D162" s="91" t="s">
        <v>351</v>
      </c>
      <c r="E162" s="23"/>
      <c r="F162" s="76">
        <v>1111830</v>
      </c>
      <c r="G162" s="76">
        <v>9555022304441</v>
      </c>
      <c r="H162" s="92" t="s">
        <v>51</v>
      </c>
      <c r="I162" s="23" t="s">
        <v>357</v>
      </c>
      <c r="J162" s="35" t="s">
        <v>54</v>
      </c>
      <c r="K162" s="35" t="s">
        <v>54</v>
      </c>
      <c r="L162" s="35" t="s">
        <v>52</v>
      </c>
      <c r="M162" s="35"/>
      <c r="N162" s="35"/>
      <c r="O162" s="35"/>
      <c r="P162" s="35"/>
      <c r="Q162" s="36">
        <v>2.98</v>
      </c>
      <c r="R162" s="36">
        <v>3.5</v>
      </c>
      <c r="S162" s="42">
        <f t="shared" si="85"/>
        <v>0.14857142857142858</v>
      </c>
      <c r="T162" s="36"/>
      <c r="U162" s="95">
        <v>2.98</v>
      </c>
      <c r="V162" s="89">
        <f t="shared" si="86"/>
        <v>2.79</v>
      </c>
      <c r="W162" s="75">
        <v>3.29</v>
      </c>
      <c r="X162" s="96">
        <f t="shared" si="87"/>
        <v>9.4224924012158068E-2</v>
      </c>
      <c r="Y162" s="45">
        <v>0.19</v>
      </c>
      <c r="Z162" s="96">
        <f t="shared" si="88"/>
        <v>0.1519756838905775</v>
      </c>
      <c r="AA162" s="23" t="s">
        <v>360</v>
      </c>
      <c r="AB162" s="140" t="s">
        <v>361</v>
      </c>
      <c r="AC162" s="120">
        <v>790</v>
      </c>
      <c r="AD162" s="21">
        <f t="shared" si="89"/>
        <v>2599.1</v>
      </c>
      <c r="AE162" s="24">
        <f t="shared" si="90"/>
        <v>-1</v>
      </c>
      <c r="AF162" s="144">
        <v>790</v>
      </c>
      <c r="AG162" s="99" t="s">
        <v>362</v>
      </c>
      <c r="AH162" s="110">
        <f t="shared" si="91"/>
        <v>280.6048503794924</v>
      </c>
      <c r="AI162" s="20">
        <f t="shared" si="91"/>
        <v>329.36742623400028</v>
      </c>
      <c r="AJ162" s="20">
        <f t="shared" si="91"/>
        <v>180.02772338650723</v>
      </c>
      <c r="AK162" s="111"/>
      <c r="AL162" s="20"/>
      <c r="AM162" s="17"/>
      <c r="AN162" s="18"/>
      <c r="AO162" s="17"/>
      <c r="AP162" s="19"/>
      <c r="AQ162" s="16"/>
      <c r="AR162" s="15"/>
      <c r="AT162" s="39"/>
      <c r="AU162" s="39"/>
      <c r="AV162" s="39"/>
      <c r="AW162" s="39"/>
      <c r="AX162" s="39"/>
      <c r="AY162" s="39"/>
      <c r="AZ162" s="39"/>
    </row>
    <row r="163" spans="2:52" x14ac:dyDescent="0.2">
      <c r="B163" s="143" t="s">
        <v>61</v>
      </c>
      <c r="C163" s="40" t="s">
        <v>350</v>
      </c>
      <c r="D163" s="91" t="s">
        <v>351</v>
      </c>
      <c r="E163" s="23"/>
      <c r="F163" s="76">
        <v>1235403</v>
      </c>
      <c r="G163" s="76">
        <v>9555022311104</v>
      </c>
      <c r="H163" s="92" t="s">
        <v>51</v>
      </c>
      <c r="I163" s="23" t="s">
        <v>358</v>
      </c>
      <c r="J163" s="35" t="s">
        <v>54</v>
      </c>
      <c r="K163" s="35" t="s">
        <v>54</v>
      </c>
      <c r="L163" s="35" t="s">
        <v>52</v>
      </c>
      <c r="M163" s="35"/>
      <c r="N163" s="35"/>
      <c r="O163" s="35"/>
      <c r="P163" s="35"/>
      <c r="Q163" s="36">
        <v>2.98</v>
      </c>
      <c r="R163" s="36">
        <v>3.5</v>
      </c>
      <c r="S163" s="42">
        <f t="shared" si="85"/>
        <v>0.14857142857142858</v>
      </c>
      <c r="T163" s="36"/>
      <c r="U163" s="95">
        <v>2.98</v>
      </c>
      <c r="V163" s="89">
        <f t="shared" si="86"/>
        <v>2.79</v>
      </c>
      <c r="W163" s="75">
        <v>3.29</v>
      </c>
      <c r="X163" s="96">
        <f t="shared" si="87"/>
        <v>9.4224924012158068E-2</v>
      </c>
      <c r="Y163" s="45">
        <v>0.19</v>
      </c>
      <c r="Z163" s="96">
        <f t="shared" si="88"/>
        <v>0.1519756838905775</v>
      </c>
      <c r="AA163" s="23" t="s">
        <v>360</v>
      </c>
      <c r="AB163" s="140" t="s">
        <v>361</v>
      </c>
      <c r="AC163" s="120">
        <v>350</v>
      </c>
      <c r="AD163" s="21">
        <f t="shared" si="89"/>
        <v>1151.5</v>
      </c>
      <c r="AE163" s="24">
        <f t="shared" si="90"/>
        <v>-1</v>
      </c>
      <c r="AF163" s="144">
        <v>350</v>
      </c>
      <c r="AG163" s="99" t="s">
        <v>362</v>
      </c>
      <c r="AH163" s="110">
        <f t="shared" si="91"/>
        <v>124.3186045985093</v>
      </c>
      <c r="AI163" s="20">
        <f t="shared" si="91"/>
        <v>145.92227744544317</v>
      </c>
      <c r="AJ163" s="20">
        <f t="shared" si="91"/>
        <v>79.759117956047504</v>
      </c>
      <c r="AK163" s="111"/>
      <c r="AL163" s="20"/>
      <c r="AM163" s="17"/>
      <c r="AN163" s="18"/>
      <c r="AO163" s="17"/>
      <c r="AP163" s="19"/>
      <c r="AQ163" s="16"/>
      <c r="AR163" s="15"/>
      <c r="AT163" s="39"/>
      <c r="AU163" s="39"/>
      <c r="AV163" s="39"/>
      <c r="AW163" s="39"/>
      <c r="AX163" s="39"/>
      <c r="AY163" s="39"/>
      <c r="AZ163" s="39"/>
    </row>
    <row r="164" spans="2:52" x14ac:dyDescent="0.2">
      <c r="B164" s="125"/>
      <c r="C164" s="40"/>
      <c r="D164" s="91"/>
      <c r="E164" s="23"/>
      <c r="F164" s="76"/>
      <c r="G164" s="76"/>
      <c r="H164" s="93"/>
      <c r="I164" s="23"/>
      <c r="J164" s="35"/>
      <c r="K164" s="35"/>
      <c r="L164" s="35"/>
      <c r="M164" s="35"/>
      <c r="N164" s="35"/>
      <c r="O164" s="35"/>
      <c r="P164" s="35"/>
      <c r="Q164" s="36"/>
      <c r="R164" s="36"/>
      <c r="S164" s="94"/>
      <c r="T164" s="36"/>
      <c r="U164" s="95"/>
      <c r="V164" s="89"/>
      <c r="W164" s="75"/>
      <c r="X164" s="96"/>
      <c r="Y164" s="45"/>
      <c r="Z164" s="96"/>
      <c r="AA164" s="97"/>
      <c r="AB164" s="91"/>
      <c r="AC164" s="120"/>
      <c r="AD164" s="49"/>
      <c r="AE164" s="16"/>
      <c r="AF164" s="155"/>
      <c r="AG164" s="99"/>
      <c r="AH164" s="110"/>
      <c r="AI164" s="20"/>
      <c r="AJ164" s="20"/>
      <c r="AK164" s="111"/>
      <c r="AL164" s="20"/>
      <c r="AM164" s="17"/>
      <c r="AN164" s="18"/>
      <c r="AO164" s="17"/>
      <c r="AP164" s="19"/>
      <c r="AQ164" s="16"/>
      <c r="AR164" s="15"/>
      <c r="AT164" s="39"/>
      <c r="AU164" s="39"/>
      <c r="AV164" s="39"/>
      <c r="AW164" s="39"/>
      <c r="AX164" s="39"/>
      <c r="AY164" s="39"/>
      <c r="AZ164" s="39"/>
    </row>
    <row r="165" spans="2:52" x14ac:dyDescent="0.2">
      <c r="B165" s="98"/>
      <c r="C165" s="40"/>
      <c r="D165" s="40"/>
      <c r="E165" s="23"/>
      <c r="F165" s="23"/>
      <c r="G165" s="46"/>
      <c r="H165" s="47"/>
      <c r="I165" s="23"/>
      <c r="J165" s="35"/>
      <c r="K165" s="35"/>
      <c r="L165" s="35"/>
      <c r="M165" s="41"/>
      <c r="N165" s="41"/>
      <c r="O165" s="41"/>
      <c r="P165" s="35"/>
      <c r="Q165" s="36"/>
      <c r="R165" s="36"/>
      <c r="S165" s="42"/>
      <c r="T165" s="43"/>
      <c r="U165" s="36"/>
      <c r="V165" s="44"/>
      <c r="W165" s="45"/>
      <c r="X165" s="16"/>
      <c r="Y165" s="45"/>
      <c r="Z165" s="96"/>
      <c r="AA165" s="23"/>
      <c r="AB165" s="40"/>
      <c r="AC165" s="120"/>
      <c r="AD165" s="21"/>
      <c r="AE165" s="24"/>
      <c r="AF165" s="155"/>
      <c r="AG165" s="99"/>
      <c r="AH165" s="110">
        <f t="shared" ref="AH165:AJ165" si="92">AH$5*$AC165</f>
        <v>0</v>
      </c>
      <c r="AI165" s="20">
        <f t="shared" si="92"/>
        <v>0</v>
      </c>
      <c r="AJ165" s="20">
        <f t="shared" si="92"/>
        <v>0</v>
      </c>
      <c r="AK165" s="111"/>
      <c r="AL165" s="20"/>
      <c r="AM165" s="17">
        <v>84</v>
      </c>
      <c r="AN165" s="18">
        <f t="shared" ref="AN165" si="93">AM165*R165</f>
        <v>0</v>
      </c>
      <c r="AO165" s="17"/>
      <c r="AP165" s="19">
        <f t="shared" ref="AP165" si="94">AO165*W165</f>
        <v>0</v>
      </c>
      <c r="AQ165" s="16" t="e">
        <f t="shared" ref="AQ165" si="95">(AP165/AN165)-100%</f>
        <v>#DIV/0!</v>
      </c>
      <c r="AR165" s="15"/>
      <c r="AT165" s="39">
        <f t="shared" ref="AT165" si="96">AS165*Q165</f>
        <v>0</v>
      </c>
      <c r="AU165" s="39">
        <f t="shared" ref="AU165" si="97">AS165*R165</f>
        <v>0</v>
      </c>
      <c r="AV165" s="39">
        <f t="shared" ref="AV165" si="98">AU165-AT165</f>
        <v>0</v>
      </c>
      <c r="AW165" s="39">
        <f t="shared" ref="AW165" si="99">AS165*V165</f>
        <v>0</v>
      </c>
      <c r="AX165" s="39">
        <f t="shared" ref="AX165" si="100">AS165*W165</f>
        <v>0</v>
      </c>
      <c r="AY165" s="39">
        <f t="shared" ref="AY165" si="101">AX165-AW165</f>
        <v>0</v>
      </c>
      <c r="AZ165" s="39">
        <f t="shared" ref="AZ165" si="102">AV165-AY165</f>
        <v>0</v>
      </c>
    </row>
    <row r="166" spans="2:52" x14ac:dyDescent="0.2">
      <c r="B166" s="98"/>
      <c r="C166" s="40"/>
      <c r="D166" s="40"/>
      <c r="E166" s="23"/>
      <c r="F166" s="23"/>
      <c r="G166" s="46"/>
      <c r="H166" s="47"/>
      <c r="I166" s="23"/>
      <c r="J166" s="35"/>
      <c r="K166" s="35"/>
      <c r="L166" s="35"/>
      <c r="M166" s="41"/>
      <c r="N166" s="41"/>
      <c r="O166" s="41"/>
      <c r="P166" s="35"/>
      <c r="Q166" s="36"/>
      <c r="R166" s="36"/>
      <c r="S166" s="42"/>
      <c r="T166" s="43"/>
      <c r="U166" s="36"/>
      <c r="V166" s="44"/>
      <c r="W166" s="45"/>
      <c r="X166" s="16"/>
      <c r="Y166" s="45"/>
      <c r="Z166" s="96"/>
      <c r="AA166" s="23"/>
      <c r="AB166" s="40"/>
      <c r="AC166" s="120"/>
      <c r="AD166" s="21"/>
      <c r="AE166" s="24"/>
      <c r="AF166" s="155"/>
      <c r="AG166" s="99"/>
      <c r="AH166" s="110">
        <f t="shared" ref="AH166:AJ167" si="103">AH$5*$AC166</f>
        <v>0</v>
      </c>
      <c r="AI166" s="20">
        <f t="shared" si="103"/>
        <v>0</v>
      </c>
      <c r="AJ166" s="20">
        <f t="shared" si="103"/>
        <v>0</v>
      </c>
      <c r="AK166" s="113"/>
      <c r="AR166" s="15"/>
      <c r="AT166" s="39">
        <f t="shared" ref="AT166:AT167" si="104">AS166*Q166</f>
        <v>0</v>
      </c>
      <c r="AU166" s="39">
        <f t="shared" ref="AU166:AU167" si="105">AS166*R166</f>
        <v>0</v>
      </c>
      <c r="AV166" s="39">
        <f t="shared" ref="AV166:AV167" si="106">AU166-AT166</f>
        <v>0</v>
      </c>
      <c r="AW166" s="39">
        <f t="shared" ref="AW166:AW167" si="107">AS166*V166</f>
        <v>0</v>
      </c>
      <c r="AX166" s="39">
        <f t="shared" ref="AX166:AX167" si="108">AS166*W166</f>
        <v>0</v>
      </c>
      <c r="AY166" s="39">
        <f t="shared" ref="AY166:AY167" si="109">AX166-AW166</f>
        <v>0</v>
      </c>
      <c r="AZ166" s="39">
        <f t="shared" ref="AZ166:AZ167" si="110">AV166-AY166</f>
        <v>0</v>
      </c>
    </row>
    <row r="167" spans="2:52" ht="12" thickBot="1" x14ac:dyDescent="0.25">
      <c r="B167" s="98"/>
      <c r="C167" s="40"/>
      <c r="D167" s="40"/>
      <c r="E167" s="23"/>
      <c r="F167" s="23"/>
      <c r="G167" s="46"/>
      <c r="H167" s="47"/>
      <c r="I167" s="23"/>
      <c r="J167" s="35"/>
      <c r="K167" s="35"/>
      <c r="L167" s="35"/>
      <c r="M167" s="41"/>
      <c r="N167" s="41"/>
      <c r="O167" s="41"/>
      <c r="P167" s="35"/>
      <c r="Q167" s="36"/>
      <c r="R167" s="36"/>
      <c r="S167" s="42"/>
      <c r="T167" s="43"/>
      <c r="U167" s="36"/>
      <c r="V167" s="44"/>
      <c r="W167" s="45"/>
      <c r="X167" s="16"/>
      <c r="Y167" s="45"/>
      <c r="Z167" s="96"/>
      <c r="AA167" s="23"/>
      <c r="AB167" s="40"/>
      <c r="AC167" s="120"/>
      <c r="AD167" s="21"/>
      <c r="AE167" s="24"/>
      <c r="AF167" s="155"/>
      <c r="AG167" s="99"/>
      <c r="AH167" s="114">
        <f t="shared" si="103"/>
        <v>0</v>
      </c>
      <c r="AI167" s="115">
        <f t="shared" si="103"/>
        <v>0</v>
      </c>
      <c r="AJ167" s="115">
        <f t="shared" si="103"/>
        <v>0</v>
      </c>
      <c r="AK167" s="116"/>
      <c r="AR167" s="15"/>
      <c r="AT167" s="39">
        <f t="shared" si="104"/>
        <v>0</v>
      </c>
      <c r="AU167" s="39">
        <f t="shared" si="105"/>
        <v>0</v>
      </c>
      <c r="AV167" s="39">
        <f t="shared" si="106"/>
        <v>0</v>
      </c>
      <c r="AW167" s="39">
        <f t="shared" si="107"/>
        <v>0</v>
      </c>
      <c r="AX167" s="39">
        <f t="shared" si="108"/>
        <v>0</v>
      </c>
      <c r="AY167" s="39">
        <f t="shared" si="109"/>
        <v>0</v>
      </c>
      <c r="AZ167" s="39">
        <f t="shared" si="110"/>
        <v>0</v>
      </c>
    </row>
  </sheetData>
  <autoFilter ref="A7:AZ167" xr:uid="{1532A157-7957-40B5-BEE9-5575E2157DB0}"/>
  <mergeCells count="47">
    <mergeCell ref="AB6:AB7"/>
    <mergeCell ref="AC6:AC7"/>
    <mergeCell ref="AD6:AD7"/>
    <mergeCell ref="AE6:AE7"/>
    <mergeCell ref="AG6:AG7"/>
    <mergeCell ref="AF6:AF7"/>
    <mergeCell ref="W6:W7"/>
    <mergeCell ref="X6:X7"/>
    <mergeCell ref="Y6:Y7"/>
    <mergeCell ref="Z6:Z7"/>
    <mergeCell ref="AA6:AA7"/>
    <mergeCell ref="R6:R7"/>
    <mergeCell ref="S6:S7"/>
    <mergeCell ref="T6:T7"/>
    <mergeCell ref="U6:U7"/>
    <mergeCell ref="V6:V7"/>
    <mergeCell ref="M6:M7"/>
    <mergeCell ref="N6:N7"/>
    <mergeCell ref="O6:O7"/>
    <mergeCell ref="P6:P7"/>
    <mergeCell ref="Q6:Q7"/>
    <mergeCell ref="G6:G7"/>
    <mergeCell ref="H6:H7"/>
    <mergeCell ref="I6:I7"/>
    <mergeCell ref="J6:K6"/>
    <mergeCell ref="L6:L7"/>
    <mergeCell ref="B6:B7"/>
    <mergeCell ref="C6:C7"/>
    <mergeCell ref="D6:D7"/>
    <mergeCell ref="E6:E7"/>
    <mergeCell ref="F6:F7"/>
    <mergeCell ref="AT5:AV5"/>
    <mergeCell ref="AW5:AY5"/>
    <mergeCell ref="AM5:AN5"/>
    <mergeCell ref="AO5:AQ5"/>
    <mergeCell ref="G3:AE3"/>
    <mergeCell ref="AM3:AN3"/>
    <mergeCell ref="AO3:AQ3"/>
    <mergeCell ref="G4:AE4"/>
    <mergeCell ref="AH4:AK4"/>
    <mergeCell ref="AM4:AN4"/>
    <mergeCell ref="AO4:AQ4"/>
    <mergeCell ref="J113:K113"/>
    <mergeCell ref="J105:K105"/>
    <mergeCell ref="J100:K100"/>
    <mergeCell ref="J90:K90"/>
    <mergeCell ref="J93:K93"/>
  </mergeCells>
  <conditionalFormatting sqref="F8 F16 F21 F33:F165">
    <cfRule type="duplicateValues" dxfId="11" priority="157"/>
    <cfRule type="duplicateValues" dxfId="10" priority="158"/>
  </conditionalFormatting>
  <conditionalFormatting sqref="F9:F15">
    <cfRule type="duplicateValues" dxfId="9" priority="7"/>
  </conditionalFormatting>
  <conditionalFormatting sqref="F17:F20">
    <cfRule type="duplicateValues" dxfId="8" priority="4"/>
    <cfRule type="duplicateValues" dxfId="7" priority="5"/>
  </conditionalFormatting>
  <conditionalFormatting sqref="F22:F32">
    <cfRule type="duplicateValues" dxfId="6" priority="3"/>
  </conditionalFormatting>
  <conditionalFormatting sqref="F28:F29">
    <cfRule type="duplicateValues" dxfId="5" priority="1"/>
  </conditionalFormatting>
  <conditionalFormatting sqref="F30:F32 F22:F27">
    <cfRule type="duplicateValues" dxfId="4" priority="2"/>
  </conditionalFormatting>
  <conditionalFormatting sqref="F166:F167">
    <cfRule type="duplicateValues" dxfId="3" priority="149"/>
    <cfRule type="duplicateValues" dxfId="2" priority="15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59B8-6472-4A4A-B4CF-BDA1501DE509}">
  <dimension ref="B1:AZ525"/>
  <sheetViews>
    <sheetView topLeftCell="A3" zoomScaleNormal="100" workbookViewId="0">
      <pane ySplit="5" topLeftCell="A8" activePane="bottomLeft" state="frozen"/>
      <selection activeCell="B3" sqref="B3"/>
      <selection pane="bottomLeft" activeCell="H518" sqref="H518"/>
    </sheetView>
  </sheetViews>
  <sheetFormatPr defaultColWidth="9.140625" defaultRowHeight="11.25" x14ac:dyDescent="0.2"/>
  <cols>
    <col min="1" max="1" width="3.28515625" style="14" customWidth="1"/>
    <col min="2" max="2" width="9.42578125" style="14" bestFit="1" customWidth="1"/>
    <col min="3" max="3" width="15.85546875" style="14" customWidth="1"/>
    <col min="4" max="4" width="11" style="14" customWidth="1"/>
    <col min="5" max="5" width="3.5703125" style="14" bestFit="1" customWidth="1"/>
    <col min="6" max="6" width="9.28515625" style="14" bestFit="1" customWidth="1"/>
    <col min="7" max="7" width="15.28515625" style="22" bestFit="1" customWidth="1"/>
    <col min="8" max="8" width="7.42578125" style="29" customWidth="1"/>
    <col min="9" max="9" width="41.42578125" style="14" bestFit="1" customWidth="1"/>
    <col min="10" max="11" width="12.140625" style="33" bestFit="1" customWidth="1"/>
    <col min="12" max="12" width="12.85546875" style="33" customWidth="1"/>
    <col min="13" max="13" width="10.7109375" style="33" customWidth="1"/>
    <col min="14" max="14" width="12.7109375" style="33" customWidth="1"/>
    <col min="15" max="15" width="12.5703125" style="33" customWidth="1"/>
    <col min="16" max="16" width="9.42578125" style="33" customWidth="1"/>
    <col min="17" max="17" width="8.85546875" style="33" customWidth="1"/>
    <col min="18" max="18" width="8.42578125" style="33" customWidth="1"/>
    <col min="19" max="19" width="10" style="33" customWidth="1"/>
    <col min="20" max="20" width="8.28515625" style="33" customWidth="1"/>
    <col min="21" max="21" width="8" style="31" customWidth="1"/>
    <col min="22" max="22" width="10.28515625" style="33" customWidth="1"/>
    <col min="23" max="23" width="8.7109375" style="31" customWidth="1"/>
    <col min="24" max="24" width="11.140625" style="33" customWidth="1"/>
    <col min="25" max="25" width="9.28515625" style="33" customWidth="1"/>
    <col min="26" max="26" width="9.42578125" style="33" customWidth="1"/>
    <col min="27" max="27" width="7.85546875" style="14" customWidth="1"/>
    <col min="28" max="28" width="37.7109375" style="145" bestFit="1" customWidth="1"/>
    <col min="29" max="29" width="8" style="118" customWidth="1"/>
    <col min="30" max="30" width="8.5703125" style="3" customWidth="1"/>
    <col min="31" max="32" width="9" style="2" customWidth="1"/>
    <col min="33" max="33" width="20.28515625" style="10" bestFit="1" customWidth="1"/>
    <col min="34" max="35" width="8.85546875" style="10" customWidth="1"/>
    <col min="36" max="36" width="8.42578125" style="10" customWidth="1"/>
    <col min="37" max="37" width="8.5703125" style="10" hidden="1" customWidth="1"/>
    <col min="38" max="38" width="10.7109375" style="10" hidden="1" customWidth="1"/>
    <col min="39" max="39" width="18.140625" style="1" hidden="1" customWidth="1"/>
    <col min="40" max="40" width="16.7109375" style="3" hidden="1" customWidth="1"/>
    <col min="41" max="41" width="15.5703125" style="1" hidden="1" customWidth="1"/>
    <col min="42" max="42" width="14.28515625" style="3" hidden="1" customWidth="1"/>
    <col min="43" max="43" width="13" style="2" hidden="1" customWidth="1"/>
    <col min="44" max="16384" width="9.140625" style="14"/>
  </cols>
  <sheetData>
    <row r="1" spans="2:52" x14ac:dyDescent="0.2">
      <c r="I1" s="12"/>
    </row>
    <row r="2" spans="2:52" ht="12" thickBot="1" x14ac:dyDescent="0.25">
      <c r="C2" s="5"/>
      <c r="D2" s="5"/>
      <c r="E2" s="5"/>
      <c r="F2" s="5"/>
      <c r="G2" s="13"/>
      <c r="H2" s="30"/>
      <c r="I2" s="1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  <c r="V2" s="34"/>
      <c r="W2" s="32"/>
      <c r="X2" s="34"/>
      <c r="Y2" s="34"/>
      <c r="Z2" s="34"/>
      <c r="AA2" s="5"/>
      <c r="AB2" s="146"/>
      <c r="AC2" s="119"/>
      <c r="AD2" s="4"/>
      <c r="AE2" s="6"/>
      <c r="AF2" s="6"/>
      <c r="AG2" s="25"/>
      <c r="AH2" s="11"/>
      <c r="AI2" s="11"/>
      <c r="AJ2" s="11"/>
      <c r="AK2" s="11"/>
      <c r="AL2" s="11"/>
    </row>
    <row r="3" spans="2:52" x14ac:dyDescent="0.2">
      <c r="B3" s="7" t="s">
        <v>0</v>
      </c>
      <c r="C3" s="53" t="s">
        <v>56</v>
      </c>
      <c r="D3" s="8"/>
      <c r="E3" s="8"/>
      <c r="F3" s="53" t="s">
        <v>56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5"/>
      <c r="AE3" s="196"/>
      <c r="AF3" s="26"/>
      <c r="AG3" s="27"/>
      <c r="AH3" s="101"/>
      <c r="AI3" s="102"/>
      <c r="AJ3" s="102"/>
      <c r="AK3" s="103"/>
      <c r="AL3" s="26"/>
      <c r="AM3" s="197">
        <v>43061</v>
      </c>
      <c r="AN3" s="198"/>
      <c r="AO3" s="197">
        <v>43426</v>
      </c>
      <c r="AP3" s="199"/>
      <c r="AQ3" s="199"/>
      <c r="AR3" s="15"/>
    </row>
    <row r="4" spans="2:52" x14ac:dyDescent="0.2">
      <c r="B4" s="7" t="s">
        <v>1</v>
      </c>
      <c r="C4" s="54" t="s">
        <v>57</v>
      </c>
      <c r="D4" s="9"/>
      <c r="E4" s="9"/>
      <c r="F4" s="54" t="s">
        <v>57</v>
      </c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1"/>
      <c r="AE4" s="202"/>
      <c r="AF4" s="27"/>
      <c r="AG4" s="27"/>
      <c r="AH4" s="203" t="s">
        <v>15</v>
      </c>
      <c r="AI4" s="202"/>
      <c r="AJ4" s="202"/>
      <c r="AK4" s="204"/>
      <c r="AL4" s="27"/>
      <c r="AM4" s="205">
        <v>43085</v>
      </c>
      <c r="AN4" s="206"/>
      <c r="AO4" s="205">
        <v>43450</v>
      </c>
      <c r="AP4" s="207"/>
      <c r="AQ4" s="207"/>
      <c r="AR4" s="15"/>
    </row>
    <row r="5" spans="2:52" x14ac:dyDescent="0.2">
      <c r="B5" s="7" t="s">
        <v>2</v>
      </c>
      <c r="C5" s="54" t="s">
        <v>55</v>
      </c>
      <c r="D5" s="9"/>
      <c r="E5" s="9"/>
      <c r="F5" s="54" t="s">
        <v>55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88"/>
      <c r="W5" s="55"/>
      <c r="X5" s="55"/>
      <c r="Y5" s="55"/>
      <c r="Z5" s="88"/>
      <c r="AA5" s="55"/>
      <c r="AB5" s="147"/>
      <c r="AC5" s="88"/>
      <c r="AD5" s="56"/>
      <c r="AE5" s="57"/>
      <c r="AF5" s="27"/>
      <c r="AG5" s="28" t="s">
        <v>47</v>
      </c>
      <c r="AH5" s="104">
        <v>0.355196013138598</v>
      </c>
      <c r="AI5" s="28">
        <v>0.4169207927012662</v>
      </c>
      <c r="AJ5" s="28">
        <v>0.22788319416013572</v>
      </c>
      <c r="AK5" s="105">
        <v>7.1784053628342311E-3</v>
      </c>
      <c r="AL5" s="27"/>
      <c r="AM5" s="191" t="s">
        <v>19</v>
      </c>
      <c r="AN5" s="192"/>
      <c r="AO5" s="191" t="s">
        <v>14</v>
      </c>
      <c r="AP5" s="193"/>
      <c r="AQ5" s="193"/>
      <c r="AR5" s="15"/>
      <c r="AS5" s="37" t="s">
        <v>36</v>
      </c>
      <c r="AT5" s="189" t="s">
        <v>37</v>
      </c>
      <c r="AU5" s="189"/>
      <c r="AV5" s="189"/>
      <c r="AW5" s="190" t="s">
        <v>38</v>
      </c>
      <c r="AX5" s="190"/>
      <c r="AY5" s="190"/>
      <c r="AZ5" s="38" t="s">
        <v>39</v>
      </c>
    </row>
    <row r="6" spans="2:52" s="68" customFormat="1" ht="11.25" customHeight="1" x14ac:dyDescent="0.2">
      <c r="B6" s="208" t="s">
        <v>48</v>
      </c>
      <c r="C6" s="208" t="s">
        <v>49</v>
      </c>
      <c r="D6" s="208" t="s">
        <v>21</v>
      </c>
      <c r="E6" s="208" t="s">
        <v>13</v>
      </c>
      <c r="F6" s="208" t="s">
        <v>44</v>
      </c>
      <c r="G6" s="209" t="s">
        <v>45</v>
      </c>
      <c r="H6" s="209" t="s">
        <v>29</v>
      </c>
      <c r="I6" s="208" t="s">
        <v>3</v>
      </c>
      <c r="J6" s="218" t="s">
        <v>46</v>
      </c>
      <c r="K6" s="218"/>
      <c r="L6" s="210" t="s">
        <v>30</v>
      </c>
      <c r="M6" s="208" t="s">
        <v>20</v>
      </c>
      <c r="N6" s="208" t="s">
        <v>25</v>
      </c>
      <c r="O6" s="208" t="s">
        <v>26</v>
      </c>
      <c r="P6" s="208" t="s">
        <v>22</v>
      </c>
      <c r="Q6" s="208" t="s">
        <v>4</v>
      </c>
      <c r="R6" s="208" t="s">
        <v>5</v>
      </c>
      <c r="S6" s="212" t="s">
        <v>35</v>
      </c>
      <c r="T6" s="208" t="s">
        <v>27</v>
      </c>
      <c r="U6" s="208" t="s">
        <v>6</v>
      </c>
      <c r="V6" s="208" t="s">
        <v>23</v>
      </c>
      <c r="W6" s="208" t="s">
        <v>7</v>
      </c>
      <c r="X6" s="214" t="s">
        <v>8</v>
      </c>
      <c r="Y6" s="208" t="s">
        <v>9</v>
      </c>
      <c r="Z6" s="214" t="s">
        <v>24</v>
      </c>
      <c r="AA6" s="214" t="s">
        <v>31</v>
      </c>
      <c r="AB6" s="214" t="s">
        <v>32</v>
      </c>
      <c r="AC6" s="209" t="s">
        <v>10</v>
      </c>
      <c r="AD6" s="215" t="s">
        <v>11</v>
      </c>
      <c r="AE6" s="214" t="s">
        <v>12</v>
      </c>
      <c r="AF6" s="214" t="s">
        <v>50</v>
      </c>
      <c r="AG6" s="216" t="s">
        <v>28</v>
      </c>
      <c r="AH6" s="106" t="s">
        <v>16</v>
      </c>
      <c r="AI6" s="58" t="s">
        <v>17</v>
      </c>
      <c r="AJ6" s="58" t="s">
        <v>18</v>
      </c>
      <c r="AK6" s="107"/>
      <c r="AL6" s="59"/>
      <c r="AM6" s="60"/>
      <c r="AN6" s="61"/>
      <c r="AO6" s="60"/>
      <c r="AP6" s="62"/>
      <c r="AQ6" s="63"/>
      <c r="AR6" s="64"/>
      <c r="AS6" s="65" t="s">
        <v>40</v>
      </c>
      <c r="AT6" s="66" t="s">
        <v>41</v>
      </c>
      <c r="AU6" s="66" t="s">
        <v>42</v>
      </c>
      <c r="AV6" s="67" t="s">
        <v>43</v>
      </c>
      <c r="AW6" s="66" t="s">
        <v>41</v>
      </c>
      <c r="AX6" s="66" t="s">
        <v>42</v>
      </c>
      <c r="AY6" s="66" t="s">
        <v>43</v>
      </c>
      <c r="AZ6" s="67" t="s">
        <v>43</v>
      </c>
    </row>
    <row r="7" spans="2:52" s="68" customFormat="1" x14ac:dyDescent="0.2">
      <c r="B7" s="208"/>
      <c r="C7" s="208"/>
      <c r="D7" s="208"/>
      <c r="E7" s="208"/>
      <c r="F7" s="208"/>
      <c r="G7" s="209"/>
      <c r="H7" s="209"/>
      <c r="I7" s="208"/>
      <c r="J7" s="52" t="s">
        <v>33</v>
      </c>
      <c r="K7" s="52" t="s">
        <v>34</v>
      </c>
      <c r="L7" s="211"/>
      <c r="M7" s="208"/>
      <c r="N7" s="208"/>
      <c r="O7" s="208"/>
      <c r="P7" s="208"/>
      <c r="Q7" s="208"/>
      <c r="R7" s="208"/>
      <c r="S7" s="213"/>
      <c r="T7" s="208"/>
      <c r="U7" s="208"/>
      <c r="V7" s="208"/>
      <c r="W7" s="208"/>
      <c r="X7" s="214"/>
      <c r="Y7" s="208"/>
      <c r="Z7" s="214"/>
      <c r="AA7" s="214"/>
      <c r="AB7" s="214"/>
      <c r="AC7" s="209"/>
      <c r="AD7" s="215"/>
      <c r="AE7" s="214"/>
      <c r="AF7" s="214"/>
      <c r="AG7" s="217"/>
      <c r="AH7" s="108"/>
      <c r="AI7" s="69"/>
      <c r="AJ7" s="69"/>
      <c r="AK7" s="109"/>
      <c r="AL7" s="70"/>
      <c r="AM7" s="71"/>
      <c r="AN7" s="72"/>
      <c r="AO7" s="71"/>
      <c r="AP7" s="73"/>
      <c r="AQ7" s="74"/>
      <c r="AR7" s="64"/>
    </row>
    <row r="8" spans="2:52" s="68" customFormat="1" x14ac:dyDescent="0.2">
      <c r="B8" s="78"/>
      <c r="C8" s="78"/>
      <c r="D8" s="78"/>
      <c r="E8" s="78"/>
      <c r="F8" s="78"/>
      <c r="G8" s="79"/>
      <c r="H8" s="79"/>
      <c r="I8" s="78"/>
      <c r="J8" s="78"/>
      <c r="K8" s="78"/>
      <c r="L8" s="80"/>
      <c r="M8" s="78"/>
      <c r="N8" s="78"/>
      <c r="O8" s="78"/>
      <c r="P8" s="78"/>
      <c r="Q8" s="78"/>
      <c r="R8" s="78"/>
      <c r="S8" s="81"/>
      <c r="T8" s="78"/>
      <c r="U8" s="117"/>
      <c r="V8" s="87"/>
      <c r="W8" s="90"/>
      <c r="X8" s="86"/>
      <c r="Y8" s="78"/>
      <c r="Z8" s="86"/>
      <c r="AA8" s="82"/>
      <c r="AB8" s="148"/>
      <c r="AC8" s="84"/>
      <c r="AD8" s="85"/>
      <c r="AE8" s="86"/>
      <c r="AF8" s="86"/>
      <c r="AG8" s="83"/>
      <c r="AH8" s="121"/>
      <c r="AI8" s="70"/>
      <c r="AJ8" s="70"/>
      <c r="AK8" s="109"/>
      <c r="AL8" s="70"/>
      <c r="AM8" s="71"/>
      <c r="AN8" s="72"/>
      <c r="AO8" s="71"/>
      <c r="AP8" s="73"/>
      <c r="AQ8" s="74"/>
      <c r="AR8" s="64"/>
    </row>
    <row r="9" spans="2:52" x14ac:dyDescent="0.2">
      <c r="B9" s="23" t="s">
        <v>61</v>
      </c>
      <c r="C9" s="23" t="s">
        <v>62</v>
      </c>
      <c r="D9" s="23" t="s">
        <v>63</v>
      </c>
      <c r="E9" s="23">
        <v>1</v>
      </c>
      <c r="F9" s="76">
        <v>1128657</v>
      </c>
      <c r="G9" s="76">
        <v>9556001304155</v>
      </c>
      <c r="H9" s="137" t="s">
        <v>51</v>
      </c>
      <c r="I9" s="23" t="s">
        <v>136</v>
      </c>
      <c r="J9" s="35" t="s">
        <v>54</v>
      </c>
      <c r="K9" s="35" t="s">
        <v>54</v>
      </c>
      <c r="L9" s="35" t="s">
        <v>52</v>
      </c>
      <c r="M9" s="139"/>
      <c r="N9" s="139"/>
      <c r="O9" s="35"/>
      <c r="P9" s="35" t="s">
        <v>53</v>
      </c>
      <c r="Q9" s="36">
        <v>8</v>
      </c>
      <c r="R9" s="36">
        <v>9.3000000000000007</v>
      </c>
      <c r="S9" s="42">
        <v>0.13978494623655921</v>
      </c>
      <c r="T9" s="36" t="s">
        <v>316</v>
      </c>
      <c r="U9" s="95">
        <v>8</v>
      </c>
      <c r="V9" s="89">
        <f t="shared" ref="V9:V88" si="0">U9-Y9</f>
        <v>6.8</v>
      </c>
      <c r="W9" s="75">
        <v>9.3000000000000007</v>
      </c>
      <c r="X9" s="96">
        <f t="shared" ref="X9:X88" si="1">(W9-U9)/W9</f>
        <v>0.13978494623655921</v>
      </c>
      <c r="Y9" s="45">
        <v>1.2</v>
      </c>
      <c r="Z9" s="96">
        <f t="shared" ref="Z9:Z88" si="2">(W9-V9)/W9</f>
        <v>0.26881720430107536</v>
      </c>
      <c r="AA9" s="23" t="s">
        <v>107</v>
      </c>
      <c r="AB9" s="140" t="s">
        <v>108</v>
      </c>
      <c r="AC9" s="120">
        <v>36</v>
      </c>
      <c r="AD9" s="158">
        <f t="shared" ref="AD9:AD88" si="3">AC9*W9</f>
        <v>334.8</v>
      </c>
      <c r="AE9" s="155">
        <f t="shared" ref="AE9:AE88" si="4">(AP9/AD9)-100%</f>
        <v>-1</v>
      </c>
      <c r="AF9" s="24"/>
      <c r="AG9" s="99" t="s">
        <v>109</v>
      </c>
      <c r="AH9" s="110">
        <f t="shared" ref="AH9:AJ88" si="5">AH$5*$AC9</f>
        <v>12.787056472989528</v>
      </c>
      <c r="AI9" s="20">
        <f t="shared" si="5"/>
        <v>15.009148537245583</v>
      </c>
      <c r="AJ9" s="20">
        <f t="shared" si="5"/>
        <v>8.2037949897648854</v>
      </c>
      <c r="AK9" s="111"/>
      <c r="AL9" s="20"/>
      <c r="AM9" s="17">
        <v>31</v>
      </c>
      <c r="AN9" s="18">
        <f>AM9*R9</f>
        <v>288.3</v>
      </c>
      <c r="AO9" s="17"/>
      <c r="AP9" s="19">
        <f>AO9*W9</f>
        <v>0</v>
      </c>
      <c r="AQ9" s="16">
        <f>(AP9/AN9)-100%</f>
        <v>-1</v>
      </c>
      <c r="AR9" s="15"/>
      <c r="AT9" s="39">
        <f>AS9*Q9</f>
        <v>0</v>
      </c>
      <c r="AU9" s="39">
        <f>AS9*R9</f>
        <v>0</v>
      </c>
      <c r="AV9" s="39">
        <f>AU9-AT9</f>
        <v>0</v>
      </c>
      <c r="AW9" s="39">
        <f>AS9*V9</f>
        <v>0</v>
      </c>
      <c r="AX9" s="39">
        <f>AS9*W9</f>
        <v>0</v>
      </c>
      <c r="AY9" s="39">
        <f>AX9-AW9</f>
        <v>0</v>
      </c>
      <c r="AZ9" s="39">
        <f>AV9-AY9</f>
        <v>0</v>
      </c>
    </row>
    <row r="10" spans="2:52" x14ac:dyDescent="0.2">
      <c r="B10" s="23" t="s">
        <v>61</v>
      </c>
      <c r="C10" s="23" t="s">
        <v>62</v>
      </c>
      <c r="D10" s="23" t="s">
        <v>63</v>
      </c>
      <c r="E10" s="23"/>
      <c r="F10" s="76">
        <v>1128658</v>
      </c>
      <c r="G10" s="76">
        <v>9556001304179</v>
      </c>
      <c r="H10" s="137" t="s">
        <v>51</v>
      </c>
      <c r="I10" s="23" t="s">
        <v>137</v>
      </c>
      <c r="J10" s="35" t="s">
        <v>54</v>
      </c>
      <c r="K10" s="35" t="s">
        <v>54</v>
      </c>
      <c r="L10" s="35" t="s">
        <v>52</v>
      </c>
      <c r="M10" s="139"/>
      <c r="N10" s="139"/>
      <c r="O10" s="35"/>
      <c r="P10" s="35" t="s">
        <v>53</v>
      </c>
      <c r="Q10" s="36">
        <v>8</v>
      </c>
      <c r="R10" s="36">
        <v>9.3000000000000007</v>
      </c>
      <c r="S10" s="42">
        <v>0.13978494623655921</v>
      </c>
      <c r="T10" s="36" t="s">
        <v>316</v>
      </c>
      <c r="U10" s="95">
        <v>8</v>
      </c>
      <c r="V10" s="89">
        <f t="shared" si="0"/>
        <v>6.8</v>
      </c>
      <c r="W10" s="75">
        <v>9.3000000000000007</v>
      </c>
      <c r="X10" s="96">
        <f t="shared" si="1"/>
        <v>0.13978494623655921</v>
      </c>
      <c r="Y10" s="45">
        <v>1.2</v>
      </c>
      <c r="Z10" s="96">
        <f t="shared" si="2"/>
        <v>0.26881720430107536</v>
      </c>
      <c r="AA10" s="23" t="s">
        <v>107</v>
      </c>
      <c r="AB10" s="140" t="s">
        <v>108</v>
      </c>
      <c r="AC10" s="120">
        <v>36</v>
      </c>
      <c r="AD10" s="158">
        <f t="shared" si="3"/>
        <v>334.8</v>
      </c>
      <c r="AE10" s="155">
        <f t="shared" si="4"/>
        <v>-1</v>
      </c>
      <c r="AF10" s="24"/>
      <c r="AG10" s="99" t="s">
        <v>109</v>
      </c>
      <c r="AH10" s="110">
        <f t="shared" si="5"/>
        <v>12.787056472989528</v>
      </c>
      <c r="AI10" s="20">
        <f t="shared" si="5"/>
        <v>15.009148537245583</v>
      </c>
      <c r="AJ10" s="20">
        <f t="shared" si="5"/>
        <v>8.2037949897648854</v>
      </c>
      <c r="AK10" s="111"/>
      <c r="AL10" s="20"/>
      <c r="AM10" s="17"/>
      <c r="AN10" s="18"/>
      <c r="AO10" s="17"/>
      <c r="AP10" s="19"/>
      <c r="AQ10" s="16"/>
      <c r="AR10" s="15"/>
      <c r="AT10" s="39"/>
      <c r="AU10" s="39"/>
      <c r="AV10" s="39"/>
      <c r="AW10" s="39"/>
      <c r="AX10" s="39"/>
      <c r="AY10" s="39"/>
      <c r="AZ10" s="39"/>
    </row>
    <row r="11" spans="2:52" x14ac:dyDescent="0.2">
      <c r="B11" s="23"/>
      <c r="C11" s="23"/>
      <c r="D11" s="23"/>
      <c r="E11" s="23"/>
      <c r="F11" s="76"/>
      <c r="G11" s="76"/>
      <c r="H11" s="137"/>
      <c r="I11" s="23"/>
      <c r="J11" s="35"/>
      <c r="K11" s="35"/>
      <c r="L11" s="35"/>
      <c r="M11" s="139"/>
      <c r="N11" s="139"/>
      <c r="O11" s="35"/>
      <c r="P11" s="35"/>
      <c r="Q11" s="36"/>
      <c r="R11" s="36"/>
      <c r="S11" s="42"/>
      <c r="T11" s="36"/>
      <c r="U11" s="95"/>
      <c r="V11" s="89"/>
      <c r="W11" s="75"/>
      <c r="X11" s="96"/>
      <c r="Y11" s="45"/>
      <c r="Z11" s="96"/>
      <c r="AA11" s="23"/>
      <c r="AB11" s="140"/>
      <c r="AC11" s="120"/>
      <c r="AD11" s="158"/>
      <c r="AE11" s="155"/>
      <c r="AF11" s="24"/>
      <c r="AG11" s="99"/>
      <c r="AH11" s="110"/>
      <c r="AI11" s="20"/>
      <c r="AJ11" s="20"/>
      <c r="AK11" s="111"/>
      <c r="AL11" s="20"/>
      <c r="AM11" s="17"/>
      <c r="AN11" s="18"/>
      <c r="AO11" s="17"/>
      <c r="AP11" s="19"/>
      <c r="AQ11" s="16"/>
      <c r="AR11" s="15"/>
      <c r="AT11" s="39"/>
      <c r="AU11" s="39"/>
      <c r="AV11" s="39"/>
      <c r="AW11" s="39"/>
      <c r="AX11" s="39"/>
      <c r="AY11" s="39"/>
      <c r="AZ11" s="39"/>
    </row>
    <row r="12" spans="2:52" x14ac:dyDescent="0.2">
      <c r="B12" s="23" t="s">
        <v>61</v>
      </c>
      <c r="C12" s="23" t="s">
        <v>62</v>
      </c>
      <c r="D12" s="23" t="s">
        <v>63</v>
      </c>
      <c r="E12" s="23">
        <v>2</v>
      </c>
      <c r="F12" s="76">
        <v>1198947</v>
      </c>
      <c r="G12" s="76">
        <v>8850011077438</v>
      </c>
      <c r="H12" s="137" t="s">
        <v>51</v>
      </c>
      <c r="I12" s="23" t="s">
        <v>138</v>
      </c>
      <c r="J12" s="35" t="s">
        <v>54</v>
      </c>
      <c r="K12" s="35" t="s">
        <v>54</v>
      </c>
      <c r="L12" s="35" t="s">
        <v>52</v>
      </c>
      <c r="M12" s="139"/>
      <c r="N12" s="139"/>
      <c r="O12" s="35"/>
      <c r="P12" s="35" t="s">
        <v>53</v>
      </c>
      <c r="Q12" s="36">
        <v>25.8</v>
      </c>
      <c r="R12" s="36">
        <v>28.85</v>
      </c>
      <c r="S12" s="42">
        <v>0.10571923743500869</v>
      </c>
      <c r="T12" s="36"/>
      <c r="U12" s="95">
        <v>25.8</v>
      </c>
      <c r="V12" s="89">
        <f t="shared" si="0"/>
        <v>23</v>
      </c>
      <c r="W12" s="75">
        <v>26</v>
      </c>
      <c r="X12" s="96">
        <f t="shared" si="1"/>
        <v>7.692307692307665E-3</v>
      </c>
      <c r="Y12" s="45">
        <v>2.8</v>
      </c>
      <c r="Z12" s="96">
        <f t="shared" si="2"/>
        <v>0.11538461538461539</v>
      </c>
      <c r="AA12" s="23" t="s">
        <v>107</v>
      </c>
      <c r="AB12" s="140" t="s">
        <v>108</v>
      </c>
      <c r="AC12" s="120">
        <v>36</v>
      </c>
      <c r="AD12" s="158">
        <f t="shared" si="3"/>
        <v>936</v>
      </c>
      <c r="AE12" s="155">
        <f t="shared" si="4"/>
        <v>-1</v>
      </c>
      <c r="AF12" s="24"/>
      <c r="AG12" s="99" t="s">
        <v>109</v>
      </c>
      <c r="AH12" s="110">
        <f t="shared" si="5"/>
        <v>12.787056472989528</v>
      </c>
      <c r="AI12" s="20">
        <f t="shared" si="5"/>
        <v>15.009148537245583</v>
      </c>
      <c r="AJ12" s="20">
        <f t="shared" si="5"/>
        <v>8.2037949897648854</v>
      </c>
      <c r="AK12" s="111"/>
      <c r="AL12" s="20"/>
      <c r="AM12" s="17"/>
      <c r="AN12" s="18"/>
      <c r="AO12" s="17"/>
      <c r="AP12" s="19"/>
      <c r="AQ12" s="16"/>
      <c r="AR12" s="15"/>
      <c r="AT12" s="39"/>
      <c r="AU12" s="39"/>
      <c r="AV12" s="39"/>
      <c r="AW12" s="39"/>
      <c r="AX12" s="39"/>
      <c r="AY12" s="39"/>
      <c r="AZ12" s="39"/>
    </row>
    <row r="13" spans="2:52" x14ac:dyDescent="0.2">
      <c r="B13" s="23" t="s">
        <v>61</v>
      </c>
      <c r="C13" s="23" t="s">
        <v>62</v>
      </c>
      <c r="D13" s="23" t="s">
        <v>63</v>
      </c>
      <c r="E13" s="23"/>
      <c r="F13" s="76">
        <v>1198948</v>
      </c>
      <c r="G13" s="76">
        <v>8850011077452</v>
      </c>
      <c r="H13" s="137" t="s">
        <v>51</v>
      </c>
      <c r="I13" s="23" t="s">
        <v>139</v>
      </c>
      <c r="J13" s="35" t="s">
        <v>54</v>
      </c>
      <c r="K13" s="35" t="s">
        <v>54</v>
      </c>
      <c r="L13" s="35" t="s">
        <v>52</v>
      </c>
      <c r="M13" s="139"/>
      <c r="N13" s="139"/>
      <c r="O13" s="35"/>
      <c r="P13" s="35" t="s">
        <v>53</v>
      </c>
      <c r="Q13" s="36">
        <v>25.8</v>
      </c>
      <c r="R13" s="36">
        <v>28.85</v>
      </c>
      <c r="S13" s="42">
        <v>0.10571923743500869</v>
      </c>
      <c r="T13" s="36"/>
      <c r="U13" s="95">
        <v>25.8</v>
      </c>
      <c r="V13" s="89">
        <f t="shared" si="0"/>
        <v>23</v>
      </c>
      <c r="W13" s="75">
        <v>26</v>
      </c>
      <c r="X13" s="96">
        <f t="shared" si="1"/>
        <v>7.692307692307665E-3</v>
      </c>
      <c r="Y13" s="45">
        <v>2.8</v>
      </c>
      <c r="Z13" s="96">
        <f t="shared" si="2"/>
        <v>0.11538461538461539</v>
      </c>
      <c r="AA13" s="23" t="s">
        <v>107</v>
      </c>
      <c r="AB13" s="140" t="s">
        <v>108</v>
      </c>
      <c r="AC13" s="120">
        <v>36</v>
      </c>
      <c r="AD13" s="158">
        <f t="shared" si="3"/>
        <v>936</v>
      </c>
      <c r="AE13" s="155">
        <f t="shared" si="4"/>
        <v>-1</v>
      </c>
      <c r="AF13" s="24"/>
      <c r="AG13" s="99" t="s">
        <v>109</v>
      </c>
      <c r="AH13" s="110">
        <f t="shared" si="5"/>
        <v>12.787056472989528</v>
      </c>
      <c r="AI13" s="20">
        <f t="shared" si="5"/>
        <v>15.009148537245583</v>
      </c>
      <c r="AJ13" s="20">
        <f t="shared" si="5"/>
        <v>8.2037949897648854</v>
      </c>
      <c r="AK13" s="111"/>
      <c r="AL13" s="20"/>
      <c r="AM13" s="17"/>
      <c r="AN13" s="18"/>
      <c r="AO13" s="17"/>
      <c r="AP13" s="19"/>
      <c r="AQ13" s="16"/>
      <c r="AR13" s="15"/>
      <c r="AT13" s="39"/>
      <c r="AU13" s="39"/>
      <c r="AV13" s="39"/>
      <c r="AW13" s="39"/>
      <c r="AX13" s="39"/>
      <c r="AY13" s="39"/>
      <c r="AZ13" s="39"/>
    </row>
    <row r="14" spans="2:52" x14ac:dyDescent="0.2">
      <c r="B14" s="23"/>
      <c r="C14" s="23"/>
      <c r="D14" s="23"/>
      <c r="E14" s="23"/>
      <c r="F14" s="76"/>
      <c r="G14" s="76"/>
      <c r="H14" s="137"/>
      <c r="I14" s="23"/>
      <c r="J14" s="35"/>
      <c r="K14" s="35"/>
      <c r="L14" s="35"/>
      <c r="M14" s="139"/>
      <c r="N14" s="139"/>
      <c r="O14" s="35"/>
      <c r="P14" s="35"/>
      <c r="Q14" s="36"/>
      <c r="R14" s="36"/>
      <c r="S14" s="42"/>
      <c r="T14" s="36"/>
      <c r="U14" s="95"/>
      <c r="V14" s="89"/>
      <c r="W14" s="75"/>
      <c r="X14" s="96"/>
      <c r="Y14" s="45"/>
      <c r="Z14" s="96"/>
      <c r="AA14" s="23"/>
      <c r="AB14" s="140"/>
      <c r="AC14" s="120"/>
      <c r="AD14" s="158"/>
      <c r="AE14" s="155"/>
      <c r="AF14" s="24"/>
      <c r="AG14" s="99"/>
      <c r="AH14" s="110"/>
      <c r="AI14" s="20"/>
      <c r="AJ14" s="20"/>
      <c r="AK14" s="111"/>
      <c r="AL14" s="20"/>
      <c r="AM14" s="17"/>
      <c r="AN14" s="18"/>
      <c r="AO14" s="17"/>
      <c r="AP14" s="19"/>
      <c r="AQ14" s="16"/>
      <c r="AR14" s="15"/>
      <c r="AT14" s="39"/>
      <c r="AU14" s="39"/>
      <c r="AV14" s="39"/>
      <c r="AW14" s="39"/>
      <c r="AX14" s="39"/>
      <c r="AY14" s="39"/>
      <c r="AZ14" s="39"/>
    </row>
    <row r="15" spans="2:52" x14ac:dyDescent="0.2">
      <c r="B15" s="23" t="s">
        <v>61</v>
      </c>
      <c r="C15" s="23" t="s">
        <v>65</v>
      </c>
      <c r="D15" s="23" t="s">
        <v>63</v>
      </c>
      <c r="E15" s="23">
        <v>3</v>
      </c>
      <c r="F15" s="76">
        <v>1129269</v>
      </c>
      <c r="G15" s="76">
        <v>4800361315340</v>
      </c>
      <c r="H15" s="137" t="s">
        <v>51</v>
      </c>
      <c r="I15" s="23" t="s">
        <v>140</v>
      </c>
      <c r="J15" s="35" t="s">
        <v>54</v>
      </c>
      <c r="K15" s="35" t="s">
        <v>54</v>
      </c>
      <c r="L15" s="35" t="s">
        <v>52</v>
      </c>
      <c r="M15" s="139"/>
      <c r="N15" s="139"/>
      <c r="O15" s="35"/>
      <c r="P15" s="35" t="s">
        <v>53</v>
      </c>
      <c r="Q15" s="36">
        <v>8.3000000000000007</v>
      </c>
      <c r="R15" s="36">
        <v>9.4499999999999993</v>
      </c>
      <c r="S15" s="42">
        <v>0.12169312169312155</v>
      </c>
      <c r="T15" s="36"/>
      <c r="U15" s="95">
        <v>8.3000000000000007</v>
      </c>
      <c r="V15" s="89">
        <f t="shared" si="0"/>
        <v>7.8000000000000007</v>
      </c>
      <c r="W15" s="75">
        <v>8.9</v>
      </c>
      <c r="X15" s="96">
        <f t="shared" si="1"/>
        <v>6.7415730337078608E-2</v>
      </c>
      <c r="Y15" s="45">
        <v>0.5</v>
      </c>
      <c r="Z15" s="96">
        <f t="shared" si="2"/>
        <v>0.12359550561797748</v>
      </c>
      <c r="AA15" s="23" t="s">
        <v>107</v>
      </c>
      <c r="AB15" s="140" t="s">
        <v>108</v>
      </c>
      <c r="AC15" s="120">
        <v>80</v>
      </c>
      <c r="AD15" s="158">
        <f t="shared" si="3"/>
        <v>712</v>
      </c>
      <c r="AE15" s="155">
        <f t="shared" si="4"/>
        <v>-1</v>
      </c>
      <c r="AF15" s="24"/>
      <c r="AG15" s="99" t="s">
        <v>109</v>
      </c>
      <c r="AH15" s="110">
        <f t="shared" si="5"/>
        <v>28.415681051087841</v>
      </c>
      <c r="AI15" s="20">
        <f t="shared" si="5"/>
        <v>33.353663416101298</v>
      </c>
      <c r="AJ15" s="20">
        <f t="shared" si="5"/>
        <v>18.230655532810857</v>
      </c>
      <c r="AK15" s="111"/>
      <c r="AL15" s="20"/>
      <c r="AM15" s="17"/>
      <c r="AN15" s="18"/>
      <c r="AO15" s="17"/>
      <c r="AP15" s="19"/>
      <c r="AQ15" s="16"/>
      <c r="AR15" s="15"/>
      <c r="AT15" s="39"/>
      <c r="AU15" s="39"/>
      <c r="AV15" s="39"/>
      <c r="AW15" s="39"/>
      <c r="AX15" s="39"/>
      <c r="AY15" s="39"/>
      <c r="AZ15" s="39"/>
    </row>
    <row r="16" spans="2:52" x14ac:dyDescent="0.2">
      <c r="B16" s="23" t="s">
        <v>61</v>
      </c>
      <c r="C16" s="23" t="s">
        <v>65</v>
      </c>
      <c r="D16" s="23" t="s">
        <v>63</v>
      </c>
      <c r="E16" s="23"/>
      <c r="F16" s="76">
        <v>1128994</v>
      </c>
      <c r="G16" s="76">
        <v>4800361000260</v>
      </c>
      <c r="H16" s="137" t="s">
        <v>51</v>
      </c>
      <c r="I16" s="23" t="s">
        <v>141</v>
      </c>
      <c r="J16" s="35" t="s">
        <v>54</v>
      </c>
      <c r="K16" s="35" t="s">
        <v>54</v>
      </c>
      <c r="L16" s="35" t="s">
        <v>52</v>
      </c>
      <c r="M16" s="139"/>
      <c r="N16" s="139"/>
      <c r="O16" s="35"/>
      <c r="P16" s="35" t="s">
        <v>53</v>
      </c>
      <c r="Q16" s="36">
        <v>8.3000000000000007</v>
      </c>
      <c r="R16" s="36">
        <v>9.8000000000000007</v>
      </c>
      <c r="S16" s="42">
        <v>0.15306122448979589</v>
      </c>
      <c r="T16" s="36"/>
      <c r="U16" s="95">
        <v>8.3000000000000007</v>
      </c>
      <c r="V16" s="89">
        <f t="shared" si="0"/>
        <v>7.8000000000000007</v>
      </c>
      <c r="W16" s="75">
        <v>9.3000000000000007</v>
      </c>
      <c r="X16" s="96">
        <f t="shared" si="1"/>
        <v>0.1075268817204301</v>
      </c>
      <c r="Y16" s="45">
        <v>0.5</v>
      </c>
      <c r="Z16" s="96">
        <f t="shared" si="2"/>
        <v>0.16129032258064516</v>
      </c>
      <c r="AA16" s="23" t="s">
        <v>107</v>
      </c>
      <c r="AB16" s="140" t="s">
        <v>108</v>
      </c>
      <c r="AC16" s="120">
        <v>60</v>
      </c>
      <c r="AD16" s="158">
        <f t="shared" si="3"/>
        <v>558</v>
      </c>
      <c r="AE16" s="155">
        <f t="shared" si="4"/>
        <v>-1</v>
      </c>
      <c r="AF16" s="24"/>
      <c r="AG16" s="99" t="s">
        <v>109</v>
      </c>
      <c r="AH16" s="110">
        <f t="shared" si="5"/>
        <v>21.31176078831588</v>
      </c>
      <c r="AI16" s="20">
        <f t="shared" si="5"/>
        <v>25.01524756207597</v>
      </c>
      <c r="AJ16" s="20">
        <f t="shared" si="5"/>
        <v>13.672991649608143</v>
      </c>
      <c r="AK16" s="111"/>
      <c r="AL16" s="20"/>
      <c r="AM16" s="17"/>
      <c r="AN16" s="18"/>
      <c r="AO16" s="17"/>
      <c r="AP16" s="19"/>
      <c r="AQ16" s="16"/>
      <c r="AR16" s="15"/>
      <c r="AT16" s="39"/>
      <c r="AU16" s="39"/>
      <c r="AV16" s="39"/>
      <c r="AW16" s="39"/>
      <c r="AX16" s="39"/>
      <c r="AY16" s="39"/>
      <c r="AZ16" s="39"/>
    </row>
    <row r="17" spans="2:52" x14ac:dyDescent="0.2">
      <c r="B17" s="23"/>
      <c r="C17" s="23"/>
      <c r="D17" s="23"/>
      <c r="E17" s="23"/>
      <c r="F17" s="76"/>
      <c r="G17" s="76"/>
      <c r="H17" s="137"/>
      <c r="I17" s="23"/>
      <c r="J17" s="35"/>
      <c r="K17" s="35"/>
      <c r="L17" s="35"/>
      <c r="M17" s="139"/>
      <c r="N17" s="139"/>
      <c r="O17" s="35"/>
      <c r="P17" s="35"/>
      <c r="Q17" s="36"/>
      <c r="R17" s="36"/>
      <c r="S17" s="42"/>
      <c r="T17" s="36"/>
      <c r="U17" s="95"/>
      <c r="V17" s="89"/>
      <c r="W17" s="75"/>
      <c r="X17" s="96"/>
      <c r="Y17" s="45"/>
      <c r="Z17" s="96"/>
      <c r="AA17" s="23"/>
      <c r="AB17" s="140"/>
      <c r="AC17" s="120"/>
      <c r="AD17" s="158"/>
      <c r="AE17" s="155"/>
      <c r="AF17" s="24"/>
      <c r="AG17" s="99"/>
      <c r="AH17" s="110"/>
      <c r="AI17" s="20"/>
      <c r="AJ17" s="20"/>
      <c r="AK17" s="111"/>
      <c r="AL17" s="20"/>
      <c r="AM17" s="17"/>
      <c r="AN17" s="18"/>
      <c r="AO17" s="17"/>
      <c r="AP17" s="19"/>
      <c r="AQ17" s="16"/>
      <c r="AR17" s="15"/>
      <c r="AT17" s="39"/>
      <c r="AU17" s="39"/>
      <c r="AV17" s="39"/>
      <c r="AW17" s="39"/>
      <c r="AX17" s="39"/>
      <c r="AY17" s="39"/>
      <c r="AZ17" s="39"/>
    </row>
    <row r="18" spans="2:52" x14ac:dyDescent="0.2">
      <c r="B18" s="23" t="s">
        <v>61</v>
      </c>
      <c r="C18" s="23" t="s">
        <v>72</v>
      </c>
      <c r="D18" s="23" t="s">
        <v>63</v>
      </c>
      <c r="E18" s="23">
        <v>4</v>
      </c>
      <c r="F18" s="76">
        <v>1119807</v>
      </c>
      <c r="G18" s="76">
        <v>9556001258298</v>
      </c>
      <c r="H18" s="137" t="s">
        <v>51</v>
      </c>
      <c r="I18" s="23" t="s">
        <v>142</v>
      </c>
      <c r="J18" s="35" t="s">
        <v>54</v>
      </c>
      <c r="K18" s="35" t="s">
        <v>54</v>
      </c>
      <c r="L18" s="35" t="s">
        <v>52</v>
      </c>
      <c r="M18" s="139"/>
      <c r="N18" s="139"/>
      <c r="O18" s="35"/>
      <c r="P18" s="35" t="s">
        <v>53</v>
      </c>
      <c r="Q18" s="36">
        <v>10.75</v>
      </c>
      <c r="R18" s="36">
        <v>12.05</v>
      </c>
      <c r="S18" s="42">
        <v>0.10788381742738594</v>
      </c>
      <c r="T18" s="36"/>
      <c r="U18" s="95">
        <v>10.75</v>
      </c>
      <c r="V18" s="89">
        <f t="shared" si="0"/>
        <v>9.75</v>
      </c>
      <c r="W18" s="75">
        <v>11</v>
      </c>
      <c r="X18" s="96">
        <f t="shared" si="1"/>
        <v>2.2727272727272728E-2</v>
      </c>
      <c r="Y18" s="45">
        <v>1</v>
      </c>
      <c r="Z18" s="96">
        <f t="shared" si="2"/>
        <v>0.11363636363636363</v>
      </c>
      <c r="AA18" s="23" t="s">
        <v>107</v>
      </c>
      <c r="AB18" s="140" t="s">
        <v>108</v>
      </c>
      <c r="AC18" s="120">
        <v>48</v>
      </c>
      <c r="AD18" s="158">
        <f t="shared" si="3"/>
        <v>528</v>
      </c>
      <c r="AE18" s="155">
        <f t="shared" si="4"/>
        <v>-1</v>
      </c>
      <c r="AF18" s="24"/>
      <c r="AG18" s="99" t="s">
        <v>109</v>
      </c>
      <c r="AH18" s="110">
        <f t="shared" si="5"/>
        <v>17.049408630652703</v>
      </c>
      <c r="AI18" s="20">
        <f t="shared" si="5"/>
        <v>20.012198049660778</v>
      </c>
      <c r="AJ18" s="20">
        <f t="shared" si="5"/>
        <v>10.938393319686515</v>
      </c>
      <c r="AK18" s="111"/>
      <c r="AL18" s="20"/>
      <c r="AM18" s="17"/>
      <c r="AN18" s="18"/>
      <c r="AO18" s="17"/>
      <c r="AP18" s="19"/>
      <c r="AQ18" s="16"/>
      <c r="AR18" s="15"/>
      <c r="AT18" s="39"/>
      <c r="AU18" s="39"/>
      <c r="AV18" s="39"/>
      <c r="AW18" s="39"/>
      <c r="AX18" s="39"/>
      <c r="AY18" s="39"/>
      <c r="AZ18" s="39"/>
    </row>
    <row r="19" spans="2:52" x14ac:dyDescent="0.2">
      <c r="B19" s="23" t="s">
        <v>61</v>
      </c>
      <c r="C19" s="23" t="s">
        <v>72</v>
      </c>
      <c r="D19" s="23" t="s">
        <v>63</v>
      </c>
      <c r="E19" s="23"/>
      <c r="F19" s="76">
        <v>1119819</v>
      </c>
      <c r="G19" s="76">
        <v>9556001264572</v>
      </c>
      <c r="H19" s="137" t="s">
        <v>51</v>
      </c>
      <c r="I19" s="23" t="s">
        <v>143</v>
      </c>
      <c r="J19" s="35" t="s">
        <v>54</v>
      </c>
      <c r="K19" s="35" t="s">
        <v>54</v>
      </c>
      <c r="L19" s="35" t="s">
        <v>52</v>
      </c>
      <c r="M19" s="139"/>
      <c r="N19" s="139"/>
      <c r="O19" s="35"/>
      <c r="P19" s="35" t="s">
        <v>53</v>
      </c>
      <c r="Q19" s="36">
        <v>10.75</v>
      </c>
      <c r="R19" s="36">
        <v>12.05</v>
      </c>
      <c r="S19" s="42">
        <v>0.10788381742738594</v>
      </c>
      <c r="T19" s="36"/>
      <c r="U19" s="95">
        <v>10.75</v>
      </c>
      <c r="V19" s="89">
        <f t="shared" si="0"/>
        <v>9.75</v>
      </c>
      <c r="W19" s="75">
        <v>11</v>
      </c>
      <c r="X19" s="96">
        <f t="shared" si="1"/>
        <v>2.2727272727272728E-2</v>
      </c>
      <c r="Y19" s="45">
        <v>1</v>
      </c>
      <c r="Z19" s="96">
        <f t="shared" si="2"/>
        <v>0.11363636363636363</v>
      </c>
      <c r="AA19" s="23" t="s">
        <v>107</v>
      </c>
      <c r="AB19" s="140" t="s">
        <v>108</v>
      </c>
      <c r="AC19" s="120">
        <v>72</v>
      </c>
      <c r="AD19" s="158">
        <f t="shared" si="3"/>
        <v>792</v>
      </c>
      <c r="AE19" s="155">
        <f t="shared" si="4"/>
        <v>-1</v>
      </c>
      <c r="AF19" s="24"/>
      <c r="AG19" s="99" t="s">
        <v>109</v>
      </c>
      <c r="AH19" s="110">
        <f t="shared" si="5"/>
        <v>25.574112945979056</v>
      </c>
      <c r="AI19" s="20">
        <f t="shared" si="5"/>
        <v>30.018297074491166</v>
      </c>
      <c r="AJ19" s="20">
        <f t="shared" si="5"/>
        <v>16.407589979529771</v>
      </c>
      <c r="AK19" s="111"/>
      <c r="AL19" s="20"/>
      <c r="AM19" s="17"/>
      <c r="AN19" s="18"/>
      <c r="AO19" s="17"/>
      <c r="AP19" s="19"/>
      <c r="AQ19" s="16"/>
      <c r="AR19" s="15"/>
      <c r="AT19" s="39"/>
      <c r="AU19" s="39"/>
      <c r="AV19" s="39"/>
      <c r="AW19" s="39"/>
      <c r="AX19" s="39"/>
      <c r="AY19" s="39"/>
      <c r="AZ19" s="39"/>
    </row>
    <row r="20" spans="2:52" x14ac:dyDescent="0.2">
      <c r="B20" s="23" t="s">
        <v>61</v>
      </c>
      <c r="C20" s="23" t="s">
        <v>72</v>
      </c>
      <c r="D20" s="23" t="s">
        <v>63</v>
      </c>
      <c r="E20" s="23"/>
      <c r="F20" s="76">
        <v>1224472</v>
      </c>
      <c r="G20" s="76">
        <v>9556001294890</v>
      </c>
      <c r="H20" s="137" t="s">
        <v>51</v>
      </c>
      <c r="I20" s="23" t="s">
        <v>75</v>
      </c>
      <c r="J20" s="35" t="s">
        <v>54</v>
      </c>
      <c r="K20" s="35" t="s">
        <v>54</v>
      </c>
      <c r="L20" s="35" t="s">
        <v>52</v>
      </c>
      <c r="M20" s="139"/>
      <c r="N20" s="139"/>
      <c r="O20" s="35"/>
      <c r="P20" s="35" t="s">
        <v>53</v>
      </c>
      <c r="Q20" s="36">
        <v>10.75</v>
      </c>
      <c r="R20" s="36">
        <v>12</v>
      </c>
      <c r="S20" s="42">
        <v>0.10416666666666667</v>
      </c>
      <c r="T20" s="36"/>
      <c r="U20" s="95">
        <v>10.75</v>
      </c>
      <c r="V20" s="89">
        <f t="shared" si="0"/>
        <v>9.75</v>
      </c>
      <c r="W20" s="75">
        <v>11</v>
      </c>
      <c r="X20" s="96">
        <f t="shared" si="1"/>
        <v>2.2727272727272728E-2</v>
      </c>
      <c r="Y20" s="45">
        <v>1</v>
      </c>
      <c r="Z20" s="96">
        <f t="shared" si="2"/>
        <v>0.11363636363636363</v>
      </c>
      <c r="AA20" s="23" t="s">
        <v>107</v>
      </c>
      <c r="AB20" s="140" t="s">
        <v>108</v>
      </c>
      <c r="AC20" s="120">
        <v>72</v>
      </c>
      <c r="AD20" s="158">
        <f t="shared" si="3"/>
        <v>792</v>
      </c>
      <c r="AE20" s="155">
        <f t="shared" si="4"/>
        <v>-1</v>
      </c>
      <c r="AF20" s="24"/>
      <c r="AG20" s="99" t="s">
        <v>109</v>
      </c>
      <c r="AH20" s="110">
        <f t="shared" si="5"/>
        <v>25.574112945979056</v>
      </c>
      <c r="AI20" s="20">
        <f t="shared" si="5"/>
        <v>30.018297074491166</v>
      </c>
      <c r="AJ20" s="20">
        <f t="shared" si="5"/>
        <v>16.407589979529771</v>
      </c>
      <c r="AK20" s="111"/>
      <c r="AL20" s="20"/>
      <c r="AM20" s="17"/>
      <c r="AN20" s="18"/>
      <c r="AO20" s="17"/>
      <c r="AP20" s="19"/>
      <c r="AQ20" s="16"/>
      <c r="AR20" s="15"/>
      <c r="AT20" s="39"/>
      <c r="AU20" s="39"/>
      <c r="AV20" s="39"/>
      <c r="AW20" s="39"/>
      <c r="AX20" s="39"/>
      <c r="AY20" s="39"/>
      <c r="AZ20" s="39"/>
    </row>
    <row r="21" spans="2:52" x14ac:dyDescent="0.2">
      <c r="B21" s="23"/>
      <c r="C21" s="23"/>
      <c r="D21" s="23"/>
      <c r="E21" s="23"/>
      <c r="F21" s="76"/>
      <c r="G21" s="76"/>
      <c r="H21" s="137"/>
      <c r="I21" s="23"/>
      <c r="J21" s="35"/>
      <c r="K21" s="35"/>
      <c r="L21" s="35"/>
      <c r="M21" s="139"/>
      <c r="N21" s="139"/>
      <c r="O21" s="35"/>
      <c r="P21" s="35"/>
      <c r="Q21" s="36"/>
      <c r="R21" s="36"/>
      <c r="S21" s="42"/>
      <c r="T21" s="36"/>
      <c r="U21" s="95"/>
      <c r="V21" s="89"/>
      <c r="W21" s="75"/>
      <c r="X21" s="96"/>
      <c r="Y21" s="45"/>
      <c r="Z21" s="96"/>
      <c r="AA21" s="23"/>
      <c r="AB21" s="140"/>
      <c r="AC21" s="120"/>
      <c r="AD21" s="158"/>
      <c r="AE21" s="155"/>
      <c r="AF21" s="24"/>
      <c r="AG21" s="99"/>
      <c r="AH21" s="110"/>
      <c r="AI21" s="20"/>
      <c r="AJ21" s="20"/>
      <c r="AK21" s="111"/>
      <c r="AL21" s="20"/>
      <c r="AM21" s="17"/>
      <c r="AN21" s="18"/>
      <c r="AO21" s="17"/>
      <c r="AP21" s="19"/>
      <c r="AQ21" s="16"/>
      <c r="AR21" s="15"/>
      <c r="AT21" s="39"/>
      <c r="AU21" s="39"/>
      <c r="AV21" s="39"/>
      <c r="AW21" s="39"/>
      <c r="AX21" s="39"/>
      <c r="AY21" s="39"/>
      <c r="AZ21" s="39"/>
    </row>
    <row r="22" spans="2:52" x14ac:dyDescent="0.2">
      <c r="B22" s="23" t="s">
        <v>61</v>
      </c>
      <c r="C22" s="23" t="s">
        <v>72</v>
      </c>
      <c r="D22" s="23" t="s">
        <v>63</v>
      </c>
      <c r="E22" s="23">
        <v>5</v>
      </c>
      <c r="F22" s="76">
        <v>1128302</v>
      </c>
      <c r="G22" s="76">
        <v>9556001140296</v>
      </c>
      <c r="H22" s="137" t="s">
        <v>51</v>
      </c>
      <c r="I22" s="23" t="s">
        <v>144</v>
      </c>
      <c r="J22" s="35" t="s">
        <v>54</v>
      </c>
      <c r="K22" s="35" t="s">
        <v>54</v>
      </c>
      <c r="L22" s="35" t="s">
        <v>52</v>
      </c>
      <c r="M22" s="139"/>
      <c r="N22" s="139"/>
      <c r="O22" s="35"/>
      <c r="P22" s="35" t="s">
        <v>53</v>
      </c>
      <c r="Q22" s="36">
        <v>10.47</v>
      </c>
      <c r="R22" s="36">
        <v>14.15</v>
      </c>
      <c r="S22" s="42">
        <v>0.26007067137809187</v>
      </c>
      <c r="T22" s="36"/>
      <c r="U22" s="95">
        <v>10.47</v>
      </c>
      <c r="V22" s="89">
        <f t="shared" si="0"/>
        <v>9.4700000000000006</v>
      </c>
      <c r="W22" s="75">
        <v>13</v>
      </c>
      <c r="X22" s="96">
        <f t="shared" si="1"/>
        <v>0.19461538461538458</v>
      </c>
      <c r="Y22" s="45">
        <v>1</v>
      </c>
      <c r="Z22" s="96">
        <f t="shared" si="2"/>
        <v>0.27153846153846151</v>
      </c>
      <c r="AA22" s="23" t="s">
        <v>107</v>
      </c>
      <c r="AB22" s="140" t="s">
        <v>108</v>
      </c>
      <c r="AC22" s="120">
        <v>120</v>
      </c>
      <c r="AD22" s="158">
        <f t="shared" si="3"/>
        <v>1560</v>
      </c>
      <c r="AE22" s="155">
        <f t="shared" si="4"/>
        <v>-1</v>
      </c>
      <c r="AF22" s="24"/>
      <c r="AG22" s="99" t="s">
        <v>109</v>
      </c>
      <c r="AH22" s="110">
        <f t="shared" si="5"/>
        <v>42.623521576631759</v>
      </c>
      <c r="AI22" s="20">
        <f t="shared" si="5"/>
        <v>50.03049512415194</v>
      </c>
      <c r="AJ22" s="20">
        <f t="shared" si="5"/>
        <v>27.345983299216286</v>
      </c>
      <c r="AK22" s="111"/>
      <c r="AL22" s="20"/>
      <c r="AM22" s="17"/>
      <c r="AN22" s="18"/>
      <c r="AO22" s="17"/>
      <c r="AP22" s="19"/>
      <c r="AQ22" s="16"/>
      <c r="AR22" s="15"/>
      <c r="AT22" s="39"/>
      <c r="AU22" s="39"/>
      <c r="AV22" s="39"/>
      <c r="AW22" s="39"/>
      <c r="AX22" s="39"/>
      <c r="AY22" s="39"/>
      <c r="AZ22" s="39"/>
    </row>
    <row r="23" spans="2:52" x14ac:dyDescent="0.2">
      <c r="B23" s="23" t="s">
        <v>61</v>
      </c>
      <c r="C23" s="23" t="s">
        <v>62</v>
      </c>
      <c r="D23" s="23" t="s">
        <v>63</v>
      </c>
      <c r="E23" s="23"/>
      <c r="F23" s="76">
        <v>1212095</v>
      </c>
      <c r="G23" s="76">
        <v>9556001291028</v>
      </c>
      <c r="H23" s="137" t="s">
        <v>51</v>
      </c>
      <c r="I23" s="23" t="s">
        <v>145</v>
      </c>
      <c r="J23" s="35" t="s">
        <v>54</v>
      </c>
      <c r="K23" s="35" t="s">
        <v>54</v>
      </c>
      <c r="L23" s="35" t="s">
        <v>52</v>
      </c>
      <c r="M23" s="139"/>
      <c r="N23" s="139"/>
      <c r="O23" s="35"/>
      <c r="P23" s="35" t="s">
        <v>53</v>
      </c>
      <c r="Q23" s="36">
        <v>14.08</v>
      </c>
      <c r="R23" s="36">
        <v>16.899999999999999</v>
      </c>
      <c r="S23" s="42">
        <v>0.16686390532544371</v>
      </c>
      <c r="T23" s="36"/>
      <c r="U23" s="95">
        <v>14.08</v>
      </c>
      <c r="V23" s="89">
        <f t="shared" si="0"/>
        <v>11.780000000000001</v>
      </c>
      <c r="W23" s="75">
        <v>14.599999999999998</v>
      </c>
      <c r="X23" s="96">
        <f t="shared" si="1"/>
        <v>3.5616438356164237E-2</v>
      </c>
      <c r="Y23" s="45">
        <v>2.2999999999999998</v>
      </c>
      <c r="Z23" s="96">
        <f t="shared" si="2"/>
        <v>0.19315068493150667</v>
      </c>
      <c r="AA23" s="23" t="s">
        <v>107</v>
      </c>
      <c r="AB23" s="140" t="s">
        <v>108</v>
      </c>
      <c r="AC23" s="120">
        <v>72</v>
      </c>
      <c r="AD23" s="158">
        <f t="shared" si="3"/>
        <v>1051.1999999999998</v>
      </c>
      <c r="AE23" s="155">
        <f t="shared" si="4"/>
        <v>-1</v>
      </c>
      <c r="AF23" s="24"/>
      <c r="AG23" s="99" t="s">
        <v>109</v>
      </c>
      <c r="AH23" s="110">
        <f t="shared" si="5"/>
        <v>25.574112945979056</v>
      </c>
      <c r="AI23" s="20">
        <f t="shared" si="5"/>
        <v>30.018297074491166</v>
      </c>
      <c r="AJ23" s="20">
        <f t="shared" si="5"/>
        <v>16.407589979529771</v>
      </c>
      <c r="AK23" s="111"/>
      <c r="AL23" s="20"/>
      <c r="AM23" s="17"/>
      <c r="AN23" s="18"/>
      <c r="AO23" s="17"/>
      <c r="AP23" s="19"/>
      <c r="AQ23" s="16"/>
      <c r="AR23" s="15"/>
      <c r="AT23" s="39"/>
      <c r="AU23" s="39"/>
      <c r="AV23" s="39"/>
      <c r="AW23" s="39"/>
      <c r="AX23" s="39"/>
      <c r="AY23" s="39"/>
      <c r="AZ23" s="39"/>
    </row>
    <row r="24" spans="2:52" x14ac:dyDescent="0.2">
      <c r="B24" s="23" t="s">
        <v>61</v>
      </c>
      <c r="C24" s="23" t="s">
        <v>72</v>
      </c>
      <c r="D24" s="23" t="s">
        <v>63</v>
      </c>
      <c r="E24" s="23"/>
      <c r="F24" s="76">
        <v>1128409</v>
      </c>
      <c r="G24" s="76">
        <v>9556001297129</v>
      </c>
      <c r="H24" s="137" t="s">
        <v>51</v>
      </c>
      <c r="I24" s="23" t="s">
        <v>146</v>
      </c>
      <c r="J24" s="35" t="s">
        <v>54</v>
      </c>
      <c r="K24" s="35" t="s">
        <v>54</v>
      </c>
      <c r="L24" s="35" t="s">
        <v>52</v>
      </c>
      <c r="M24" s="139"/>
      <c r="N24" s="139"/>
      <c r="O24" s="35"/>
      <c r="P24" s="35" t="s">
        <v>53</v>
      </c>
      <c r="Q24" s="36">
        <v>14.08</v>
      </c>
      <c r="R24" s="36">
        <v>16.899999999999999</v>
      </c>
      <c r="S24" s="42">
        <v>0.16686390532544371</v>
      </c>
      <c r="T24" s="36"/>
      <c r="U24" s="95">
        <v>14.08</v>
      </c>
      <c r="V24" s="89">
        <f t="shared" si="0"/>
        <v>11.780000000000001</v>
      </c>
      <c r="W24" s="75">
        <v>14.599999999999998</v>
      </c>
      <c r="X24" s="96">
        <f t="shared" si="1"/>
        <v>3.5616438356164237E-2</v>
      </c>
      <c r="Y24" s="45">
        <v>2.2999999999999998</v>
      </c>
      <c r="Z24" s="96">
        <f t="shared" si="2"/>
        <v>0.19315068493150667</v>
      </c>
      <c r="AA24" s="23" t="s">
        <v>107</v>
      </c>
      <c r="AB24" s="140" t="s">
        <v>108</v>
      </c>
      <c r="AC24" s="120">
        <v>72</v>
      </c>
      <c r="AD24" s="158">
        <f t="shared" si="3"/>
        <v>1051.1999999999998</v>
      </c>
      <c r="AE24" s="155">
        <f t="shared" si="4"/>
        <v>-1</v>
      </c>
      <c r="AF24" s="24"/>
      <c r="AG24" s="99" t="s">
        <v>109</v>
      </c>
      <c r="AH24" s="110">
        <f t="shared" si="5"/>
        <v>25.574112945979056</v>
      </c>
      <c r="AI24" s="20">
        <f t="shared" si="5"/>
        <v>30.018297074491166</v>
      </c>
      <c r="AJ24" s="20">
        <f t="shared" si="5"/>
        <v>16.407589979529771</v>
      </c>
      <c r="AK24" s="111"/>
      <c r="AL24" s="20"/>
      <c r="AM24" s="17"/>
      <c r="AN24" s="18"/>
      <c r="AO24" s="17"/>
      <c r="AP24" s="19"/>
      <c r="AQ24" s="16"/>
      <c r="AR24" s="15"/>
      <c r="AT24" s="39"/>
      <c r="AU24" s="39"/>
      <c r="AV24" s="39"/>
      <c r="AW24" s="39"/>
      <c r="AX24" s="39"/>
      <c r="AY24" s="39"/>
      <c r="AZ24" s="39"/>
    </row>
    <row r="25" spans="2:52" x14ac:dyDescent="0.2">
      <c r="B25" s="23" t="s">
        <v>61</v>
      </c>
      <c r="C25" s="23" t="s">
        <v>72</v>
      </c>
      <c r="D25" s="23" t="s">
        <v>63</v>
      </c>
      <c r="E25" s="23"/>
      <c r="F25" s="76">
        <v>1128440</v>
      </c>
      <c r="G25" s="76">
        <v>9556001297150</v>
      </c>
      <c r="H25" s="137" t="s">
        <v>51</v>
      </c>
      <c r="I25" s="23" t="s">
        <v>147</v>
      </c>
      <c r="J25" s="35" t="s">
        <v>54</v>
      </c>
      <c r="K25" s="35" t="s">
        <v>54</v>
      </c>
      <c r="L25" s="35" t="s">
        <v>52</v>
      </c>
      <c r="M25" s="139"/>
      <c r="N25" s="139"/>
      <c r="O25" s="35"/>
      <c r="P25" s="35" t="s">
        <v>53</v>
      </c>
      <c r="Q25" s="36">
        <v>14.08</v>
      </c>
      <c r="R25" s="36">
        <v>16.899999999999999</v>
      </c>
      <c r="S25" s="42">
        <v>0.16686390532544371</v>
      </c>
      <c r="T25" s="36"/>
      <c r="U25" s="95">
        <v>14.08</v>
      </c>
      <c r="V25" s="89">
        <f t="shared" si="0"/>
        <v>11.780000000000001</v>
      </c>
      <c r="W25" s="75">
        <v>14.599999999999998</v>
      </c>
      <c r="X25" s="96">
        <f t="shared" si="1"/>
        <v>3.5616438356164237E-2</v>
      </c>
      <c r="Y25" s="45">
        <v>2.2999999999999998</v>
      </c>
      <c r="Z25" s="96">
        <f t="shared" si="2"/>
        <v>0.19315068493150667</v>
      </c>
      <c r="AA25" s="23" t="s">
        <v>107</v>
      </c>
      <c r="AB25" s="140" t="s">
        <v>108</v>
      </c>
      <c r="AC25" s="120">
        <v>72</v>
      </c>
      <c r="AD25" s="158">
        <f t="shared" si="3"/>
        <v>1051.1999999999998</v>
      </c>
      <c r="AE25" s="155">
        <f t="shared" si="4"/>
        <v>-1</v>
      </c>
      <c r="AF25" s="24"/>
      <c r="AG25" s="99" t="s">
        <v>109</v>
      </c>
      <c r="AH25" s="110">
        <f t="shared" si="5"/>
        <v>25.574112945979056</v>
      </c>
      <c r="AI25" s="20">
        <f t="shared" si="5"/>
        <v>30.018297074491166</v>
      </c>
      <c r="AJ25" s="20">
        <f t="shared" si="5"/>
        <v>16.407589979529771</v>
      </c>
      <c r="AK25" s="111"/>
      <c r="AL25" s="20"/>
      <c r="AM25" s="17"/>
      <c r="AN25" s="18"/>
      <c r="AO25" s="17"/>
      <c r="AP25" s="19"/>
      <c r="AQ25" s="16"/>
      <c r="AR25" s="15"/>
      <c r="AT25" s="39"/>
      <c r="AU25" s="39"/>
      <c r="AV25" s="39"/>
      <c r="AW25" s="39"/>
      <c r="AX25" s="39"/>
      <c r="AY25" s="39"/>
      <c r="AZ25" s="39"/>
    </row>
    <row r="26" spans="2:52" x14ac:dyDescent="0.2">
      <c r="B26" s="23" t="s">
        <v>61</v>
      </c>
      <c r="C26" s="23" t="s">
        <v>72</v>
      </c>
      <c r="D26" s="23" t="s">
        <v>63</v>
      </c>
      <c r="E26" s="23"/>
      <c r="F26" s="76">
        <v>1128417</v>
      </c>
      <c r="G26" s="76">
        <v>9556001298225</v>
      </c>
      <c r="H26" s="137" t="s">
        <v>51</v>
      </c>
      <c r="I26" s="23" t="s">
        <v>148</v>
      </c>
      <c r="J26" s="35" t="s">
        <v>54</v>
      </c>
      <c r="K26" s="35" t="s">
        <v>54</v>
      </c>
      <c r="L26" s="35" t="s">
        <v>52</v>
      </c>
      <c r="M26" s="139"/>
      <c r="N26" s="139"/>
      <c r="O26" s="35"/>
      <c r="P26" s="35" t="s">
        <v>53</v>
      </c>
      <c r="Q26" s="36">
        <v>7.48</v>
      </c>
      <c r="R26" s="36">
        <v>9.25</v>
      </c>
      <c r="S26" s="42">
        <v>0.19135135135135131</v>
      </c>
      <c r="T26" s="36"/>
      <c r="U26" s="95">
        <v>7.48</v>
      </c>
      <c r="V26" s="89">
        <f t="shared" si="0"/>
        <v>6.48</v>
      </c>
      <c r="W26" s="75">
        <v>8.1999999999999993</v>
      </c>
      <c r="X26" s="96">
        <f t="shared" si="1"/>
        <v>8.7804878048780358E-2</v>
      </c>
      <c r="Y26" s="45">
        <v>1</v>
      </c>
      <c r="Z26" s="96">
        <f t="shared" si="2"/>
        <v>0.20975609756097549</v>
      </c>
      <c r="AA26" s="23" t="s">
        <v>107</v>
      </c>
      <c r="AB26" s="140" t="s">
        <v>108</v>
      </c>
      <c r="AC26" s="120">
        <v>72</v>
      </c>
      <c r="AD26" s="158">
        <f t="shared" si="3"/>
        <v>590.4</v>
      </c>
      <c r="AE26" s="155">
        <f t="shared" si="4"/>
        <v>-1</v>
      </c>
      <c r="AF26" s="24"/>
      <c r="AG26" s="99" t="s">
        <v>109</v>
      </c>
      <c r="AH26" s="110">
        <f t="shared" si="5"/>
        <v>25.574112945979056</v>
      </c>
      <c r="AI26" s="20">
        <f t="shared" si="5"/>
        <v>30.018297074491166</v>
      </c>
      <c r="AJ26" s="20">
        <f t="shared" si="5"/>
        <v>16.407589979529771</v>
      </c>
      <c r="AK26" s="111"/>
      <c r="AL26" s="20"/>
      <c r="AM26" s="17"/>
      <c r="AN26" s="18"/>
      <c r="AO26" s="17"/>
      <c r="AP26" s="19"/>
      <c r="AQ26" s="16"/>
      <c r="AR26" s="15"/>
      <c r="AT26" s="39"/>
      <c r="AU26" s="39"/>
      <c r="AV26" s="39"/>
      <c r="AW26" s="39"/>
      <c r="AX26" s="39"/>
      <c r="AY26" s="39"/>
      <c r="AZ26" s="39"/>
    </row>
    <row r="27" spans="2:52" x14ac:dyDescent="0.2">
      <c r="B27" s="23"/>
      <c r="C27" s="23"/>
      <c r="D27" s="23"/>
      <c r="E27" s="23"/>
      <c r="F27" s="76"/>
      <c r="G27" s="76"/>
      <c r="H27" s="137"/>
      <c r="I27" s="23"/>
      <c r="J27" s="35"/>
      <c r="K27" s="35"/>
      <c r="L27" s="35"/>
      <c r="M27" s="139"/>
      <c r="N27" s="139"/>
      <c r="O27" s="35"/>
      <c r="P27" s="35"/>
      <c r="Q27" s="36"/>
      <c r="R27" s="36"/>
      <c r="S27" s="42"/>
      <c r="T27" s="36"/>
      <c r="U27" s="95"/>
      <c r="V27" s="89"/>
      <c r="W27" s="75"/>
      <c r="X27" s="96"/>
      <c r="Y27" s="45"/>
      <c r="Z27" s="96"/>
      <c r="AA27" s="23"/>
      <c r="AB27" s="140"/>
      <c r="AC27" s="120"/>
      <c r="AD27" s="158"/>
      <c r="AE27" s="155"/>
      <c r="AF27" s="24"/>
      <c r="AG27" s="99"/>
      <c r="AH27" s="110"/>
      <c r="AI27" s="20"/>
      <c r="AJ27" s="20"/>
      <c r="AK27" s="111"/>
      <c r="AL27" s="20"/>
      <c r="AM27" s="17"/>
      <c r="AN27" s="18"/>
      <c r="AO27" s="17"/>
      <c r="AP27" s="19"/>
      <c r="AQ27" s="16"/>
      <c r="AR27" s="15"/>
      <c r="AT27" s="39"/>
      <c r="AU27" s="39"/>
      <c r="AV27" s="39"/>
      <c r="AW27" s="39"/>
      <c r="AX27" s="39"/>
      <c r="AY27" s="39"/>
      <c r="AZ27" s="39"/>
    </row>
    <row r="28" spans="2:52" x14ac:dyDescent="0.2">
      <c r="B28" s="23" t="s">
        <v>61</v>
      </c>
      <c r="C28" s="23" t="s">
        <v>62</v>
      </c>
      <c r="D28" s="23" t="s">
        <v>63</v>
      </c>
      <c r="E28" s="23">
        <v>6</v>
      </c>
      <c r="F28" s="76">
        <v>1119763</v>
      </c>
      <c r="G28" s="76">
        <v>8992802315050</v>
      </c>
      <c r="H28" s="137" t="s">
        <v>51</v>
      </c>
      <c r="I28" s="23" t="s">
        <v>149</v>
      </c>
      <c r="J28" s="35" t="s">
        <v>54</v>
      </c>
      <c r="K28" s="35" t="s">
        <v>54</v>
      </c>
      <c r="L28" s="35" t="s">
        <v>52</v>
      </c>
      <c r="M28" s="139"/>
      <c r="N28" s="139"/>
      <c r="O28" s="35"/>
      <c r="P28" s="35" t="s">
        <v>53</v>
      </c>
      <c r="Q28" s="36">
        <v>6</v>
      </c>
      <c r="R28" s="36">
        <v>7.5</v>
      </c>
      <c r="S28" s="42">
        <v>0.2</v>
      </c>
      <c r="T28" s="36"/>
      <c r="U28" s="95">
        <v>6</v>
      </c>
      <c r="V28" s="89">
        <f t="shared" si="0"/>
        <v>5.5</v>
      </c>
      <c r="W28" s="75">
        <v>7</v>
      </c>
      <c r="X28" s="96">
        <f t="shared" si="1"/>
        <v>0.14285714285714285</v>
      </c>
      <c r="Y28" s="45">
        <v>0.5</v>
      </c>
      <c r="Z28" s="96">
        <f t="shared" si="2"/>
        <v>0.21428571428571427</v>
      </c>
      <c r="AA28" s="23" t="s">
        <v>317</v>
      </c>
      <c r="AB28" s="140" t="s">
        <v>318</v>
      </c>
      <c r="AC28" s="120">
        <v>144</v>
      </c>
      <c r="AD28" s="158">
        <f t="shared" si="3"/>
        <v>1008</v>
      </c>
      <c r="AE28" s="155">
        <f t="shared" si="4"/>
        <v>-1</v>
      </c>
      <c r="AF28" s="24"/>
      <c r="AG28" s="99" t="s">
        <v>113</v>
      </c>
      <c r="AH28" s="110">
        <f t="shared" si="5"/>
        <v>51.148225891958113</v>
      </c>
      <c r="AI28" s="20">
        <f t="shared" si="5"/>
        <v>60.036594148982331</v>
      </c>
      <c r="AJ28" s="20">
        <f t="shared" si="5"/>
        <v>32.815179959059542</v>
      </c>
      <c r="AK28" s="111"/>
      <c r="AL28" s="20"/>
      <c r="AM28" s="17"/>
      <c r="AN28" s="18"/>
      <c r="AO28" s="17"/>
      <c r="AP28" s="19"/>
      <c r="AQ28" s="16"/>
      <c r="AR28" s="15"/>
      <c r="AT28" s="39"/>
      <c r="AU28" s="39"/>
      <c r="AV28" s="39"/>
      <c r="AW28" s="39"/>
      <c r="AX28" s="39"/>
      <c r="AY28" s="39"/>
      <c r="AZ28" s="39"/>
    </row>
    <row r="29" spans="2:52" x14ac:dyDescent="0.2">
      <c r="B29" s="23" t="s">
        <v>61</v>
      </c>
      <c r="C29" s="23" t="s">
        <v>62</v>
      </c>
      <c r="D29" s="23" t="s">
        <v>63</v>
      </c>
      <c r="E29" s="23"/>
      <c r="F29" s="76">
        <v>1119767</v>
      </c>
      <c r="G29" s="76">
        <v>8992802315074</v>
      </c>
      <c r="H29" s="137" t="s">
        <v>51</v>
      </c>
      <c r="I29" s="23" t="s">
        <v>150</v>
      </c>
      <c r="J29" s="35" t="s">
        <v>54</v>
      </c>
      <c r="K29" s="35" t="s">
        <v>54</v>
      </c>
      <c r="L29" s="35" t="s">
        <v>52</v>
      </c>
      <c r="M29" s="139"/>
      <c r="N29" s="139"/>
      <c r="O29" s="35"/>
      <c r="P29" s="35" t="s">
        <v>53</v>
      </c>
      <c r="Q29" s="36">
        <v>6</v>
      </c>
      <c r="R29" s="36">
        <v>7.5</v>
      </c>
      <c r="S29" s="42">
        <v>0.2</v>
      </c>
      <c r="T29" s="36"/>
      <c r="U29" s="95">
        <v>6</v>
      </c>
      <c r="V29" s="89">
        <f t="shared" si="0"/>
        <v>5.5</v>
      </c>
      <c r="W29" s="75">
        <v>7</v>
      </c>
      <c r="X29" s="96">
        <f t="shared" si="1"/>
        <v>0.14285714285714285</v>
      </c>
      <c r="Y29" s="45">
        <v>0.5</v>
      </c>
      <c r="Z29" s="96">
        <f t="shared" si="2"/>
        <v>0.21428571428571427</v>
      </c>
      <c r="AA29" s="23" t="s">
        <v>317</v>
      </c>
      <c r="AB29" s="140" t="s">
        <v>318</v>
      </c>
      <c r="AC29" s="120">
        <v>144</v>
      </c>
      <c r="AD29" s="158">
        <f t="shared" si="3"/>
        <v>1008</v>
      </c>
      <c r="AE29" s="155">
        <f t="shared" si="4"/>
        <v>-1</v>
      </c>
      <c r="AF29" s="24"/>
      <c r="AG29" s="99" t="s">
        <v>113</v>
      </c>
      <c r="AH29" s="110">
        <f t="shared" si="5"/>
        <v>51.148225891958113</v>
      </c>
      <c r="AI29" s="20">
        <f t="shared" si="5"/>
        <v>60.036594148982331</v>
      </c>
      <c r="AJ29" s="20">
        <f t="shared" si="5"/>
        <v>32.815179959059542</v>
      </c>
      <c r="AK29" s="111"/>
      <c r="AL29" s="20"/>
      <c r="AM29" s="17"/>
      <c r="AN29" s="18"/>
      <c r="AO29" s="17"/>
      <c r="AP29" s="19"/>
      <c r="AQ29" s="16"/>
      <c r="AR29" s="15"/>
      <c r="AT29" s="39"/>
      <c r="AU29" s="39"/>
      <c r="AV29" s="39"/>
      <c r="AW29" s="39"/>
      <c r="AX29" s="39"/>
      <c r="AY29" s="39"/>
      <c r="AZ29" s="39"/>
    </row>
    <row r="30" spans="2:52" x14ac:dyDescent="0.2">
      <c r="B30" s="23" t="s">
        <v>61</v>
      </c>
      <c r="C30" s="23" t="s">
        <v>62</v>
      </c>
      <c r="D30" s="23" t="s">
        <v>63</v>
      </c>
      <c r="E30" s="23"/>
      <c r="F30" s="76">
        <v>1119761</v>
      </c>
      <c r="G30" s="76">
        <v>8992802315081</v>
      </c>
      <c r="H30" s="137" t="s">
        <v>51</v>
      </c>
      <c r="I30" s="23" t="s">
        <v>151</v>
      </c>
      <c r="J30" s="35" t="s">
        <v>54</v>
      </c>
      <c r="K30" s="35" t="s">
        <v>54</v>
      </c>
      <c r="L30" s="35" t="s">
        <v>52</v>
      </c>
      <c r="M30" s="139"/>
      <c r="N30" s="139"/>
      <c r="O30" s="35"/>
      <c r="P30" s="35" t="s">
        <v>53</v>
      </c>
      <c r="Q30" s="36">
        <v>6</v>
      </c>
      <c r="R30" s="36">
        <v>7.5</v>
      </c>
      <c r="S30" s="42">
        <v>0.2</v>
      </c>
      <c r="T30" s="36"/>
      <c r="U30" s="95">
        <v>6</v>
      </c>
      <c r="V30" s="89">
        <f t="shared" si="0"/>
        <v>5.5</v>
      </c>
      <c r="W30" s="75">
        <v>7</v>
      </c>
      <c r="X30" s="96">
        <f t="shared" si="1"/>
        <v>0.14285714285714285</v>
      </c>
      <c r="Y30" s="45">
        <v>0.5</v>
      </c>
      <c r="Z30" s="96">
        <f t="shared" si="2"/>
        <v>0.21428571428571427</v>
      </c>
      <c r="AA30" s="23" t="s">
        <v>317</v>
      </c>
      <c r="AB30" s="140" t="s">
        <v>318</v>
      </c>
      <c r="AC30" s="120">
        <v>144</v>
      </c>
      <c r="AD30" s="158">
        <f t="shared" si="3"/>
        <v>1008</v>
      </c>
      <c r="AE30" s="155">
        <f t="shared" si="4"/>
        <v>-1</v>
      </c>
      <c r="AF30" s="24"/>
      <c r="AG30" s="99" t="s">
        <v>113</v>
      </c>
      <c r="AH30" s="110">
        <f t="shared" si="5"/>
        <v>51.148225891958113</v>
      </c>
      <c r="AI30" s="20">
        <f t="shared" si="5"/>
        <v>60.036594148982331</v>
      </c>
      <c r="AJ30" s="20">
        <f t="shared" si="5"/>
        <v>32.815179959059542</v>
      </c>
      <c r="AK30" s="111"/>
      <c r="AL30" s="20"/>
      <c r="AM30" s="17"/>
      <c r="AN30" s="18"/>
      <c r="AO30" s="17"/>
      <c r="AP30" s="19"/>
      <c r="AQ30" s="16"/>
      <c r="AR30" s="15"/>
      <c r="AT30" s="39"/>
      <c r="AU30" s="39"/>
      <c r="AV30" s="39"/>
      <c r="AW30" s="39"/>
      <c r="AX30" s="39"/>
      <c r="AY30" s="39"/>
      <c r="AZ30" s="39"/>
    </row>
    <row r="31" spans="2:52" x14ac:dyDescent="0.2">
      <c r="B31" s="23" t="s">
        <v>61</v>
      </c>
      <c r="C31" s="23" t="s">
        <v>62</v>
      </c>
      <c r="D31" s="23" t="s">
        <v>63</v>
      </c>
      <c r="E31" s="23"/>
      <c r="F31" s="76">
        <v>1119768</v>
      </c>
      <c r="G31" s="76">
        <v>8992802330077</v>
      </c>
      <c r="H31" s="137" t="s">
        <v>51</v>
      </c>
      <c r="I31" s="23" t="s">
        <v>152</v>
      </c>
      <c r="J31" s="35" t="s">
        <v>54</v>
      </c>
      <c r="K31" s="35" t="s">
        <v>54</v>
      </c>
      <c r="L31" s="35" t="s">
        <v>52</v>
      </c>
      <c r="M31" s="139"/>
      <c r="N31" s="139"/>
      <c r="O31" s="35"/>
      <c r="P31" s="35" t="s">
        <v>53</v>
      </c>
      <c r="Q31" s="36">
        <v>10.8</v>
      </c>
      <c r="R31" s="36">
        <v>13.55</v>
      </c>
      <c r="S31" s="42">
        <v>0.2029520295202952</v>
      </c>
      <c r="T31" s="36"/>
      <c r="U31" s="95">
        <v>10.8</v>
      </c>
      <c r="V31" s="89">
        <f t="shared" si="0"/>
        <v>10.15</v>
      </c>
      <c r="W31" s="75">
        <v>12.9</v>
      </c>
      <c r="X31" s="96">
        <f t="shared" si="1"/>
        <v>0.16279069767441856</v>
      </c>
      <c r="Y31" s="45">
        <v>0.65000000000000036</v>
      </c>
      <c r="Z31" s="96">
        <f t="shared" si="2"/>
        <v>0.2131782945736434</v>
      </c>
      <c r="AA31" s="23" t="s">
        <v>317</v>
      </c>
      <c r="AB31" s="140" t="s">
        <v>318</v>
      </c>
      <c r="AC31" s="120">
        <v>72</v>
      </c>
      <c r="AD31" s="158">
        <f t="shared" si="3"/>
        <v>928.80000000000007</v>
      </c>
      <c r="AE31" s="155">
        <f t="shared" si="4"/>
        <v>-1</v>
      </c>
      <c r="AF31" s="24"/>
      <c r="AG31" s="99" t="s">
        <v>113</v>
      </c>
      <c r="AH31" s="110">
        <f t="shared" si="5"/>
        <v>25.574112945979056</v>
      </c>
      <c r="AI31" s="20">
        <f t="shared" si="5"/>
        <v>30.018297074491166</v>
      </c>
      <c r="AJ31" s="20">
        <f t="shared" si="5"/>
        <v>16.407589979529771</v>
      </c>
      <c r="AK31" s="111"/>
      <c r="AL31" s="20"/>
      <c r="AM31" s="17"/>
      <c r="AN31" s="18"/>
      <c r="AO31" s="17"/>
      <c r="AP31" s="19"/>
      <c r="AQ31" s="16"/>
      <c r="AR31" s="15"/>
      <c r="AT31" s="39"/>
      <c r="AU31" s="39"/>
      <c r="AV31" s="39"/>
      <c r="AW31" s="39"/>
      <c r="AX31" s="39"/>
      <c r="AY31" s="39"/>
      <c r="AZ31" s="39"/>
    </row>
    <row r="32" spans="2:52" x14ac:dyDescent="0.2">
      <c r="B32" s="23" t="s">
        <v>61</v>
      </c>
      <c r="C32" s="23" t="s">
        <v>62</v>
      </c>
      <c r="D32" s="23" t="s">
        <v>63</v>
      </c>
      <c r="E32" s="23"/>
      <c r="F32" s="76">
        <v>1119764</v>
      </c>
      <c r="G32" s="76">
        <v>8992802330053</v>
      </c>
      <c r="H32" s="137" t="s">
        <v>51</v>
      </c>
      <c r="I32" s="23" t="s">
        <v>153</v>
      </c>
      <c r="J32" s="35" t="s">
        <v>54</v>
      </c>
      <c r="K32" s="35" t="s">
        <v>54</v>
      </c>
      <c r="L32" s="35" t="s">
        <v>52</v>
      </c>
      <c r="M32" s="139"/>
      <c r="N32" s="139"/>
      <c r="O32" s="35"/>
      <c r="P32" s="35" t="s">
        <v>53</v>
      </c>
      <c r="Q32" s="36">
        <v>10.8</v>
      </c>
      <c r="R32" s="36">
        <v>13.55</v>
      </c>
      <c r="S32" s="42">
        <v>0.2029520295202952</v>
      </c>
      <c r="T32" s="36"/>
      <c r="U32" s="95">
        <v>10.8</v>
      </c>
      <c r="V32" s="89">
        <f t="shared" si="0"/>
        <v>10.15</v>
      </c>
      <c r="W32" s="75">
        <v>12.9</v>
      </c>
      <c r="X32" s="96">
        <f t="shared" si="1"/>
        <v>0.16279069767441856</v>
      </c>
      <c r="Y32" s="45">
        <v>0.65000000000000036</v>
      </c>
      <c r="Z32" s="96">
        <f t="shared" si="2"/>
        <v>0.2131782945736434</v>
      </c>
      <c r="AA32" s="23" t="s">
        <v>317</v>
      </c>
      <c r="AB32" s="140" t="s">
        <v>318</v>
      </c>
      <c r="AC32" s="120">
        <v>72</v>
      </c>
      <c r="AD32" s="158">
        <f t="shared" si="3"/>
        <v>928.80000000000007</v>
      </c>
      <c r="AE32" s="155">
        <f t="shared" si="4"/>
        <v>-1</v>
      </c>
      <c r="AF32" s="24"/>
      <c r="AG32" s="99" t="s">
        <v>113</v>
      </c>
      <c r="AH32" s="110">
        <f t="shared" si="5"/>
        <v>25.574112945979056</v>
      </c>
      <c r="AI32" s="20">
        <f t="shared" si="5"/>
        <v>30.018297074491166</v>
      </c>
      <c r="AJ32" s="20">
        <f t="shared" si="5"/>
        <v>16.407589979529771</v>
      </c>
      <c r="AK32" s="111"/>
      <c r="AL32" s="20"/>
      <c r="AM32" s="17"/>
      <c r="AN32" s="18"/>
      <c r="AO32" s="17"/>
      <c r="AP32" s="19"/>
      <c r="AQ32" s="16"/>
      <c r="AR32" s="15"/>
      <c r="AT32" s="39"/>
      <c r="AU32" s="39"/>
      <c r="AV32" s="39"/>
      <c r="AW32" s="39"/>
      <c r="AX32" s="39"/>
      <c r="AY32" s="39"/>
      <c r="AZ32" s="39"/>
    </row>
    <row r="33" spans="2:52" x14ac:dyDescent="0.2">
      <c r="B33" s="23" t="s">
        <v>61</v>
      </c>
      <c r="C33" s="23" t="s">
        <v>62</v>
      </c>
      <c r="D33" s="23" t="s">
        <v>63</v>
      </c>
      <c r="E33" s="23"/>
      <c r="F33" s="76">
        <v>1119762</v>
      </c>
      <c r="G33" s="76">
        <v>8992802330084</v>
      </c>
      <c r="H33" s="137" t="s">
        <v>51</v>
      </c>
      <c r="I33" s="23" t="s">
        <v>154</v>
      </c>
      <c r="J33" s="35" t="s">
        <v>54</v>
      </c>
      <c r="K33" s="35" t="s">
        <v>54</v>
      </c>
      <c r="L33" s="35" t="s">
        <v>52</v>
      </c>
      <c r="M33" s="139"/>
      <c r="N33" s="139"/>
      <c r="O33" s="35"/>
      <c r="P33" s="35" t="s">
        <v>53</v>
      </c>
      <c r="Q33" s="36">
        <v>10.8</v>
      </c>
      <c r="R33" s="36">
        <v>13.55</v>
      </c>
      <c r="S33" s="42">
        <v>0.2029520295202952</v>
      </c>
      <c r="T33" s="36"/>
      <c r="U33" s="95">
        <v>10.8</v>
      </c>
      <c r="V33" s="89">
        <f t="shared" si="0"/>
        <v>10.15</v>
      </c>
      <c r="W33" s="75">
        <v>12.9</v>
      </c>
      <c r="X33" s="96">
        <f t="shared" si="1"/>
        <v>0.16279069767441856</v>
      </c>
      <c r="Y33" s="45">
        <v>0.65000000000000036</v>
      </c>
      <c r="Z33" s="96">
        <f t="shared" si="2"/>
        <v>0.2131782945736434</v>
      </c>
      <c r="AA33" s="23" t="s">
        <v>317</v>
      </c>
      <c r="AB33" s="140" t="s">
        <v>318</v>
      </c>
      <c r="AC33" s="120">
        <v>72</v>
      </c>
      <c r="AD33" s="158">
        <f t="shared" si="3"/>
        <v>928.80000000000007</v>
      </c>
      <c r="AE33" s="155">
        <f t="shared" si="4"/>
        <v>-1</v>
      </c>
      <c r="AF33" s="24"/>
      <c r="AG33" s="99" t="s">
        <v>113</v>
      </c>
      <c r="AH33" s="110">
        <f t="shared" si="5"/>
        <v>25.574112945979056</v>
      </c>
      <c r="AI33" s="20">
        <f t="shared" si="5"/>
        <v>30.018297074491166</v>
      </c>
      <c r="AJ33" s="20">
        <f t="shared" si="5"/>
        <v>16.407589979529771</v>
      </c>
      <c r="AK33" s="111"/>
      <c r="AL33" s="20"/>
      <c r="AM33" s="17"/>
      <c r="AN33" s="18"/>
      <c r="AO33" s="17"/>
      <c r="AP33" s="19"/>
      <c r="AQ33" s="16"/>
      <c r="AR33" s="15"/>
      <c r="AT33" s="39"/>
      <c r="AU33" s="39"/>
      <c r="AV33" s="39"/>
      <c r="AW33" s="39"/>
      <c r="AX33" s="39"/>
      <c r="AY33" s="39"/>
      <c r="AZ33" s="39"/>
    </row>
    <row r="34" spans="2:52" x14ac:dyDescent="0.2">
      <c r="B34" s="23"/>
      <c r="C34" s="23"/>
      <c r="D34" s="23"/>
      <c r="E34" s="23"/>
      <c r="F34" s="76"/>
      <c r="G34" s="76"/>
      <c r="H34" s="137"/>
      <c r="I34" s="23"/>
      <c r="J34" s="35"/>
      <c r="K34" s="35"/>
      <c r="L34" s="35"/>
      <c r="M34" s="139"/>
      <c r="N34" s="139"/>
      <c r="O34" s="35"/>
      <c r="P34" s="35"/>
      <c r="Q34" s="36"/>
      <c r="R34" s="36"/>
      <c r="S34" s="42"/>
      <c r="T34" s="36"/>
      <c r="U34" s="95"/>
      <c r="V34" s="89"/>
      <c r="W34" s="75"/>
      <c r="X34" s="96"/>
      <c r="Y34" s="45"/>
      <c r="Z34" s="96"/>
      <c r="AA34" s="23"/>
      <c r="AB34" s="140"/>
      <c r="AC34" s="120"/>
      <c r="AD34" s="158"/>
      <c r="AE34" s="155"/>
      <c r="AF34" s="24"/>
      <c r="AG34" s="99"/>
      <c r="AH34" s="110"/>
      <c r="AI34" s="20"/>
      <c r="AJ34" s="20"/>
      <c r="AK34" s="111"/>
      <c r="AL34" s="20"/>
      <c r="AM34" s="17"/>
      <c r="AN34" s="18"/>
      <c r="AO34" s="17"/>
      <c r="AP34" s="19"/>
      <c r="AQ34" s="16"/>
      <c r="AR34" s="15"/>
      <c r="AT34" s="39"/>
      <c r="AU34" s="39"/>
      <c r="AV34" s="39"/>
      <c r="AW34" s="39"/>
      <c r="AX34" s="39"/>
      <c r="AY34" s="39"/>
      <c r="AZ34" s="39"/>
    </row>
    <row r="35" spans="2:52" x14ac:dyDescent="0.2">
      <c r="B35" s="23" t="s">
        <v>61</v>
      </c>
      <c r="C35" s="23" t="s">
        <v>62</v>
      </c>
      <c r="D35" s="23" t="s">
        <v>63</v>
      </c>
      <c r="E35" s="23">
        <v>7</v>
      </c>
      <c r="F35" s="76">
        <v>1119772</v>
      </c>
      <c r="G35" s="76">
        <v>8992802512138</v>
      </c>
      <c r="H35" s="137" t="s">
        <v>51</v>
      </c>
      <c r="I35" s="23" t="s">
        <v>155</v>
      </c>
      <c r="J35" s="35" t="s">
        <v>54</v>
      </c>
      <c r="K35" s="35" t="s">
        <v>54</v>
      </c>
      <c r="L35" s="35" t="s">
        <v>52</v>
      </c>
      <c r="M35" s="139"/>
      <c r="N35" s="139"/>
      <c r="O35" s="35"/>
      <c r="P35" s="35" t="s">
        <v>53</v>
      </c>
      <c r="Q35" s="36">
        <v>5.0999999999999996</v>
      </c>
      <c r="R35" s="36">
        <v>6.45</v>
      </c>
      <c r="S35" s="42">
        <v>0.20930232558139542</v>
      </c>
      <c r="T35" s="36"/>
      <c r="U35" s="95">
        <v>5.0999999999999996</v>
      </c>
      <c r="V35" s="89">
        <f t="shared" si="0"/>
        <v>4.55</v>
      </c>
      <c r="W35" s="75">
        <v>5.9</v>
      </c>
      <c r="X35" s="96">
        <f t="shared" si="1"/>
        <v>0.13559322033898316</v>
      </c>
      <c r="Y35" s="45">
        <v>0.54999999999999982</v>
      </c>
      <c r="Z35" s="96">
        <f t="shared" si="2"/>
        <v>0.22881355932203398</v>
      </c>
      <c r="AA35" s="23" t="s">
        <v>317</v>
      </c>
      <c r="AB35" s="140" t="s">
        <v>318</v>
      </c>
      <c r="AC35" s="120">
        <v>72</v>
      </c>
      <c r="AD35" s="158">
        <f t="shared" si="3"/>
        <v>424.8</v>
      </c>
      <c r="AE35" s="155">
        <f t="shared" si="4"/>
        <v>-1</v>
      </c>
      <c r="AF35" s="24"/>
      <c r="AG35" s="99" t="s">
        <v>113</v>
      </c>
      <c r="AH35" s="110">
        <f t="shared" si="5"/>
        <v>25.574112945979056</v>
      </c>
      <c r="AI35" s="20">
        <f t="shared" si="5"/>
        <v>30.018297074491166</v>
      </c>
      <c r="AJ35" s="20">
        <f t="shared" si="5"/>
        <v>16.407589979529771</v>
      </c>
      <c r="AK35" s="111"/>
      <c r="AL35" s="20"/>
      <c r="AM35" s="17"/>
      <c r="AN35" s="18"/>
      <c r="AO35" s="17"/>
      <c r="AP35" s="19"/>
      <c r="AQ35" s="16"/>
      <c r="AR35" s="15"/>
      <c r="AT35" s="39"/>
      <c r="AU35" s="39"/>
      <c r="AV35" s="39"/>
      <c r="AW35" s="39"/>
      <c r="AX35" s="39"/>
      <c r="AY35" s="39"/>
      <c r="AZ35" s="39"/>
    </row>
    <row r="36" spans="2:52" x14ac:dyDescent="0.2">
      <c r="B36" s="23" t="s">
        <v>61</v>
      </c>
      <c r="C36" s="23" t="s">
        <v>62</v>
      </c>
      <c r="D36" s="23" t="s">
        <v>63</v>
      </c>
      <c r="E36" s="23"/>
      <c r="F36" s="76">
        <v>1119773</v>
      </c>
      <c r="G36" s="76">
        <v>8992802512114</v>
      </c>
      <c r="H36" s="137" t="s">
        <v>51</v>
      </c>
      <c r="I36" s="23" t="s">
        <v>156</v>
      </c>
      <c r="J36" s="35" t="s">
        <v>54</v>
      </c>
      <c r="K36" s="35" t="s">
        <v>54</v>
      </c>
      <c r="L36" s="35" t="s">
        <v>52</v>
      </c>
      <c r="M36" s="139"/>
      <c r="N36" s="139"/>
      <c r="O36" s="35"/>
      <c r="P36" s="35" t="s">
        <v>53</v>
      </c>
      <c r="Q36" s="36">
        <v>5.0999999999999996</v>
      </c>
      <c r="R36" s="36">
        <v>6.45</v>
      </c>
      <c r="S36" s="42">
        <v>0.20930232558139542</v>
      </c>
      <c r="T36" s="36"/>
      <c r="U36" s="95">
        <v>5.0999999999999996</v>
      </c>
      <c r="V36" s="89">
        <f t="shared" si="0"/>
        <v>4.55</v>
      </c>
      <c r="W36" s="75">
        <v>5.9</v>
      </c>
      <c r="X36" s="96">
        <f t="shared" si="1"/>
        <v>0.13559322033898316</v>
      </c>
      <c r="Y36" s="45">
        <v>0.54999999999999982</v>
      </c>
      <c r="Z36" s="96">
        <f t="shared" si="2"/>
        <v>0.22881355932203398</v>
      </c>
      <c r="AA36" s="23" t="s">
        <v>317</v>
      </c>
      <c r="AB36" s="140" t="s">
        <v>318</v>
      </c>
      <c r="AC36" s="120">
        <v>72</v>
      </c>
      <c r="AD36" s="158">
        <f t="shared" si="3"/>
        <v>424.8</v>
      </c>
      <c r="AE36" s="155">
        <f t="shared" si="4"/>
        <v>-1</v>
      </c>
      <c r="AF36" s="24"/>
      <c r="AG36" s="99" t="s">
        <v>113</v>
      </c>
      <c r="AH36" s="110">
        <f t="shared" si="5"/>
        <v>25.574112945979056</v>
      </c>
      <c r="AI36" s="20">
        <f t="shared" si="5"/>
        <v>30.018297074491166</v>
      </c>
      <c r="AJ36" s="20">
        <f t="shared" si="5"/>
        <v>16.407589979529771</v>
      </c>
      <c r="AK36" s="122"/>
      <c r="AL36" s="51"/>
      <c r="AT36" s="39"/>
      <c r="AU36" s="39"/>
      <c r="AV36" s="39"/>
      <c r="AW36" s="39"/>
      <c r="AX36" s="39"/>
      <c r="AY36" s="39"/>
      <c r="AZ36" s="39"/>
    </row>
    <row r="37" spans="2:52" x14ac:dyDescent="0.2">
      <c r="B37" s="23" t="s">
        <v>61</v>
      </c>
      <c r="C37" s="23" t="s">
        <v>62</v>
      </c>
      <c r="D37" s="23" t="s">
        <v>63</v>
      </c>
      <c r="E37" s="23"/>
      <c r="F37" s="76">
        <v>1119771</v>
      </c>
      <c r="G37" s="76">
        <v>8992802016049</v>
      </c>
      <c r="H37" s="137" t="s">
        <v>51</v>
      </c>
      <c r="I37" s="23" t="s">
        <v>157</v>
      </c>
      <c r="J37" s="35" t="s">
        <v>54</v>
      </c>
      <c r="K37" s="35" t="s">
        <v>54</v>
      </c>
      <c r="L37" s="35" t="s">
        <v>52</v>
      </c>
      <c r="M37" s="139"/>
      <c r="N37" s="139"/>
      <c r="O37" s="35"/>
      <c r="P37" s="35" t="s">
        <v>53</v>
      </c>
      <c r="Q37" s="36">
        <v>5.0999999999999996</v>
      </c>
      <c r="R37" s="36">
        <v>6.45</v>
      </c>
      <c r="S37" s="42">
        <v>0.20930232558139542</v>
      </c>
      <c r="T37" s="36"/>
      <c r="U37" s="95">
        <v>5.0999999999999996</v>
      </c>
      <c r="V37" s="89">
        <f t="shared" si="0"/>
        <v>4.55</v>
      </c>
      <c r="W37" s="75">
        <v>5.9</v>
      </c>
      <c r="X37" s="96">
        <f t="shared" si="1"/>
        <v>0.13559322033898316</v>
      </c>
      <c r="Y37" s="45">
        <v>0.54999999999999982</v>
      </c>
      <c r="Z37" s="96">
        <f t="shared" si="2"/>
        <v>0.22881355932203398</v>
      </c>
      <c r="AA37" s="23" t="s">
        <v>317</v>
      </c>
      <c r="AB37" s="140" t="s">
        <v>318</v>
      </c>
      <c r="AC37" s="120">
        <v>72</v>
      </c>
      <c r="AD37" s="158">
        <f t="shared" si="3"/>
        <v>424.8</v>
      </c>
      <c r="AE37" s="155">
        <f t="shared" si="4"/>
        <v>-1</v>
      </c>
      <c r="AF37" s="24"/>
      <c r="AG37" s="99" t="s">
        <v>113</v>
      </c>
      <c r="AH37" s="110">
        <f t="shared" si="5"/>
        <v>25.574112945979056</v>
      </c>
      <c r="AI37" s="20">
        <f t="shared" si="5"/>
        <v>30.018297074491166</v>
      </c>
      <c r="AJ37" s="20">
        <f t="shared" si="5"/>
        <v>16.407589979529771</v>
      </c>
      <c r="AK37" s="113"/>
    </row>
    <row r="38" spans="2:52" x14ac:dyDescent="0.2">
      <c r="B38" s="23"/>
      <c r="C38" s="23"/>
      <c r="D38" s="23"/>
      <c r="E38" s="23"/>
      <c r="F38" s="76"/>
      <c r="G38" s="76"/>
      <c r="H38" s="137"/>
      <c r="I38" s="23"/>
      <c r="J38" s="35"/>
      <c r="K38" s="35"/>
      <c r="L38" s="35"/>
      <c r="M38" s="139"/>
      <c r="N38" s="139"/>
      <c r="O38" s="35"/>
      <c r="P38" s="35"/>
      <c r="Q38" s="36"/>
      <c r="R38" s="36"/>
      <c r="S38" s="42"/>
      <c r="T38" s="36"/>
      <c r="U38" s="95"/>
      <c r="V38" s="89"/>
      <c r="W38" s="75"/>
      <c r="X38" s="96"/>
      <c r="Y38" s="45"/>
      <c r="Z38" s="96"/>
      <c r="AA38" s="23"/>
      <c r="AB38" s="140"/>
      <c r="AC38" s="120"/>
      <c r="AD38" s="158"/>
      <c r="AE38" s="155"/>
      <c r="AF38" s="24"/>
      <c r="AG38" s="99"/>
      <c r="AH38" s="110"/>
      <c r="AI38" s="20"/>
      <c r="AJ38" s="20"/>
      <c r="AK38" s="113"/>
    </row>
    <row r="39" spans="2:52" x14ac:dyDescent="0.2">
      <c r="B39" s="23" t="s">
        <v>61</v>
      </c>
      <c r="C39" s="23" t="s">
        <v>62</v>
      </c>
      <c r="D39" s="23" t="s">
        <v>63</v>
      </c>
      <c r="E39" s="23">
        <v>8</v>
      </c>
      <c r="F39" s="76">
        <v>1119775</v>
      </c>
      <c r="G39" s="76">
        <v>8992802015066</v>
      </c>
      <c r="H39" s="137" t="s">
        <v>51</v>
      </c>
      <c r="I39" s="23" t="s">
        <v>158</v>
      </c>
      <c r="J39" s="35" t="s">
        <v>54</v>
      </c>
      <c r="K39" s="35" t="s">
        <v>54</v>
      </c>
      <c r="L39" s="35" t="s">
        <v>52</v>
      </c>
      <c r="M39" s="139"/>
      <c r="N39" s="139"/>
      <c r="O39" s="35"/>
      <c r="P39" s="35" t="s">
        <v>53</v>
      </c>
      <c r="Q39" s="36">
        <v>5.2</v>
      </c>
      <c r="R39" s="36">
        <v>6.6</v>
      </c>
      <c r="S39" s="42">
        <v>0.21212121212121204</v>
      </c>
      <c r="T39" s="36"/>
      <c r="U39" s="95">
        <v>5.2</v>
      </c>
      <c r="V39" s="89">
        <f t="shared" si="0"/>
        <v>4.5</v>
      </c>
      <c r="W39" s="75">
        <v>5.8999999999999995</v>
      </c>
      <c r="X39" s="96">
        <f t="shared" si="1"/>
        <v>0.11864406779661006</v>
      </c>
      <c r="Y39" s="45">
        <v>0.70000000000000018</v>
      </c>
      <c r="Z39" s="96">
        <f t="shared" si="2"/>
        <v>0.23728813559322026</v>
      </c>
      <c r="AA39" s="23" t="s">
        <v>317</v>
      </c>
      <c r="AB39" s="140" t="s">
        <v>318</v>
      </c>
      <c r="AC39" s="120">
        <v>144</v>
      </c>
      <c r="AD39" s="158">
        <f t="shared" si="3"/>
        <v>849.59999999999991</v>
      </c>
      <c r="AE39" s="155">
        <f t="shared" si="4"/>
        <v>-1</v>
      </c>
      <c r="AF39" s="24"/>
      <c r="AG39" s="99" t="s">
        <v>113</v>
      </c>
      <c r="AH39" s="110">
        <f t="shared" si="5"/>
        <v>51.148225891958113</v>
      </c>
      <c r="AI39" s="20">
        <f t="shared" si="5"/>
        <v>60.036594148982331</v>
      </c>
      <c r="AJ39" s="20">
        <f t="shared" si="5"/>
        <v>32.815179959059542</v>
      </c>
      <c r="AK39" s="113"/>
    </row>
    <row r="40" spans="2:52" x14ac:dyDescent="0.2">
      <c r="B40" s="23" t="s">
        <v>61</v>
      </c>
      <c r="C40" s="23" t="s">
        <v>62</v>
      </c>
      <c r="D40" s="23" t="s">
        <v>63</v>
      </c>
      <c r="E40" s="23"/>
      <c r="F40" s="76">
        <v>1119776</v>
      </c>
      <c r="G40" s="76">
        <v>8992802015059</v>
      </c>
      <c r="H40" s="137" t="s">
        <v>51</v>
      </c>
      <c r="I40" s="23" t="s">
        <v>159</v>
      </c>
      <c r="J40" s="35" t="s">
        <v>54</v>
      </c>
      <c r="K40" s="35" t="s">
        <v>54</v>
      </c>
      <c r="L40" s="35" t="s">
        <v>52</v>
      </c>
      <c r="M40" s="139"/>
      <c r="N40" s="139"/>
      <c r="O40" s="35"/>
      <c r="P40" s="35" t="s">
        <v>53</v>
      </c>
      <c r="Q40" s="36">
        <v>5.2</v>
      </c>
      <c r="R40" s="36">
        <v>6.6</v>
      </c>
      <c r="S40" s="42">
        <v>0.21212121212121204</v>
      </c>
      <c r="T40" s="36"/>
      <c r="U40" s="95">
        <v>5.2</v>
      </c>
      <c r="V40" s="89">
        <f t="shared" si="0"/>
        <v>4.5</v>
      </c>
      <c r="W40" s="75">
        <v>5.8999999999999995</v>
      </c>
      <c r="X40" s="96">
        <f t="shared" si="1"/>
        <v>0.11864406779661006</v>
      </c>
      <c r="Y40" s="45">
        <v>0.70000000000000018</v>
      </c>
      <c r="Z40" s="96">
        <f t="shared" si="2"/>
        <v>0.23728813559322026</v>
      </c>
      <c r="AA40" s="23" t="s">
        <v>317</v>
      </c>
      <c r="AB40" s="140" t="s">
        <v>318</v>
      </c>
      <c r="AC40" s="120">
        <v>144</v>
      </c>
      <c r="AD40" s="158">
        <f t="shared" si="3"/>
        <v>849.59999999999991</v>
      </c>
      <c r="AE40" s="155">
        <f t="shared" si="4"/>
        <v>-1</v>
      </c>
      <c r="AF40" s="24"/>
      <c r="AG40" s="99" t="s">
        <v>113</v>
      </c>
      <c r="AH40" s="110">
        <f t="shared" si="5"/>
        <v>51.148225891958113</v>
      </c>
      <c r="AI40" s="20">
        <f t="shared" si="5"/>
        <v>60.036594148982331</v>
      </c>
      <c r="AJ40" s="20">
        <f t="shared" si="5"/>
        <v>32.815179959059542</v>
      </c>
      <c r="AK40" s="113"/>
    </row>
    <row r="41" spans="2:52" x14ac:dyDescent="0.2">
      <c r="B41" s="23"/>
      <c r="C41" s="23"/>
      <c r="D41" s="23"/>
      <c r="E41" s="23"/>
      <c r="F41" s="76"/>
      <c r="G41" s="76"/>
      <c r="H41" s="137"/>
      <c r="I41" s="23"/>
      <c r="J41" s="35"/>
      <c r="K41" s="35"/>
      <c r="L41" s="35"/>
      <c r="M41" s="139"/>
      <c r="N41" s="139"/>
      <c r="O41" s="35"/>
      <c r="P41" s="35"/>
      <c r="Q41" s="36"/>
      <c r="R41" s="36"/>
      <c r="S41" s="42"/>
      <c r="T41" s="36"/>
      <c r="U41" s="95"/>
      <c r="V41" s="89"/>
      <c r="W41" s="75"/>
      <c r="X41" s="96"/>
      <c r="Y41" s="45"/>
      <c r="Z41" s="96"/>
      <c r="AA41" s="23"/>
      <c r="AB41" s="140"/>
      <c r="AC41" s="120"/>
      <c r="AD41" s="158"/>
      <c r="AE41" s="155"/>
      <c r="AF41" s="24"/>
      <c r="AG41" s="99"/>
      <c r="AH41" s="110"/>
      <c r="AI41" s="20"/>
      <c r="AJ41" s="20"/>
      <c r="AK41" s="113"/>
    </row>
    <row r="42" spans="2:52" x14ac:dyDescent="0.2">
      <c r="B42" s="23" t="s">
        <v>61</v>
      </c>
      <c r="C42" s="23" t="s">
        <v>62</v>
      </c>
      <c r="D42" s="23" t="s">
        <v>63</v>
      </c>
      <c r="E42" s="23">
        <v>9</v>
      </c>
      <c r="F42" s="76">
        <v>1225475</v>
      </c>
      <c r="G42" s="76">
        <v>8992802105033</v>
      </c>
      <c r="H42" s="137" t="s">
        <v>51</v>
      </c>
      <c r="I42" s="23" t="s">
        <v>160</v>
      </c>
      <c r="J42" s="35" t="s">
        <v>54</v>
      </c>
      <c r="K42" s="35" t="s">
        <v>54</v>
      </c>
      <c r="L42" s="35" t="s">
        <v>52</v>
      </c>
      <c r="M42" s="139"/>
      <c r="N42" s="139"/>
      <c r="O42" s="35"/>
      <c r="P42" s="35" t="s">
        <v>53</v>
      </c>
      <c r="Q42" s="36">
        <v>3.6</v>
      </c>
      <c r="R42" s="36">
        <v>4.5</v>
      </c>
      <c r="S42" s="42">
        <v>0.19999999999999998</v>
      </c>
      <c r="T42" s="36"/>
      <c r="U42" s="95">
        <v>3.6</v>
      </c>
      <c r="V42" s="89">
        <f t="shared" si="0"/>
        <v>3.4</v>
      </c>
      <c r="W42" s="75">
        <v>4.3</v>
      </c>
      <c r="X42" s="96">
        <f t="shared" si="1"/>
        <v>0.16279069767441856</v>
      </c>
      <c r="Y42" s="45">
        <v>0.20000000000000018</v>
      </c>
      <c r="Z42" s="96">
        <f t="shared" si="2"/>
        <v>0.20930232558139533</v>
      </c>
      <c r="AA42" s="23" t="s">
        <v>317</v>
      </c>
      <c r="AB42" s="140" t="s">
        <v>318</v>
      </c>
      <c r="AC42" s="120">
        <v>72</v>
      </c>
      <c r="AD42" s="158">
        <f t="shared" si="3"/>
        <v>309.59999999999997</v>
      </c>
      <c r="AE42" s="155">
        <f t="shared" si="4"/>
        <v>-1</v>
      </c>
      <c r="AF42" s="24"/>
      <c r="AG42" s="99" t="s">
        <v>113</v>
      </c>
      <c r="AH42" s="110">
        <f t="shared" si="5"/>
        <v>25.574112945979056</v>
      </c>
      <c r="AI42" s="20">
        <f t="shared" si="5"/>
        <v>30.018297074491166</v>
      </c>
      <c r="AJ42" s="20">
        <f t="shared" si="5"/>
        <v>16.407589979529771</v>
      </c>
      <c r="AK42" s="113"/>
    </row>
    <row r="43" spans="2:52" x14ac:dyDescent="0.2">
      <c r="B43" s="23" t="s">
        <v>61</v>
      </c>
      <c r="C43" s="23" t="s">
        <v>62</v>
      </c>
      <c r="D43" s="23" t="s">
        <v>63</v>
      </c>
      <c r="E43" s="23"/>
      <c r="F43" s="76">
        <v>1225476</v>
      </c>
      <c r="G43" s="76">
        <v>8992802105019</v>
      </c>
      <c r="H43" s="137" t="s">
        <v>51</v>
      </c>
      <c r="I43" s="23" t="s">
        <v>161</v>
      </c>
      <c r="J43" s="35" t="s">
        <v>54</v>
      </c>
      <c r="K43" s="35" t="s">
        <v>54</v>
      </c>
      <c r="L43" s="35" t="s">
        <v>52</v>
      </c>
      <c r="M43" s="139"/>
      <c r="N43" s="139"/>
      <c r="O43" s="35"/>
      <c r="P43" s="35" t="s">
        <v>53</v>
      </c>
      <c r="Q43" s="36">
        <v>3.6</v>
      </c>
      <c r="R43" s="36">
        <v>4.5</v>
      </c>
      <c r="S43" s="42">
        <v>0.19999999999999998</v>
      </c>
      <c r="T43" s="36"/>
      <c r="U43" s="95">
        <v>3.6</v>
      </c>
      <c r="V43" s="89">
        <f t="shared" si="0"/>
        <v>3.4</v>
      </c>
      <c r="W43" s="75">
        <v>4.3</v>
      </c>
      <c r="X43" s="96">
        <f t="shared" si="1"/>
        <v>0.16279069767441856</v>
      </c>
      <c r="Y43" s="45">
        <v>0.20000000000000018</v>
      </c>
      <c r="Z43" s="96">
        <f t="shared" si="2"/>
        <v>0.20930232558139533</v>
      </c>
      <c r="AA43" s="23" t="s">
        <v>317</v>
      </c>
      <c r="AB43" s="140" t="s">
        <v>318</v>
      </c>
      <c r="AC43" s="120">
        <v>72</v>
      </c>
      <c r="AD43" s="158">
        <f t="shared" si="3"/>
        <v>309.59999999999997</v>
      </c>
      <c r="AE43" s="155">
        <f t="shared" si="4"/>
        <v>-1</v>
      </c>
      <c r="AF43" s="24"/>
      <c r="AG43" s="99" t="s">
        <v>113</v>
      </c>
      <c r="AH43" s="110">
        <f t="shared" si="5"/>
        <v>25.574112945979056</v>
      </c>
      <c r="AI43" s="20">
        <f t="shared" si="5"/>
        <v>30.018297074491166</v>
      </c>
      <c r="AJ43" s="20">
        <f t="shared" si="5"/>
        <v>16.407589979529771</v>
      </c>
      <c r="AK43" s="113"/>
    </row>
    <row r="44" spans="2:52" x14ac:dyDescent="0.2">
      <c r="B44" s="23" t="s">
        <v>61</v>
      </c>
      <c r="C44" s="23" t="s">
        <v>62</v>
      </c>
      <c r="D44" s="23" t="s">
        <v>63</v>
      </c>
      <c r="E44" s="23"/>
      <c r="F44" s="76">
        <v>1225477</v>
      </c>
      <c r="G44" s="76">
        <v>8992802105026</v>
      </c>
      <c r="H44" s="137" t="s">
        <v>51</v>
      </c>
      <c r="I44" s="23" t="s">
        <v>162</v>
      </c>
      <c r="J44" s="35" t="s">
        <v>54</v>
      </c>
      <c r="K44" s="35" t="s">
        <v>54</v>
      </c>
      <c r="L44" s="35" t="s">
        <v>52</v>
      </c>
      <c r="M44" s="139"/>
      <c r="N44" s="139"/>
      <c r="O44" s="35"/>
      <c r="P44" s="35" t="s">
        <v>53</v>
      </c>
      <c r="Q44" s="36">
        <v>3.6</v>
      </c>
      <c r="R44" s="36">
        <v>4.5</v>
      </c>
      <c r="S44" s="42">
        <v>0.19999999999999998</v>
      </c>
      <c r="T44" s="36"/>
      <c r="U44" s="95">
        <v>3.6</v>
      </c>
      <c r="V44" s="89">
        <f t="shared" si="0"/>
        <v>3.4</v>
      </c>
      <c r="W44" s="75">
        <v>4.3</v>
      </c>
      <c r="X44" s="96">
        <f t="shared" si="1"/>
        <v>0.16279069767441856</v>
      </c>
      <c r="Y44" s="45">
        <v>0.20000000000000018</v>
      </c>
      <c r="Z44" s="96">
        <f t="shared" si="2"/>
        <v>0.20930232558139533</v>
      </c>
      <c r="AA44" s="23" t="s">
        <v>317</v>
      </c>
      <c r="AB44" s="140" t="s">
        <v>318</v>
      </c>
      <c r="AC44" s="120">
        <v>72</v>
      </c>
      <c r="AD44" s="158">
        <f t="shared" si="3"/>
        <v>309.59999999999997</v>
      </c>
      <c r="AE44" s="155">
        <f t="shared" si="4"/>
        <v>-1</v>
      </c>
      <c r="AF44" s="24"/>
      <c r="AG44" s="99" t="s">
        <v>113</v>
      </c>
      <c r="AH44" s="110">
        <f t="shared" si="5"/>
        <v>25.574112945979056</v>
      </c>
      <c r="AI44" s="20">
        <f t="shared" si="5"/>
        <v>30.018297074491166</v>
      </c>
      <c r="AJ44" s="20">
        <f t="shared" si="5"/>
        <v>16.407589979529771</v>
      </c>
      <c r="AK44" s="113"/>
    </row>
    <row r="45" spans="2:52" x14ac:dyDescent="0.2">
      <c r="B45" s="23"/>
      <c r="C45" s="23"/>
      <c r="D45" s="23"/>
      <c r="E45" s="23"/>
      <c r="F45" s="76"/>
      <c r="G45" s="76"/>
      <c r="H45" s="137"/>
      <c r="I45" s="23"/>
      <c r="J45" s="35"/>
      <c r="K45" s="35"/>
      <c r="L45" s="35"/>
      <c r="M45" s="139"/>
      <c r="N45" s="139"/>
      <c r="O45" s="35"/>
      <c r="P45" s="35"/>
      <c r="Q45" s="36"/>
      <c r="R45" s="36"/>
      <c r="S45" s="42"/>
      <c r="T45" s="36"/>
      <c r="U45" s="95"/>
      <c r="V45" s="89"/>
      <c r="W45" s="75"/>
      <c r="X45" s="96"/>
      <c r="Y45" s="45"/>
      <c r="Z45" s="96"/>
      <c r="AA45" s="23"/>
      <c r="AB45" s="140"/>
      <c r="AC45" s="120"/>
      <c r="AD45" s="158"/>
      <c r="AE45" s="155"/>
      <c r="AF45" s="24"/>
      <c r="AG45" s="99"/>
      <c r="AH45" s="110"/>
      <c r="AI45" s="20"/>
      <c r="AJ45" s="20"/>
      <c r="AK45" s="113"/>
    </row>
    <row r="46" spans="2:52" x14ac:dyDescent="0.2">
      <c r="B46" s="23" t="s">
        <v>61</v>
      </c>
      <c r="C46" s="23" t="s">
        <v>72</v>
      </c>
      <c r="D46" s="23" t="s">
        <v>63</v>
      </c>
      <c r="E46" s="23">
        <v>10</v>
      </c>
      <c r="F46" s="76">
        <v>1025808</v>
      </c>
      <c r="G46" s="76">
        <v>9556015010226</v>
      </c>
      <c r="H46" s="137" t="s">
        <v>51</v>
      </c>
      <c r="I46" s="23" t="s">
        <v>163</v>
      </c>
      <c r="J46" s="35" t="s">
        <v>54</v>
      </c>
      <c r="K46" s="35" t="s">
        <v>54</v>
      </c>
      <c r="L46" s="35" t="s">
        <v>52</v>
      </c>
      <c r="M46" s="139"/>
      <c r="N46" s="139"/>
      <c r="O46" s="35"/>
      <c r="P46" s="35" t="s">
        <v>53</v>
      </c>
      <c r="Q46" s="36">
        <v>9.6199999999999992</v>
      </c>
      <c r="R46" s="36">
        <v>10.5</v>
      </c>
      <c r="S46" s="42">
        <v>8.3809523809523889E-2</v>
      </c>
      <c r="T46" s="36"/>
      <c r="U46" s="95">
        <v>9.6199999999999992</v>
      </c>
      <c r="V46" s="89">
        <f t="shared" si="0"/>
        <v>9.1199999999999992</v>
      </c>
      <c r="W46" s="75">
        <v>10</v>
      </c>
      <c r="X46" s="96">
        <f t="shared" si="1"/>
        <v>3.8000000000000075E-2</v>
      </c>
      <c r="Y46" s="45">
        <v>0.5</v>
      </c>
      <c r="Z46" s="96">
        <f t="shared" si="2"/>
        <v>8.8000000000000078E-2</v>
      </c>
      <c r="AA46" s="23" t="s">
        <v>319</v>
      </c>
      <c r="AB46" s="140" t="s">
        <v>320</v>
      </c>
      <c r="AC46" s="120">
        <v>36</v>
      </c>
      <c r="AD46" s="158">
        <f t="shared" si="3"/>
        <v>360</v>
      </c>
      <c r="AE46" s="155">
        <f t="shared" si="4"/>
        <v>-1</v>
      </c>
      <c r="AF46" s="24"/>
      <c r="AG46" s="99" t="s">
        <v>113</v>
      </c>
      <c r="AH46" s="110">
        <f t="shared" si="5"/>
        <v>12.787056472989528</v>
      </c>
      <c r="AI46" s="20">
        <f t="shared" si="5"/>
        <v>15.009148537245583</v>
      </c>
      <c r="AJ46" s="20">
        <f t="shared" si="5"/>
        <v>8.2037949897648854</v>
      </c>
      <c r="AK46" s="113"/>
    </row>
    <row r="47" spans="2:52" x14ac:dyDescent="0.2">
      <c r="B47" s="23" t="s">
        <v>61</v>
      </c>
      <c r="C47" s="23" t="s">
        <v>72</v>
      </c>
      <c r="D47" s="23" t="s">
        <v>63</v>
      </c>
      <c r="E47" s="23"/>
      <c r="F47" s="76">
        <v>1025805</v>
      </c>
      <c r="G47" s="76">
        <v>9556015010073</v>
      </c>
      <c r="H47" s="137" t="s">
        <v>51</v>
      </c>
      <c r="I47" s="23" t="s">
        <v>164</v>
      </c>
      <c r="J47" s="35" t="s">
        <v>54</v>
      </c>
      <c r="K47" s="35" t="s">
        <v>54</v>
      </c>
      <c r="L47" s="35" t="s">
        <v>52</v>
      </c>
      <c r="M47" s="139"/>
      <c r="N47" s="139"/>
      <c r="O47" s="35"/>
      <c r="P47" s="35" t="s">
        <v>53</v>
      </c>
      <c r="Q47" s="36">
        <v>7.57</v>
      </c>
      <c r="R47" s="36">
        <v>8.3000000000000007</v>
      </c>
      <c r="S47" s="42">
        <v>8.7951807228915713E-2</v>
      </c>
      <c r="T47" s="36"/>
      <c r="U47" s="95">
        <v>7.57</v>
      </c>
      <c r="V47" s="89">
        <f t="shared" si="0"/>
        <v>7.17</v>
      </c>
      <c r="W47" s="75">
        <v>7.9</v>
      </c>
      <c r="X47" s="96">
        <f t="shared" si="1"/>
        <v>4.1772151898734185E-2</v>
      </c>
      <c r="Y47" s="45">
        <v>0.4</v>
      </c>
      <c r="Z47" s="96">
        <f t="shared" si="2"/>
        <v>9.2405063291139289E-2</v>
      </c>
      <c r="AA47" s="23" t="s">
        <v>319</v>
      </c>
      <c r="AB47" s="140" t="s">
        <v>320</v>
      </c>
      <c r="AC47" s="120">
        <v>48</v>
      </c>
      <c r="AD47" s="158">
        <f t="shared" si="3"/>
        <v>379.20000000000005</v>
      </c>
      <c r="AE47" s="155">
        <f t="shared" si="4"/>
        <v>-1</v>
      </c>
      <c r="AF47" s="24"/>
      <c r="AG47" s="99" t="s">
        <v>113</v>
      </c>
      <c r="AH47" s="110">
        <f t="shared" si="5"/>
        <v>17.049408630652703</v>
      </c>
      <c r="AI47" s="20">
        <f t="shared" si="5"/>
        <v>20.012198049660778</v>
      </c>
      <c r="AJ47" s="20">
        <f t="shared" si="5"/>
        <v>10.938393319686515</v>
      </c>
      <c r="AK47" s="113"/>
    </row>
    <row r="48" spans="2:52" x14ac:dyDescent="0.2">
      <c r="B48" s="23"/>
      <c r="C48" s="23"/>
      <c r="D48" s="23"/>
      <c r="E48" s="23"/>
      <c r="F48" s="76"/>
      <c r="G48" s="76"/>
      <c r="H48" s="137"/>
      <c r="I48" s="23"/>
      <c r="J48" s="35"/>
      <c r="K48" s="35"/>
      <c r="L48" s="35"/>
      <c r="M48" s="139"/>
      <c r="N48" s="139"/>
      <c r="O48" s="35"/>
      <c r="P48" s="35"/>
      <c r="Q48" s="36"/>
      <c r="R48" s="36"/>
      <c r="S48" s="42"/>
      <c r="T48" s="36"/>
      <c r="U48" s="95"/>
      <c r="V48" s="89"/>
      <c r="W48" s="75"/>
      <c r="X48" s="96"/>
      <c r="Y48" s="45"/>
      <c r="Z48" s="96"/>
      <c r="AA48" s="23"/>
      <c r="AB48" s="140"/>
      <c r="AC48" s="120"/>
      <c r="AD48" s="158"/>
      <c r="AE48" s="155"/>
      <c r="AF48" s="24"/>
      <c r="AG48" s="99"/>
      <c r="AH48" s="110"/>
      <c r="AI48" s="20"/>
      <c r="AJ48" s="20"/>
      <c r="AK48" s="113"/>
    </row>
    <row r="49" spans="2:37" x14ac:dyDescent="0.2">
      <c r="B49" s="23" t="s">
        <v>61</v>
      </c>
      <c r="C49" s="23" t="s">
        <v>72</v>
      </c>
      <c r="D49" s="23" t="s">
        <v>63</v>
      </c>
      <c r="E49" s="23">
        <v>11</v>
      </c>
      <c r="F49" s="76">
        <v>1025863</v>
      </c>
      <c r="G49" s="76">
        <v>9556015120123</v>
      </c>
      <c r="H49" s="137" t="s">
        <v>51</v>
      </c>
      <c r="I49" s="23" t="s">
        <v>165</v>
      </c>
      <c r="J49" s="35" t="s">
        <v>54</v>
      </c>
      <c r="K49" s="35" t="s">
        <v>54</v>
      </c>
      <c r="L49" s="35" t="s">
        <v>52</v>
      </c>
      <c r="M49" s="139"/>
      <c r="N49" s="139"/>
      <c r="O49" s="35"/>
      <c r="P49" s="35" t="s">
        <v>53</v>
      </c>
      <c r="Q49" s="36">
        <v>14.57</v>
      </c>
      <c r="R49" s="36">
        <v>17.100000000000001</v>
      </c>
      <c r="S49" s="42">
        <v>0.14795321637426906</v>
      </c>
      <c r="T49" s="36"/>
      <c r="U49" s="95">
        <v>14.57</v>
      </c>
      <c r="V49" s="89">
        <f t="shared" si="0"/>
        <v>13.57</v>
      </c>
      <c r="W49" s="75">
        <v>16.100000000000001</v>
      </c>
      <c r="X49" s="96">
        <f t="shared" si="1"/>
        <v>9.5031055900621178E-2</v>
      </c>
      <c r="Y49" s="45">
        <v>1</v>
      </c>
      <c r="Z49" s="96">
        <f t="shared" si="2"/>
        <v>0.1571428571428572</v>
      </c>
      <c r="AA49" s="23" t="s">
        <v>319</v>
      </c>
      <c r="AB49" s="140" t="s">
        <v>320</v>
      </c>
      <c r="AC49" s="120">
        <v>36</v>
      </c>
      <c r="AD49" s="158">
        <f t="shared" si="3"/>
        <v>579.6</v>
      </c>
      <c r="AE49" s="155">
        <f t="shared" si="4"/>
        <v>-1</v>
      </c>
      <c r="AF49" s="24"/>
      <c r="AG49" s="99" t="s">
        <v>113</v>
      </c>
      <c r="AH49" s="110">
        <f t="shared" si="5"/>
        <v>12.787056472989528</v>
      </c>
      <c r="AI49" s="20">
        <f t="shared" si="5"/>
        <v>15.009148537245583</v>
      </c>
      <c r="AJ49" s="20">
        <f t="shared" si="5"/>
        <v>8.2037949897648854</v>
      </c>
      <c r="AK49" s="113"/>
    </row>
    <row r="50" spans="2:37" x14ac:dyDescent="0.2">
      <c r="B50" s="23" t="s">
        <v>61</v>
      </c>
      <c r="C50" s="23" t="s">
        <v>72</v>
      </c>
      <c r="D50" s="23" t="s">
        <v>63</v>
      </c>
      <c r="E50" s="23"/>
      <c r="F50" s="76">
        <v>1025862</v>
      </c>
      <c r="G50" s="76">
        <v>9556015120215</v>
      </c>
      <c r="H50" s="137" t="s">
        <v>51</v>
      </c>
      <c r="I50" s="23" t="s">
        <v>166</v>
      </c>
      <c r="J50" s="35" t="s">
        <v>54</v>
      </c>
      <c r="K50" s="35" t="s">
        <v>54</v>
      </c>
      <c r="L50" s="35" t="s">
        <v>52</v>
      </c>
      <c r="M50" s="139"/>
      <c r="N50" s="139"/>
      <c r="O50" s="35"/>
      <c r="P50" s="35" t="s">
        <v>53</v>
      </c>
      <c r="Q50" s="36">
        <v>14.57</v>
      </c>
      <c r="R50" s="36">
        <v>17.100000000000001</v>
      </c>
      <c r="S50" s="42">
        <v>0.14795321637426906</v>
      </c>
      <c r="T50" s="36"/>
      <c r="U50" s="95">
        <v>14.57</v>
      </c>
      <c r="V50" s="89">
        <f t="shared" si="0"/>
        <v>13.57</v>
      </c>
      <c r="W50" s="75">
        <v>16.100000000000001</v>
      </c>
      <c r="X50" s="96">
        <f t="shared" si="1"/>
        <v>9.5031055900621178E-2</v>
      </c>
      <c r="Y50" s="45">
        <v>1</v>
      </c>
      <c r="Z50" s="96">
        <f t="shared" si="2"/>
        <v>0.1571428571428572</v>
      </c>
      <c r="AA50" s="23" t="s">
        <v>319</v>
      </c>
      <c r="AB50" s="140" t="s">
        <v>320</v>
      </c>
      <c r="AC50" s="120">
        <v>36</v>
      </c>
      <c r="AD50" s="158">
        <f t="shared" si="3"/>
        <v>579.6</v>
      </c>
      <c r="AE50" s="155">
        <f t="shared" si="4"/>
        <v>-1</v>
      </c>
      <c r="AF50" s="24"/>
      <c r="AG50" s="99" t="s">
        <v>113</v>
      </c>
      <c r="AH50" s="110">
        <f t="shared" si="5"/>
        <v>12.787056472989528</v>
      </c>
      <c r="AI50" s="20">
        <f t="shared" si="5"/>
        <v>15.009148537245583</v>
      </c>
      <c r="AJ50" s="20">
        <f t="shared" si="5"/>
        <v>8.2037949897648854</v>
      </c>
      <c r="AK50" s="113"/>
    </row>
    <row r="51" spans="2:37" x14ac:dyDescent="0.2">
      <c r="B51" s="23" t="s">
        <v>61</v>
      </c>
      <c r="C51" s="23" t="s">
        <v>72</v>
      </c>
      <c r="D51" s="23" t="s">
        <v>63</v>
      </c>
      <c r="E51" s="23"/>
      <c r="F51" s="76">
        <v>1025847</v>
      </c>
      <c r="G51" s="76">
        <v>9556015120208</v>
      </c>
      <c r="H51" s="137" t="s">
        <v>51</v>
      </c>
      <c r="I51" s="23" t="s">
        <v>167</v>
      </c>
      <c r="J51" s="35" t="s">
        <v>54</v>
      </c>
      <c r="K51" s="35" t="s">
        <v>54</v>
      </c>
      <c r="L51" s="35" t="s">
        <v>52</v>
      </c>
      <c r="M51" s="139"/>
      <c r="N51" s="139"/>
      <c r="O51" s="35"/>
      <c r="P51" s="35" t="s">
        <v>53</v>
      </c>
      <c r="Q51" s="36">
        <v>14.57</v>
      </c>
      <c r="R51" s="36">
        <v>17.100000000000001</v>
      </c>
      <c r="S51" s="42">
        <v>0.14795321637426906</v>
      </c>
      <c r="T51" s="36"/>
      <c r="U51" s="95">
        <v>14.57</v>
      </c>
      <c r="V51" s="89">
        <f t="shared" si="0"/>
        <v>13.57</v>
      </c>
      <c r="W51" s="75">
        <v>16.100000000000001</v>
      </c>
      <c r="X51" s="96">
        <f t="shared" si="1"/>
        <v>9.5031055900621178E-2</v>
      </c>
      <c r="Y51" s="45">
        <v>1</v>
      </c>
      <c r="Z51" s="96">
        <f t="shared" si="2"/>
        <v>0.1571428571428572</v>
      </c>
      <c r="AA51" s="23" t="s">
        <v>319</v>
      </c>
      <c r="AB51" s="140" t="s">
        <v>320</v>
      </c>
      <c r="AC51" s="120">
        <v>72</v>
      </c>
      <c r="AD51" s="158">
        <f t="shared" si="3"/>
        <v>1159.2</v>
      </c>
      <c r="AE51" s="155">
        <f t="shared" si="4"/>
        <v>-1</v>
      </c>
      <c r="AF51" s="24"/>
      <c r="AG51" s="99" t="s">
        <v>113</v>
      </c>
      <c r="AH51" s="110">
        <f t="shared" si="5"/>
        <v>25.574112945979056</v>
      </c>
      <c r="AI51" s="20">
        <f t="shared" si="5"/>
        <v>30.018297074491166</v>
      </c>
      <c r="AJ51" s="20">
        <f t="shared" si="5"/>
        <v>16.407589979529771</v>
      </c>
      <c r="AK51" s="113"/>
    </row>
    <row r="52" spans="2:37" x14ac:dyDescent="0.2">
      <c r="B52" s="23" t="s">
        <v>61</v>
      </c>
      <c r="C52" s="23" t="s">
        <v>72</v>
      </c>
      <c r="D52" s="23" t="s">
        <v>63</v>
      </c>
      <c r="E52" s="23"/>
      <c r="F52" s="76">
        <v>1025801</v>
      </c>
      <c r="G52" s="76">
        <v>9556015120307</v>
      </c>
      <c r="H52" s="137" t="s">
        <v>51</v>
      </c>
      <c r="I52" s="23" t="s">
        <v>168</v>
      </c>
      <c r="J52" s="35" t="s">
        <v>54</v>
      </c>
      <c r="K52" s="35" t="s">
        <v>54</v>
      </c>
      <c r="L52" s="35" t="s">
        <v>52</v>
      </c>
      <c r="M52" s="139"/>
      <c r="N52" s="139"/>
      <c r="O52" s="35"/>
      <c r="P52" s="35" t="s">
        <v>53</v>
      </c>
      <c r="Q52" s="36">
        <v>14.57</v>
      </c>
      <c r="R52" s="36">
        <v>17.100000000000001</v>
      </c>
      <c r="S52" s="42">
        <v>0.14795321637426906</v>
      </c>
      <c r="T52" s="36"/>
      <c r="U52" s="95">
        <v>14.57</v>
      </c>
      <c r="V52" s="89">
        <f t="shared" si="0"/>
        <v>13.57</v>
      </c>
      <c r="W52" s="75">
        <v>16.100000000000001</v>
      </c>
      <c r="X52" s="96">
        <f t="shared" si="1"/>
        <v>9.5031055900621178E-2</v>
      </c>
      <c r="Y52" s="45">
        <v>1</v>
      </c>
      <c r="Z52" s="96">
        <f t="shared" si="2"/>
        <v>0.1571428571428572</v>
      </c>
      <c r="AA52" s="23" t="s">
        <v>319</v>
      </c>
      <c r="AB52" s="140" t="s">
        <v>320</v>
      </c>
      <c r="AC52" s="120">
        <v>36</v>
      </c>
      <c r="AD52" s="158">
        <f t="shared" si="3"/>
        <v>579.6</v>
      </c>
      <c r="AE52" s="155">
        <f t="shared" si="4"/>
        <v>-1</v>
      </c>
      <c r="AF52" s="24"/>
      <c r="AG52" s="99" t="s">
        <v>113</v>
      </c>
      <c r="AH52" s="110">
        <f t="shared" si="5"/>
        <v>12.787056472989528</v>
      </c>
      <c r="AI52" s="20">
        <f t="shared" si="5"/>
        <v>15.009148537245583</v>
      </c>
      <c r="AJ52" s="20">
        <f t="shared" si="5"/>
        <v>8.2037949897648854</v>
      </c>
      <c r="AK52" s="113"/>
    </row>
    <row r="53" spans="2:37" x14ac:dyDescent="0.2">
      <c r="B53" s="23" t="s">
        <v>61</v>
      </c>
      <c r="C53" s="23" t="s">
        <v>72</v>
      </c>
      <c r="D53" s="23" t="s">
        <v>63</v>
      </c>
      <c r="E53" s="23"/>
      <c r="F53" s="76">
        <v>1025812</v>
      </c>
      <c r="G53" s="76">
        <v>9556015120345</v>
      </c>
      <c r="H53" s="137" t="s">
        <v>51</v>
      </c>
      <c r="I53" s="23" t="s">
        <v>169</v>
      </c>
      <c r="J53" s="35" t="s">
        <v>54</v>
      </c>
      <c r="K53" s="35" t="s">
        <v>54</v>
      </c>
      <c r="L53" s="35" t="s">
        <v>52</v>
      </c>
      <c r="M53" s="139"/>
      <c r="N53" s="139"/>
      <c r="O53" s="35"/>
      <c r="P53" s="35" t="s">
        <v>53</v>
      </c>
      <c r="Q53" s="36">
        <v>14.57</v>
      </c>
      <c r="R53" s="36">
        <v>17.100000000000001</v>
      </c>
      <c r="S53" s="42">
        <v>0.14795321637426906</v>
      </c>
      <c r="T53" s="36"/>
      <c r="U53" s="95">
        <v>14.57</v>
      </c>
      <c r="V53" s="89">
        <f t="shared" si="0"/>
        <v>13.57</v>
      </c>
      <c r="W53" s="75">
        <v>16.100000000000001</v>
      </c>
      <c r="X53" s="96">
        <f t="shared" si="1"/>
        <v>9.5031055900621178E-2</v>
      </c>
      <c r="Y53" s="45">
        <v>1</v>
      </c>
      <c r="Z53" s="96">
        <f t="shared" si="2"/>
        <v>0.1571428571428572</v>
      </c>
      <c r="AA53" s="23" t="s">
        <v>319</v>
      </c>
      <c r="AB53" s="140" t="s">
        <v>320</v>
      </c>
      <c r="AC53" s="120">
        <v>72</v>
      </c>
      <c r="AD53" s="158">
        <f t="shared" si="3"/>
        <v>1159.2</v>
      </c>
      <c r="AE53" s="155">
        <f t="shared" si="4"/>
        <v>-1</v>
      </c>
      <c r="AF53" s="24"/>
      <c r="AG53" s="99" t="s">
        <v>113</v>
      </c>
      <c r="AH53" s="110">
        <f t="shared" si="5"/>
        <v>25.574112945979056</v>
      </c>
      <c r="AI53" s="20">
        <f t="shared" si="5"/>
        <v>30.018297074491166</v>
      </c>
      <c r="AJ53" s="20">
        <f t="shared" si="5"/>
        <v>16.407589979529771</v>
      </c>
      <c r="AK53" s="113"/>
    </row>
    <row r="54" spans="2:37" x14ac:dyDescent="0.2">
      <c r="B54" s="23"/>
      <c r="C54" s="23"/>
      <c r="D54" s="23"/>
      <c r="E54" s="23"/>
      <c r="F54" s="76"/>
      <c r="G54" s="76"/>
      <c r="H54" s="137"/>
      <c r="I54" s="23"/>
      <c r="J54" s="35"/>
      <c r="K54" s="35"/>
      <c r="L54" s="35"/>
      <c r="M54" s="139"/>
      <c r="N54" s="139"/>
      <c r="O54" s="35"/>
      <c r="P54" s="35"/>
      <c r="Q54" s="36"/>
      <c r="R54" s="36"/>
      <c r="S54" s="42"/>
      <c r="T54" s="36"/>
      <c r="U54" s="95"/>
      <c r="V54" s="89"/>
      <c r="W54" s="75"/>
      <c r="X54" s="96"/>
      <c r="Y54" s="45"/>
      <c r="Z54" s="96"/>
      <c r="AA54" s="23"/>
      <c r="AB54" s="140"/>
      <c r="AC54" s="120"/>
      <c r="AD54" s="158"/>
      <c r="AE54" s="155"/>
      <c r="AF54" s="24"/>
      <c r="AG54" s="99"/>
      <c r="AH54" s="110"/>
      <c r="AI54" s="20"/>
      <c r="AJ54" s="20"/>
      <c r="AK54" s="113"/>
    </row>
    <row r="55" spans="2:37" x14ac:dyDescent="0.2">
      <c r="B55" s="23" t="s">
        <v>61</v>
      </c>
      <c r="C55" s="23" t="s">
        <v>72</v>
      </c>
      <c r="D55" s="23" t="s">
        <v>63</v>
      </c>
      <c r="E55" s="23">
        <v>12</v>
      </c>
      <c r="F55" s="76">
        <v>1037885</v>
      </c>
      <c r="G55" s="76">
        <v>9556854006862</v>
      </c>
      <c r="H55" s="137" t="s">
        <v>51</v>
      </c>
      <c r="I55" s="23" t="s">
        <v>170</v>
      </c>
      <c r="J55" s="35" t="s">
        <v>54</v>
      </c>
      <c r="K55" s="35" t="s">
        <v>54</v>
      </c>
      <c r="L55" s="35" t="s">
        <v>52</v>
      </c>
      <c r="M55" s="139"/>
      <c r="N55" s="139"/>
      <c r="O55" s="35"/>
      <c r="P55" s="35" t="s">
        <v>53</v>
      </c>
      <c r="Q55" s="36">
        <v>16.5</v>
      </c>
      <c r="R55" s="36">
        <v>18.5</v>
      </c>
      <c r="S55" s="42">
        <v>0.10810810810810811</v>
      </c>
      <c r="T55" s="36"/>
      <c r="U55" s="95">
        <v>16.5</v>
      </c>
      <c r="V55" s="89">
        <f t="shared" si="0"/>
        <v>15.85</v>
      </c>
      <c r="W55" s="75">
        <v>17.8</v>
      </c>
      <c r="X55" s="96">
        <f t="shared" si="1"/>
        <v>7.3033707865168579E-2</v>
      </c>
      <c r="Y55" s="45">
        <v>0.65</v>
      </c>
      <c r="Z55" s="96">
        <f t="shared" si="2"/>
        <v>0.10955056179775287</v>
      </c>
      <c r="AA55" s="23" t="s">
        <v>321</v>
      </c>
      <c r="AB55" s="140" t="s">
        <v>322</v>
      </c>
      <c r="AC55" s="120">
        <v>60</v>
      </c>
      <c r="AD55" s="158">
        <f t="shared" si="3"/>
        <v>1068</v>
      </c>
      <c r="AE55" s="155">
        <f t="shared" si="4"/>
        <v>-1</v>
      </c>
      <c r="AF55" s="24"/>
      <c r="AG55" s="99" t="s">
        <v>113</v>
      </c>
      <c r="AH55" s="110">
        <f t="shared" si="5"/>
        <v>21.31176078831588</v>
      </c>
      <c r="AI55" s="20">
        <f t="shared" si="5"/>
        <v>25.01524756207597</v>
      </c>
      <c r="AJ55" s="20">
        <f t="shared" si="5"/>
        <v>13.672991649608143</v>
      </c>
      <c r="AK55" s="113"/>
    </row>
    <row r="56" spans="2:37" x14ac:dyDescent="0.2">
      <c r="B56" s="23" t="s">
        <v>61</v>
      </c>
      <c r="C56" s="23" t="s">
        <v>72</v>
      </c>
      <c r="D56" s="23" t="s">
        <v>63</v>
      </c>
      <c r="E56" s="23"/>
      <c r="F56" s="76">
        <v>1037867</v>
      </c>
      <c r="G56" s="76">
        <v>9556854009986</v>
      </c>
      <c r="H56" s="137" t="s">
        <v>51</v>
      </c>
      <c r="I56" s="23" t="s">
        <v>171</v>
      </c>
      <c r="J56" s="35" t="s">
        <v>54</v>
      </c>
      <c r="K56" s="35" t="s">
        <v>54</v>
      </c>
      <c r="L56" s="35" t="s">
        <v>52</v>
      </c>
      <c r="M56" s="139"/>
      <c r="N56" s="139"/>
      <c r="O56" s="35"/>
      <c r="P56" s="35" t="s">
        <v>53</v>
      </c>
      <c r="Q56" s="36">
        <v>16.5</v>
      </c>
      <c r="R56" s="36">
        <v>18.5</v>
      </c>
      <c r="S56" s="42">
        <v>0.10810810810810811</v>
      </c>
      <c r="T56" s="36"/>
      <c r="U56" s="95">
        <v>16.5</v>
      </c>
      <c r="V56" s="89">
        <f t="shared" si="0"/>
        <v>15.85</v>
      </c>
      <c r="W56" s="75">
        <v>17.8</v>
      </c>
      <c r="X56" s="96">
        <f t="shared" si="1"/>
        <v>7.3033707865168579E-2</v>
      </c>
      <c r="Y56" s="45">
        <v>0.65</v>
      </c>
      <c r="Z56" s="96">
        <f t="shared" si="2"/>
        <v>0.10955056179775287</v>
      </c>
      <c r="AA56" s="23" t="s">
        <v>321</v>
      </c>
      <c r="AB56" s="140" t="s">
        <v>322</v>
      </c>
      <c r="AC56" s="120">
        <v>60</v>
      </c>
      <c r="AD56" s="158">
        <f t="shared" si="3"/>
        <v>1068</v>
      </c>
      <c r="AE56" s="155">
        <f t="shared" si="4"/>
        <v>-1</v>
      </c>
      <c r="AF56" s="24"/>
      <c r="AG56" s="99" t="s">
        <v>113</v>
      </c>
      <c r="AH56" s="110">
        <f t="shared" si="5"/>
        <v>21.31176078831588</v>
      </c>
      <c r="AI56" s="20">
        <f t="shared" si="5"/>
        <v>25.01524756207597</v>
      </c>
      <c r="AJ56" s="20">
        <f t="shared" si="5"/>
        <v>13.672991649608143</v>
      </c>
      <c r="AK56" s="113"/>
    </row>
    <row r="57" spans="2:37" x14ac:dyDescent="0.2">
      <c r="B57" s="23" t="s">
        <v>61</v>
      </c>
      <c r="C57" s="23" t="s">
        <v>72</v>
      </c>
      <c r="D57" s="23" t="s">
        <v>63</v>
      </c>
      <c r="E57" s="23"/>
      <c r="F57" s="76">
        <v>1037882</v>
      </c>
      <c r="G57" s="76">
        <v>9556854006039</v>
      </c>
      <c r="H57" s="137" t="s">
        <v>51</v>
      </c>
      <c r="I57" s="23" t="s">
        <v>172</v>
      </c>
      <c r="J57" s="35" t="s">
        <v>54</v>
      </c>
      <c r="K57" s="35" t="s">
        <v>54</v>
      </c>
      <c r="L57" s="35" t="s">
        <v>52</v>
      </c>
      <c r="M57" s="139"/>
      <c r="N57" s="139"/>
      <c r="O57" s="35"/>
      <c r="P57" s="35" t="s">
        <v>53</v>
      </c>
      <c r="Q57" s="36">
        <v>15.4</v>
      </c>
      <c r="R57" s="36">
        <v>17.3</v>
      </c>
      <c r="S57" s="42">
        <v>0.10982658959537574</v>
      </c>
      <c r="T57" s="36"/>
      <c r="U57" s="95">
        <v>15.4</v>
      </c>
      <c r="V57" s="89">
        <f t="shared" si="0"/>
        <v>14.75</v>
      </c>
      <c r="W57" s="75">
        <v>16.600000000000001</v>
      </c>
      <c r="X57" s="96">
        <f t="shared" si="1"/>
        <v>7.2289156626506076E-2</v>
      </c>
      <c r="Y57" s="45">
        <v>0.65</v>
      </c>
      <c r="Z57" s="96">
        <f t="shared" si="2"/>
        <v>0.1114457831325302</v>
      </c>
      <c r="AA57" s="23" t="s">
        <v>321</v>
      </c>
      <c r="AB57" s="140" t="s">
        <v>322</v>
      </c>
      <c r="AC57" s="120">
        <v>60</v>
      </c>
      <c r="AD57" s="158">
        <f t="shared" si="3"/>
        <v>996.00000000000011</v>
      </c>
      <c r="AE57" s="155">
        <f t="shared" si="4"/>
        <v>-1</v>
      </c>
      <c r="AF57" s="24"/>
      <c r="AG57" s="99" t="s">
        <v>113</v>
      </c>
      <c r="AH57" s="110">
        <f t="shared" si="5"/>
        <v>21.31176078831588</v>
      </c>
      <c r="AI57" s="20">
        <f t="shared" si="5"/>
        <v>25.01524756207597</v>
      </c>
      <c r="AJ57" s="20">
        <f t="shared" si="5"/>
        <v>13.672991649608143</v>
      </c>
      <c r="AK57" s="113"/>
    </row>
    <row r="58" spans="2:37" x14ac:dyDescent="0.2">
      <c r="B58" s="23" t="s">
        <v>61</v>
      </c>
      <c r="C58" s="23" t="s">
        <v>72</v>
      </c>
      <c r="D58" s="23" t="s">
        <v>63</v>
      </c>
      <c r="E58" s="23"/>
      <c r="F58" s="76">
        <v>1037884</v>
      </c>
      <c r="G58" s="76">
        <v>9556854006008</v>
      </c>
      <c r="H58" s="137" t="s">
        <v>51</v>
      </c>
      <c r="I58" s="23" t="s">
        <v>173</v>
      </c>
      <c r="J58" s="35" t="s">
        <v>54</v>
      </c>
      <c r="K58" s="35" t="s">
        <v>54</v>
      </c>
      <c r="L58" s="35" t="s">
        <v>52</v>
      </c>
      <c r="M58" s="139"/>
      <c r="N58" s="139"/>
      <c r="O58" s="35"/>
      <c r="P58" s="35" t="s">
        <v>53</v>
      </c>
      <c r="Q58" s="36">
        <v>15.4</v>
      </c>
      <c r="R58" s="36">
        <v>17.3</v>
      </c>
      <c r="S58" s="42">
        <v>0.10982658959537574</v>
      </c>
      <c r="T58" s="36"/>
      <c r="U58" s="95">
        <v>15.4</v>
      </c>
      <c r="V58" s="89">
        <f t="shared" si="0"/>
        <v>14.75</v>
      </c>
      <c r="W58" s="75">
        <v>16.600000000000001</v>
      </c>
      <c r="X58" s="96">
        <f t="shared" si="1"/>
        <v>7.2289156626506076E-2</v>
      </c>
      <c r="Y58" s="45">
        <v>0.65</v>
      </c>
      <c r="Z58" s="96">
        <f t="shared" si="2"/>
        <v>0.1114457831325302</v>
      </c>
      <c r="AA58" s="23" t="s">
        <v>321</v>
      </c>
      <c r="AB58" s="140" t="s">
        <v>322</v>
      </c>
      <c r="AC58" s="120">
        <v>60</v>
      </c>
      <c r="AD58" s="158">
        <f t="shared" si="3"/>
        <v>996.00000000000011</v>
      </c>
      <c r="AE58" s="155">
        <f t="shared" si="4"/>
        <v>-1</v>
      </c>
      <c r="AF58" s="24"/>
      <c r="AG58" s="99" t="s">
        <v>113</v>
      </c>
      <c r="AH58" s="110">
        <f t="shared" si="5"/>
        <v>21.31176078831588</v>
      </c>
      <c r="AI58" s="20">
        <f t="shared" si="5"/>
        <v>25.01524756207597</v>
      </c>
      <c r="AJ58" s="20">
        <f t="shared" si="5"/>
        <v>13.672991649608143</v>
      </c>
      <c r="AK58" s="113"/>
    </row>
    <row r="59" spans="2:37" x14ac:dyDescent="0.2">
      <c r="B59" s="23" t="s">
        <v>61</v>
      </c>
      <c r="C59" s="23" t="s">
        <v>72</v>
      </c>
      <c r="D59" s="23" t="s">
        <v>63</v>
      </c>
      <c r="E59" s="23"/>
      <c r="F59" s="76">
        <v>1037883</v>
      </c>
      <c r="G59" s="76">
        <v>9556854006015</v>
      </c>
      <c r="H59" s="137" t="s">
        <v>51</v>
      </c>
      <c r="I59" s="23" t="s">
        <v>174</v>
      </c>
      <c r="J59" s="35" t="s">
        <v>54</v>
      </c>
      <c r="K59" s="35" t="s">
        <v>54</v>
      </c>
      <c r="L59" s="35" t="s">
        <v>52</v>
      </c>
      <c r="M59" s="139"/>
      <c r="N59" s="139"/>
      <c r="O59" s="35"/>
      <c r="P59" s="35" t="s">
        <v>53</v>
      </c>
      <c r="Q59" s="36">
        <v>15.4</v>
      </c>
      <c r="R59" s="36">
        <v>17.3</v>
      </c>
      <c r="S59" s="42">
        <v>0.10982658959537574</v>
      </c>
      <c r="T59" s="36"/>
      <c r="U59" s="95">
        <v>15.4</v>
      </c>
      <c r="V59" s="89">
        <f t="shared" si="0"/>
        <v>14.75</v>
      </c>
      <c r="W59" s="75">
        <v>16.600000000000001</v>
      </c>
      <c r="X59" s="96">
        <f t="shared" si="1"/>
        <v>7.2289156626506076E-2</v>
      </c>
      <c r="Y59" s="45">
        <v>0.65</v>
      </c>
      <c r="Z59" s="96">
        <f t="shared" si="2"/>
        <v>0.1114457831325302</v>
      </c>
      <c r="AA59" s="23" t="s">
        <v>321</v>
      </c>
      <c r="AB59" s="140" t="s">
        <v>322</v>
      </c>
      <c r="AC59" s="120">
        <v>60</v>
      </c>
      <c r="AD59" s="158">
        <f t="shared" si="3"/>
        <v>996.00000000000011</v>
      </c>
      <c r="AE59" s="155">
        <f t="shared" si="4"/>
        <v>-1</v>
      </c>
      <c r="AF59" s="24"/>
      <c r="AG59" s="99" t="s">
        <v>113</v>
      </c>
      <c r="AH59" s="110">
        <f t="shared" si="5"/>
        <v>21.31176078831588</v>
      </c>
      <c r="AI59" s="20">
        <f t="shared" si="5"/>
        <v>25.01524756207597</v>
      </c>
      <c r="AJ59" s="20">
        <f t="shared" si="5"/>
        <v>13.672991649608143</v>
      </c>
      <c r="AK59" s="113"/>
    </row>
    <row r="60" spans="2:37" x14ac:dyDescent="0.2">
      <c r="B60" s="23" t="s">
        <v>61</v>
      </c>
      <c r="C60" s="23" t="s">
        <v>72</v>
      </c>
      <c r="D60" s="23" t="s">
        <v>63</v>
      </c>
      <c r="E60" s="23"/>
      <c r="F60" s="76">
        <v>1037881</v>
      </c>
      <c r="G60" s="76">
        <v>9556854006022</v>
      </c>
      <c r="H60" s="137" t="s">
        <v>51</v>
      </c>
      <c r="I60" s="23" t="s">
        <v>175</v>
      </c>
      <c r="J60" s="35" t="s">
        <v>54</v>
      </c>
      <c r="K60" s="35" t="s">
        <v>54</v>
      </c>
      <c r="L60" s="35" t="s">
        <v>52</v>
      </c>
      <c r="M60" s="139"/>
      <c r="N60" s="139"/>
      <c r="O60" s="35"/>
      <c r="P60" s="35" t="s">
        <v>53</v>
      </c>
      <c r="Q60" s="36">
        <v>15.4</v>
      </c>
      <c r="R60" s="36">
        <v>17.3</v>
      </c>
      <c r="S60" s="42">
        <v>0.10982658959537574</v>
      </c>
      <c r="T60" s="36"/>
      <c r="U60" s="95">
        <v>15.4</v>
      </c>
      <c r="V60" s="89">
        <f t="shared" si="0"/>
        <v>14.75</v>
      </c>
      <c r="W60" s="75">
        <v>16.600000000000001</v>
      </c>
      <c r="X60" s="96">
        <f t="shared" si="1"/>
        <v>7.2289156626506076E-2</v>
      </c>
      <c r="Y60" s="45">
        <v>0.65</v>
      </c>
      <c r="Z60" s="96">
        <f t="shared" si="2"/>
        <v>0.1114457831325302</v>
      </c>
      <c r="AA60" s="23" t="s">
        <v>321</v>
      </c>
      <c r="AB60" s="140" t="s">
        <v>322</v>
      </c>
      <c r="AC60" s="120">
        <v>60</v>
      </c>
      <c r="AD60" s="158">
        <f t="shared" si="3"/>
        <v>996.00000000000011</v>
      </c>
      <c r="AE60" s="155">
        <f t="shared" si="4"/>
        <v>-1</v>
      </c>
      <c r="AF60" s="24"/>
      <c r="AG60" s="99" t="s">
        <v>113</v>
      </c>
      <c r="AH60" s="110">
        <f t="shared" si="5"/>
        <v>21.31176078831588</v>
      </c>
      <c r="AI60" s="20">
        <f t="shared" si="5"/>
        <v>25.01524756207597</v>
      </c>
      <c r="AJ60" s="20">
        <f t="shared" si="5"/>
        <v>13.672991649608143</v>
      </c>
      <c r="AK60" s="113"/>
    </row>
    <row r="61" spans="2:37" x14ac:dyDescent="0.2">
      <c r="B61" s="23"/>
      <c r="C61" s="23"/>
      <c r="D61" s="23"/>
      <c r="E61" s="23"/>
      <c r="F61" s="76"/>
      <c r="G61" s="76"/>
      <c r="H61" s="137"/>
      <c r="I61" s="23"/>
      <c r="J61" s="35"/>
      <c r="K61" s="35"/>
      <c r="L61" s="35"/>
      <c r="M61" s="139"/>
      <c r="N61" s="139"/>
      <c r="O61" s="35"/>
      <c r="P61" s="35"/>
      <c r="Q61" s="36"/>
      <c r="R61" s="36"/>
      <c r="S61" s="42"/>
      <c r="T61" s="36"/>
      <c r="U61" s="95"/>
      <c r="V61" s="89"/>
      <c r="W61" s="75"/>
      <c r="X61" s="96"/>
      <c r="Y61" s="45"/>
      <c r="Z61" s="96"/>
      <c r="AA61" s="23"/>
      <c r="AB61" s="140"/>
      <c r="AC61" s="120"/>
      <c r="AD61" s="158"/>
      <c r="AE61" s="155"/>
      <c r="AF61" s="24"/>
      <c r="AG61" s="99"/>
      <c r="AH61" s="110"/>
      <c r="AI61" s="20"/>
      <c r="AJ61" s="20"/>
      <c r="AK61" s="113"/>
    </row>
    <row r="62" spans="2:37" x14ac:dyDescent="0.2">
      <c r="B62" s="23" t="s">
        <v>61</v>
      </c>
      <c r="C62" s="23" t="s">
        <v>72</v>
      </c>
      <c r="D62" s="23" t="s">
        <v>63</v>
      </c>
      <c r="E62" s="23">
        <v>13</v>
      </c>
      <c r="F62" s="76">
        <v>1235986</v>
      </c>
      <c r="G62" s="76">
        <v>9557305007063</v>
      </c>
      <c r="H62" s="137" t="s">
        <v>51</v>
      </c>
      <c r="I62" s="23" t="s">
        <v>176</v>
      </c>
      <c r="J62" s="35" t="s">
        <v>54</v>
      </c>
      <c r="K62" s="35" t="s">
        <v>54</v>
      </c>
      <c r="L62" s="35" t="s">
        <v>52</v>
      </c>
      <c r="M62" s="139"/>
      <c r="N62" s="139"/>
      <c r="O62" s="35"/>
      <c r="P62" s="35" t="s">
        <v>53</v>
      </c>
      <c r="Q62" s="36">
        <v>14.8</v>
      </c>
      <c r="R62" s="36">
        <v>16.5</v>
      </c>
      <c r="S62" s="42">
        <v>0.10303030303030299</v>
      </c>
      <c r="T62" s="36"/>
      <c r="U62" s="95">
        <v>14.8</v>
      </c>
      <c r="V62" s="89">
        <f t="shared" si="0"/>
        <v>14.600000000000001</v>
      </c>
      <c r="W62" s="75">
        <v>16.3</v>
      </c>
      <c r="X62" s="96">
        <f t="shared" si="1"/>
        <v>9.202453987730061E-2</v>
      </c>
      <c r="Y62" s="45">
        <v>0.2</v>
      </c>
      <c r="Z62" s="96">
        <f t="shared" si="2"/>
        <v>0.10429447852760731</v>
      </c>
      <c r="AA62" s="23" t="s">
        <v>111</v>
      </c>
      <c r="AB62" s="140" t="s">
        <v>112</v>
      </c>
      <c r="AC62" s="120">
        <v>24</v>
      </c>
      <c r="AD62" s="158">
        <f t="shared" si="3"/>
        <v>391.20000000000005</v>
      </c>
      <c r="AE62" s="155">
        <f t="shared" si="4"/>
        <v>-1</v>
      </c>
      <c r="AF62" s="24"/>
      <c r="AG62" s="99" t="s">
        <v>113</v>
      </c>
      <c r="AH62" s="110">
        <f t="shared" si="5"/>
        <v>8.5247043153263515</v>
      </c>
      <c r="AI62" s="20">
        <f t="shared" si="5"/>
        <v>10.006099024830389</v>
      </c>
      <c r="AJ62" s="20">
        <f t="shared" si="5"/>
        <v>5.4691966598432575</v>
      </c>
      <c r="AK62" s="113"/>
    </row>
    <row r="63" spans="2:37" x14ac:dyDescent="0.2">
      <c r="B63" s="23"/>
      <c r="C63" s="23"/>
      <c r="D63" s="23"/>
      <c r="E63" s="23"/>
      <c r="F63" s="76"/>
      <c r="G63" s="76"/>
      <c r="H63" s="137"/>
      <c r="I63" s="23"/>
      <c r="J63" s="35"/>
      <c r="K63" s="35"/>
      <c r="L63" s="35"/>
      <c r="M63" s="139"/>
      <c r="N63" s="139"/>
      <c r="O63" s="35"/>
      <c r="P63" s="35"/>
      <c r="Q63" s="36"/>
      <c r="R63" s="36"/>
      <c r="S63" s="42"/>
      <c r="T63" s="36"/>
      <c r="U63" s="95"/>
      <c r="V63" s="89"/>
      <c r="W63" s="75"/>
      <c r="X63" s="96"/>
      <c r="Y63" s="45"/>
      <c r="Z63" s="96"/>
      <c r="AA63" s="23"/>
      <c r="AB63" s="140"/>
      <c r="AC63" s="120"/>
      <c r="AD63" s="158"/>
      <c r="AE63" s="155"/>
      <c r="AF63" s="24"/>
      <c r="AG63" s="99"/>
      <c r="AH63" s="110"/>
      <c r="AI63" s="20"/>
      <c r="AJ63" s="20"/>
      <c r="AK63" s="113"/>
    </row>
    <row r="64" spans="2:37" x14ac:dyDescent="0.2">
      <c r="B64" s="23" t="s">
        <v>61</v>
      </c>
      <c r="C64" s="23" t="s">
        <v>177</v>
      </c>
      <c r="D64" s="23" t="s">
        <v>63</v>
      </c>
      <c r="E64" s="23">
        <v>14</v>
      </c>
      <c r="F64" s="76">
        <v>1049064</v>
      </c>
      <c r="G64" s="76">
        <v>4002309006147</v>
      </c>
      <c r="H64" s="137" t="s">
        <v>51</v>
      </c>
      <c r="I64" s="23" t="s">
        <v>178</v>
      </c>
      <c r="J64" s="35" t="s">
        <v>54</v>
      </c>
      <c r="K64" s="35" t="s">
        <v>54</v>
      </c>
      <c r="L64" s="35" t="s">
        <v>52</v>
      </c>
      <c r="M64" s="139"/>
      <c r="N64" s="139"/>
      <c r="O64" s="35"/>
      <c r="P64" s="35" t="s">
        <v>53</v>
      </c>
      <c r="Q64" s="36">
        <v>11.69</v>
      </c>
      <c r="R64" s="36">
        <v>16.350000000000001</v>
      </c>
      <c r="S64" s="42">
        <v>0.28501529051987778</v>
      </c>
      <c r="T64" s="36"/>
      <c r="U64" s="95">
        <v>11.69</v>
      </c>
      <c r="V64" s="89">
        <f t="shared" si="0"/>
        <v>11.16</v>
      </c>
      <c r="W64" s="75">
        <v>15.8</v>
      </c>
      <c r="X64" s="96">
        <f t="shared" si="1"/>
        <v>0.26012658227848107</v>
      </c>
      <c r="Y64" s="45">
        <v>0.53</v>
      </c>
      <c r="Z64" s="96">
        <f t="shared" si="2"/>
        <v>0.29367088607594938</v>
      </c>
      <c r="AA64" s="23" t="s">
        <v>323</v>
      </c>
      <c r="AB64" s="140" t="s">
        <v>324</v>
      </c>
      <c r="AC64" s="120">
        <v>36</v>
      </c>
      <c r="AD64" s="158">
        <f t="shared" si="3"/>
        <v>568.80000000000007</v>
      </c>
      <c r="AE64" s="155">
        <f t="shared" si="4"/>
        <v>-1</v>
      </c>
      <c r="AF64" s="24"/>
      <c r="AG64" s="99" t="s">
        <v>109</v>
      </c>
      <c r="AH64" s="110">
        <f t="shared" si="5"/>
        <v>12.787056472989528</v>
      </c>
      <c r="AI64" s="20">
        <f t="shared" si="5"/>
        <v>15.009148537245583</v>
      </c>
      <c r="AJ64" s="20">
        <f t="shared" si="5"/>
        <v>8.2037949897648854</v>
      </c>
      <c r="AK64" s="113"/>
    </row>
    <row r="65" spans="2:37" x14ac:dyDescent="0.2">
      <c r="B65" s="23" t="s">
        <v>61</v>
      </c>
      <c r="C65" s="23" t="s">
        <v>177</v>
      </c>
      <c r="D65" s="23" t="s">
        <v>63</v>
      </c>
      <c r="E65" s="23"/>
      <c r="F65" s="76">
        <v>1049078</v>
      </c>
      <c r="G65" s="76">
        <v>4002309006161</v>
      </c>
      <c r="H65" s="137" t="s">
        <v>51</v>
      </c>
      <c r="I65" s="23" t="s">
        <v>179</v>
      </c>
      <c r="J65" s="35" t="s">
        <v>54</v>
      </c>
      <c r="K65" s="35" t="s">
        <v>54</v>
      </c>
      <c r="L65" s="35" t="s">
        <v>52</v>
      </c>
      <c r="M65" s="139"/>
      <c r="N65" s="139"/>
      <c r="O65" s="35"/>
      <c r="P65" s="35" t="s">
        <v>53</v>
      </c>
      <c r="Q65" s="36">
        <v>11.69</v>
      </c>
      <c r="R65" s="36">
        <v>16.350000000000001</v>
      </c>
      <c r="S65" s="42">
        <v>0.28501529051987778</v>
      </c>
      <c r="T65" s="36"/>
      <c r="U65" s="95">
        <v>11.69</v>
      </c>
      <c r="V65" s="89">
        <f t="shared" si="0"/>
        <v>11.16</v>
      </c>
      <c r="W65" s="75">
        <v>15.8</v>
      </c>
      <c r="X65" s="96">
        <f t="shared" si="1"/>
        <v>0.26012658227848107</v>
      </c>
      <c r="Y65" s="45">
        <v>0.53</v>
      </c>
      <c r="Z65" s="96">
        <f t="shared" si="2"/>
        <v>0.29367088607594938</v>
      </c>
      <c r="AA65" s="23" t="s">
        <v>323</v>
      </c>
      <c r="AB65" s="140" t="s">
        <v>324</v>
      </c>
      <c r="AC65" s="120">
        <v>36</v>
      </c>
      <c r="AD65" s="158">
        <f t="shared" si="3"/>
        <v>568.80000000000007</v>
      </c>
      <c r="AE65" s="155">
        <f t="shared" si="4"/>
        <v>-1</v>
      </c>
      <c r="AF65" s="24"/>
      <c r="AG65" s="99" t="s">
        <v>109</v>
      </c>
      <c r="AH65" s="110">
        <f t="shared" si="5"/>
        <v>12.787056472989528</v>
      </c>
      <c r="AI65" s="20">
        <f t="shared" si="5"/>
        <v>15.009148537245583</v>
      </c>
      <c r="AJ65" s="20">
        <f t="shared" si="5"/>
        <v>8.2037949897648854</v>
      </c>
      <c r="AK65" s="113"/>
    </row>
    <row r="66" spans="2:37" x14ac:dyDescent="0.2">
      <c r="B66" s="23" t="s">
        <v>61</v>
      </c>
      <c r="C66" s="23" t="s">
        <v>177</v>
      </c>
      <c r="D66" s="23" t="s">
        <v>63</v>
      </c>
      <c r="E66" s="23"/>
      <c r="F66" s="76">
        <v>1049063</v>
      </c>
      <c r="G66" s="76">
        <v>4002309006154</v>
      </c>
      <c r="H66" s="137" t="s">
        <v>51</v>
      </c>
      <c r="I66" s="23" t="s">
        <v>180</v>
      </c>
      <c r="J66" s="35" t="s">
        <v>54</v>
      </c>
      <c r="K66" s="35" t="s">
        <v>54</v>
      </c>
      <c r="L66" s="35" t="s">
        <v>52</v>
      </c>
      <c r="M66" s="139"/>
      <c r="N66" s="139"/>
      <c r="O66" s="35"/>
      <c r="P66" s="35" t="s">
        <v>53</v>
      </c>
      <c r="Q66" s="36">
        <v>11.69</v>
      </c>
      <c r="R66" s="36">
        <v>16.350000000000001</v>
      </c>
      <c r="S66" s="42">
        <v>0.28501529051987778</v>
      </c>
      <c r="T66" s="36"/>
      <c r="U66" s="95">
        <v>11.69</v>
      </c>
      <c r="V66" s="89">
        <f t="shared" si="0"/>
        <v>11.16</v>
      </c>
      <c r="W66" s="75">
        <v>15.8</v>
      </c>
      <c r="X66" s="96">
        <f t="shared" si="1"/>
        <v>0.26012658227848107</v>
      </c>
      <c r="Y66" s="45">
        <v>0.53</v>
      </c>
      <c r="Z66" s="96">
        <f t="shared" si="2"/>
        <v>0.29367088607594938</v>
      </c>
      <c r="AA66" s="23" t="s">
        <v>323</v>
      </c>
      <c r="AB66" s="140" t="s">
        <v>324</v>
      </c>
      <c r="AC66" s="120">
        <v>36</v>
      </c>
      <c r="AD66" s="158">
        <f t="shared" si="3"/>
        <v>568.80000000000007</v>
      </c>
      <c r="AE66" s="155">
        <f t="shared" si="4"/>
        <v>-1</v>
      </c>
      <c r="AF66" s="24"/>
      <c r="AG66" s="99" t="s">
        <v>109</v>
      </c>
      <c r="AH66" s="110">
        <f t="shared" si="5"/>
        <v>12.787056472989528</v>
      </c>
      <c r="AI66" s="20">
        <f t="shared" si="5"/>
        <v>15.009148537245583</v>
      </c>
      <c r="AJ66" s="20">
        <f t="shared" si="5"/>
        <v>8.2037949897648854</v>
      </c>
      <c r="AK66" s="113"/>
    </row>
    <row r="67" spans="2:37" x14ac:dyDescent="0.2">
      <c r="B67" s="23" t="s">
        <v>61</v>
      </c>
      <c r="C67" s="23" t="s">
        <v>177</v>
      </c>
      <c r="D67" s="23" t="s">
        <v>63</v>
      </c>
      <c r="E67" s="23"/>
      <c r="F67" s="76">
        <v>1049069</v>
      </c>
      <c r="G67" s="76">
        <v>4002309008370</v>
      </c>
      <c r="H67" s="137" t="s">
        <v>51</v>
      </c>
      <c r="I67" s="23" t="s">
        <v>181</v>
      </c>
      <c r="J67" s="35" t="s">
        <v>54</v>
      </c>
      <c r="K67" s="35" t="s">
        <v>54</v>
      </c>
      <c r="L67" s="35" t="s">
        <v>52</v>
      </c>
      <c r="M67" s="139"/>
      <c r="N67" s="139"/>
      <c r="O67" s="35"/>
      <c r="P67" s="35" t="s">
        <v>53</v>
      </c>
      <c r="Q67" s="36">
        <v>12.63</v>
      </c>
      <c r="R67" s="36">
        <v>17.55</v>
      </c>
      <c r="S67" s="42">
        <v>0.28034188034188035</v>
      </c>
      <c r="T67" s="36"/>
      <c r="U67" s="95">
        <v>12.63</v>
      </c>
      <c r="V67" s="89">
        <f t="shared" si="0"/>
        <v>11.16</v>
      </c>
      <c r="W67" s="75">
        <v>16</v>
      </c>
      <c r="X67" s="96">
        <f t="shared" si="1"/>
        <v>0.21062499999999995</v>
      </c>
      <c r="Y67" s="45">
        <v>1.47</v>
      </c>
      <c r="Z67" s="96">
        <f t="shared" si="2"/>
        <v>0.30249999999999999</v>
      </c>
      <c r="AA67" s="23" t="s">
        <v>323</v>
      </c>
      <c r="AB67" s="140" t="s">
        <v>324</v>
      </c>
      <c r="AC67" s="120">
        <v>36</v>
      </c>
      <c r="AD67" s="158">
        <f t="shared" si="3"/>
        <v>576</v>
      </c>
      <c r="AE67" s="155">
        <f t="shared" si="4"/>
        <v>-1</v>
      </c>
      <c r="AF67" s="24"/>
      <c r="AG67" s="99" t="s">
        <v>109</v>
      </c>
      <c r="AH67" s="110">
        <f t="shared" si="5"/>
        <v>12.787056472989528</v>
      </c>
      <c r="AI67" s="20">
        <f t="shared" si="5"/>
        <v>15.009148537245583</v>
      </c>
      <c r="AJ67" s="20">
        <f t="shared" si="5"/>
        <v>8.2037949897648854</v>
      </c>
      <c r="AK67" s="113"/>
    </row>
    <row r="68" spans="2:37" x14ac:dyDescent="0.2">
      <c r="B68" s="23"/>
      <c r="C68" s="23"/>
      <c r="D68" s="23"/>
      <c r="E68" s="23"/>
      <c r="F68" s="76"/>
      <c r="G68" s="76"/>
      <c r="H68" s="137"/>
      <c r="I68" s="23"/>
      <c r="J68" s="35"/>
      <c r="K68" s="35"/>
      <c r="L68" s="35"/>
      <c r="M68" s="139"/>
      <c r="N68" s="139"/>
      <c r="O68" s="35"/>
      <c r="P68" s="35"/>
      <c r="Q68" s="36"/>
      <c r="R68" s="36"/>
      <c r="S68" s="42"/>
      <c r="T68" s="36"/>
      <c r="U68" s="95"/>
      <c r="V68" s="89"/>
      <c r="W68" s="75"/>
      <c r="X68" s="96"/>
      <c r="Y68" s="45"/>
      <c r="Z68" s="96"/>
      <c r="AA68" s="23"/>
      <c r="AB68" s="140"/>
      <c r="AC68" s="120"/>
      <c r="AD68" s="158"/>
      <c r="AE68" s="155"/>
      <c r="AF68" s="24"/>
      <c r="AG68" s="99"/>
      <c r="AH68" s="110"/>
      <c r="AI68" s="20"/>
      <c r="AJ68" s="20"/>
      <c r="AK68" s="113"/>
    </row>
    <row r="69" spans="2:37" x14ac:dyDescent="0.2">
      <c r="B69" s="23" t="s">
        <v>61</v>
      </c>
      <c r="C69" s="23" t="s">
        <v>62</v>
      </c>
      <c r="D69" s="23" t="s">
        <v>63</v>
      </c>
      <c r="E69" s="23">
        <v>15</v>
      </c>
      <c r="F69" s="76">
        <v>1066739</v>
      </c>
      <c r="G69" s="76">
        <v>8716200729543</v>
      </c>
      <c r="H69" s="137" t="s">
        <v>51</v>
      </c>
      <c r="I69" s="23" t="s">
        <v>182</v>
      </c>
      <c r="J69" s="35" t="s">
        <v>54</v>
      </c>
      <c r="K69" s="35" t="s">
        <v>54</v>
      </c>
      <c r="L69" s="35" t="s">
        <v>52</v>
      </c>
      <c r="M69" s="139"/>
      <c r="N69" s="139"/>
      <c r="O69" s="35"/>
      <c r="P69" s="35" t="s">
        <v>53</v>
      </c>
      <c r="Q69" s="36">
        <v>107.3</v>
      </c>
      <c r="R69" s="36">
        <v>116.55</v>
      </c>
      <c r="S69" s="42">
        <v>7.9365079365079361E-2</v>
      </c>
      <c r="T69" s="36"/>
      <c r="U69" s="95">
        <v>107.3</v>
      </c>
      <c r="V69" s="89">
        <f t="shared" si="0"/>
        <v>93.1</v>
      </c>
      <c r="W69" s="75">
        <v>102.3</v>
      </c>
      <c r="X69" s="96">
        <f t="shared" si="1"/>
        <v>-4.8875855327468229E-2</v>
      </c>
      <c r="Y69" s="45">
        <v>14.2</v>
      </c>
      <c r="Z69" s="96">
        <f t="shared" si="2"/>
        <v>8.9931573802541576E-2</v>
      </c>
      <c r="AA69" s="23" t="s">
        <v>325</v>
      </c>
      <c r="AB69" s="140" t="s">
        <v>326</v>
      </c>
      <c r="AC69" s="120">
        <v>9</v>
      </c>
      <c r="AD69" s="158">
        <f t="shared" si="3"/>
        <v>920.69999999999993</v>
      </c>
      <c r="AE69" s="155">
        <f t="shared" si="4"/>
        <v>-1</v>
      </c>
      <c r="AF69" s="24"/>
      <c r="AG69" s="99" t="s">
        <v>109</v>
      </c>
      <c r="AH69" s="110">
        <f t="shared" si="5"/>
        <v>3.196764118247382</v>
      </c>
      <c r="AI69" s="20">
        <f t="shared" si="5"/>
        <v>3.7522871343113957</v>
      </c>
      <c r="AJ69" s="20">
        <f t="shared" si="5"/>
        <v>2.0509487474412214</v>
      </c>
      <c r="AK69" s="113"/>
    </row>
    <row r="70" spans="2:37" x14ac:dyDescent="0.2">
      <c r="B70" s="23" t="s">
        <v>61</v>
      </c>
      <c r="C70" s="23" t="s">
        <v>62</v>
      </c>
      <c r="D70" s="23" t="s">
        <v>63</v>
      </c>
      <c r="E70" s="23"/>
      <c r="F70" s="76">
        <v>1066740</v>
      </c>
      <c r="G70" s="76">
        <v>8716200729628</v>
      </c>
      <c r="H70" s="137" t="s">
        <v>51</v>
      </c>
      <c r="I70" s="23" t="s">
        <v>183</v>
      </c>
      <c r="J70" s="35" t="s">
        <v>54</v>
      </c>
      <c r="K70" s="35" t="s">
        <v>54</v>
      </c>
      <c r="L70" s="35" t="s">
        <v>52</v>
      </c>
      <c r="M70" s="139"/>
      <c r="N70" s="139"/>
      <c r="O70" s="35"/>
      <c r="P70" s="35" t="s">
        <v>53</v>
      </c>
      <c r="Q70" s="36">
        <v>94.6</v>
      </c>
      <c r="R70" s="36">
        <v>102.8</v>
      </c>
      <c r="S70" s="42">
        <v>7.9766536964980581E-2</v>
      </c>
      <c r="T70" s="36"/>
      <c r="U70" s="95">
        <v>94.6</v>
      </c>
      <c r="V70" s="89">
        <f t="shared" si="0"/>
        <v>83.399999999999991</v>
      </c>
      <c r="W70" s="75">
        <v>91.6</v>
      </c>
      <c r="X70" s="96">
        <f t="shared" si="1"/>
        <v>-3.2751091703056769E-2</v>
      </c>
      <c r="Y70" s="45">
        <v>11.2</v>
      </c>
      <c r="Z70" s="96">
        <f t="shared" si="2"/>
        <v>8.9519650655021876E-2</v>
      </c>
      <c r="AA70" s="23" t="s">
        <v>325</v>
      </c>
      <c r="AB70" s="140" t="s">
        <v>326</v>
      </c>
      <c r="AC70" s="120">
        <v>9</v>
      </c>
      <c r="AD70" s="158">
        <f t="shared" si="3"/>
        <v>824.4</v>
      </c>
      <c r="AE70" s="155">
        <f t="shared" si="4"/>
        <v>-1</v>
      </c>
      <c r="AF70" s="24"/>
      <c r="AG70" s="99" t="s">
        <v>109</v>
      </c>
      <c r="AH70" s="110">
        <f t="shared" si="5"/>
        <v>3.196764118247382</v>
      </c>
      <c r="AI70" s="20">
        <f t="shared" si="5"/>
        <v>3.7522871343113957</v>
      </c>
      <c r="AJ70" s="20">
        <f t="shared" si="5"/>
        <v>2.0509487474412214</v>
      </c>
      <c r="AK70" s="113"/>
    </row>
    <row r="71" spans="2:37" x14ac:dyDescent="0.2">
      <c r="B71" s="23"/>
      <c r="C71" s="23"/>
      <c r="D71" s="23"/>
      <c r="E71" s="23"/>
      <c r="F71" s="76"/>
      <c r="G71" s="76"/>
      <c r="H71" s="137"/>
      <c r="I71" s="23"/>
      <c r="J71" s="35"/>
      <c r="K71" s="35"/>
      <c r="L71" s="35"/>
      <c r="M71" s="139"/>
      <c r="N71" s="139"/>
      <c r="O71" s="35"/>
      <c r="P71" s="35"/>
      <c r="Q71" s="36"/>
      <c r="R71" s="36"/>
      <c r="S71" s="42"/>
      <c r="T71" s="36"/>
      <c r="U71" s="95"/>
      <c r="V71" s="89"/>
      <c r="W71" s="75"/>
      <c r="X71" s="96"/>
      <c r="Y71" s="45"/>
      <c r="Z71" s="96"/>
      <c r="AA71" s="23"/>
      <c r="AB71" s="140"/>
      <c r="AC71" s="120"/>
      <c r="AD71" s="158"/>
      <c r="AE71" s="155"/>
      <c r="AF71" s="24"/>
      <c r="AG71" s="99"/>
      <c r="AH71" s="110"/>
      <c r="AI71" s="20"/>
      <c r="AJ71" s="20"/>
      <c r="AK71" s="113"/>
    </row>
    <row r="72" spans="2:37" x14ac:dyDescent="0.2">
      <c r="B72" s="23" t="s">
        <v>61</v>
      </c>
      <c r="C72" s="23" t="s">
        <v>72</v>
      </c>
      <c r="D72" s="23" t="s">
        <v>63</v>
      </c>
      <c r="E72" s="23">
        <v>16</v>
      </c>
      <c r="F72" s="76">
        <v>1060499</v>
      </c>
      <c r="G72" s="76">
        <v>9556040240032</v>
      </c>
      <c r="H72" s="137" t="s">
        <v>51</v>
      </c>
      <c r="I72" s="23" t="s">
        <v>184</v>
      </c>
      <c r="J72" s="35" t="s">
        <v>54</v>
      </c>
      <c r="K72" s="35" t="s">
        <v>54</v>
      </c>
      <c r="L72" s="35" t="s">
        <v>52</v>
      </c>
      <c r="M72" s="139"/>
      <c r="N72" s="139"/>
      <c r="O72" s="35"/>
      <c r="P72" s="35" t="s">
        <v>53</v>
      </c>
      <c r="Q72" s="36">
        <v>4.3</v>
      </c>
      <c r="R72" s="36">
        <v>4.75</v>
      </c>
      <c r="S72" s="42">
        <v>9.4736842105263189E-2</v>
      </c>
      <c r="T72" s="36"/>
      <c r="U72" s="95">
        <v>4.3</v>
      </c>
      <c r="V72" s="89">
        <f t="shared" si="0"/>
        <v>3.99</v>
      </c>
      <c r="W72" s="75">
        <v>4.4000000000000004</v>
      </c>
      <c r="X72" s="96">
        <f t="shared" si="1"/>
        <v>2.2727272727272846E-2</v>
      </c>
      <c r="Y72" s="45">
        <v>0.30999999999999961</v>
      </c>
      <c r="Z72" s="96">
        <f t="shared" si="2"/>
        <v>9.3181818181818213E-2</v>
      </c>
      <c r="AA72" s="23" t="s">
        <v>114</v>
      </c>
      <c r="AB72" s="140" t="s">
        <v>115</v>
      </c>
      <c r="AC72" s="120">
        <v>144</v>
      </c>
      <c r="AD72" s="158">
        <f t="shared" si="3"/>
        <v>633.6</v>
      </c>
      <c r="AE72" s="155">
        <f t="shared" si="4"/>
        <v>-1</v>
      </c>
      <c r="AF72" s="24"/>
      <c r="AG72" s="99" t="s">
        <v>113</v>
      </c>
      <c r="AH72" s="110">
        <f t="shared" si="5"/>
        <v>51.148225891958113</v>
      </c>
      <c r="AI72" s="20">
        <f t="shared" si="5"/>
        <v>60.036594148982331</v>
      </c>
      <c r="AJ72" s="20">
        <f t="shared" si="5"/>
        <v>32.815179959059542</v>
      </c>
      <c r="AK72" s="113"/>
    </row>
    <row r="73" spans="2:37" x14ac:dyDescent="0.2">
      <c r="B73" s="23"/>
      <c r="C73" s="23"/>
      <c r="D73" s="23"/>
      <c r="E73" s="23"/>
      <c r="F73" s="76"/>
      <c r="G73" s="76"/>
      <c r="H73" s="137"/>
      <c r="I73" s="23"/>
      <c r="J73" s="35"/>
      <c r="K73" s="35"/>
      <c r="L73" s="35"/>
      <c r="M73" s="139"/>
      <c r="N73" s="139"/>
      <c r="O73" s="35"/>
      <c r="P73" s="35"/>
      <c r="Q73" s="36"/>
      <c r="R73" s="36"/>
      <c r="S73" s="42"/>
      <c r="T73" s="36"/>
      <c r="U73" s="95"/>
      <c r="V73" s="89"/>
      <c r="W73" s="75"/>
      <c r="X73" s="96"/>
      <c r="Y73" s="45"/>
      <c r="Z73" s="96"/>
      <c r="AA73" s="23"/>
      <c r="AB73" s="140"/>
      <c r="AC73" s="120"/>
      <c r="AD73" s="158"/>
      <c r="AE73" s="155"/>
      <c r="AF73" s="24"/>
      <c r="AG73" s="99"/>
      <c r="AH73" s="110"/>
      <c r="AI73" s="20"/>
      <c r="AJ73" s="20"/>
      <c r="AK73" s="113"/>
    </row>
    <row r="74" spans="2:37" x14ac:dyDescent="0.2">
      <c r="B74" s="23" t="s">
        <v>61</v>
      </c>
      <c r="C74" s="23" t="s">
        <v>65</v>
      </c>
      <c r="D74" s="23" t="s">
        <v>63</v>
      </c>
      <c r="E74" s="23">
        <v>17</v>
      </c>
      <c r="F74" s="76">
        <v>1063772</v>
      </c>
      <c r="G74" s="76">
        <v>8992802063036</v>
      </c>
      <c r="H74" s="137" t="s">
        <v>51</v>
      </c>
      <c r="I74" s="23" t="s">
        <v>185</v>
      </c>
      <c r="J74" s="35" t="s">
        <v>54</v>
      </c>
      <c r="K74" s="35" t="s">
        <v>54</v>
      </c>
      <c r="L74" s="35" t="s">
        <v>52</v>
      </c>
      <c r="M74" s="139"/>
      <c r="N74" s="139"/>
      <c r="O74" s="35"/>
      <c r="P74" s="35" t="s">
        <v>53</v>
      </c>
      <c r="Q74" s="36">
        <v>9.7200000000000006</v>
      </c>
      <c r="R74" s="36">
        <v>12.2</v>
      </c>
      <c r="S74" s="42">
        <v>0.20327868852459008</v>
      </c>
      <c r="T74" s="36"/>
      <c r="U74" s="95">
        <v>9.7200000000000006</v>
      </c>
      <c r="V74" s="89">
        <f t="shared" si="0"/>
        <v>9.42</v>
      </c>
      <c r="W74" s="75">
        <v>11.899999999999999</v>
      </c>
      <c r="X74" s="96">
        <f t="shared" si="1"/>
        <v>0.18319327731092422</v>
      </c>
      <c r="Y74" s="45">
        <v>0.30000000000000071</v>
      </c>
      <c r="Z74" s="96">
        <f t="shared" si="2"/>
        <v>0.20840336134453771</v>
      </c>
      <c r="AA74" s="23" t="s">
        <v>317</v>
      </c>
      <c r="AB74" s="140" t="s">
        <v>318</v>
      </c>
      <c r="AC74" s="120">
        <v>72</v>
      </c>
      <c r="AD74" s="158">
        <f t="shared" si="3"/>
        <v>856.8</v>
      </c>
      <c r="AE74" s="155">
        <f t="shared" si="4"/>
        <v>-1</v>
      </c>
      <c r="AF74" s="24"/>
      <c r="AG74" s="99" t="s">
        <v>113</v>
      </c>
      <c r="AH74" s="110">
        <f t="shared" si="5"/>
        <v>25.574112945979056</v>
      </c>
      <c r="AI74" s="20">
        <f t="shared" si="5"/>
        <v>30.018297074491166</v>
      </c>
      <c r="AJ74" s="20">
        <f t="shared" si="5"/>
        <v>16.407589979529771</v>
      </c>
      <c r="AK74" s="113"/>
    </row>
    <row r="75" spans="2:37" x14ac:dyDescent="0.2">
      <c r="B75" s="23" t="s">
        <v>61</v>
      </c>
      <c r="C75" s="23" t="s">
        <v>65</v>
      </c>
      <c r="D75" s="23" t="s">
        <v>63</v>
      </c>
      <c r="E75" s="23"/>
      <c r="F75" s="76">
        <v>1063771</v>
      </c>
      <c r="G75" s="76">
        <v>8992802063197</v>
      </c>
      <c r="H75" s="137" t="s">
        <v>51</v>
      </c>
      <c r="I75" s="23" t="s">
        <v>186</v>
      </c>
      <c r="J75" s="35" t="s">
        <v>54</v>
      </c>
      <c r="K75" s="35" t="s">
        <v>54</v>
      </c>
      <c r="L75" s="35" t="s">
        <v>52</v>
      </c>
      <c r="M75" s="139"/>
      <c r="N75" s="139"/>
      <c r="O75" s="35"/>
      <c r="P75" s="35" t="s">
        <v>53</v>
      </c>
      <c r="Q75" s="36">
        <v>9.7200000000000006</v>
      </c>
      <c r="R75" s="36">
        <v>12.2</v>
      </c>
      <c r="S75" s="42">
        <v>0.20327868852459008</v>
      </c>
      <c r="T75" s="36"/>
      <c r="U75" s="95">
        <v>9.7200000000000006</v>
      </c>
      <c r="V75" s="89">
        <f t="shared" si="0"/>
        <v>9.42</v>
      </c>
      <c r="W75" s="75">
        <v>11.899999999999999</v>
      </c>
      <c r="X75" s="96">
        <f t="shared" si="1"/>
        <v>0.18319327731092422</v>
      </c>
      <c r="Y75" s="45">
        <v>0.30000000000000071</v>
      </c>
      <c r="Z75" s="96">
        <f t="shared" si="2"/>
        <v>0.20840336134453771</v>
      </c>
      <c r="AA75" s="23" t="s">
        <v>317</v>
      </c>
      <c r="AB75" s="140" t="s">
        <v>318</v>
      </c>
      <c r="AC75" s="120">
        <v>72</v>
      </c>
      <c r="AD75" s="158">
        <f t="shared" si="3"/>
        <v>856.8</v>
      </c>
      <c r="AE75" s="155">
        <f t="shared" si="4"/>
        <v>-1</v>
      </c>
      <c r="AF75" s="24"/>
      <c r="AG75" s="99" t="s">
        <v>113</v>
      </c>
      <c r="AH75" s="110">
        <f t="shared" si="5"/>
        <v>25.574112945979056</v>
      </c>
      <c r="AI75" s="20">
        <f t="shared" si="5"/>
        <v>30.018297074491166</v>
      </c>
      <c r="AJ75" s="20">
        <f t="shared" si="5"/>
        <v>16.407589979529771</v>
      </c>
      <c r="AK75" s="113"/>
    </row>
    <row r="76" spans="2:37" x14ac:dyDescent="0.2">
      <c r="B76" s="23" t="s">
        <v>61</v>
      </c>
      <c r="C76" s="23" t="s">
        <v>65</v>
      </c>
      <c r="D76" s="23" t="s">
        <v>63</v>
      </c>
      <c r="E76" s="23"/>
      <c r="F76" s="76">
        <v>1227162</v>
      </c>
      <c r="G76" s="76">
        <v>8992802063333</v>
      </c>
      <c r="H76" s="137" t="s">
        <v>51</v>
      </c>
      <c r="I76" s="23" t="s">
        <v>187</v>
      </c>
      <c r="J76" s="35" t="s">
        <v>54</v>
      </c>
      <c r="K76" s="35" t="s">
        <v>54</v>
      </c>
      <c r="L76" s="35" t="s">
        <v>52</v>
      </c>
      <c r="M76" s="139"/>
      <c r="N76" s="139"/>
      <c r="O76" s="35"/>
      <c r="P76" s="35" t="s">
        <v>53</v>
      </c>
      <c r="Q76" s="36">
        <v>9.7200000000000006</v>
      </c>
      <c r="R76" s="36">
        <v>12.2</v>
      </c>
      <c r="S76" s="42">
        <v>0.20327868852459008</v>
      </c>
      <c r="T76" s="36"/>
      <c r="U76" s="95">
        <v>9.7200000000000006</v>
      </c>
      <c r="V76" s="89">
        <f t="shared" si="0"/>
        <v>9.42</v>
      </c>
      <c r="W76" s="75">
        <v>11.899999999999999</v>
      </c>
      <c r="X76" s="96">
        <f t="shared" si="1"/>
        <v>0.18319327731092422</v>
      </c>
      <c r="Y76" s="45">
        <v>0.30000000000000071</v>
      </c>
      <c r="Z76" s="96">
        <f t="shared" si="2"/>
        <v>0.20840336134453771</v>
      </c>
      <c r="AA76" s="23" t="s">
        <v>317</v>
      </c>
      <c r="AB76" s="140" t="s">
        <v>318</v>
      </c>
      <c r="AC76" s="120">
        <v>72</v>
      </c>
      <c r="AD76" s="158">
        <f t="shared" si="3"/>
        <v>856.8</v>
      </c>
      <c r="AE76" s="155">
        <f t="shared" si="4"/>
        <v>-1</v>
      </c>
      <c r="AF76" s="24"/>
      <c r="AG76" s="99" t="s">
        <v>113</v>
      </c>
      <c r="AH76" s="110">
        <f t="shared" si="5"/>
        <v>25.574112945979056</v>
      </c>
      <c r="AI76" s="20">
        <f t="shared" si="5"/>
        <v>30.018297074491166</v>
      </c>
      <c r="AJ76" s="20">
        <f t="shared" si="5"/>
        <v>16.407589979529771</v>
      </c>
      <c r="AK76" s="113"/>
    </row>
    <row r="77" spans="2:37" x14ac:dyDescent="0.2">
      <c r="B77" s="23"/>
      <c r="C77" s="23"/>
      <c r="D77" s="23"/>
      <c r="E77" s="23"/>
      <c r="F77" s="76"/>
      <c r="G77" s="76"/>
      <c r="H77" s="137"/>
      <c r="I77" s="23"/>
      <c r="J77" s="35"/>
      <c r="K77" s="35"/>
      <c r="L77" s="35"/>
      <c r="M77" s="139"/>
      <c r="N77" s="139"/>
      <c r="O77" s="35"/>
      <c r="P77" s="35"/>
      <c r="Q77" s="36"/>
      <c r="R77" s="36"/>
      <c r="S77" s="42"/>
      <c r="T77" s="36"/>
      <c r="U77" s="95"/>
      <c r="V77" s="89"/>
      <c r="W77" s="75"/>
      <c r="X77" s="96"/>
      <c r="Y77" s="45"/>
      <c r="Z77" s="96"/>
      <c r="AA77" s="23"/>
      <c r="AB77" s="140"/>
      <c r="AC77" s="120"/>
      <c r="AD77" s="158"/>
      <c r="AE77" s="155"/>
      <c r="AF77" s="24"/>
      <c r="AG77" s="99"/>
      <c r="AH77" s="110"/>
      <c r="AI77" s="20"/>
      <c r="AJ77" s="20"/>
      <c r="AK77" s="113"/>
    </row>
    <row r="78" spans="2:37" x14ac:dyDescent="0.2">
      <c r="B78" s="23" t="s">
        <v>61</v>
      </c>
      <c r="C78" s="23" t="s">
        <v>80</v>
      </c>
      <c r="D78" s="23" t="s">
        <v>63</v>
      </c>
      <c r="E78" s="23">
        <v>18</v>
      </c>
      <c r="F78" s="76">
        <v>1071814</v>
      </c>
      <c r="G78" s="76">
        <v>8851019310190</v>
      </c>
      <c r="H78" s="137" t="s">
        <v>51</v>
      </c>
      <c r="I78" s="23" t="s">
        <v>188</v>
      </c>
      <c r="J78" s="35" t="s">
        <v>54</v>
      </c>
      <c r="K78" s="35" t="s">
        <v>54</v>
      </c>
      <c r="L78" s="35" t="s">
        <v>52</v>
      </c>
      <c r="M78" s="139"/>
      <c r="N78" s="139"/>
      <c r="O78" s="35"/>
      <c r="P78" s="35" t="s">
        <v>53</v>
      </c>
      <c r="Q78" s="36">
        <v>2.72</v>
      </c>
      <c r="R78" s="36">
        <v>3.72</v>
      </c>
      <c r="S78" s="42">
        <v>0.26881720430107525</v>
      </c>
      <c r="T78" s="36"/>
      <c r="U78" s="95">
        <v>2.72</v>
      </c>
      <c r="V78" s="89">
        <f t="shared" si="0"/>
        <v>2.62</v>
      </c>
      <c r="W78" s="75">
        <v>3.6</v>
      </c>
      <c r="X78" s="96">
        <f t="shared" si="1"/>
        <v>0.24444444444444441</v>
      </c>
      <c r="Y78" s="45">
        <v>0.1</v>
      </c>
      <c r="Z78" s="96">
        <f t="shared" si="2"/>
        <v>0.2722222222222222</v>
      </c>
      <c r="AA78" s="23" t="s">
        <v>116</v>
      </c>
      <c r="AB78" s="140" t="s">
        <v>117</v>
      </c>
      <c r="AC78" s="120">
        <v>360</v>
      </c>
      <c r="AD78" s="158">
        <f t="shared" si="3"/>
        <v>1296</v>
      </c>
      <c r="AE78" s="155">
        <f t="shared" si="4"/>
        <v>-1</v>
      </c>
      <c r="AF78" s="24"/>
      <c r="AG78" s="99" t="s">
        <v>113</v>
      </c>
      <c r="AH78" s="110">
        <f t="shared" si="5"/>
        <v>127.87056472989528</v>
      </c>
      <c r="AI78" s="20">
        <f t="shared" si="5"/>
        <v>150.09148537245582</v>
      </c>
      <c r="AJ78" s="20">
        <f t="shared" si="5"/>
        <v>82.037949897648858</v>
      </c>
      <c r="AK78" s="113"/>
    </row>
    <row r="79" spans="2:37" x14ac:dyDescent="0.2">
      <c r="B79" s="23" t="s">
        <v>61</v>
      </c>
      <c r="C79" s="23" t="s">
        <v>80</v>
      </c>
      <c r="D79" s="23" t="s">
        <v>63</v>
      </c>
      <c r="E79" s="23"/>
      <c r="F79" s="76">
        <v>1071833</v>
      </c>
      <c r="G79" s="76">
        <v>8851019500164</v>
      </c>
      <c r="H79" s="137" t="s">
        <v>51</v>
      </c>
      <c r="I79" s="23" t="s">
        <v>189</v>
      </c>
      <c r="J79" s="35" t="s">
        <v>54</v>
      </c>
      <c r="K79" s="35" t="s">
        <v>54</v>
      </c>
      <c r="L79" s="35" t="s">
        <v>52</v>
      </c>
      <c r="M79" s="139"/>
      <c r="N79" s="139"/>
      <c r="O79" s="35"/>
      <c r="P79" s="35" t="s">
        <v>53</v>
      </c>
      <c r="Q79" s="36">
        <v>2.72</v>
      </c>
      <c r="R79" s="36">
        <v>3.72</v>
      </c>
      <c r="S79" s="42">
        <v>0.26881720430107525</v>
      </c>
      <c r="T79" s="36"/>
      <c r="U79" s="95">
        <v>2.72</v>
      </c>
      <c r="V79" s="89">
        <f t="shared" si="0"/>
        <v>2.62</v>
      </c>
      <c r="W79" s="75">
        <v>3.6</v>
      </c>
      <c r="X79" s="96">
        <f t="shared" si="1"/>
        <v>0.24444444444444441</v>
      </c>
      <c r="Y79" s="45">
        <v>0.1</v>
      </c>
      <c r="Z79" s="96">
        <f t="shared" si="2"/>
        <v>0.2722222222222222</v>
      </c>
      <c r="AA79" s="23" t="s">
        <v>116</v>
      </c>
      <c r="AB79" s="140" t="s">
        <v>117</v>
      </c>
      <c r="AC79" s="120">
        <v>360</v>
      </c>
      <c r="AD79" s="158">
        <f t="shared" si="3"/>
        <v>1296</v>
      </c>
      <c r="AE79" s="155">
        <f t="shared" si="4"/>
        <v>-1</v>
      </c>
      <c r="AF79" s="24"/>
      <c r="AG79" s="99" t="s">
        <v>113</v>
      </c>
      <c r="AH79" s="110">
        <f t="shared" si="5"/>
        <v>127.87056472989528</v>
      </c>
      <c r="AI79" s="20">
        <f t="shared" si="5"/>
        <v>150.09148537245582</v>
      </c>
      <c r="AJ79" s="20">
        <f t="shared" si="5"/>
        <v>82.037949897648858</v>
      </c>
      <c r="AK79" s="113"/>
    </row>
    <row r="80" spans="2:37" x14ac:dyDescent="0.2">
      <c r="B80" s="23" t="s">
        <v>61</v>
      </c>
      <c r="C80" s="23" t="s">
        <v>80</v>
      </c>
      <c r="D80" s="23" t="s">
        <v>63</v>
      </c>
      <c r="E80" s="23"/>
      <c r="F80" s="76">
        <v>1071821</v>
      </c>
      <c r="G80" s="76">
        <v>8851019500195</v>
      </c>
      <c r="H80" s="137" t="s">
        <v>51</v>
      </c>
      <c r="I80" s="23" t="s">
        <v>190</v>
      </c>
      <c r="J80" s="35" t="s">
        <v>54</v>
      </c>
      <c r="K80" s="35" t="s">
        <v>54</v>
      </c>
      <c r="L80" s="35" t="s">
        <v>52</v>
      </c>
      <c r="M80" s="139"/>
      <c r="N80" s="139"/>
      <c r="O80" s="35"/>
      <c r="P80" s="35" t="s">
        <v>53</v>
      </c>
      <c r="Q80" s="36">
        <v>2.72</v>
      </c>
      <c r="R80" s="36">
        <v>3.72</v>
      </c>
      <c r="S80" s="42">
        <v>0.26881720430107525</v>
      </c>
      <c r="T80" s="36"/>
      <c r="U80" s="95">
        <v>2.72</v>
      </c>
      <c r="V80" s="89">
        <f t="shared" si="0"/>
        <v>2.62</v>
      </c>
      <c r="W80" s="75">
        <v>3.6</v>
      </c>
      <c r="X80" s="96">
        <f t="shared" si="1"/>
        <v>0.24444444444444441</v>
      </c>
      <c r="Y80" s="45">
        <v>0.1</v>
      </c>
      <c r="Z80" s="96">
        <f t="shared" si="2"/>
        <v>0.2722222222222222</v>
      </c>
      <c r="AA80" s="23" t="s">
        <v>116</v>
      </c>
      <c r="AB80" s="140" t="s">
        <v>117</v>
      </c>
      <c r="AC80" s="120">
        <v>360</v>
      </c>
      <c r="AD80" s="158">
        <f t="shared" si="3"/>
        <v>1296</v>
      </c>
      <c r="AE80" s="155">
        <f t="shared" si="4"/>
        <v>-1</v>
      </c>
      <c r="AF80" s="24"/>
      <c r="AG80" s="99" t="s">
        <v>113</v>
      </c>
      <c r="AH80" s="110">
        <f t="shared" si="5"/>
        <v>127.87056472989528</v>
      </c>
      <c r="AI80" s="20">
        <f t="shared" si="5"/>
        <v>150.09148537245582</v>
      </c>
      <c r="AJ80" s="20">
        <f t="shared" si="5"/>
        <v>82.037949897648858</v>
      </c>
      <c r="AK80" s="113"/>
    </row>
    <row r="81" spans="2:37" x14ac:dyDescent="0.2">
      <c r="B81" s="23" t="s">
        <v>61</v>
      </c>
      <c r="C81" s="23" t="s">
        <v>80</v>
      </c>
      <c r="D81" s="23" t="s">
        <v>63</v>
      </c>
      <c r="E81" s="23"/>
      <c r="F81" s="76">
        <v>1071852</v>
      </c>
      <c r="G81" s="76">
        <v>8851019310206</v>
      </c>
      <c r="H81" s="137" t="s">
        <v>51</v>
      </c>
      <c r="I81" s="23" t="s">
        <v>191</v>
      </c>
      <c r="J81" s="35" t="s">
        <v>54</v>
      </c>
      <c r="K81" s="35" t="s">
        <v>54</v>
      </c>
      <c r="L81" s="35" t="s">
        <v>52</v>
      </c>
      <c r="M81" s="139"/>
      <c r="N81" s="139"/>
      <c r="O81" s="35"/>
      <c r="P81" s="35" t="s">
        <v>53</v>
      </c>
      <c r="Q81" s="36">
        <v>2.72</v>
      </c>
      <c r="R81" s="36">
        <v>3.72</v>
      </c>
      <c r="S81" s="42">
        <v>0.26881720430107525</v>
      </c>
      <c r="T81" s="36"/>
      <c r="U81" s="95">
        <v>2.72</v>
      </c>
      <c r="V81" s="89">
        <f t="shared" si="0"/>
        <v>2.62</v>
      </c>
      <c r="W81" s="75">
        <v>3.6</v>
      </c>
      <c r="X81" s="96">
        <f t="shared" si="1"/>
        <v>0.24444444444444441</v>
      </c>
      <c r="Y81" s="45">
        <v>0.1</v>
      </c>
      <c r="Z81" s="96">
        <f t="shared" si="2"/>
        <v>0.2722222222222222</v>
      </c>
      <c r="AA81" s="23" t="s">
        <v>116</v>
      </c>
      <c r="AB81" s="140" t="s">
        <v>117</v>
      </c>
      <c r="AC81" s="120">
        <v>360</v>
      </c>
      <c r="AD81" s="158">
        <f t="shared" si="3"/>
        <v>1296</v>
      </c>
      <c r="AE81" s="155">
        <f t="shared" si="4"/>
        <v>-1</v>
      </c>
      <c r="AF81" s="24"/>
      <c r="AG81" s="99" t="s">
        <v>113</v>
      </c>
      <c r="AH81" s="110">
        <f t="shared" si="5"/>
        <v>127.87056472989528</v>
      </c>
      <c r="AI81" s="20">
        <f t="shared" si="5"/>
        <v>150.09148537245582</v>
      </c>
      <c r="AJ81" s="20">
        <f t="shared" si="5"/>
        <v>82.037949897648858</v>
      </c>
      <c r="AK81" s="113"/>
    </row>
    <row r="82" spans="2:37" x14ac:dyDescent="0.2">
      <c r="B82" s="23" t="s">
        <v>61</v>
      </c>
      <c r="C82" s="23" t="s">
        <v>80</v>
      </c>
      <c r="D82" s="23" t="s">
        <v>63</v>
      </c>
      <c r="E82" s="23"/>
      <c r="F82" s="76">
        <v>1071825</v>
      </c>
      <c r="G82" s="76">
        <v>8851019310244</v>
      </c>
      <c r="H82" s="137" t="s">
        <v>51</v>
      </c>
      <c r="I82" s="23" t="s">
        <v>192</v>
      </c>
      <c r="J82" s="35" t="s">
        <v>54</v>
      </c>
      <c r="K82" s="35" t="s">
        <v>54</v>
      </c>
      <c r="L82" s="35" t="s">
        <v>52</v>
      </c>
      <c r="M82" s="139"/>
      <c r="N82" s="139"/>
      <c r="O82" s="35"/>
      <c r="P82" s="35" t="s">
        <v>53</v>
      </c>
      <c r="Q82" s="36">
        <v>2.72</v>
      </c>
      <c r="R82" s="36">
        <v>3.72</v>
      </c>
      <c r="S82" s="42">
        <v>0.26881720430107525</v>
      </c>
      <c r="T82" s="36"/>
      <c r="U82" s="95">
        <v>2.72</v>
      </c>
      <c r="V82" s="89">
        <f t="shared" si="0"/>
        <v>2.62</v>
      </c>
      <c r="W82" s="75">
        <v>3.6</v>
      </c>
      <c r="X82" s="96">
        <f t="shared" si="1"/>
        <v>0.24444444444444441</v>
      </c>
      <c r="Y82" s="45">
        <v>0.1</v>
      </c>
      <c r="Z82" s="96">
        <f t="shared" si="2"/>
        <v>0.2722222222222222</v>
      </c>
      <c r="AA82" s="23" t="s">
        <v>116</v>
      </c>
      <c r="AB82" s="140" t="s">
        <v>117</v>
      </c>
      <c r="AC82" s="120">
        <v>360</v>
      </c>
      <c r="AD82" s="158">
        <f t="shared" si="3"/>
        <v>1296</v>
      </c>
      <c r="AE82" s="155">
        <f t="shared" si="4"/>
        <v>-1</v>
      </c>
      <c r="AF82" s="24"/>
      <c r="AG82" s="99" t="s">
        <v>113</v>
      </c>
      <c r="AH82" s="110">
        <f t="shared" si="5"/>
        <v>127.87056472989528</v>
      </c>
      <c r="AI82" s="20">
        <f t="shared" si="5"/>
        <v>150.09148537245582</v>
      </c>
      <c r="AJ82" s="20">
        <f t="shared" si="5"/>
        <v>82.037949897648858</v>
      </c>
      <c r="AK82" s="113"/>
    </row>
    <row r="83" spans="2:37" x14ac:dyDescent="0.2">
      <c r="B83" s="23" t="s">
        <v>61</v>
      </c>
      <c r="C83" s="23" t="s">
        <v>80</v>
      </c>
      <c r="D83" s="23" t="s">
        <v>63</v>
      </c>
      <c r="E83" s="23"/>
      <c r="F83" s="76">
        <v>1209313</v>
      </c>
      <c r="G83" s="76">
        <v>8851019500683</v>
      </c>
      <c r="H83" s="137" t="s">
        <v>51</v>
      </c>
      <c r="I83" s="23" t="s">
        <v>193</v>
      </c>
      <c r="J83" s="35" t="s">
        <v>54</v>
      </c>
      <c r="K83" s="35" t="s">
        <v>54</v>
      </c>
      <c r="L83" s="35" t="s">
        <v>52</v>
      </c>
      <c r="M83" s="139"/>
      <c r="N83" s="139"/>
      <c r="O83" s="35"/>
      <c r="P83" s="35" t="s">
        <v>53</v>
      </c>
      <c r="Q83" s="36">
        <v>3.76</v>
      </c>
      <c r="R83" s="36">
        <v>5.15</v>
      </c>
      <c r="S83" s="42">
        <v>0.26990291262135929</v>
      </c>
      <c r="T83" s="36"/>
      <c r="U83" s="95">
        <v>3.76</v>
      </c>
      <c r="V83" s="89">
        <f t="shared" si="0"/>
        <v>3.61</v>
      </c>
      <c r="W83" s="75">
        <v>5</v>
      </c>
      <c r="X83" s="96">
        <f t="shared" si="1"/>
        <v>0.24800000000000005</v>
      </c>
      <c r="Y83" s="45">
        <v>0.15</v>
      </c>
      <c r="Z83" s="96">
        <f t="shared" si="2"/>
        <v>0.27800000000000002</v>
      </c>
      <c r="AA83" s="23" t="s">
        <v>116</v>
      </c>
      <c r="AB83" s="140" t="s">
        <v>117</v>
      </c>
      <c r="AC83" s="120">
        <v>180</v>
      </c>
      <c r="AD83" s="158">
        <f t="shared" si="3"/>
        <v>900</v>
      </c>
      <c r="AE83" s="155">
        <f t="shared" si="4"/>
        <v>-1</v>
      </c>
      <c r="AF83" s="24"/>
      <c r="AG83" s="99" t="s">
        <v>113</v>
      </c>
      <c r="AH83" s="110">
        <f t="shared" si="5"/>
        <v>63.935282364947639</v>
      </c>
      <c r="AI83" s="20">
        <f t="shared" si="5"/>
        <v>75.045742686227911</v>
      </c>
      <c r="AJ83" s="20">
        <f t="shared" si="5"/>
        <v>41.018974948824429</v>
      </c>
      <c r="AK83" s="113"/>
    </row>
    <row r="84" spans="2:37" x14ac:dyDescent="0.2">
      <c r="B84" s="23" t="s">
        <v>61</v>
      </c>
      <c r="C84" s="23" t="s">
        <v>80</v>
      </c>
      <c r="D84" s="23" t="s">
        <v>63</v>
      </c>
      <c r="E84" s="23"/>
      <c r="F84" s="76">
        <v>1209314</v>
      </c>
      <c r="G84" s="76">
        <v>8851019500676</v>
      </c>
      <c r="H84" s="137" t="s">
        <v>51</v>
      </c>
      <c r="I84" s="23" t="s">
        <v>194</v>
      </c>
      <c r="J84" s="35" t="s">
        <v>54</v>
      </c>
      <c r="K84" s="35" t="s">
        <v>54</v>
      </c>
      <c r="L84" s="35" t="s">
        <v>52</v>
      </c>
      <c r="M84" s="139"/>
      <c r="N84" s="139"/>
      <c r="O84" s="35"/>
      <c r="P84" s="35" t="s">
        <v>53</v>
      </c>
      <c r="Q84" s="36">
        <v>3.76</v>
      </c>
      <c r="R84" s="36">
        <v>5.15</v>
      </c>
      <c r="S84" s="42">
        <v>0.26990291262135929</v>
      </c>
      <c r="T84" s="36"/>
      <c r="U84" s="95">
        <v>3.76</v>
      </c>
      <c r="V84" s="89">
        <f t="shared" si="0"/>
        <v>3.61</v>
      </c>
      <c r="W84" s="75">
        <v>5</v>
      </c>
      <c r="X84" s="96">
        <f t="shared" si="1"/>
        <v>0.24800000000000005</v>
      </c>
      <c r="Y84" s="45">
        <v>0.15</v>
      </c>
      <c r="Z84" s="96">
        <f t="shared" si="2"/>
        <v>0.27800000000000002</v>
      </c>
      <c r="AA84" s="23" t="s">
        <v>116</v>
      </c>
      <c r="AB84" s="140" t="s">
        <v>117</v>
      </c>
      <c r="AC84" s="120">
        <v>180</v>
      </c>
      <c r="AD84" s="158">
        <f t="shared" si="3"/>
        <v>900</v>
      </c>
      <c r="AE84" s="155">
        <f t="shared" si="4"/>
        <v>-1</v>
      </c>
      <c r="AF84" s="24"/>
      <c r="AG84" s="99" t="s">
        <v>113</v>
      </c>
      <c r="AH84" s="110">
        <f t="shared" si="5"/>
        <v>63.935282364947639</v>
      </c>
      <c r="AI84" s="20">
        <f t="shared" si="5"/>
        <v>75.045742686227911</v>
      </c>
      <c r="AJ84" s="20">
        <f t="shared" si="5"/>
        <v>41.018974948824429</v>
      </c>
      <c r="AK84" s="113"/>
    </row>
    <row r="85" spans="2:37" x14ac:dyDescent="0.2">
      <c r="B85" s="23"/>
      <c r="C85" s="23"/>
      <c r="D85" s="23"/>
      <c r="E85" s="23"/>
      <c r="F85" s="76"/>
      <c r="G85" s="76"/>
      <c r="H85" s="137"/>
      <c r="I85" s="23"/>
      <c r="J85" s="35"/>
      <c r="K85" s="35"/>
      <c r="L85" s="35"/>
      <c r="M85" s="139"/>
      <c r="N85" s="139"/>
      <c r="O85" s="35"/>
      <c r="P85" s="35"/>
      <c r="Q85" s="36"/>
      <c r="R85" s="36"/>
      <c r="S85" s="42"/>
      <c r="T85" s="36"/>
      <c r="U85" s="95"/>
      <c r="V85" s="89"/>
      <c r="W85" s="75"/>
      <c r="X85" s="96"/>
      <c r="Y85" s="45"/>
      <c r="Z85" s="96"/>
      <c r="AA85" s="23"/>
      <c r="AB85" s="140"/>
      <c r="AC85" s="120"/>
      <c r="AD85" s="158"/>
      <c r="AE85" s="155"/>
      <c r="AF85" s="24"/>
      <c r="AG85" s="99"/>
      <c r="AH85" s="110"/>
      <c r="AI85" s="20"/>
      <c r="AJ85" s="20"/>
      <c r="AK85" s="113"/>
    </row>
    <row r="86" spans="2:37" x14ac:dyDescent="0.2">
      <c r="B86" s="23" t="s">
        <v>61</v>
      </c>
      <c r="C86" s="23" t="s">
        <v>72</v>
      </c>
      <c r="D86" s="23" t="s">
        <v>63</v>
      </c>
      <c r="E86" s="23">
        <v>19</v>
      </c>
      <c r="F86" s="76">
        <v>1105826</v>
      </c>
      <c r="G86" s="76">
        <v>8888086021001</v>
      </c>
      <c r="H86" s="137" t="s">
        <v>51</v>
      </c>
      <c r="I86" s="23" t="s">
        <v>195</v>
      </c>
      <c r="J86" s="35" t="s">
        <v>54</v>
      </c>
      <c r="K86" s="35" t="s">
        <v>54</v>
      </c>
      <c r="L86" s="35" t="s">
        <v>52</v>
      </c>
      <c r="M86" s="139"/>
      <c r="N86" s="139"/>
      <c r="O86" s="35"/>
      <c r="P86" s="35" t="s">
        <v>53</v>
      </c>
      <c r="Q86" s="36">
        <v>4.6500000000000004</v>
      </c>
      <c r="R86" s="36">
        <v>5.45</v>
      </c>
      <c r="S86" s="42">
        <v>0.14678899082568803</v>
      </c>
      <c r="T86" s="36"/>
      <c r="U86" s="95">
        <v>4.6500000000000004</v>
      </c>
      <c r="V86" s="89">
        <f t="shared" si="0"/>
        <v>4.1280000000000001</v>
      </c>
      <c r="W86" s="75">
        <v>4.9000000000000004</v>
      </c>
      <c r="X86" s="96">
        <f t="shared" si="1"/>
        <v>5.10204081632653E-2</v>
      </c>
      <c r="Y86" s="45">
        <v>0.52200000000000002</v>
      </c>
      <c r="Z86" s="96">
        <f t="shared" si="2"/>
        <v>0.15755102040816329</v>
      </c>
      <c r="AA86" s="23" t="s">
        <v>116</v>
      </c>
      <c r="AB86" s="140" t="s">
        <v>117</v>
      </c>
      <c r="AC86" s="120">
        <v>84</v>
      </c>
      <c r="AD86" s="158">
        <f t="shared" si="3"/>
        <v>411.6</v>
      </c>
      <c r="AE86" s="155">
        <f t="shared" si="4"/>
        <v>-1</v>
      </c>
      <c r="AF86" s="24"/>
      <c r="AG86" s="99" t="s">
        <v>113</v>
      </c>
      <c r="AH86" s="110">
        <f t="shared" si="5"/>
        <v>29.836465103642233</v>
      </c>
      <c r="AI86" s="20">
        <f t="shared" si="5"/>
        <v>35.021346586906361</v>
      </c>
      <c r="AJ86" s="20">
        <f t="shared" si="5"/>
        <v>19.142188309451402</v>
      </c>
      <c r="AK86" s="113"/>
    </row>
    <row r="87" spans="2:37" x14ac:dyDescent="0.2">
      <c r="B87" s="23" t="s">
        <v>61</v>
      </c>
      <c r="C87" s="23" t="s">
        <v>72</v>
      </c>
      <c r="D87" s="23" t="s">
        <v>63</v>
      </c>
      <c r="E87" s="23"/>
      <c r="F87" s="76">
        <v>1105827</v>
      </c>
      <c r="G87" s="76">
        <v>8888086022008</v>
      </c>
      <c r="H87" s="137" t="s">
        <v>51</v>
      </c>
      <c r="I87" s="23" t="s">
        <v>196</v>
      </c>
      <c r="J87" s="35" t="s">
        <v>54</v>
      </c>
      <c r="K87" s="35" t="s">
        <v>54</v>
      </c>
      <c r="L87" s="35" t="s">
        <v>52</v>
      </c>
      <c r="M87" s="139"/>
      <c r="N87" s="139"/>
      <c r="O87" s="35"/>
      <c r="P87" s="35" t="s">
        <v>53</v>
      </c>
      <c r="Q87" s="36">
        <v>8.64</v>
      </c>
      <c r="R87" s="36">
        <v>10.199999999999999</v>
      </c>
      <c r="S87" s="42">
        <v>0.15294117647058811</v>
      </c>
      <c r="T87" s="36"/>
      <c r="U87" s="95">
        <v>8.64</v>
      </c>
      <c r="V87" s="89">
        <f t="shared" si="0"/>
        <v>7.8624000000000009</v>
      </c>
      <c r="W87" s="75">
        <v>9.4</v>
      </c>
      <c r="X87" s="96">
        <f t="shared" si="1"/>
        <v>8.0851063829787212E-2</v>
      </c>
      <c r="Y87" s="45">
        <v>0.77760000000000007</v>
      </c>
      <c r="Z87" s="96">
        <f t="shared" si="2"/>
        <v>0.16357446808510631</v>
      </c>
      <c r="AA87" s="23" t="s">
        <v>116</v>
      </c>
      <c r="AB87" s="140" t="s">
        <v>117</v>
      </c>
      <c r="AC87" s="120">
        <v>108</v>
      </c>
      <c r="AD87" s="158">
        <f t="shared" si="3"/>
        <v>1015.2</v>
      </c>
      <c r="AE87" s="155">
        <f t="shared" si="4"/>
        <v>-1</v>
      </c>
      <c r="AF87" s="24"/>
      <c r="AG87" s="99" t="s">
        <v>113</v>
      </c>
      <c r="AH87" s="110">
        <f t="shared" si="5"/>
        <v>38.361169418968586</v>
      </c>
      <c r="AI87" s="20">
        <f t="shared" si="5"/>
        <v>45.027445611736752</v>
      </c>
      <c r="AJ87" s="20">
        <f t="shared" si="5"/>
        <v>24.611384969294658</v>
      </c>
      <c r="AK87" s="113"/>
    </row>
    <row r="88" spans="2:37" x14ac:dyDescent="0.2">
      <c r="B88" s="23" t="s">
        <v>61</v>
      </c>
      <c r="C88" s="23" t="s">
        <v>72</v>
      </c>
      <c r="D88" s="23" t="s">
        <v>63</v>
      </c>
      <c r="E88" s="23"/>
      <c r="F88" s="76">
        <v>1105825</v>
      </c>
      <c r="G88" s="76">
        <v>8888086010302</v>
      </c>
      <c r="H88" s="137" t="s">
        <v>51</v>
      </c>
      <c r="I88" s="23" t="s">
        <v>197</v>
      </c>
      <c r="J88" s="35" t="s">
        <v>54</v>
      </c>
      <c r="K88" s="35" t="s">
        <v>54</v>
      </c>
      <c r="L88" s="35" t="s">
        <v>52</v>
      </c>
      <c r="M88" s="139"/>
      <c r="N88" s="139"/>
      <c r="O88" s="35"/>
      <c r="P88" s="35" t="s">
        <v>53</v>
      </c>
      <c r="Q88" s="36">
        <v>14.9</v>
      </c>
      <c r="R88" s="36">
        <v>17.45</v>
      </c>
      <c r="S88" s="42">
        <v>0.14613180515759308</v>
      </c>
      <c r="T88" s="36"/>
      <c r="U88" s="95">
        <v>14.9</v>
      </c>
      <c r="V88" s="89">
        <f t="shared" si="0"/>
        <v>13.41</v>
      </c>
      <c r="W88" s="75">
        <v>15.9</v>
      </c>
      <c r="X88" s="96">
        <f t="shared" si="1"/>
        <v>6.2893081761006289E-2</v>
      </c>
      <c r="Y88" s="45">
        <v>1.4900000000000002</v>
      </c>
      <c r="Z88" s="96">
        <f t="shared" si="2"/>
        <v>0.15660377358490568</v>
      </c>
      <c r="AA88" s="23" t="s">
        <v>116</v>
      </c>
      <c r="AB88" s="140" t="s">
        <v>117</v>
      </c>
      <c r="AC88" s="120">
        <v>108</v>
      </c>
      <c r="AD88" s="158">
        <f t="shared" si="3"/>
        <v>1717.2</v>
      </c>
      <c r="AE88" s="155">
        <f t="shared" si="4"/>
        <v>-1</v>
      </c>
      <c r="AF88" s="24"/>
      <c r="AG88" s="99" t="s">
        <v>113</v>
      </c>
      <c r="AH88" s="110">
        <f t="shared" si="5"/>
        <v>38.361169418968586</v>
      </c>
      <c r="AI88" s="20">
        <f t="shared" si="5"/>
        <v>45.027445611736752</v>
      </c>
      <c r="AJ88" s="20">
        <f t="shared" si="5"/>
        <v>24.611384969294658</v>
      </c>
      <c r="AK88" s="113"/>
    </row>
    <row r="89" spans="2:37" x14ac:dyDescent="0.2">
      <c r="B89" s="23" t="s">
        <v>61</v>
      </c>
      <c r="C89" s="23" t="s">
        <v>72</v>
      </c>
      <c r="D89" s="23" t="s">
        <v>63</v>
      </c>
      <c r="E89" s="23"/>
      <c r="F89" s="76">
        <v>1105800</v>
      </c>
      <c r="G89" s="76">
        <v>8720608616428</v>
      </c>
      <c r="H89" s="137" t="s">
        <v>51</v>
      </c>
      <c r="I89" s="23" t="s">
        <v>198</v>
      </c>
      <c r="J89" s="35" t="s">
        <v>54</v>
      </c>
      <c r="K89" s="35" t="s">
        <v>54</v>
      </c>
      <c r="L89" s="35" t="s">
        <v>52</v>
      </c>
      <c r="M89" s="139"/>
      <c r="N89" s="139"/>
      <c r="O89" s="35"/>
      <c r="P89" s="35" t="s">
        <v>53</v>
      </c>
      <c r="Q89" s="36">
        <v>2.5</v>
      </c>
      <c r="R89" s="36">
        <v>3</v>
      </c>
      <c r="S89" s="42">
        <v>0.16666666666666666</v>
      </c>
      <c r="T89" s="36"/>
      <c r="U89" s="95">
        <v>2.5</v>
      </c>
      <c r="V89" s="89">
        <f t="shared" ref="V89:V168" si="6">U89-Y89</f>
        <v>2.25</v>
      </c>
      <c r="W89" s="75">
        <v>2.7</v>
      </c>
      <c r="X89" s="96">
        <f t="shared" ref="X89:X168" si="7">(W89-U89)/W89</f>
        <v>7.4074074074074139E-2</v>
      </c>
      <c r="Y89" s="45">
        <v>0.25</v>
      </c>
      <c r="Z89" s="96">
        <f t="shared" ref="Z89:Z168" si="8">(W89-V89)/W89</f>
        <v>0.16666666666666671</v>
      </c>
      <c r="AA89" s="23" t="s">
        <v>116</v>
      </c>
      <c r="AB89" s="140" t="s">
        <v>117</v>
      </c>
      <c r="AC89" s="120">
        <v>144</v>
      </c>
      <c r="AD89" s="158">
        <f t="shared" ref="AD89:AD168" si="9">AC89*W89</f>
        <v>388.8</v>
      </c>
      <c r="AE89" s="155">
        <f t="shared" ref="AE89:AE168" si="10">(AP89/AD89)-100%</f>
        <v>-1</v>
      </c>
      <c r="AF89" s="24"/>
      <c r="AG89" s="99" t="s">
        <v>113</v>
      </c>
      <c r="AH89" s="110">
        <f t="shared" ref="AH89:AJ135" si="11">AH$5*$AC89</f>
        <v>51.148225891958113</v>
      </c>
      <c r="AI89" s="20">
        <f t="shared" si="11"/>
        <v>60.036594148982331</v>
      </c>
      <c r="AJ89" s="20">
        <f t="shared" si="11"/>
        <v>32.815179959059542</v>
      </c>
      <c r="AK89" s="113"/>
    </row>
    <row r="90" spans="2:37" x14ac:dyDescent="0.2">
      <c r="B90" s="23" t="s">
        <v>61</v>
      </c>
      <c r="C90" s="23" t="s">
        <v>72</v>
      </c>
      <c r="D90" s="23" t="s">
        <v>63</v>
      </c>
      <c r="E90" s="23"/>
      <c r="F90" s="76">
        <v>1105824</v>
      </c>
      <c r="G90" s="76">
        <v>8720608616435</v>
      </c>
      <c r="H90" s="137" t="s">
        <v>51</v>
      </c>
      <c r="I90" s="23" t="s">
        <v>199</v>
      </c>
      <c r="J90" s="35" t="s">
        <v>54</v>
      </c>
      <c r="K90" s="35" t="s">
        <v>54</v>
      </c>
      <c r="L90" s="35" t="s">
        <v>52</v>
      </c>
      <c r="M90" s="139"/>
      <c r="N90" s="139"/>
      <c r="O90" s="35"/>
      <c r="P90" s="35" t="s">
        <v>53</v>
      </c>
      <c r="Q90" s="36">
        <v>4.96</v>
      </c>
      <c r="R90" s="36">
        <v>5.85</v>
      </c>
      <c r="S90" s="42">
        <v>0.1521367521367521</v>
      </c>
      <c r="T90" s="36"/>
      <c r="U90" s="95">
        <v>4.96</v>
      </c>
      <c r="V90" s="89">
        <f t="shared" si="6"/>
        <v>4.4640000000000004</v>
      </c>
      <c r="W90" s="75">
        <v>5.3</v>
      </c>
      <c r="X90" s="96">
        <f t="shared" si="7"/>
        <v>6.4150943396226387E-2</v>
      </c>
      <c r="Y90" s="45">
        <v>0.496</v>
      </c>
      <c r="Z90" s="96">
        <f t="shared" si="8"/>
        <v>0.15773584905660368</v>
      </c>
      <c r="AA90" s="23" t="s">
        <v>116</v>
      </c>
      <c r="AB90" s="140" t="s">
        <v>117</v>
      </c>
      <c r="AC90" s="120">
        <v>144</v>
      </c>
      <c r="AD90" s="158">
        <f t="shared" si="9"/>
        <v>763.19999999999993</v>
      </c>
      <c r="AE90" s="155">
        <f t="shared" si="10"/>
        <v>-1</v>
      </c>
      <c r="AF90" s="24"/>
      <c r="AG90" s="99" t="s">
        <v>113</v>
      </c>
      <c r="AH90" s="110">
        <f t="shared" si="11"/>
        <v>51.148225891958113</v>
      </c>
      <c r="AI90" s="20">
        <f t="shared" si="11"/>
        <v>60.036594148982331</v>
      </c>
      <c r="AJ90" s="20">
        <f t="shared" si="11"/>
        <v>32.815179959059542</v>
      </c>
      <c r="AK90" s="113"/>
    </row>
    <row r="91" spans="2:37" x14ac:dyDescent="0.2">
      <c r="B91" s="23" t="s">
        <v>61</v>
      </c>
      <c r="C91" s="23" t="s">
        <v>72</v>
      </c>
      <c r="D91" s="23" t="s">
        <v>63</v>
      </c>
      <c r="E91" s="23"/>
      <c r="F91" s="76">
        <v>1105796</v>
      </c>
      <c r="G91" s="76">
        <v>8720608616466</v>
      </c>
      <c r="H91" s="137" t="s">
        <v>51</v>
      </c>
      <c r="I91" s="23" t="s">
        <v>200</v>
      </c>
      <c r="J91" s="35" t="s">
        <v>54</v>
      </c>
      <c r="K91" s="35" t="s">
        <v>54</v>
      </c>
      <c r="L91" s="35" t="s">
        <v>52</v>
      </c>
      <c r="M91" s="139"/>
      <c r="N91" s="139"/>
      <c r="O91" s="35"/>
      <c r="P91" s="35" t="s">
        <v>53</v>
      </c>
      <c r="Q91" s="36">
        <v>2.5</v>
      </c>
      <c r="R91" s="36">
        <v>3</v>
      </c>
      <c r="S91" s="42">
        <v>0.16666666666666666</v>
      </c>
      <c r="T91" s="36"/>
      <c r="U91" s="95">
        <v>2.5</v>
      </c>
      <c r="V91" s="89">
        <f t="shared" si="6"/>
        <v>2.25</v>
      </c>
      <c r="W91" s="75">
        <v>2.7</v>
      </c>
      <c r="X91" s="96">
        <f t="shared" si="7"/>
        <v>7.4074074074074139E-2</v>
      </c>
      <c r="Y91" s="45">
        <v>0.25</v>
      </c>
      <c r="Z91" s="96">
        <f t="shared" si="8"/>
        <v>0.16666666666666671</v>
      </c>
      <c r="AA91" s="23" t="s">
        <v>116</v>
      </c>
      <c r="AB91" s="140" t="s">
        <v>117</v>
      </c>
      <c r="AC91" s="120">
        <v>144</v>
      </c>
      <c r="AD91" s="158">
        <f t="shared" si="9"/>
        <v>388.8</v>
      </c>
      <c r="AE91" s="155">
        <f t="shared" si="10"/>
        <v>-1</v>
      </c>
      <c r="AF91" s="24"/>
      <c r="AG91" s="99" t="s">
        <v>113</v>
      </c>
      <c r="AH91" s="110">
        <f t="shared" si="11"/>
        <v>51.148225891958113</v>
      </c>
      <c r="AI91" s="20">
        <f t="shared" si="11"/>
        <v>60.036594148982331</v>
      </c>
      <c r="AJ91" s="20">
        <f t="shared" si="11"/>
        <v>32.815179959059542</v>
      </c>
      <c r="AK91" s="113"/>
    </row>
    <row r="92" spans="2:37" x14ac:dyDescent="0.2">
      <c r="B92" s="23" t="s">
        <v>61</v>
      </c>
      <c r="C92" s="23" t="s">
        <v>72</v>
      </c>
      <c r="D92" s="23" t="s">
        <v>63</v>
      </c>
      <c r="E92" s="23"/>
      <c r="F92" s="76">
        <v>1105797</v>
      </c>
      <c r="G92" s="76">
        <v>8720608616473</v>
      </c>
      <c r="H92" s="137" t="s">
        <v>51</v>
      </c>
      <c r="I92" s="23" t="s">
        <v>201</v>
      </c>
      <c r="J92" s="35" t="s">
        <v>54</v>
      </c>
      <c r="K92" s="35" t="s">
        <v>54</v>
      </c>
      <c r="L92" s="35" t="s">
        <v>52</v>
      </c>
      <c r="M92" s="139"/>
      <c r="N92" s="139"/>
      <c r="O92" s="35"/>
      <c r="P92" s="35" t="s">
        <v>53</v>
      </c>
      <c r="Q92" s="36">
        <v>4.96</v>
      </c>
      <c r="R92" s="36">
        <v>5.85</v>
      </c>
      <c r="S92" s="42">
        <v>0.1521367521367521</v>
      </c>
      <c r="T92" s="36"/>
      <c r="U92" s="95">
        <v>4.96</v>
      </c>
      <c r="V92" s="89">
        <f t="shared" si="6"/>
        <v>4.4640000000000004</v>
      </c>
      <c r="W92" s="75">
        <v>5.3</v>
      </c>
      <c r="X92" s="96">
        <f t="shared" si="7"/>
        <v>6.4150943396226387E-2</v>
      </c>
      <c r="Y92" s="45">
        <v>0.496</v>
      </c>
      <c r="Z92" s="96">
        <f t="shared" si="8"/>
        <v>0.15773584905660368</v>
      </c>
      <c r="AA92" s="23" t="s">
        <v>116</v>
      </c>
      <c r="AB92" s="140" t="s">
        <v>117</v>
      </c>
      <c r="AC92" s="120">
        <v>120</v>
      </c>
      <c r="AD92" s="158">
        <f t="shared" si="9"/>
        <v>636</v>
      </c>
      <c r="AE92" s="155">
        <f t="shared" si="10"/>
        <v>-1</v>
      </c>
      <c r="AF92" s="24"/>
      <c r="AG92" s="99" t="s">
        <v>113</v>
      </c>
      <c r="AH92" s="110">
        <f t="shared" si="11"/>
        <v>42.623521576631759</v>
      </c>
      <c r="AI92" s="20">
        <f t="shared" si="11"/>
        <v>50.03049512415194</v>
      </c>
      <c r="AJ92" s="20">
        <f t="shared" si="11"/>
        <v>27.345983299216286</v>
      </c>
      <c r="AK92" s="113"/>
    </row>
    <row r="93" spans="2:37" x14ac:dyDescent="0.2">
      <c r="B93" s="23"/>
      <c r="C93" s="23"/>
      <c r="D93" s="23"/>
      <c r="E93" s="23"/>
      <c r="F93" s="76"/>
      <c r="G93" s="76"/>
      <c r="H93" s="137"/>
      <c r="I93" s="23"/>
      <c r="J93" s="35"/>
      <c r="K93" s="35"/>
      <c r="L93" s="35"/>
      <c r="M93" s="139"/>
      <c r="N93" s="139"/>
      <c r="O93" s="35"/>
      <c r="P93" s="35"/>
      <c r="Q93" s="36"/>
      <c r="R93" s="36"/>
      <c r="S93" s="42"/>
      <c r="T93" s="36"/>
      <c r="U93" s="95"/>
      <c r="V93" s="89"/>
      <c r="W93" s="75"/>
      <c r="X93" s="96"/>
      <c r="Y93" s="45"/>
      <c r="Z93" s="96"/>
      <c r="AA93" s="23"/>
      <c r="AB93" s="140"/>
      <c r="AC93" s="120"/>
      <c r="AD93" s="158"/>
      <c r="AE93" s="155"/>
      <c r="AF93" s="24"/>
      <c r="AG93" s="99"/>
      <c r="AH93" s="110"/>
      <c r="AI93" s="20"/>
      <c r="AJ93" s="20"/>
      <c r="AK93" s="113"/>
    </row>
    <row r="94" spans="2:37" x14ac:dyDescent="0.2">
      <c r="B94" s="23" t="s">
        <v>61</v>
      </c>
      <c r="C94" s="23" t="s">
        <v>72</v>
      </c>
      <c r="D94" s="23" t="s">
        <v>63</v>
      </c>
      <c r="E94" s="23">
        <v>20</v>
      </c>
      <c r="F94" s="76">
        <v>1105704</v>
      </c>
      <c r="G94" s="76">
        <v>8720608616527</v>
      </c>
      <c r="H94" s="137" t="s">
        <v>51</v>
      </c>
      <c r="I94" s="23" t="s">
        <v>202</v>
      </c>
      <c r="J94" s="35" t="s">
        <v>54</v>
      </c>
      <c r="K94" s="35" t="s">
        <v>54</v>
      </c>
      <c r="L94" s="35" t="s">
        <v>52</v>
      </c>
      <c r="M94" s="139"/>
      <c r="N94" s="139"/>
      <c r="O94" s="35"/>
      <c r="P94" s="35" t="s">
        <v>53</v>
      </c>
      <c r="Q94" s="36">
        <v>14.47</v>
      </c>
      <c r="R94" s="36">
        <v>17.3</v>
      </c>
      <c r="S94" s="42">
        <v>0.16358381502890174</v>
      </c>
      <c r="T94" s="36"/>
      <c r="U94" s="95">
        <v>14.47</v>
      </c>
      <c r="V94" s="89">
        <f t="shared" si="6"/>
        <v>13.023</v>
      </c>
      <c r="W94" s="75">
        <v>15.8</v>
      </c>
      <c r="X94" s="96">
        <f t="shared" si="7"/>
        <v>8.4177215189873422E-2</v>
      </c>
      <c r="Y94" s="45">
        <v>1.4470000000000001</v>
      </c>
      <c r="Z94" s="96">
        <f t="shared" si="8"/>
        <v>0.17575949367088614</v>
      </c>
      <c r="AA94" s="23" t="s">
        <v>116</v>
      </c>
      <c r="AB94" s="140" t="s">
        <v>117</v>
      </c>
      <c r="AC94" s="120">
        <v>72</v>
      </c>
      <c r="AD94" s="158">
        <f t="shared" si="9"/>
        <v>1137.6000000000001</v>
      </c>
      <c r="AE94" s="155">
        <f t="shared" si="10"/>
        <v>-1</v>
      </c>
      <c r="AF94" s="24"/>
      <c r="AG94" s="99" t="s">
        <v>113</v>
      </c>
      <c r="AH94" s="110">
        <f t="shared" si="11"/>
        <v>25.574112945979056</v>
      </c>
      <c r="AI94" s="20">
        <f t="shared" si="11"/>
        <v>30.018297074491166</v>
      </c>
      <c r="AJ94" s="20">
        <f t="shared" si="11"/>
        <v>16.407589979529771</v>
      </c>
      <c r="AK94" s="113"/>
    </row>
    <row r="95" spans="2:37" x14ac:dyDescent="0.2">
      <c r="B95" s="23" t="s">
        <v>61</v>
      </c>
      <c r="C95" s="23" t="s">
        <v>72</v>
      </c>
      <c r="D95" s="23" t="s">
        <v>63</v>
      </c>
      <c r="E95" s="23"/>
      <c r="F95" s="76">
        <v>1105735</v>
      </c>
      <c r="G95" s="76">
        <v>8720608616534</v>
      </c>
      <c r="H95" s="137" t="s">
        <v>51</v>
      </c>
      <c r="I95" s="23" t="s">
        <v>203</v>
      </c>
      <c r="J95" s="35" t="s">
        <v>54</v>
      </c>
      <c r="K95" s="35" t="s">
        <v>54</v>
      </c>
      <c r="L95" s="35" t="s">
        <v>52</v>
      </c>
      <c r="M95" s="139"/>
      <c r="N95" s="139"/>
      <c r="O95" s="35"/>
      <c r="P95" s="35" t="s">
        <v>53</v>
      </c>
      <c r="Q95" s="36">
        <v>14.47</v>
      </c>
      <c r="R95" s="36">
        <v>17.3</v>
      </c>
      <c r="S95" s="42">
        <v>0.16358381502890174</v>
      </c>
      <c r="T95" s="36"/>
      <c r="U95" s="95">
        <v>14.47</v>
      </c>
      <c r="V95" s="89">
        <f t="shared" si="6"/>
        <v>13.023</v>
      </c>
      <c r="W95" s="75">
        <v>15.8</v>
      </c>
      <c r="X95" s="96">
        <f t="shared" si="7"/>
        <v>8.4177215189873422E-2</v>
      </c>
      <c r="Y95" s="45">
        <v>1.4470000000000001</v>
      </c>
      <c r="Z95" s="96">
        <f t="shared" si="8"/>
        <v>0.17575949367088614</v>
      </c>
      <c r="AA95" s="23" t="s">
        <v>116</v>
      </c>
      <c r="AB95" s="140" t="s">
        <v>117</v>
      </c>
      <c r="AC95" s="120">
        <v>72</v>
      </c>
      <c r="AD95" s="158">
        <f t="shared" si="9"/>
        <v>1137.6000000000001</v>
      </c>
      <c r="AE95" s="155">
        <f t="shared" si="10"/>
        <v>-1</v>
      </c>
      <c r="AF95" s="24"/>
      <c r="AG95" s="99" t="s">
        <v>113</v>
      </c>
      <c r="AH95" s="110">
        <f t="shared" si="11"/>
        <v>25.574112945979056</v>
      </c>
      <c r="AI95" s="20">
        <f t="shared" si="11"/>
        <v>30.018297074491166</v>
      </c>
      <c r="AJ95" s="20">
        <f t="shared" si="11"/>
        <v>16.407589979529771</v>
      </c>
      <c r="AK95" s="113"/>
    </row>
    <row r="96" spans="2:37" x14ac:dyDescent="0.2">
      <c r="B96" s="23" t="s">
        <v>61</v>
      </c>
      <c r="C96" s="23" t="s">
        <v>72</v>
      </c>
      <c r="D96" s="23" t="s">
        <v>63</v>
      </c>
      <c r="E96" s="23"/>
      <c r="F96" s="76">
        <v>1105705</v>
      </c>
      <c r="G96" s="76">
        <v>8720608616541</v>
      </c>
      <c r="H96" s="137" t="s">
        <v>51</v>
      </c>
      <c r="I96" s="23" t="s">
        <v>204</v>
      </c>
      <c r="J96" s="35" t="s">
        <v>54</v>
      </c>
      <c r="K96" s="35" t="s">
        <v>54</v>
      </c>
      <c r="L96" s="35" t="s">
        <v>52</v>
      </c>
      <c r="M96" s="139"/>
      <c r="N96" s="139"/>
      <c r="O96" s="35"/>
      <c r="P96" s="35" t="s">
        <v>53</v>
      </c>
      <c r="Q96" s="36">
        <v>14.47</v>
      </c>
      <c r="R96" s="36">
        <v>17.3</v>
      </c>
      <c r="S96" s="42">
        <v>0.16358381502890174</v>
      </c>
      <c r="T96" s="36"/>
      <c r="U96" s="95">
        <v>14.47</v>
      </c>
      <c r="V96" s="89">
        <f t="shared" si="6"/>
        <v>13.023</v>
      </c>
      <c r="W96" s="75">
        <v>15.8</v>
      </c>
      <c r="X96" s="96">
        <f t="shared" si="7"/>
        <v>8.4177215189873422E-2</v>
      </c>
      <c r="Y96" s="45">
        <v>1.4470000000000001</v>
      </c>
      <c r="Z96" s="96">
        <f t="shared" si="8"/>
        <v>0.17575949367088614</v>
      </c>
      <c r="AA96" s="23" t="s">
        <v>116</v>
      </c>
      <c r="AB96" s="140" t="s">
        <v>117</v>
      </c>
      <c r="AC96" s="120">
        <v>72</v>
      </c>
      <c r="AD96" s="158">
        <f t="shared" si="9"/>
        <v>1137.6000000000001</v>
      </c>
      <c r="AE96" s="155">
        <f t="shared" si="10"/>
        <v>-1</v>
      </c>
      <c r="AF96" s="24"/>
      <c r="AG96" s="99" t="s">
        <v>113</v>
      </c>
      <c r="AH96" s="110">
        <f t="shared" si="11"/>
        <v>25.574112945979056</v>
      </c>
      <c r="AI96" s="20">
        <f t="shared" si="11"/>
        <v>30.018297074491166</v>
      </c>
      <c r="AJ96" s="20">
        <f t="shared" si="11"/>
        <v>16.407589979529771</v>
      </c>
      <c r="AK96" s="113"/>
    </row>
    <row r="97" spans="2:37" x14ac:dyDescent="0.2">
      <c r="B97" s="23" t="s">
        <v>61</v>
      </c>
      <c r="C97" s="23" t="s">
        <v>72</v>
      </c>
      <c r="D97" s="23" t="s">
        <v>63</v>
      </c>
      <c r="E97" s="23"/>
      <c r="F97" s="76">
        <v>1105702</v>
      </c>
      <c r="G97" s="76">
        <v>8720608616558</v>
      </c>
      <c r="H97" s="137" t="s">
        <v>51</v>
      </c>
      <c r="I97" s="23" t="s">
        <v>205</v>
      </c>
      <c r="J97" s="35" t="s">
        <v>54</v>
      </c>
      <c r="K97" s="35" t="s">
        <v>54</v>
      </c>
      <c r="L97" s="35" t="s">
        <v>52</v>
      </c>
      <c r="M97" s="139"/>
      <c r="N97" s="139"/>
      <c r="O97" s="35"/>
      <c r="P97" s="35" t="s">
        <v>53</v>
      </c>
      <c r="Q97" s="36">
        <v>14.47</v>
      </c>
      <c r="R97" s="36">
        <v>17.3</v>
      </c>
      <c r="S97" s="42">
        <v>0.16358381502890174</v>
      </c>
      <c r="T97" s="36"/>
      <c r="U97" s="95">
        <v>14.47</v>
      </c>
      <c r="V97" s="89">
        <f t="shared" si="6"/>
        <v>13.023</v>
      </c>
      <c r="W97" s="75">
        <v>15.8</v>
      </c>
      <c r="X97" s="96">
        <f t="shared" si="7"/>
        <v>8.4177215189873422E-2</v>
      </c>
      <c r="Y97" s="45">
        <v>1.4470000000000001</v>
      </c>
      <c r="Z97" s="96">
        <f t="shared" si="8"/>
        <v>0.17575949367088614</v>
      </c>
      <c r="AA97" s="23" t="s">
        <v>116</v>
      </c>
      <c r="AB97" s="140" t="s">
        <v>117</v>
      </c>
      <c r="AC97" s="120">
        <v>72</v>
      </c>
      <c r="AD97" s="158">
        <f t="shared" si="9"/>
        <v>1137.6000000000001</v>
      </c>
      <c r="AE97" s="155">
        <f t="shared" si="10"/>
        <v>-1</v>
      </c>
      <c r="AF97" s="24"/>
      <c r="AG97" s="99" t="s">
        <v>113</v>
      </c>
      <c r="AH97" s="110">
        <f t="shared" si="11"/>
        <v>25.574112945979056</v>
      </c>
      <c r="AI97" s="20">
        <f t="shared" si="11"/>
        <v>30.018297074491166</v>
      </c>
      <c r="AJ97" s="20">
        <f t="shared" si="11"/>
        <v>16.407589979529771</v>
      </c>
      <c r="AK97" s="113"/>
    </row>
    <row r="98" spans="2:37" x14ac:dyDescent="0.2">
      <c r="B98" s="23" t="s">
        <v>61</v>
      </c>
      <c r="C98" s="23" t="s">
        <v>72</v>
      </c>
      <c r="D98" s="23" t="s">
        <v>63</v>
      </c>
      <c r="E98" s="23"/>
      <c r="F98" s="76">
        <v>1105787</v>
      </c>
      <c r="G98" s="76">
        <v>8720608616480</v>
      </c>
      <c r="H98" s="137" t="s">
        <v>51</v>
      </c>
      <c r="I98" s="23" t="s">
        <v>206</v>
      </c>
      <c r="J98" s="35" t="s">
        <v>54</v>
      </c>
      <c r="K98" s="35" t="s">
        <v>54</v>
      </c>
      <c r="L98" s="35" t="s">
        <v>52</v>
      </c>
      <c r="M98" s="139"/>
      <c r="N98" s="139"/>
      <c r="O98" s="35"/>
      <c r="P98" s="35" t="s">
        <v>53</v>
      </c>
      <c r="Q98" s="36">
        <v>14.47</v>
      </c>
      <c r="R98" s="36">
        <v>17.3</v>
      </c>
      <c r="S98" s="42">
        <v>0.16358381502890174</v>
      </c>
      <c r="T98" s="36"/>
      <c r="U98" s="95">
        <v>14.47</v>
      </c>
      <c r="V98" s="89">
        <f t="shared" si="6"/>
        <v>13.023</v>
      </c>
      <c r="W98" s="75">
        <v>15.8</v>
      </c>
      <c r="X98" s="96">
        <f t="shared" si="7"/>
        <v>8.4177215189873422E-2</v>
      </c>
      <c r="Y98" s="45">
        <v>1.4470000000000001</v>
      </c>
      <c r="Z98" s="96">
        <f t="shared" si="8"/>
        <v>0.17575949367088614</v>
      </c>
      <c r="AA98" s="23" t="s">
        <v>116</v>
      </c>
      <c r="AB98" s="140" t="s">
        <v>117</v>
      </c>
      <c r="AC98" s="120">
        <v>72</v>
      </c>
      <c r="AD98" s="158">
        <f t="shared" si="9"/>
        <v>1137.6000000000001</v>
      </c>
      <c r="AE98" s="155">
        <f t="shared" si="10"/>
        <v>-1</v>
      </c>
      <c r="AF98" s="24"/>
      <c r="AG98" s="99" t="s">
        <v>113</v>
      </c>
      <c r="AH98" s="110">
        <f t="shared" si="11"/>
        <v>25.574112945979056</v>
      </c>
      <c r="AI98" s="20">
        <f t="shared" si="11"/>
        <v>30.018297074491166</v>
      </c>
      <c r="AJ98" s="20">
        <f t="shared" si="11"/>
        <v>16.407589979529771</v>
      </c>
      <c r="AK98" s="113"/>
    </row>
    <row r="99" spans="2:37" x14ac:dyDescent="0.2">
      <c r="B99" s="23"/>
      <c r="C99" s="23"/>
      <c r="D99" s="23"/>
      <c r="E99" s="23"/>
      <c r="F99" s="76"/>
      <c r="G99" s="76"/>
      <c r="H99" s="137"/>
      <c r="I99" s="23"/>
      <c r="J99" s="35"/>
      <c r="K99" s="35"/>
      <c r="L99" s="35"/>
      <c r="M99" s="139"/>
      <c r="N99" s="139"/>
      <c r="O99" s="35"/>
      <c r="P99" s="35"/>
      <c r="Q99" s="36"/>
      <c r="R99" s="36"/>
      <c r="S99" s="42"/>
      <c r="T99" s="36"/>
      <c r="U99" s="95"/>
      <c r="V99" s="89"/>
      <c r="W99" s="75"/>
      <c r="X99" s="96"/>
      <c r="Y99" s="45"/>
      <c r="Z99" s="96"/>
      <c r="AA99" s="23"/>
      <c r="AB99" s="140"/>
      <c r="AC99" s="120"/>
      <c r="AD99" s="158"/>
      <c r="AE99" s="155"/>
      <c r="AF99" s="24"/>
      <c r="AG99" s="99"/>
      <c r="AH99" s="110"/>
      <c r="AI99" s="20"/>
      <c r="AJ99" s="20"/>
      <c r="AK99" s="113"/>
    </row>
    <row r="100" spans="2:37" x14ac:dyDescent="0.2">
      <c r="B100" s="23" t="s">
        <v>61</v>
      </c>
      <c r="C100" s="23" t="s">
        <v>80</v>
      </c>
      <c r="D100" s="23" t="s">
        <v>63</v>
      </c>
      <c r="E100" s="23">
        <v>21</v>
      </c>
      <c r="F100" s="76">
        <v>1085021</v>
      </c>
      <c r="G100" s="76">
        <v>9556167230213</v>
      </c>
      <c r="H100" s="137" t="s">
        <v>51</v>
      </c>
      <c r="I100" s="23" t="s">
        <v>207</v>
      </c>
      <c r="J100" s="35" t="s">
        <v>54</v>
      </c>
      <c r="K100" s="35" t="s">
        <v>54</v>
      </c>
      <c r="L100" s="35" t="s">
        <v>52</v>
      </c>
      <c r="M100" s="139"/>
      <c r="N100" s="139"/>
      <c r="O100" s="35"/>
      <c r="P100" s="35" t="s">
        <v>53</v>
      </c>
      <c r="Q100" s="36">
        <v>4.0999999999999996</v>
      </c>
      <c r="R100" s="36">
        <v>5.0999999999999996</v>
      </c>
      <c r="S100" s="42">
        <v>0.19607843137254904</v>
      </c>
      <c r="T100" s="36"/>
      <c r="U100" s="95">
        <v>4.0999999999999996</v>
      </c>
      <c r="V100" s="89">
        <f t="shared" si="6"/>
        <v>2.9999999999999996</v>
      </c>
      <c r="W100" s="75">
        <v>3.9999999999999996</v>
      </c>
      <c r="X100" s="96">
        <f t="shared" si="7"/>
        <v>-2.5000000000000026E-2</v>
      </c>
      <c r="Y100" s="45">
        <v>1.1000000000000001</v>
      </c>
      <c r="Z100" s="96">
        <f t="shared" si="8"/>
        <v>0.25</v>
      </c>
      <c r="AA100" s="23" t="s">
        <v>118</v>
      </c>
      <c r="AB100" s="140" t="s">
        <v>119</v>
      </c>
      <c r="AC100" s="120">
        <v>180</v>
      </c>
      <c r="AD100" s="158">
        <f t="shared" si="9"/>
        <v>719.99999999999989</v>
      </c>
      <c r="AE100" s="155">
        <f t="shared" si="10"/>
        <v>-1</v>
      </c>
      <c r="AF100" s="24"/>
      <c r="AG100" s="99" t="s">
        <v>113</v>
      </c>
      <c r="AH100" s="110">
        <f t="shared" si="11"/>
        <v>63.935282364947639</v>
      </c>
      <c r="AI100" s="20">
        <f t="shared" si="11"/>
        <v>75.045742686227911</v>
      </c>
      <c r="AJ100" s="20">
        <f t="shared" si="11"/>
        <v>41.018974948824429</v>
      </c>
      <c r="AK100" s="113"/>
    </row>
    <row r="101" spans="2:37" x14ac:dyDescent="0.2">
      <c r="B101" s="23" t="s">
        <v>61</v>
      </c>
      <c r="C101" s="23" t="s">
        <v>80</v>
      </c>
      <c r="D101" s="23" t="s">
        <v>63</v>
      </c>
      <c r="E101" s="23"/>
      <c r="F101" s="76">
        <v>1085024</v>
      </c>
      <c r="G101" s="76">
        <v>9556167230169</v>
      </c>
      <c r="H101" s="137" t="s">
        <v>51</v>
      </c>
      <c r="I101" s="23" t="s">
        <v>208</v>
      </c>
      <c r="J101" s="35" t="s">
        <v>54</v>
      </c>
      <c r="K101" s="35" t="s">
        <v>54</v>
      </c>
      <c r="L101" s="35" t="s">
        <v>52</v>
      </c>
      <c r="M101" s="139"/>
      <c r="N101" s="139"/>
      <c r="O101" s="35"/>
      <c r="P101" s="35" t="s">
        <v>53</v>
      </c>
      <c r="Q101" s="36">
        <v>4.17</v>
      </c>
      <c r="R101" s="36">
        <v>4.6500000000000004</v>
      </c>
      <c r="S101" s="42">
        <v>0.10322580645161299</v>
      </c>
      <c r="T101" s="36"/>
      <c r="U101" s="95">
        <v>4.17</v>
      </c>
      <c r="V101" s="89">
        <f t="shared" si="6"/>
        <v>3</v>
      </c>
      <c r="W101" s="75">
        <v>3.4</v>
      </c>
      <c r="X101" s="96">
        <f t="shared" si="7"/>
        <v>-0.22647058823529412</v>
      </c>
      <c r="Y101" s="45">
        <v>1.17</v>
      </c>
      <c r="Z101" s="96">
        <f t="shared" si="8"/>
        <v>0.11764705882352938</v>
      </c>
      <c r="AA101" s="23" t="s">
        <v>118</v>
      </c>
      <c r="AB101" s="140" t="s">
        <v>119</v>
      </c>
      <c r="AC101" s="120">
        <v>144</v>
      </c>
      <c r="AD101" s="158">
        <f t="shared" si="9"/>
        <v>489.59999999999997</v>
      </c>
      <c r="AE101" s="155">
        <f t="shared" si="10"/>
        <v>-1</v>
      </c>
      <c r="AF101" s="24"/>
      <c r="AG101" s="99" t="s">
        <v>113</v>
      </c>
      <c r="AH101" s="110">
        <f t="shared" si="11"/>
        <v>51.148225891958113</v>
      </c>
      <c r="AI101" s="20">
        <f t="shared" si="11"/>
        <v>60.036594148982331</v>
      </c>
      <c r="AJ101" s="20">
        <f t="shared" si="11"/>
        <v>32.815179959059542</v>
      </c>
      <c r="AK101" s="113"/>
    </row>
    <row r="102" spans="2:37" x14ac:dyDescent="0.2">
      <c r="B102" s="23" t="s">
        <v>61</v>
      </c>
      <c r="C102" s="23" t="s">
        <v>80</v>
      </c>
      <c r="D102" s="23" t="s">
        <v>63</v>
      </c>
      <c r="E102" s="23"/>
      <c r="F102" s="76">
        <v>1085012</v>
      </c>
      <c r="G102" s="76">
        <v>9556167230510</v>
      </c>
      <c r="H102" s="137" t="s">
        <v>51</v>
      </c>
      <c r="I102" s="23" t="s">
        <v>209</v>
      </c>
      <c r="J102" s="35" t="s">
        <v>54</v>
      </c>
      <c r="K102" s="35" t="s">
        <v>54</v>
      </c>
      <c r="L102" s="35" t="s">
        <v>52</v>
      </c>
      <c r="M102" s="139"/>
      <c r="N102" s="139"/>
      <c r="O102" s="35"/>
      <c r="P102" s="35" t="s">
        <v>53</v>
      </c>
      <c r="Q102" s="36">
        <v>4.17</v>
      </c>
      <c r="R102" s="36">
        <v>5.2</v>
      </c>
      <c r="S102" s="42">
        <v>0.19807692307692312</v>
      </c>
      <c r="T102" s="36"/>
      <c r="U102" s="95">
        <v>4.17</v>
      </c>
      <c r="V102" s="89">
        <f t="shared" si="6"/>
        <v>3</v>
      </c>
      <c r="W102" s="75">
        <v>4</v>
      </c>
      <c r="X102" s="96">
        <f t="shared" si="7"/>
        <v>-4.2499999999999982E-2</v>
      </c>
      <c r="Y102" s="45">
        <v>1.17</v>
      </c>
      <c r="Z102" s="96">
        <f t="shared" si="8"/>
        <v>0.25</v>
      </c>
      <c r="AA102" s="23" t="s">
        <v>118</v>
      </c>
      <c r="AB102" s="140" t="s">
        <v>119</v>
      </c>
      <c r="AC102" s="120">
        <v>204</v>
      </c>
      <c r="AD102" s="158">
        <f t="shared" si="9"/>
        <v>816</v>
      </c>
      <c r="AE102" s="155">
        <f t="shared" si="10"/>
        <v>-1</v>
      </c>
      <c r="AF102" s="24"/>
      <c r="AG102" s="99" t="s">
        <v>113</v>
      </c>
      <c r="AH102" s="110">
        <f t="shared" si="11"/>
        <v>72.459986680273985</v>
      </c>
      <c r="AI102" s="20">
        <f t="shared" si="11"/>
        <v>85.051841711058302</v>
      </c>
      <c r="AJ102" s="20">
        <f t="shared" si="11"/>
        <v>46.488171608667685</v>
      </c>
      <c r="AK102" s="113"/>
    </row>
    <row r="103" spans="2:37" x14ac:dyDescent="0.2">
      <c r="B103" s="23" t="s">
        <v>61</v>
      </c>
      <c r="C103" s="23" t="s">
        <v>80</v>
      </c>
      <c r="D103" s="23" t="s">
        <v>63</v>
      </c>
      <c r="E103" s="23"/>
      <c r="F103" s="76">
        <v>1085017</v>
      </c>
      <c r="G103" s="76">
        <v>9556167230565</v>
      </c>
      <c r="H103" s="137" t="s">
        <v>51</v>
      </c>
      <c r="I103" s="23" t="s">
        <v>210</v>
      </c>
      <c r="J103" s="35" t="s">
        <v>54</v>
      </c>
      <c r="K103" s="35" t="s">
        <v>54</v>
      </c>
      <c r="L103" s="35" t="s">
        <v>52</v>
      </c>
      <c r="M103" s="139"/>
      <c r="N103" s="139"/>
      <c r="O103" s="35"/>
      <c r="P103" s="35" t="s">
        <v>53</v>
      </c>
      <c r="Q103" s="36">
        <v>4.17</v>
      </c>
      <c r="R103" s="36">
        <v>5.2</v>
      </c>
      <c r="S103" s="42">
        <v>0.19807692307692312</v>
      </c>
      <c r="T103" s="36"/>
      <c r="U103" s="95">
        <v>4.17</v>
      </c>
      <c r="V103" s="89">
        <f t="shared" si="6"/>
        <v>3</v>
      </c>
      <c r="W103" s="75">
        <v>4</v>
      </c>
      <c r="X103" s="96">
        <f t="shared" si="7"/>
        <v>-4.2499999999999982E-2</v>
      </c>
      <c r="Y103" s="45">
        <v>1.17</v>
      </c>
      <c r="Z103" s="96">
        <f t="shared" si="8"/>
        <v>0.25</v>
      </c>
      <c r="AA103" s="23" t="s">
        <v>118</v>
      </c>
      <c r="AB103" s="140" t="s">
        <v>119</v>
      </c>
      <c r="AC103" s="120">
        <v>36</v>
      </c>
      <c r="AD103" s="158">
        <f t="shared" si="9"/>
        <v>144</v>
      </c>
      <c r="AE103" s="155">
        <f t="shared" si="10"/>
        <v>-1</v>
      </c>
      <c r="AF103" s="24"/>
      <c r="AG103" s="99" t="s">
        <v>113</v>
      </c>
      <c r="AH103" s="110">
        <f t="shared" si="11"/>
        <v>12.787056472989528</v>
      </c>
      <c r="AI103" s="20">
        <f t="shared" si="11"/>
        <v>15.009148537245583</v>
      </c>
      <c r="AJ103" s="20">
        <f t="shared" si="11"/>
        <v>8.2037949897648854</v>
      </c>
      <c r="AK103" s="113"/>
    </row>
    <row r="104" spans="2:37" x14ac:dyDescent="0.2">
      <c r="B104" s="23" t="s">
        <v>61</v>
      </c>
      <c r="C104" s="23" t="s">
        <v>80</v>
      </c>
      <c r="D104" s="23" t="s">
        <v>63</v>
      </c>
      <c r="E104" s="23"/>
      <c r="F104" s="76">
        <v>1085016</v>
      </c>
      <c r="G104" s="76">
        <v>9556167230572</v>
      </c>
      <c r="H104" s="137" t="s">
        <v>51</v>
      </c>
      <c r="I104" s="23" t="s">
        <v>211</v>
      </c>
      <c r="J104" s="35" t="s">
        <v>54</v>
      </c>
      <c r="K104" s="35" t="s">
        <v>54</v>
      </c>
      <c r="L104" s="35" t="s">
        <v>52</v>
      </c>
      <c r="M104" s="139"/>
      <c r="N104" s="139"/>
      <c r="O104" s="35"/>
      <c r="P104" s="35" t="s">
        <v>53</v>
      </c>
      <c r="Q104" s="36">
        <v>4.17</v>
      </c>
      <c r="R104" s="36">
        <v>5.2</v>
      </c>
      <c r="S104" s="42">
        <v>0.19807692307692312</v>
      </c>
      <c r="T104" s="36"/>
      <c r="U104" s="95">
        <v>4.17</v>
      </c>
      <c r="V104" s="89">
        <f t="shared" si="6"/>
        <v>3</v>
      </c>
      <c r="W104" s="75">
        <v>4</v>
      </c>
      <c r="X104" s="96">
        <f t="shared" si="7"/>
        <v>-4.2499999999999982E-2</v>
      </c>
      <c r="Y104" s="45">
        <v>1.17</v>
      </c>
      <c r="Z104" s="96">
        <f t="shared" si="8"/>
        <v>0.25</v>
      </c>
      <c r="AA104" s="23" t="s">
        <v>118</v>
      </c>
      <c r="AB104" s="140" t="s">
        <v>119</v>
      </c>
      <c r="AC104" s="120">
        <v>36</v>
      </c>
      <c r="AD104" s="158">
        <f t="shared" si="9"/>
        <v>144</v>
      </c>
      <c r="AE104" s="155">
        <f t="shared" si="10"/>
        <v>-1</v>
      </c>
      <c r="AF104" s="24"/>
      <c r="AG104" s="99" t="s">
        <v>113</v>
      </c>
      <c r="AH104" s="110">
        <f t="shared" si="11"/>
        <v>12.787056472989528</v>
      </c>
      <c r="AI104" s="20">
        <f t="shared" si="11"/>
        <v>15.009148537245583</v>
      </c>
      <c r="AJ104" s="20">
        <f t="shared" si="11"/>
        <v>8.2037949897648854</v>
      </c>
      <c r="AK104" s="113"/>
    </row>
    <row r="105" spans="2:37" x14ac:dyDescent="0.2">
      <c r="B105" s="23" t="s">
        <v>61</v>
      </c>
      <c r="C105" s="23" t="s">
        <v>80</v>
      </c>
      <c r="D105" s="23" t="s">
        <v>63</v>
      </c>
      <c r="E105" s="23"/>
      <c r="F105" s="76">
        <v>1085015</v>
      </c>
      <c r="G105" s="76">
        <v>9556167230602</v>
      </c>
      <c r="H105" s="137" t="s">
        <v>51</v>
      </c>
      <c r="I105" s="23" t="s">
        <v>212</v>
      </c>
      <c r="J105" s="35" t="s">
        <v>54</v>
      </c>
      <c r="K105" s="35" t="s">
        <v>54</v>
      </c>
      <c r="L105" s="35" t="s">
        <v>52</v>
      </c>
      <c r="M105" s="139"/>
      <c r="N105" s="139"/>
      <c r="O105" s="35"/>
      <c r="P105" s="35" t="s">
        <v>53</v>
      </c>
      <c r="Q105" s="36">
        <v>4.17</v>
      </c>
      <c r="R105" s="36">
        <v>5.2</v>
      </c>
      <c r="S105" s="42">
        <v>0.19807692307692312</v>
      </c>
      <c r="T105" s="36"/>
      <c r="U105" s="95">
        <v>4.17</v>
      </c>
      <c r="V105" s="89">
        <f t="shared" si="6"/>
        <v>3</v>
      </c>
      <c r="W105" s="75">
        <v>4</v>
      </c>
      <c r="X105" s="96">
        <f t="shared" si="7"/>
        <v>-4.2499999999999982E-2</v>
      </c>
      <c r="Y105" s="45">
        <v>1.17</v>
      </c>
      <c r="Z105" s="96">
        <f t="shared" si="8"/>
        <v>0.25</v>
      </c>
      <c r="AA105" s="23" t="s">
        <v>118</v>
      </c>
      <c r="AB105" s="140" t="s">
        <v>119</v>
      </c>
      <c r="AC105" s="120">
        <v>36</v>
      </c>
      <c r="AD105" s="158">
        <f t="shared" si="9"/>
        <v>144</v>
      </c>
      <c r="AE105" s="155">
        <f t="shared" si="10"/>
        <v>-1</v>
      </c>
      <c r="AF105" s="24"/>
      <c r="AG105" s="99" t="s">
        <v>113</v>
      </c>
      <c r="AH105" s="110">
        <f t="shared" si="11"/>
        <v>12.787056472989528</v>
      </c>
      <c r="AI105" s="20">
        <f t="shared" si="11"/>
        <v>15.009148537245583</v>
      </c>
      <c r="AJ105" s="20">
        <f t="shared" si="11"/>
        <v>8.2037949897648854</v>
      </c>
      <c r="AK105" s="113"/>
    </row>
    <row r="106" spans="2:37" x14ac:dyDescent="0.2">
      <c r="B106" s="23" t="s">
        <v>61</v>
      </c>
      <c r="C106" s="23" t="s">
        <v>80</v>
      </c>
      <c r="D106" s="23" t="s">
        <v>63</v>
      </c>
      <c r="E106" s="23"/>
      <c r="F106" s="76">
        <v>1085011</v>
      </c>
      <c r="G106" s="76">
        <v>9556167230015</v>
      </c>
      <c r="H106" s="137" t="s">
        <v>51</v>
      </c>
      <c r="I106" s="23" t="s">
        <v>213</v>
      </c>
      <c r="J106" s="35" t="s">
        <v>54</v>
      </c>
      <c r="K106" s="35" t="s">
        <v>54</v>
      </c>
      <c r="L106" s="35" t="s">
        <v>52</v>
      </c>
      <c r="M106" s="139"/>
      <c r="N106" s="139"/>
      <c r="O106" s="35"/>
      <c r="P106" s="35" t="s">
        <v>53</v>
      </c>
      <c r="Q106" s="36">
        <v>4.17</v>
      </c>
      <c r="R106" s="36">
        <v>5.2</v>
      </c>
      <c r="S106" s="42">
        <v>0.19807692307692312</v>
      </c>
      <c r="T106" s="36"/>
      <c r="U106" s="95">
        <v>4.17</v>
      </c>
      <c r="V106" s="89">
        <f t="shared" si="6"/>
        <v>3</v>
      </c>
      <c r="W106" s="75">
        <v>4</v>
      </c>
      <c r="X106" s="96">
        <f t="shared" si="7"/>
        <v>-4.2499999999999982E-2</v>
      </c>
      <c r="Y106" s="45">
        <v>1.17</v>
      </c>
      <c r="Z106" s="96">
        <f t="shared" si="8"/>
        <v>0.25</v>
      </c>
      <c r="AA106" s="23" t="s">
        <v>118</v>
      </c>
      <c r="AB106" s="140" t="s">
        <v>119</v>
      </c>
      <c r="AC106" s="120">
        <v>48</v>
      </c>
      <c r="AD106" s="158">
        <f t="shared" si="9"/>
        <v>192</v>
      </c>
      <c r="AE106" s="155">
        <f t="shared" si="10"/>
        <v>-1</v>
      </c>
      <c r="AF106" s="24"/>
      <c r="AG106" s="99" t="s">
        <v>113</v>
      </c>
      <c r="AH106" s="110">
        <f t="shared" si="11"/>
        <v>17.049408630652703</v>
      </c>
      <c r="AI106" s="20">
        <f t="shared" si="11"/>
        <v>20.012198049660778</v>
      </c>
      <c r="AJ106" s="20">
        <f t="shared" si="11"/>
        <v>10.938393319686515</v>
      </c>
      <c r="AK106" s="113"/>
    </row>
    <row r="107" spans="2:37" x14ac:dyDescent="0.2">
      <c r="B107" s="23" t="s">
        <v>61</v>
      </c>
      <c r="C107" s="23" t="s">
        <v>80</v>
      </c>
      <c r="D107" s="23" t="s">
        <v>63</v>
      </c>
      <c r="E107" s="23"/>
      <c r="F107" s="76">
        <v>1085018</v>
      </c>
      <c r="G107" s="76">
        <v>9556167230282</v>
      </c>
      <c r="H107" s="137" t="s">
        <v>51</v>
      </c>
      <c r="I107" s="23" t="s">
        <v>214</v>
      </c>
      <c r="J107" s="35" t="s">
        <v>54</v>
      </c>
      <c r="K107" s="35" t="s">
        <v>54</v>
      </c>
      <c r="L107" s="35" t="s">
        <v>52</v>
      </c>
      <c r="M107" s="139"/>
      <c r="N107" s="139"/>
      <c r="O107" s="35"/>
      <c r="P107" s="35" t="s">
        <v>53</v>
      </c>
      <c r="Q107" s="36">
        <v>4.17</v>
      </c>
      <c r="R107" s="36">
        <v>5.2</v>
      </c>
      <c r="S107" s="42">
        <v>0.19807692307692312</v>
      </c>
      <c r="T107" s="36"/>
      <c r="U107" s="95">
        <v>4.17</v>
      </c>
      <c r="V107" s="89">
        <f t="shared" si="6"/>
        <v>3</v>
      </c>
      <c r="W107" s="75">
        <v>4</v>
      </c>
      <c r="X107" s="96">
        <f t="shared" si="7"/>
        <v>-4.2499999999999982E-2</v>
      </c>
      <c r="Y107" s="45">
        <v>1.17</v>
      </c>
      <c r="Z107" s="96">
        <f t="shared" si="8"/>
        <v>0.25</v>
      </c>
      <c r="AA107" s="23" t="s">
        <v>118</v>
      </c>
      <c r="AB107" s="140" t="s">
        <v>119</v>
      </c>
      <c r="AC107" s="120">
        <v>60</v>
      </c>
      <c r="AD107" s="158">
        <f t="shared" si="9"/>
        <v>240</v>
      </c>
      <c r="AE107" s="155">
        <f t="shared" si="10"/>
        <v>-1</v>
      </c>
      <c r="AF107" s="24"/>
      <c r="AG107" s="99" t="s">
        <v>113</v>
      </c>
      <c r="AH107" s="110">
        <f t="shared" si="11"/>
        <v>21.31176078831588</v>
      </c>
      <c r="AI107" s="20">
        <f t="shared" si="11"/>
        <v>25.01524756207597</v>
      </c>
      <c r="AJ107" s="20">
        <f t="shared" si="11"/>
        <v>13.672991649608143</v>
      </c>
      <c r="AK107" s="113"/>
    </row>
    <row r="108" spans="2:37" x14ac:dyDescent="0.2">
      <c r="B108" s="23"/>
      <c r="C108" s="23"/>
      <c r="D108" s="23"/>
      <c r="E108" s="23"/>
      <c r="F108" s="76"/>
      <c r="G108" s="76"/>
      <c r="H108" s="137"/>
      <c r="I108" s="23"/>
      <c r="J108" s="35"/>
      <c r="K108" s="35"/>
      <c r="L108" s="35"/>
      <c r="M108" s="139"/>
      <c r="N108" s="139"/>
      <c r="O108" s="35"/>
      <c r="P108" s="35"/>
      <c r="Q108" s="36"/>
      <c r="R108" s="36"/>
      <c r="S108" s="42"/>
      <c r="T108" s="36"/>
      <c r="U108" s="95"/>
      <c r="V108" s="89"/>
      <c r="W108" s="75"/>
      <c r="X108" s="96"/>
      <c r="Y108" s="45"/>
      <c r="Z108" s="96"/>
      <c r="AA108" s="23"/>
      <c r="AB108" s="140"/>
      <c r="AC108" s="120"/>
      <c r="AD108" s="158"/>
      <c r="AE108" s="155"/>
      <c r="AF108" s="24"/>
      <c r="AG108" s="99"/>
      <c r="AH108" s="110"/>
      <c r="AI108" s="20"/>
      <c r="AJ108" s="20"/>
      <c r="AK108" s="113"/>
    </row>
    <row r="109" spans="2:37" x14ac:dyDescent="0.2">
      <c r="B109" s="23" t="s">
        <v>61</v>
      </c>
      <c r="C109" s="23" t="s">
        <v>80</v>
      </c>
      <c r="D109" s="23" t="s">
        <v>63</v>
      </c>
      <c r="E109" s="23">
        <v>22</v>
      </c>
      <c r="F109" s="76">
        <v>1140697</v>
      </c>
      <c r="G109" s="76">
        <v>9556167671597</v>
      </c>
      <c r="H109" s="137" t="s">
        <v>51</v>
      </c>
      <c r="I109" s="23" t="s">
        <v>215</v>
      </c>
      <c r="J109" s="35" t="s">
        <v>54</v>
      </c>
      <c r="K109" s="35" t="s">
        <v>54</v>
      </c>
      <c r="L109" s="35" t="s">
        <v>52</v>
      </c>
      <c r="M109" s="139"/>
      <c r="N109" s="139"/>
      <c r="O109" s="35"/>
      <c r="P109" s="35" t="s">
        <v>53</v>
      </c>
      <c r="Q109" s="36">
        <v>5.68</v>
      </c>
      <c r="R109" s="36">
        <v>6.9</v>
      </c>
      <c r="S109" s="42">
        <v>0.17681159420289863</v>
      </c>
      <c r="T109" s="36"/>
      <c r="U109" s="95">
        <v>5.68</v>
      </c>
      <c r="V109" s="89">
        <f t="shared" si="6"/>
        <v>5.1999999999999993</v>
      </c>
      <c r="W109" s="75">
        <v>6.4</v>
      </c>
      <c r="X109" s="96">
        <f t="shared" si="7"/>
        <v>0.1125000000000001</v>
      </c>
      <c r="Y109" s="45">
        <v>0.48</v>
      </c>
      <c r="Z109" s="96">
        <f t="shared" si="8"/>
        <v>0.18750000000000017</v>
      </c>
      <c r="AA109" s="23" t="s">
        <v>118</v>
      </c>
      <c r="AB109" s="140" t="s">
        <v>119</v>
      </c>
      <c r="AC109" s="120">
        <v>90</v>
      </c>
      <c r="AD109" s="158">
        <f t="shared" si="9"/>
        <v>576</v>
      </c>
      <c r="AE109" s="155">
        <f t="shared" si="10"/>
        <v>-1</v>
      </c>
      <c r="AF109" s="24"/>
      <c r="AG109" s="99" t="s">
        <v>113</v>
      </c>
      <c r="AH109" s="110">
        <f t="shared" si="11"/>
        <v>31.96764118247382</v>
      </c>
      <c r="AI109" s="20">
        <f t="shared" si="11"/>
        <v>37.522871343113955</v>
      </c>
      <c r="AJ109" s="20">
        <f t="shared" si="11"/>
        <v>20.509487474412214</v>
      </c>
      <c r="AK109" s="113"/>
    </row>
    <row r="110" spans="2:37" x14ac:dyDescent="0.2">
      <c r="B110" s="23" t="s">
        <v>61</v>
      </c>
      <c r="C110" s="23" t="s">
        <v>80</v>
      </c>
      <c r="D110" s="23" t="s">
        <v>63</v>
      </c>
      <c r="E110" s="23"/>
      <c r="F110" s="76">
        <v>1140694</v>
      </c>
      <c r="G110" s="76">
        <v>9556167671603</v>
      </c>
      <c r="H110" s="137" t="s">
        <v>51</v>
      </c>
      <c r="I110" s="23" t="s">
        <v>216</v>
      </c>
      <c r="J110" s="35" t="s">
        <v>54</v>
      </c>
      <c r="K110" s="35" t="s">
        <v>54</v>
      </c>
      <c r="L110" s="35" t="s">
        <v>52</v>
      </c>
      <c r="M110" s="139"/>
      <c r="N110" s="139"/>
      <c r="O110" s="35"/>
      <c r="P110" s="35" t="s">
        <v>53</v>
      </c>
      <c r="Q110" s="36">
        <v>5.68</v>
      </c>
      <c r="R110" s="36">
        <v>6.9</v>
      </c>
      <c r="S110" s="42">
        <v>0.17681159420289863</v>
      </c>
      <c r="T110" s="36"/>
      <c r="U110" s="95">
        <v>5.68</v>
      </c>
      <c r="V110" s="89">
        <f t="shared" si="6"/>
        <v>5.1999999999999993</v>
      </c>
      <c r="W110" s="75">
        <v>6.4</v>
      </c>
      <c r="X110" s="96">
        <f t="shared" si="7"/>
        <v>0.1125000000000001</v>
      </c>
      <c r="Y110" s="45">
        <v>0.48</v>
      </c>
      <c r="Z110" s="96">
        <f t="shared" si="8"/>
        <v>0.18750000000000017</v>
      </c>
      <c r="AA110" s="23" t="s">
        <v>118</v>
      </c>
      <c r="AB110" s="140" t="s">
        <v>119</v>
      </c>
      <c r="AC110" s="120">
        <v>78</v>
      </c>
      <c r="AD110" s="158">
        <f t="shared" si="9"/>
        <v>499.20000000000005</v>
      </c>
      <c r="AE110" s="155">
        <f t="shared" si="10"/>
        <v>-1</v>
      </c>
      <c r="AF110" s="24"/>
      <c r="AG110" s="99" t="s">
        <v>113</v>
      </c>
      <c r="AH110" s="110">
        <f t="shared" si="11"/>
        <v>27.705289024810643</v>
      </c>
      <c r="AI110" s="20">
        <f t="shared" si="11"/>
        <v>32.51982183069876</v>
      </c>
      <c r="AJ110" s="20">
        <f t="shared" si="11"/>
        <v>17.774889144490587</v>
      </c>
      <c r="AK110" s="113"/>
    </row>
    <row r="111" spans="2:37" x14ac:dyDescent="0.2">
      <c r="B111" s="23"/>
      <c r="C111" s="23"/>
      <c r="D111" s="23"/>
      <c r="E111" s="23"/>
      <c r="F111" s="76"/>
      <c r="G111" s="76"/>
      <c r="H111" s="137"/>
      <c r="I111" s="23"/>
      <c r="J111" s="35"/>
      <c r="K111" s="35"/>
      <c r="L111" s="35"/>
      <c r="M111" s="139"/>
      <c r="N111" s="139"/>
      <c r="O111" s="35"/>
      <c r="P111" s="35"/>
      <c r="Q111" s="36"/>
      <c r="R111" s="36"/>
      <c r="S111" s="42"/>
      <c r="T111" s="36"/>
      <c r="U111" s="95"/>
      <c r="V111" s="89"/>
      <c r="W111" s="75"/>
      <c r="X111" s="96"/>
      <c r="Y111" s="45"/>
      <c r="Z111" s="96"/>
      <c r="AA111" s="23"/>
      <c r="AB111" s="140"/>
      <c r="AC111" s="120"/>
      <c r="AD111" s="158"/>
      <c r="AE111" s="155"/>
      <c r="AF111" s="24"/>
      <c r="AG111" s="99"/>
      <c r="AH111" s="110"/>
      <c r="AI111" s="20"/>
      <c r="AJ111" s="20"/>
      <c r="AK111" s="113"/>
    </row>
    <row r="112" spans="2:37" x14ac:dyDescent="0.2">
      <c r="B112" s="23" t="s">
        <v>61</v>
      </c>
      <c r="C112" s="23" t="s">
        <v>72</v>
      </c>
      <c r="D112" s="23" t="s">
        <v>63</v>
      </c>
      <c r="E112" s="23">
        <v>23</v>
      </c>
      <c r="F112" s="76">
        <v>1086830</v>
      </c>
      <c r="G112" s="76">
        <v>1010081</v>
      </c>
      <c r="H112" s="137" t="s">
        <v>51</v>
      </c>
      <c r="I112" s="23" t="s">
        <v>217</v>
      </c>
      <c r="J112" s="35" t="s">
        <v>54</v>
      </c>
      <c r="K112" s="35" t="s">
        <v>54</v>
      </c>
      <c r="L112" s="35" t="s">
        <v>52</v>
      </c>
      <c r="M112" s="139"/>
      <c r="N112" s="139"/>
      <c r="O112" s="35"/>
      <c r="P112" s="35" t="s">
        <v>53</v>
      </c>
      <c r="Q112" s="36">
        <v>14.92</v>
      </c>
      <c r="R112" s="36">
        <v>17.8</v>
      </c>
      <c r="S112" s="42">
        <v>0.16179775280898881</v>
      </c>
      <c r="T112" s="36"/>
      <c r="U112" s="95">
        <v>14.92</v>
      </c>
      <c r="V112" s="89">
        <f t="shared" si="6"/>
        <v>13.92</v>
      </c>
      <c r="W112" s="75">
        <v>16.8</v>
      </c>
      <c r="X112" s="96">
        <f t="shared" si="7"/>
        <v>0.11190476190476195</v>
      </c>
      <c r="Y112" s="45">
        <v>1</v>
      </c>
      <c r="Z112" s="96">
        <f t="shared" si="8"/>
        <v>0.17142857142857146</v>
      </c>
      <c r="AA112" s="23" t="s">
        <v>120</v>
      </c>
      <c r="AB112" s="140" t="s">
        <v>121</v>
      </c>
      <c r="AC112" s="120">
        <v>72</v>
      </c>
      <c r="AD112" s="158">
        <f t="shared" si="9"/>
        <v>1209.6000000000001</v>
      </c>
      <c r="AE112" s="155">
        <f t="shared" si="10"/>
        <v>-1</v>
      </c>
      <c r="AF112" s="24"/>
      <c r="AG112" s="99" t="s">
        <v>113</v>
      </c>
      <c r="AH112" s="110">
        <f t="shared" si="11"/>
        <v>25.574112945979056</v>
      </c>
      <c r="AI112" s="20">
        <f t="shared" si="11"/>
        <v>30.018297074491166</v>
      </c>
      <c r="AJ112" s="20">
        <f t="shared" si="11"/>
        <v>16.407589979529771</v>
      </c>
      <c r="AK112" s="113"/>
    </row>
    <row r="113" spans="2:37" x14ac:dyDescent="0.2">
      <c r="B113" s="23"/>
      <c r="C113" s="23"/>
      <c r="D113" s="23"/>
      <c r="E113" s="23"/>
      <c r="F113" s="76"/>
      <c r="G113" s="76"/>
      <c r="H113" s="137"/>
      <c r="I113" s="23"/>
      <c r="J113" s="35"/>
      <c r="K113" s="35"/>
      <c r="L113" s="35"/>
      <c r="M113" s="139"/>
      <c r="N113" s="139"/>
      <c r="O113" s="35"/>
      <c r="P113" s="35"/>
      <c r="Q113" s="36"/>
      <c r="R113" s="36"/>
      <c r="S113" s="42"/>
      <c r="T113" s="36"/>
      <c r="U113" s="95"/>
      <c r="V113" s="89"/>
      <c r="W113" s="75"/>
      <c r="X113" s="96"/>
      <c r="Y113" s="45"/>
      <c r="Z113" s="96"/>
      <c r="AA113" s="23"/>
      <c r="AB113" s="140"/>
      <c r="AC113" s="120"/>
      <c r="AD113" s="158"/>
      <c r="AE113" s="155"/>
      <c r="AF113" s="24"/>
      <c r="AG113" s="99"/>
      <c r="AH113" s="110"/>
      <c r="AI113" s="20"/>
      <c r="AJ113" s="20"/>
      <c r="AK113" s="113"/>
    </row>
    <row r="114" spans="2:37" x14ac:dyDescent="0.2">
      <c r="B114" s="23" t="s">
        <v>61</v>
      </c>
      <c r="C114" s="23" t="s">
        <v>72</v>
      </c>
      <c r="D114" s="23" t="s">
        <v>63</v>
      </c>
      <c r="E114" s="23">
        <v>24</v>
      </c>
      <c r="F114" s="76">
        <v>1134201</v>
      </c>
      <c r="G114" s="76">
        <v>9555076300000</v>
      </c>
      <c r="H114" s="137" t="s">
        <v>51</v>
      </c>
      <c r="I114" s="23" t="s">
        <v>218</v>
      </c>
      <c r="J114" s="35" t="s">
        <v>54</v>
      </c>
      <c r="K114" s="35" t="s">
        <v>54</v>
      </c>
      <c r="L114" s="35" t="s">
        <v>52</v>
      </c>
      <c r="M114" s="139"/>
      <c r="N114" s="139"/>
      <c r="O114" s="35"/>
      <c r="P114" s="35" t="s">
        <v>53</v>
      </c>
      <c r="Q114" s="36">
        <v>16.39</v>
      </c>
      <c r="R114" s="36">
        <v>18.600000000000001</v>
      </c>
      <c r="S114" s="42">
        <v>0.1188172043010753</v>
      </c>
      <c r="T114" s="36"/>
      <c r="U114" s="95">
        <v>16.39</v>
      </c>
      <c r="V114" s="89">
        <f t="shared" si="6"/>
        <v>14.790000000000001</v>
      </c>
      <c r="W114" s="75">
        <v>17</v>
      </c>
      <c r="X114" s="96">
        <f t="shared" si="7"/>
        <v>3.5882352941176435E-2</v>
      </c>
      <c r="Y114" s="45">
        <v>1.6</v>
      </c>
      <c r="Z114" s="96">
        <f t="shared" si="8"/>
        <v>0.12999999999999995</v>
      </c>
      <c r="AA114" s="23" t="s">
        <v>327</v>
      </c>
      <c r="AB114" s="140" t="s">
        <v>328</v>
      </c>
      <c r="AC114" s="120">
        <v>60</v>
      </c>
      <c r="AD114" s="158">
        <f t="shared" si="9"/>
        <v>1020</v>
      </c>
      <c r="AE114" s="155">
        <f t="shared" si="10"/>
        <v>-1</v>
      </c>
      <c r="AF114" s="24"/>
      <c r="AG114" s="99" t="s">
        <v>113</v>
      </c>
      <c r="AH114" s="110">
        <f t="shared" si="11"/>
        <v>21.31176078831588</v>
      </c>
      <c r="AI114" s="20">
        <f t="shared" si="11"/>
        <v>25.01524756207597</v>
      </c>
      <c r="AJ114" s="20">
        <f t="shared" si="11"/>
        <v>13.672991649608143</v>
      </c>
      <c r="AK114" s="113"/>
    </row>
    <row r="115" spans="2:37" x14ac:dyDescent="0.2">
      <c r="B115" s="23" t="s">
        <v>61</v>
      </c>
      <c r="C115" s="23" t="s">
        <v>72</v>
      </c>
      <c r="D115" s="23" t="s">
        <v>63</v>
      </c>
      <c r="E115" s="23"/>
      <c r="F115" s="76">
        <v>1134203</v>
      </c>
      <c r="G115" s="76">
        <v>9555076300086</v>
      </c>
      <c r="H115" s="137" t="s">
        <v>51</v>
      </c>
      <c r="I115" s="23" t="s">
        <v>219</v>
      </c>
      <c r="J115" s="35" t="s">
        <v>54</v>
      </c>
      <c r="K115" s="35" t="s">
        <v>54</v>
      </c>
      <c r="L115" s="35" t="s">
        <v>52</v>
      </c>
      <c r="M115" s="139"/>
      <c r="N115" s="139"/>
      <c r="O115" s="35"/>
      <c r="P115" s="35" t="s">
        <v>53</v>
      </c>
      <c r="Q115" s="36">
        <v>16.39</v>
      </c>
      <c r="R115" s="36">
        <v>18.600000000000001</v>
      </c>
      <c r="S115" s="42">
        <v>0.1188172043010753</v>
      </c>
      <c r="T115" s="36"/>
      <c r="U115" s="95">
        <v>16.39</v>
      </c>
      <c r="V115" s="89">
        <f t="shared" si="6"/>
        <v>14.790000000000001</v>
      </c>
      <c r="W115" s="75">
        <v>17</v>
      </c>
      <c r="X115" s="96">
        <f t="shared" si="7"/>
        <v>3.5882352941176435E-2</v>
      </c>
      <c r="Y115" s="45">
        <v>1.6</v>
      </c>
      <c r="Z115" s="96">
        <f t="shared" si="8"/>
        <v>0.12999999999999995</v>
      </c>
      <c r="AA115" s="23" t="s">
        <v>327</v>
      </c>
      <c r="AB115" s="140" t="s">
        <v>328</v>
      </c>
      <c r="AC115" s="120">
        <v>60</v>
      </c>
      <c r="AD115" s="158">
        <f t="shared" si="9"/>
        <v>1020</v>
      </c>
      <c r="AE115" s="155">
        <f t="shared" si="10"/>
        <v>-1</v>
      </c>
      <c r="AF115" s="24"/>
      <c r="AG115" s="99" t="s">
        <v>113</v>
      </c>
      <c r="AH115" s="110">
        <f t="shared" si="11"/>
        <v>21.31176078831588</v>
      </c>
      <c r="AI115" s="20">
        <f t="shared" si="11"/>
        <v>25.01524756207597</v>
      </c>
      <c r="AJ115" s="20">
        <f t="shared" si="11"/>
        <v>13.672991649608143</v>
      </c>
      <c r="AK115" s="113"/>
    </row>
    <row r="116" spans="2:37" x14ac:dyDescent="0.2">
      <c r="B116" s="23" t="s">
        <v>61</v>
      </c>
      <c r="C116" s="23" t="s">
        <v>72</v>
      </c>
      <c r="D116" s="23" t="s">
        <v>63</v>
      </c>
      <c r="E116" s="23"/>
      <c r="F116" s="76">
        <v>1134213</v>
      </c>
      <c r="G116" s="76">
        <v>9555076300093</v>
      </c>
      <c r="H116" s="137" t="s">
        <v>51</v>
      </c>
      <c r="I116" s="23" t="s">
        <v>220</v>
      </c>
      <c r="J116" s="35" t="s">
        <v>54</v>
      </c>
      <c r="K116" s="35" t="s">
        <v>54</v>
      </c>
      <c r="L116" s="35" t="s">
        <v>52</v>
      </c>
      <c r="M116" s="139"/>
      <c r="N116" s="139"/>
      <c r="O116" s="35"/>
      <c r="P116" s="35" t="s">
        <v>53</v>
      </c>
      <c r="Q116" s="36">
        <v>16.39</v>
      </c>
      <c r="R116" s="36">
        <v>18.600000000000001</v>
      </c>
      <c r="S116" s="42">
        <v>0.1188172043010753</v>
      </c>
      <c r="T116" s="36"/>
      <c r="U116" s="95">
        <v>16.39</v>
      </c>
      <c r="V116" s="89">
        <f t="shared" si="6"/>
        <v>14.790000000000001</v>
      </c>
      <c r="W116" s="75">
        <v>17</v>
      </c>
      <c r="X116" s="96">
        <f t="shared" si="7"/>
        <v>3.5882352941176435E-2</v>
      </c>
      <c r="Y116" s="45">
        <v>1.6</v>
      </c>
      <c r="Z116" s="96">
        <f t="shared" si="8"/>
        <v>0.12999999999999995</v>
      </c>
      <c r="AA116" s="23" t="s">
        <v>327</v>
      </c>
      <c r="AB116" s="140" t="s">
        <v>328</v>
      </c>
      <c r="AC116" s="120">
        <v>60</v>
      </c>
      <c r="AD116" s="158">
        <f t="shared" si="9"/>
        <v>1020</v>
      </c>
      <c r="AE116" s="155">
        <f t="shared" si="10"/>
        <v>-1</v>
      </c>
      <c r="AF116" s="24"/>
      <c r="AG116" s="99" t="s">
        <v>113</v>
      </c>
      <c r="AH116" s="110">
        <f t="shared" si="11"/>
        <v>21.31176078831588</v>
      </c>
      <c r="AI116" s="20">
        <f t="shared" si="11"/>
        <v>25.01524756207597</v>
      </c>
      <c r="AJ116" s="20">
        <f t="shared" si="11"/>
        <v>13.672991649608143</v>
      </c>
      <c r="AK116" s="113"/>
    </row>
    <row r="117" spans="2:37" x14ac:dyDescent="0.2">
      <c r="B117" s="23" t="s">
        <v>61</v>
      </c>
      <c r="C117" s="23" t="s">
        <v>72</v>
      </c>
      <c r="D117" s="23" t="s">
        <v>63</v>
      </c>
      <c r="E117" s="23"/>
      <c r="F117" s="76">
        <v>1134200</v>
      </c>
      <c r="G117" s="76">
        <v>9555076300307</v>
      </c>
      <c r="H117" s="137" t="s">
        <v>51</v>
      </c>
      <c r="I117" s="23" t="s">
        <v>221</v>
      </c>
      <c r="J117" s="35" t="s">
        <v>54</v>
      </c>
      <c r="K117" s="35" t="s">
        <v>54</v>
      </c>
      <c r="L117" s="35" t="s">
        <v>52</v>
      </c>
      <c r="M117" s="139"/>
      <c r="N117" s="139"/>
      <c r="O117" s="35"/>
      <c r="P117" s="35" t="s">
        <v>53</v>
      </c>
      <c r="Q117" s="36">
        <v>16.39</v>
      </c>
      <c r="R117" s="36">
        <v>18.600000000000001</v>
      </c>
      <c r="S117" s="42">
        <v>0.1188172043010753</v>
      </c>
      <c r="T117" s="36"/>
      <c r="U117" s="95">
        <v>16.39</v>
      </c>
      <c r="V117" s="89">
        <f t="shared" si="6"/>
        <v>14.790000000000001</v>
      </c>
      <c r="W117" s="75">
        <v>17</v>
      </c>
      <c r="X117" s="96">
        <f t="shared" si="7"/>
        <v>3.5882352941176435E-2</v>
      </c>
      <c r="Y117" s="45">
        <v>1.6</v>
      </c>
      <c r="Z117" s="96">
        <f t="shared" si="8"/>
        <v>0.12999999999999995</v>
      </c>
      <c r="AA117" s="23" t="s">
        <v>327</v>
      </c>
      <c r="AB117" s="140" t="s">
        <v>328</v>
      </c>
      <c r="AC117" s="120">
        <v>60</v>
      </c>
      <c r="AD117" s="158">
        <f t="shared" si="9"/>
        <v>1020</v>
      </c>
      <c r="AE117" s="155">
        <f t="shared" si="10"/>
        <v>-1</v>
      </c>
      <c r="AF117" s="24"/>
      <c r="AG117" s="99" t="s">
        <v>113</v>
      </c>
      <c r="AH117" s="110">
        <f t="shared" si="11"/>
        <v>21.31176078831588</v>
      </c>
      <c r="AI117" s="20">
        <f t="shared" si="11"/>
        <v>25.01524756207597</v>
      </c>
      <c r="AJ117" s="20">
        <f t="shared" si="11"/>
        <v>13.672991649608143</v>
      </c>
      <c r="AK117" s="113"/>
    </row>
    <row r="118" spans="2:37" x14ac:dyDescent="0.2">
      <c r="B118" s="23" t="s">
        <v>61</v>
      </c>
      <c r="C118" s="23" t="s">
        <v>72</v>
      </c>
      <c r="D118" s="23" t="s">
        <v>63</v>
      </c>
      <c r="E118" s="23"/>
      <c r="F118" s="76">
        <v>1134204</v>
      </c>
      <c r="G118" s="76">
        <v>9555076300079</v>
      </c>
      <c r="H118" s="137" t="s">
        <v>51</v>
      </c>
      <c r="I118" s="23" t="s">
        <v>222</v>
      </c>
      <c r="J118" s="35" t="s">
        <v>54</v>
      </c>
      <c r="K118" s="35" t="s">
        <v>54</v>
      </c>
      <c r="L118" s="35" t="s">
        <v>52</v>
      </c>
      <c r="M118" s="139"/>
      <c r="N118" s="139"/>
      <c r="O118" s="35"/>
      <c r="P118" s="35" t="s">
        <v>53</v>
      </c>
      <c r="Q118" s="36">
        <v>16.39</v>
      </c>
      <c r="R118" s="36">
        <v>18.600000000000001</v>
      </c>
      <c r="S118" s="42">
        <v>0.1188172043010753</v>
      </c>
      <c r="T118" s="36"/>
      <c r="U118" s="95">
        <v>16.39</v>
      </c>
      <c r="V118" s="89">
        <f t="shared" si="6"/>
        <v>14.790000000000001</v>
      </c>
      <c r="W118" s="75">
        <v>17</v>
      </c>
      <c r="X118" s="96">
        <f t="shared" si="7"/>
        <v>3.5882352941176435E-2</v>
      </c>
      <c r="Y118" s="45">
        <v>1.6</v>
      </c>
      <c r="Z118" s="96">
        <f t="shared" si="8"/>
        <v>0.12999999999999995</v>
      </c>
      <c r="AA118" s="23" t="s">
        <v>327</v>
      </c>
      <c r="AB118" s="140" t="s">
        <v>328</v>
      </c>
      <c r="AC118" s="120">
        <v>60</v>
      </c>
      <c r="AD118" s="158">
        <f t="shared" si="9"/>
        <v>1020</v>
      </c>
      <c r="AE118" s="155">
        <f t="shared" si="10"/>
        <v>-1</v>
      </c>
      <c r="AF118" s="24"/>
      <c r="AG118" s="99" t="s">
        <v>113</v>
      </c>
      <c r="AH118" s="110">
        <f t="shared" si="11"/>
        <v>21.31176078831588</v>
      </c>
      <c r="AI118" s="20">
        <f t="shared" si="11"/>
        <v>25.01524756207597</v>
      </c>
      <c r="AJ118" s="20">
        <f t="shared" si="11"/>
        <v>13.672991649608143</v>
      </c>
      <c r="AK118" s="113"/>
    </row>
    <row r="119" spans="2:37" x14ac:dyDescent="0.2">
      <c r="B119" s="23" t="s">
        <v>61</v>
      </c>
      <c r="C119" s="23" t="s">
        <v>72</v>
      </c>
      <c r="D119" s="23" t="s">
        <v>63</v>
      </c>
      <c r="E119" s="23"/>
      <c r="F119" s="76">
        <v>1134202</v>
      </c>
      <c r="G119" s="76">
        <v>9555076302455</v>
      </c>
      <c r="H119" s="137" t="s">
        <v>51</v>
      </c>
      <c r="I119" s="23" t="s">
        <v>223</v>
      </c>
      <c r="J119" s="35" t="s">
        <v>54</v>
      </c>
      <c r="K119" s="35" t="s">
        <v>54</v>
      </c>
      <c r="L119" s="35" t="s">
        <v>52</v>
      </c>
      <c r="M119" s="139"/>
      <c r="N119" s="139"/>
      <c r="O119" s="35"/>
      <c r="P119" s="35" t="s">
        <v>53</v>
      </c>
      <c r="Q119" s="36">
        <v>16.39</v>
      </c>
      <c r="R119" s="36">
        <v>18.600000000000001</v>
      </c>
      <c r="S119" s="42">
        <v>0.1188172043010753</v>
      </c>
      <c r="T119" s="36"/>
      <c r="U119" s="95">
        <v>16.39</v>
      </c>
      <c r="V119" s="89">
        <f t="shared" si="6"/>
        <v>14.790000000000001</v>
      </c>
      <c r="W119" s="75">
        <v>17</v>
      </c>
      <c r="X119" s="96">
        <f t="shared" si="7"/>
        <v>3.5882352941176435E-2</v>
      </c>
      <c r="Y119" s="45">
        <v>1.6</v>
      </c>
      <c r="Z119" s="96">
        <f t="shared" si="8"/>
        <v>0.12999999999999995</v>
      </c>
      <c r="AA119" s="23" t="s">
        <v>327</v>
      </c>
      <c r="AB119" s="140" t="s">
        <v>328</v>
      </c>
      <c r="AC119" s="120">
        <v>60</v>
      </c>
      <c r="AD119" s="158">
        <f t="shared" si="9"/>
        <v>1020</v>
      </c>
      <c r="AE119" s="155">
        <f t="shared" si="10"/>
        <v>-1</v>
      </c>
      <c r="AF119" s="24"/>
      <c r="AG119" s="99" t="s">
        <v>113</v>
      </c>
      <c r="AH119" s="110">
        <f t="shared" si="11"/>
        <v>21.31176078831588</v>
      </c>
      <c r="AI119" s="20">
        <f t="shared" si="11"/>
        <v>25.01524756207597</v>
      </c>
      <c r="AJ119" s="20">
        <f t="shared" si="11"/>
        <v>13.672991649608143</v>
      </c>
      <c r="AK119" s="113"/>
    </row>
    <row r="120" spans="2:37" x14ac:dyDescent="0.2">
      <c r="B120" s="23" t="s">
        <v>61</v>
      </c>
      <c r="C120" s="23" t="s">
        <v>72</v>
      </c>
      <c r="D120" s="23" t="s">
        <v>63</v>
      </c>
      <c r="E120" s="23"/>
      <c r="F120" s="76">
        <v>1229520</v>
      </c>
      <c r="G120" s="76">
        <v>9555076304121</v>
      </c>
      <c r="H120" s="137" t="s">
        <v>51</v>
      </c>
      <c r="I120" s="23" t="s">
        <v>224</v>
      </c>
      <c r="J120" s="35" t="s">
        <v>54</v>
      </c>
      <c r="K120" s="35" t="s">
        <v>54</v>
      </c>
      <c r="L120" s="35" t="s">
        <v>52</v>
      </c>
      <c r="M120" s="139"/>
      <c r="N120" s="139"/>
      <c r="O120" s="35"/>
      <c r="P120" s="35" t="s">
        <v>53</v>
      </c>
      <c r="Q120" s="36">
        <v>16.39</v>
      </c>
      <c r="R120" s="36">
        <v>18.600000000000001</v>
      </c>
      <c r="S120" s="42">
        <v>0.1188172043010753</v>
      </c>
      <c r="T120" s="36"/>
      <c r="U120" s="95">
        <v>16.39</v>
      </c>
      <c r="V120" s="89">
        <f t="shared" si="6"/>
        <v>14.790000000000001</v>
      </c>
      <c r="W120" s="75">
        <v>17</v>
      </c>
      <c r="X120" s="96">
        <f t="shared" si="7"/>
        <v>3.5882352941176435E-2</v>
      </c>
      <c r="Y120" s="45">
        <v>1.6</v>
      </c>
      <c r="Z120" s="96">
        <f t="shared" si="8"/>
        <v>0.12999999999999995</v>
      </c>
      <c r="AA120" s="23" t="s">
        <v>327</v>
      </c>
      <c r="AB120" s="140" t="s">
        <v>328</v>
      </c>
      <c r="AC120" s="120">
        <v>60</v>
      </c>
      <c r="AD120" s="158">
        <f t="shared" si="9"/>
        <v>1020</v>
      </c>
      <c r="AE120" s="155">
        <f t="shared" si="10"/>
        <v>-1</v>
      </c>
      <c r="AF120" s="24"/>
      <c r="AG120" s="99" t="s">
        <v>113</v>
      </c>
      <c r="AH120" s="110">
        <f t="shared" si="11"/>
        <v>21.31176078831588</v>
      </c>
      <c r="AI120" s="20">
        <f t="shared" si="11"/>
        <v>25.01524756207597</v>
      </c>
      <c r="AJ120" s="20">
        <f t="shared" si="11"/>
        <v>13.672991649608143</v>
      </c>
      <c r="AK120" s="113"/>
    </row>
    <row r="121" spans="2:37" x14ac:dyDescent="0.2">
      <c r="B121" s="23" t="s">
        <v>61</v>
      </c>
      <c r="C121" s="23" t="s">
        <v>72</v>
      </c>
      <c r="D121" s="23" t="s">
        <v>63</v>
      </c>
      <c r="E121" s="23"/>
      <c r="F121" s="76">
        <v>1229519</v>
      </c>
      <c r="G121" s="76">
        <v>9555076304152</v>
      </c>
      <c r="H121" s="137" t="s">
        <v>51</v>
      </c>
      <c r="I121" s="23" t="s">
        <v>225</v>
      </c>
      <c r="J121" s="35" t="s">
        <v>54</v>
      </c>
      <c r="K121" s="35" t="s">
        <v>54</v>
      </c>
      <c r="L121" s="35" t="s">
        <v>52</v>
      </c>
      <c r="M121" s="139"/>
      <c r="N121" s="139"/>
      <c r="O121" s="35"/>
      <c r="P121" s="35" t="s">
        <v>53</v>
      </c>
      <c r="Q121" s="36">
        <v>16.39</v>
      </c>
      <c r="R121" s="36">
        <v>18.600000000000001</v>
      </c>
      <c r="S121" s="42">
        <v>0.1188172043010753</v>
      </c>
      <c r="T121" s="36"/>
      <c r="U121" s="95">
        <v>16.39</v>
      </c>
      <c r="V121" s="89">
        <f t="shared" si="6"/>
        <v>14.790000000000001</v>
      </c>
      <c r="W121" s="75">
        <v>17</v>
      </c>
      <c r="X121" s="96">
        <f t="shared" si="7"/>
        <v>3.5882352941176435E-2</v>
      </c>
      <c r="Y121" s="45">
        <v>1.6</v>
      </c>
      <c r="Z121" s="96">
        <f t="shared" si="8"/>
        <v>0.12999999999999995</v>
      </c>
      <c r="AA121" s="23" t="s">
        <v>327</v>
      </c>
      <c r="AB121" s="140" t="s">
        <v>328</v>
      </c>
      <c r="AC121" s="120">
        <v>60</v>
      </c>
      <c r="AD121" s="158">
        <f t="shared" si="9"/>
        <v>1020</v>
      </c>
      <c r="AE121" s="155">
        <f t="shared" si="10"/>
        <v>-1</v>
      </c>
      <c r="AF121" s="24"/>
      <c r="AG121" s="99" t="s">
        <v>113</v>
      </c>
      <c r="AH121" s="110">
        <f t="shared" si="11"/>
        <v>21.31176078831588</v>
      </c>
      <c r="AI121" s="20">
        <f t="shared" si="11"/>
        <v>25.01524756207597</v>
      </c>
      <c r="AJ121" s="20">
        <f t="shared" si="11"/>
        <v>13.672991649608143</v>
      </c>
      <c r="AK121" s="113"/>
    </row>
    <row r="122" spans="2:37" x14ac:dyDescent="0.2">
      <c r="B122" s="23"/>
      <c r="C122" s="23"/>
      <c r="D122" s="23"/>
      <c r="E122" s="23"/>
      <c r="F122" s="76"/>
      <c r="G122" s="76"/>
      <c r="H122" s="137"/>
      <c r="I122" s="23"/>
      <c r="J122" s="35"/>
      <c r="K122" s="35"/>
      <c r="L122" s="35"/>
      <c r="M122" s="139"/>
      <c r="N122" s="139"/>
      <c r="O122" s="35"/>
      <c r="P122" s="35"/>
      <c r="Q122" s="36"/>
      <c r="R122" s="36"/>
      <c r="S122" s="42"/>
      <c r="T122" s="36"/>
      <c r="U122" s="95"/>
      <c r="V122" s="89"/>
      <c r="W122" s="75"/>
      <c r="X122" s="96"/>
      <c r="Y122" s="45"/>
      <c r="Z122" s="96"/>
      <c r="AA122" s="23"/>
      <c r="AB122" s="140"/>
      <c r="AC122" s="120"/>
      <c r="AD122" s="158"/>
      <c r="AE122" s="155"/>
      <c r="AF122" s="24"/>
      <c r="AG122" s="99"/>
      <c r="AH122" s="110"/>
      <c r="AI122" s="20"/>
      <c r="AJ122" s="20"/>
      <c r="AK122" s="113"/>
    </row>
    <row r="123" spans="2:37" x14ac:dyDescent="0.2">
      <c r="B123" s="23" t="s">
        <v>61</v>
      </c>
      <c r="C123" s="23" t="s">
        <v>72</v>
      </c>
      <c r="D123" s="23" t="s">
        <v>63</v>
      </c>
      <c r="E123" s="23">
        <v>25</v>
      </c>
      <c r="F123" s="76">
        <v>1171228</v>
      </c>
      <c r="G123" s="76">
        <v>9555037203876</v>
      </c>
      <c r="H123" s="137" t="s">
        <v>51</v>
      </c>
      <c r="I123" s="23" t="s">
        <v>226</v>
      </c>
      <c r="J123" s="35" t="s">
        <v>54</v>
      </c>
      <c r="K123" s="35" t="s">
        <v>54</v>
      </c>
      <c r="L123" s="35" t="s">
        <v>52</v>
      </c>
      <c r="M123" s="139"/>
      <c r="N123" s="139"/>
      <c r="O123" s="35"/>
      <c r="P123" s="35" t="s">
        <v>53</v>
      </c>
      <c r="Q123" s="36">
        <v>16.110000000000003</v>
      </c>
      <c r="R123" s="36">
        <v>19</v>
      </c>
      <c r="S123" s="42">
        <v>0.15210526315789458</v>
      </c>
      <c r="T123" s="36"/>
      <c r="U123" s="95">
        <v>16.110000000000003</v>
      </c>
      <c r="V123" s="89">
        <f t="shared" si="6"/>
        <v>15.110000000000003</v>
      </c>
      <c r="W123" s="75">
        <v>18</v>
      </c>
      <c r="X123" s="96">
        <f t="shared" si="7"/>
        <v>0.10499999999999983</v>
      </c>
      <c r="Y123" s="45">
        <v>1</v>
      </c>
      <c r="Z123" s="96">
        <f t="shared" si="8"/>
        <v>0.1605555555555554</v>
      </c>
      <c r="AA123" s="23" t="s">
        <v>327</v>
      </c>
      <c r="AB123" s="140" t="s">
        <v>328</v>
      </c>
      <c r="AC123" s="120">
        <v>72</v>
      </c>
      <c r="AD123" s="158">
        <f t="shared" si="9"/>
        <v>1296</v>
      </c>
      <c r="AE123" s="155">
        <f t="shared" si="10"/>
        <v>-1</v>
      </c>
      <c r="AF123" s="24"/>
      <c r="AG123" s="99" t="s">
        <v>113</v>
      </c>
      <c r="AH123" s="110">
        <f t="shared" si="11"/>
        <v>25.574112945979056</v>
      </c>
      <c r="AI123" s="20">
        <f t="shared" si="11"/>
        <v>30.018297074491166</v>
      </c>
      <c r="AJ123" s="20">
        <f t="shared" si="11"/>
        <v>16.407589979529771</v>
      </c>
      <c r="AK123" s="113"/>
    </row>
    <row r="124" spans="2:37" x14ac:dyDescent="0.2">
      <c r="B124" s="23" t="s">
        <v>61</v>
      </c>
      <c r="C124" s="23" t="s">
        <v>72</v>
      </c>
      <c r="D124" s="23" t="s">
        <v>63</v>
      </c>
      <c r="E124" s="23"/>
      <c r="F124" s="76">
        <v>1171227</v>
      </c>
      <c r="G124" s="76">
        <v>9555037203890</v>
      </c>
      <c r="H124" s="137" t="s">
        <v>51</v>
      </c>
      <c r="I124" s="23" t="s">
        <v>227</v>
      </c>
      <c r="J124" s="35" t="s">
        <v>54</v>
      </c>
      <c r="K124" s="35" t="s">
        <v>54</v>
      </c>
      <c r="L124" s="35" t="s">
        <v>52</v>
      </c>
      <c r="M124" s="139"/>
      <c r="N124" s="139"/>
      <c r="O124" s="35"/>
      <c r="P124" s="35" t="s">
        <v>53</v>
      </c>
      <c r="Q124" s="36">
        <v>16.110000000000003</v>
      </c>
      <c r="R124" s="36">
        <v>19</v>
      </c>
      <c r="S124" s="42">
        <v>0.15210526315789458</v>
      </c>
      <c r="T124" s="36"/>
      <c r="U124" s="95">
        <v>16.110000000000003</v>
      </c>
      <c r="V124" s="89">
        <f t="shared" si="6"/>
        <v>15.110000000000003</v>
      </c>
      <c r="W124" s="75">
        <v>18</v>
      </c>
      <c r="X124" s="96">
        <f t="shared" si="7"/>
        <v>0.10499999999999983</v>
      </c>
      <c r="Y124" s="45">
        <v>1</v>
      </c>
      <c r="Z124" s="96">
        <f t="shared" si="8"/>
        <v>0.1605555555555554</v>
      </c>
      <c r="AA124" s="23" t="s">
        <v>327</v>
      </c>
      <c r="AB124" s="140" t="s">
        <v>328</v>
      </c>
      <c r="AC124" s="120">
        <v>72</v>
      </c>
      <c r="AD124" s="158">
        <f t="shared" si="9"/>
        <v>1296</v>
      </c>
      <c r="AE124" s="155">
        <f t="shared" si="10"/>
        <v>-1</v>
      </c>
      <c r="AF124" s="24"/>
      <c r="AG124" s="99" t="s">
        <v>113</v>
      </c>
      <c r="AH124" s="110">
        <f t="shared" si="11"/>
        <v>25.574112945979056</v>
      </c>
      <c r="AI124" s="20">
        <f t="shared" si="11"/>
        <v>30.018297074491166</v>
      </c>
      <c r="AJ124" s="20">
        <f t="shared" si="11"/>
        <v>16.407589979529771</v>
      </c>
      <c r="AK124" s="113"/>
    </row>
    <row r="125" spans="2:37" x14ac:dyDescent="0.2">
      <c r="B125" s="23" t="s">
        <v>61</v>
      </c>
      <c r="C125" s="23" t="s">
        <v>72</v>
      </c>
      <c r="D125" s="23" t="s">
        <v>63</v>
      </c>
      <c r="E125" s="23"/>
      <c r="F125" s="76">
        <v>1215365</v>
      </c>
      <c r="G125" s="76">
        <v>9555076303988</v>
      </c>
      <c r="H125" s="137" t="s">
        <v>51</v>
      </c>
      <c r="I125" s="23" t="s">
        <v>228</v>
      </c>
      <c r="J125" s="35" t="s">
        <v>54</v>
      </c>
      <c r="K125" s="35" t="s">
        <v>54</v>
      </c>
      <c r="L125" s="35" t="s">
        <v>52</v>
      </c>
      <c r="M125" s="139"/>
      <c r="N125" s="139"/>
      <c r="O125" s="35"/>
      <c r="P125" s="35" t="s">
        <v>53</v>
      </c>
      <c r="Q125" s="36">
        <v>17.700000000000003</v>
      </c>
      <c r="R125" s="36">
        <v>20</v>
      </c>
      <c r="S125" s="42">
        <v>0.11499999999999985</v>
      </c>
      <c r="T125" s="36"/>
      <c r="U125" s="95">
        <v>17.700000000000003</v>
      </c>
      <c r="V125" s="89">
        <f t="shared" si="6"/>
        <v>16.700000000000003</v>
      </c>
      <c r="W125" s="75">
        <v>19</v>
      </c>
      <c r="X125" s="96">
        <f t="shared" si="7"/>
        <v>6.8421052631578799E-2</v>
      </c>
      <c r="Y125" s="45">
        <v>1</v>
      </c>
      <c r="Z125" s="96">
        <f t="shared" si="8"/>
        <v>0.12105263157894722</v>
      </c>
      <c r="AA125" s="23" t="s">
        <v>327</v>
      </c>
      <c r="AB125" s="140" t="s">
        <v>328</v>
      </c>
      <c r="AC125" s="120">
        <v>72</v>
      </c>
      <c r="AD125" s="158">
        <f t="shared" si="9"/>
        <v>1368</v>
      </c>
      <c r="AE125" s="155">
        <f t="shared" si="10"/>
        <v>-1</v>
      </c>
      <c r="AF125" s="24"/>
      <c r="AG125" s="99" t="s">
        <v>113</v>
      </c>
      <c r="AH125" s="110">
        <f t="shared" si="11"/>
        <v>25.574112945979056</v>
      </c>
      <c r="AI125" s="20">
        <f t="shared" si="11"/>
        <v>30.018297074491166</v>
      </c>
      <c r="AJ125" s="20">
        <f t="shared" si="11"/>
        <v>16.407589979529771</v>
      </c>
      <c r="AK125" s="113"/>
    </row>
    <row r="126" spans="2:37" x14ac:dyDescent="0.2">
      <c r="B126" s="23" t="s">
        <v>61</v>
      </c>
      <c r="C126" s="23" t="s">
        <v>72</v>
      </c>
      <c r="D126" s="23" t="s">
        <v>63</v>
      </c>
      <c r="E126" s="23"/>
      <c r="F126" s="76">
        <v>1215366</v>
      </c>
      <c r="G126" s="76">
        <v>9555076304046</v>
      </c>
      <c r="H126" s="137" t="s">
        <v>51</v>
      </c>
      <c r="I126" s="23" t="s">
        <v>229</v>
      </c>
      <c r="J126" s="35" t="s">
        <v>54</v>
      </c>
      <c r="K126" s="35" t="s">
        <v>54</v>
      </c>
      <c r="L126" s="35" t="s">
        <v>52</v>
      </c>
      <c r="M126" s="139"/>
      <c r="N126" s="139"/>
      <c r="O126" s="35"/>
      <c r="P126" s="35" t="s">
        <v>53</v>
      </c>
      <c r="Q126" s="36">
        <v>17.700000000000003</v>
      </c>
      <c r="R126" s="36">
        <v>20</v>
      </c>
      <c r="S126" s="42">
        <v>0.11499999999999985</v>
      </c>
      <c r="T126" s="36"/>
      <c r="U126" s="95">
        <v>17.700000000000003</v>
      </c>
      <c r="V126" s="89">
        <f t="shared" si="6"/>
        <v>16.700000000000003</v>
      </c>
      <c r="W126" s="75">
        <v>19</v>
      </c>
      <c r="X126" s="96">
        <f t="shared" si="7"/>
        <v>6.8421052631578799E-2</v>
      </c>
      <c r="Y126" s="45">
        <v>1</v>
      </c>
      <c r="Z126" s="96">
        <f t="shared" si="8"/>
        <v>0.12105263157894722</v>
      </c>
      <c r="AA126" s="23" t="s">
        <v>327</v>
      </c>
      <c r="AB126" s="140" t="s">
        <v>328</v>
      </c>
      <c r="AC126" s="120">
        <v>72</v>
      </c>
      <c r="AD126" s="158">
        <f t="shared" si="9"/>
        <v>1368</v>
      </c>
      <c r="AE126" s="155">
        <f t="shared" si="10"/>
        <v>-1</v>
      </c>
      <c r="AF126" s="24"/>
      <c r="AG126" s="99" t="s">
        <v>113</v>
      </c>
      <c r="AH126" s="110">
        <f t="shared" si="11"/>
        <v>25.574112945979056</v>
      </c>
      <c r="AI126" s="20">
        <f t="shared" si="11"/>
        <v>30.018297074491166</v>
      </c>
      <c r="AJ126" s="20">
        <f t="shared" si="11"/>
        <v>16.407589979529771</v>
      </c>
      <c r="AK126" s="113"/>
    </row>
    <row r="127" spans="2:37" x14ac:dyDescent="0.2">
      <c r="B127" s="23" t="s">
        <v>61</v>
      </c>
      <c r="C127" s="23" t="s">
        <v>72</v>
      </c>
      <c r="D127" s="23" t="s">
        <v>63</v>
      </c>
      <c r="E127" s="23"/>
      <c r="F127" s="76">
        <v>1171225</v>
      </c>
      <c r="G127" s="76">
        <v>3010118301</v>
      </c>
      <c r="H127" s="137" t="s">
        <v>51</v>
      </c>
      <c r="I127" s="23" t="s">
        <v>230</v>
      </c>
      <c r="J127" s="35" t="s">
        <v>54</v>
      </c>
      <c r="K127" s="35" t="s">
        <v>54</v>
      </c>
      <c r="L127" s="35" t="s">
        <v>52</v>
      </c>
      <c r="M127" s="139"/>
      <c r="N127" s="139"/>
      <c r="O127" s="35"/>
      <c r="P127" s="35" t="s">
        <v>53</v>
      </c>
      <c r="Q127" s="36">
        <v>10.32</v>
      </c>
      <c r="R127" s="36">
        <v>12.2</v>
      </c>
      <c r="S127" s="42">
        <v>0.15409836065573762</v>
      </c>
      <c r="T127" s="36"/>
      <c r="U127" s="95">
        <v>10.32</v>
      </c>
      <c r="V127" s="89">
        <f t="shared" si="6"/>
        <v>9.82</v>
      </c>
      <c r="W127" s="75">
        <v>11.7</v>
      </c>
      <c r="X127" s="96">
        <f t="shared" si="7"/>
        <v>0.11794871794871788</v>
      </c>
      <c r="Y127" s="45">
        <v>0.5</v>
      </c>
      <c r="Z127" s="96">
        <f t="shared" si="8"/>
        <v>0.16068376068376061</v>
      </c>
      <c r="AA127" s="23" t="s">
        <v>327</v>
      </c>
      <c r="AB127" s="140" t="s">
        <v>328</v>
      </c>
      <c r="AC127" s="120">
        <v>72</v>
      </c>
      <c r="AD127" s="158">
        <f t="shared" si="9"/>
        <v>842.4</v>
      </c>
      <c r="AE127" s="155">
        <f t="shared" si="10"/>
        <v>-1</v>
      </c>
      <c r="AF127" s="24"/>
      <c r="AG127" s="99" t="s">
        <v>113</v>
      </c>
      <c r="AH127" s="110">
        <f t="shared" si="11"/>
        <v>25.574112945979056</v>
      </c>
      <c r="AI127" s="20">
        <f t="shared" si="11"/>
        <v>30.018297074491166</v>
      </c>
      <c r="AJ127" s="20">
        <f t="shared" si="11"/>
        <v>16.407589979529771</v>
      </c>
      <c r="AK127" s="113"/>
    </row>
    <row r="128" spans="2:37" x14ac:dyDescent="0.2">
      <c r="B128" s="23" t="s">
        <v>61</v>
      </c>
      <c r="C128" s="23" t="s">
        <v>72</v>
      </c>
      <c r="D128" s="23" t="s">
        <v>63</v>
      </c>
      <c r="E128" s="23"/>
      <c r="F128" s="76">
        <v>1171226</v>
      </c>
      <c r="G128" s="76">
        <v>3010118401</v>
      </c>
      <c r="H128" s="137" t="s">
        <v>51</v>
      </c>
      <c r="I128" s="23" t="s">
        <v>231</v>
      </c>
      <c r="J128" s="35" t="s">
        <v>54</v>
      </c>
      <c r="K128" s="35" t="s">
        <v>54</v>
      </c>
      <c r="L128" s="35" t="s">
        <v>52</v>
      </c>
      <c r="M128" s="139"/>
      <c r="N128" s="139"/>
      <c r="O128" s="35"/>
      <c r="P128" s="35" t="s">
        <v>53</v>
      </c>
      <c r="Q128" s="36">
        <v>10.32</v>
      </c>
      <c r="R128" s="36">
        <v>12.2</v>
      </c>
      <c r="S128" s="42">
        <v>0.15409836065573762</v>
      </c>
      <c r="T128" s="36"/>
      <c r="U128" s="95">
        <v>10.32</v>
      </c>
      <c r="V128" s="89">
        <f t="shared" si="6"/>
        <v>9.82</v>
      </c>
      <c r="W128" s="75">
        <v>11.7</v>
      </c>
      <c r="X128" s="96">
        <f t="shared" si="7"/>
        <v>0.11794871794871788</v>
      </c>
      <c r="Y128" s="45">
        <v>0.5</v>
      </c>
      <c r="Z128" s="96">
        <f t="shared" si="8"/>
        <v>0.16068376068376061</v>
      </c>
      <c r="AA128" s="23" t="s">
        <v>327</v>
      </c>
      <c r="AB128" s="140" t="s">
        <v>328</v>
      </c>
      <c r="AC128" s="120">
        <v>72</v>
      </c>
      <c r="AD128" s="158">
        <f t="shared" si="9"/>
        <v>842.4</v>
      </c>
      <c r="AE128" s="155">
        <f t="shared" si="10"/>
        <v>-1</v>
      </c>
      <c r="AF128" s="24"/>
      <c r="AG128" s="99" t="s">
        <v>113</v>
      </c>
      <c r="AH128" s="110">
        <f t="shared" si="11"/>
        <v>25.574112945979056</v>
      </c>
      <c r="AI128" s="20">
        <f t="shared" si="11"/>
        <v>30.018297074491166</v>
      </c>
      <c r="AJ128" s="20">
        <f t="shared" si="11"/>
        <v>16.407589979529771</v>
      </c>
      <c r="AK128" s="113"/>
    </row>
    <row r="129" spans="2:37" x14ac:dyDescent="0.2">
      <c r="B129" s="23"/>
      <c r="C129" s="23"/>
      <c r="D129" s="23"/>
      <c r="E129" s="23"/>
      <c r="F129" s="76"/>
      <c r="G129" s="76"/>
      <c r="H129" s="137"/>
      <c r="I129" s="23"/>
      <c r="J129" s="35"/>
      <c r="K129" s="35"/>
      <c r="L129" s="35"/>
      <c r="M129" s="139"/>
      <c r="N129" s="139"/>
      <c r="O129" s="35"/>
      <c r="P129" s="35"/>
      <c r="Q129" s="36"/>
      <c r="R129" s="36"/>
      <c r="S129" s="42"/>
      <c r="T129" s="36"/>
      <c r="U129" s="95"/>
      <c r="V129" s="89"/>
      <c r="W129" s="75"/>
      <c r="X129" s="96"/>
      <c r="Y129" s="45"/>
      <c r="Z129" s="96"/>
      <c r="AA129" s="23"/>
      <c r="AB129" s="140"/>
      <c r="AC129" s="120"/>
      <c r="AD129" s="158"/>
      <c r="AE129" s="155"/>
      <c r="AF129" s="24"/>
      <c r="AG129" s="99"/>
      <c r="AH129" s="110"/>
      <c r="AI129" s="20"/>
      <c r="AJ129" s="20"/>
      <c r="AK129" s="113"/>
    </row>
    <row r="130" spans="2:37" x14ac:dyDescent="0.2">
      <c r="B130" s="23" t="s">
        <v>61</v>
      </c>
      <c r="C130" s="23" t="s">
        <v>72</v>
      </c>
      <c r="D130" s="23" t="s">
        <v>63</v>
      </c>
      <c r="E130" s="23">
        <v>26</v>
      </c>
      <c r="F130" s="76">
        <v>1238571</v>
      </c>
      <c r="G130" s="76">
        <v>8888240001108</v>
      </c>
      <c r="H130" s="137" t="s">
        <v>51</v>
      </c>
      <c r="I130" s="23" t="s">
        <v>232</v>
      </c>
      <c r="J130" s="35" t="s">
        <v>54</v>
      </c>
      <c r="K130" s="35" t="s">
        <v>54</v>
      </c>
      <c r="L130" s="35" t="s">
        <v>52</v>
      </c>
      <c r="M130" s="139"/>
      <c r="N130" s="139"/>
      <c r="O130" s="35"/>
      <c r="P130" s="35" t="s">
        <v>53</v>
      </c>
      <c r="Q130" s="36">
        <v>9.94</v>
      </c>
      <c r="R130" s="36">
        <v>11.3</v>
      </c>
      <c r="S130" s="42">
        <v>0.12035398230088505</v>
      </c>
      <c r="T130" s="36"/>
      <c r="U130" s="95">
        <v>9.94</v>
      </c>
      <c r="V130" s="89">
        <f t="shared" si="6"/>
        <v>9.5399999999999991</v>
      </c>
      <c r="W130" s="75">
        <v>10.9</v>
      </c>
      <c r="X130" s="96">
        <f t="shared" si="7"/>
        <v>8.8073394495412918E-2</v>
      </c>
      <c r="Y130" s="45">
        <v>0.4</v>
      </c>
      <c r="Z130" s="96">
        <f t="shared" si="8"/>
        <v>0.12477064220183497</v>
      </c>
      <c r="AA130" s="23" t="s">
        <v>327</v>
      </c>
      <c r="AB130" s="140" t="s">
        <v>328</v>
      </c>
      <c r="AC130" s="120">
        <v>72</v>
      </c>
      <c r="AD130" s="158">
        <f t="shared" si="9"/>
        <v>784.80000000000007</v>
      </c>
      <c r="AE130" s="155">
        <f t="shared" si="10"/>
        <v>-1</v>
      </c>
      <c r="AF130" s="24"/>
      <c r="AG130" s="99" t="s">
        <v>113</v>
      </c>
      <c r="AH130" s="110">
        <f t="shared" si="11"/>
        <v>25.574112945979056</v>
      </c>
      <c r="AI130" s="20">
        <f t="shared" si="11"/>
        <v>30.018297074491166</v>
      </c>
      <c r="AJ130" s="20">
        <f t="shared" si="11"/>
        <v>16.407589979529771</v>
      </c>
      <c r="AK130" s="113"/>
    </row>
    <row r="131" spans="2:37" x14ac:dyDescent="0.2">
      <c r="B131" s="23" t="s">
        <v>61</v>
      </c>
      <c r="C131" s="23" t="s">
        <v>72</v>
      </c>
      <c r="D131" s="23" t="s">
        <v>63</v>
      </c>
      <c r="E131" s="23"/>
      <c r="F131" s="76">
        <v>1238572</v>
      </c>
      <c r="G131" s="76">
        <v>8888240001115</v>
      </c>
      <c r="H131" s="137" t="s">
        <v>51</v>
      </c>
      <c r="I131" s="23" t="s">
        <v>233</v>
      </c>
      <c r="J131" s="35" t="s">
        <v>54</v>
      </c>
      <c r="K131" s="35" t="s">
        <v>54</v>
      </c>
      <c r="L131" s="35" t="s">
        <v>52</v>
      </c>
      <c r="M131" s="139"/>
      <c r="N131" s="139"/>
      <c r="O131" s="35"/>
      <c r="P131" s="35" t="s">
        <v>53</v>
      </c>
      <c r="Q131" s="36">
        <v>18.48</v>
      </c>
      <c r="R131" s="36">
        <v>21</v>
      </c>
      <c r="S131" s="42">
        <v>0.11999999999999998</v>
      </c>
      <c r="T131" s="36"/>
      <c r="U131" s="95">
        <v>18.48</v>
      </c>
      <c r="V131" s="89">
        <f t="shared" si="6"/>
        <v>17.78</v>
      </c>
      <c r="W131" s="75">
        <v>20.3</v>
      </c>
      <c r="X131" s="96">
        <f t="shared" si="7"/>
        <v>8.9655172413793116E-2</v>
      </c>
      <c r="Y131" s="45">
        <v>0.7</v>
      </c>
      <c r="Z131" s="96">
        <f t="shared" si="8"/>
        <v>0.12413793103448273</v>
      </c>
      <c r="AA131" s="23" t="s">
        <v>327</v>
      </c>
      <c r="AB131" s="140" t="s">
        <v>328</v>
      </c>
      <c r="AC131" s="120">
        <v>72</v>
      </c>
      <c r="AD131" s="158">
        <f t="shared" si="9"/>
        <v>1461.6000000000001</v>
      </c>
      <c r="AE131" s="155">
        <f t="shared" si="10"/>
        <v>-1</v>
      </c>
      <c r="AF131" s="24"/>
      <c r="AG131" s="99" t="s">
        <v>113</v>
      </c>
      <c r="AH131" s="110">
        <f t="shared" si="11"/>
        <v>25.574112945979056</v>
      </c>
      <c r="AI131" s="20">
        <f t="shared" si="11"/>
        <v>30.018297074491166</v>
      </c>
      <c r="AJ131" s="20">
        <f t="shared" si="11"/>
        <v>16.407589979529771</v>
      </c>
      <c r="AK131" s="113"/>
    </row>
    <row r="132" spans="2:37" x14ac:dyDescent="0.2">
      <c r="B132" s="23"/>
      <c r="C132" s="23"/>
      <c r="D132" s="23"/>
      <c r="E132" s="23"/>
      <c r="F132" s="76"/>
      <c r="G132" s="76"/>
      <c r="H132" s="137"/>
      <c r="I132" s="23"/>
      <c r="J132" s="35"/>
      <c r="K132" s="35"/>
      <c r="L132" s="35"/>
      <c r="M132" s="139"/>
      <c r="N132" s="139"/>
      <c r="O132" s="35"/>
      <c r="P132" s="35"/>
      <c r="Q132" s="36"/>
      <c r="R132" s="36"/>
      <c r="S132" s="42"/>
      <c r="T132" s="36"/>
      <c r="U132" s="95"/>
      <c r="V132" s="89"/>
      <c r="W132" s="75"/>
      <c r="X132" s="96"/>
      <c r="Y132" s="45"/>
      <c r="Z132" s="96"/>
      <c r="AA132" s="23"/>
      <c r="AB132" s="140"/>
      <c r="AC132" s="120"/>
      <c r="AD132" s="158"/>
      <c r="AE132" s="155"/>
      <c r="AF132" s="24"/>
      <c r="AG132" s="99"/>
      <c r="AH132" s="110"/>
      <c r="AI132" s="20"/>
      <c r="AJ132" s="20"/>
      <c r="AK132" s="113"/>
    </row>
    <row r="133" spans="2:37" x14ac:dyDescent="0.2">
      <c r="B133" s="23" t="s">
        <v>61</v>
      </c>
      <c r="C133" s="23" t="s">
        <v>72</v>
      </c>
      <c r="D133" s="23" t="s">
        <v>63</v>
      </c>
      <c r="E133" s="23">
        <v>27</v>
      </c>
      <c r="F133" s="76">
        <v>1121656</v>
      </c>
      <c r="G133" s="76">
        <v>9555076303605</v>
      </c>
      <c r="H133" s="137" t="s">
        <v>51</v>
      </c>
      <c r="I133" s="23" t="s">
        <v>234</v>
      </c>
      <c r="J133" s="35" t="s">
        <v>54</v>
      </c>
      <c r="K133" s="35" t="s">
        <v>54</v>
      </c>
      <c r="L133" s="35" t="s">
        <v>52</v>
      </c>
      <c r="M133" s="139"/>
      <c r="N133" s="139"/>
      <c r="O133" s="35"/>
      <c r="P133" s="35" t="s">
        <v>53</v>
      </c>
      <c r="Q133" s="36">
        <v>37.96</v>
      </c>
      <c r="R133" s="36">
        <v>44.65</v>
      </c>
      <c r="S133" s="42">
        <v>0.14983202687569985</v>
      </c>
      <c r="T133" s="36"/>
      <c r="U133" s="95">
        <v>37.96</v>
      </c>
      <c r="V133" s="89">
        <f t="shared" si="6"/>
        <v>36.160000000000004</v>
      </c>
      <c r="W133" s="75">
        <v>42.8</v>
      </c>
      <c r="X133" s="96">
        <f t="shared" si="7"/>
        <v>0.11308411214953264</v>
      </c>
      <c r="Y133" s="45">
        <v>1.8</v>
      </c>
      <c r="Z133" s="96">
        <f t="shared" si="8"/>
        <v>0.15514018691588771</v>
      </c>
      <c r="AA133" s="23" t="s">
        <v>327</v>
      </c>
      <c r="AB133" s="140" t="s">
        <v>328</v>
      </c>
      <c r="AC133" s="120">
        <v>18</v>
      </c>
      <c r="AD133" s="158">
        <f t="shared" si="9"/>
        <v>770.4</v>
      </c>
      <c r="AE133" s="155">
        <f t="shared" si="10"/>
        <v>-1</v>
      </c>
      <c r="AF133" s="24"/>
      <c r="AG133" s="99" t="s">
        <v>113</v>
      </c>
      <c r="AH133" s="110">
        <f t="shared" si="11"/>
        <v>6.3935282364947641</v>
      </c>
      <c r="AI133" s="20">
        <f t="shared" si="11"/>
        <v>7.5045742686227914</v>
      </c>
      <c r="AJ133" s="20">
        <f t="shared" si="11"/>
        <v>4.1018974948824427</v>
      </c>
      <c r="AK133" s="113"/>
    </row>
    <row r="134" spans="2:37" x14ac:dyDescent="0.2">
      <c r="B134" s="23" t="s">
        <v>61</v>
      </c>
      <c r="C134" s="23" t="s">
        <v>72</v>
      </c>
      <c r="D134" s="23" t="s">
        <v>63</v>
      </c>
      <c r="E134" s="23"/>
      <c r="F134" s="76">
        <v>1199448</v>
      </c>
      <c r="G134" s="76">
        <v>8711000055489</v>
      </c>
      <c r="H134" s="137" t="s">
        <v>51</v>
      </c>
      <c r="I134" s="23" t="s">
        <v>235</v>
      </c>
      <c r="J134" s="35" t="s">
        <v>54</v>
      </c>
      <c r="K134" s="35" t="s">
        <v>54</v>
      </c>
      <c r="L134" s="35" t="s">
        <v>52</v>
      </c>
      <c r="M134" s="139"/>
      <c r="N134" s="139"/>
      <c r="O134" s="35"/>
      <c r="P134" s="35" t="s">
        <v>53</v>
      </c>
      <c r="Q134" s="36">
        <v>37.96</v>
      </c>
      <c r="R134" s="36">
        <v>44.65</v>
      </c>
      <c r="S134" s="42">
        <v>0.14983202687569985</v>
      </c>
      <c r="T134" s="36"/>
      <c r="U134" s="95">
        <v>37.96</v>
      </c>
      <c r="V134" s="89">
        <f t="shared" si="6"/>
        <v>36.160000000000004</v>
      </c>
      <c r="W134" s="75">
        <v>42.8</v>
      </c>
      <c r="X134" s="96">
        <f t="shared" si="7"/>
        <v>0.11308411214953264</v>
      </c>
      <c r="Y134" s="45">
        <v>1.8</v>
      </c>
      <c r="Z134" s="96">
        <f t="shared" si="8"/>
        <v>0.15514018691588771</v>
      </c>
      <c r="AA134" s="23" t="s">
        <v>327</v>
      </c>
      <c r="AB134" s="140" t="s">
        <v>328</v>
      </c>
      <c r="AC134" s="120">
        <v>18</v>
      </c>
      <c r="AD134" s="158">
        <f t="shared" si="9"/>
        <v>770.4</v>
      </c>
      <c r="AE134" s="155">
        <f t="shared" si="10"/>
        <v>-1</v>
      </c>
      <c r="AF134" s="24"/>
      <c r="AG134" s="99" t="s">
        <v>113</v>
      </c>
      <c r="AH134" s="110">
        <f t="shared" si="11"/>
        <v>6.3935282364947641</v>
      </c>
      <c r="AI134" s="20">
        <f t="shared" si="11"/>
        <v>7.5045742686227914</v>
      </c>
      <c r="AJ134" s="20">
        <f t="shared" si="11"/>
        <v>4.1018974948824427</v>
      </c>
      <c r="AK134" s="113"/>
    </row>
    <row r="135" spans="2:37" x14ac:dyDescent="0.2">
      <c r="B135" s="23" t="s">
        <v>61</v>
      </c>
      <c r="C135" s="23" t="s">
        <v>72</v>
      </c>
      <c r="D135" s="23" t="s">
        <v>63</v>
      </c>
      <c r="E135" s="23"/>
      <c r="F135" s="76">
        <v>1121659</v>
      </c>
      <c r="G135" s="76">
        <v>8711000255117</v>
      </c>
      <c r="H135" s="137" t="s">
        <v>51</v>
      </c>
      <c r="I135" s="23" t="s">
        <v>236</v>
      </c>
      <c r="J135" s="35" t="s">
        <v>54</v>
      </c>
      <c r="K135" s="35" t="s">
        <v>54</v>
      </c>
      <c r="L135" s="35" t="s">
        <v>52</v>
      </c>
      <c r="M135" s="139"/>
      <c r="N135" s="139"/>
      <c r="O135" s="35"/>
      <c r="P135" s="35" t="s">
        <v>53</v>
      </c>
      <c r="Q135" s="36">
        <v>37.96</v>
      </c>
      <c r="R135" s="36">
        <v>44.65</v>
      </c>
      <c r="S135" s="42">
        <v>0.14983202687569985</v>
      </c>
      <c r="T135" s="36"/>
      <c r="U135" s="95">
        <v>37.96</v>
      </c>
      <c r="V135" s="89">
        <f t="shared" si="6"/>
        <v>36.160000000000004</v>
      </c>
      <c r="W135" s="75">
        <v>42.8</v>
      </c>
      <c r="X135" s="96">
        <f t="shared" si="7"/>
        <v>0.11308411214953264</v>
      </c>
      <c r="Y135" s="45">
        <v>1.8</v>
      </c>
      <c r="Z135" s="96">
        <f t="shared" si="8"/>
        <v>0.15514018691588771</v>
      </c>
      <c r="AA135" s="23" t="s">
        <v>327</v>
      </c>
      <c r="AB135" s="140" t="s">
        <v>328</v>
      </c>
      <c r="AC135" s="120">
        <v>18</v>
      </c>
      <c r="AD135" s="158">
        <f t="shared" si="9"/>
        <v>770.4</v>
      </c>
      <c r="AE135" s="155">
        <f t="shared" si="10"/>
        <v>-1</v>
      </c>
      <c r="AF135" s="24"/>
      <c r="AG135" s="99" t="s">
        <v>113</v>
      </c>
      <c r="AH135" s="110">
        <f t="shared" si="11"/>
        <v>6.3935282364947641</v>
      </c>
      <c r="AI135" s="20">
        <f t="shared" si="11"/>
        <v>7.5045742686227914</v>
      </c>
      <c r="AJ135" s="20">
        <f t="shared" si="11"/>
        <v>4.1018974948824427</v>
      </c>
      <c r="AK135" s="113"/>
    </row>
    <row r="136" spans="2:37" x14ac:dyDescent="0.2">
      <c r="B136" s="23" t="s">
        <v>61</v>
      </c>
      <c r="C136" s="23" t="s">
        <v>72</v>
      </c>
      <c r="D136" s="23" t="s">
        <v>63</v>
      </c>
      <c r="E136" s="23"/>
      <c r="F136" s="76">
        <v>1121657</v>
      </c>
      <c r="G136" s="76">
        <v>9555076303605</v>
      </c>
      <c r="H136" s="137" t="s">
        <v>51</v>
      </c>
      <c r="I136" s="23" t="s">
        <v>237</v>
      </c>
      <c r="J136" s="35" t="s">
        <v>54</v>
      </c>
      <c r="K136" s="35" t="s">
        <v>54</v>
      </c>
      <c r="L136" s="35" t="s">
        <v>52</v>
      </c>
      <c r="M136" s="139"/>
      <c r="N136" s="139"/>
      <c r="O136" s="35"/>
      <c r="P136" s="35" t="s">
        <v>53</v>
      </c>
      <c r="Q136" s="36">
        <v>37.96</v>
      </c>
      <c r="R136" s="36">
        <v>43.9</v>
      </c>
      <c r="S136" s="42">
        <v>0.1353075170842824</v>
      </c>
      <c r="T136" s="36"/>
      <c r="U136" s="95">
        <v>37.96</v>
      </c>
      <c r="V136" s="89">
        <f t="shared" si="6"/>
        <v>36.160000000000004</v>
      </c>
      <c r="W136" s="75">
        <v>42.8</v>
      </c>
      <c r="X136" s="96">
        <f t="shared" si="7"/>
        <v>0.11308411214953264</v>
      </c>
      <c r="Y136" s="45">
        <v>1.8</v>
      </c>
      <c r="Z136" s="96">
        <f t="shared" si="8"/>
        <v>0.15514018691588771</v>
      </c>
      <c r="AA136" s="23" t="s">
        <v>327</v>
      </c>
      <c r="AB136" s="140" t="s">
        <v>328</v>
      </c>
      <c r="AC136" s="120">
        <v>18</v>
      </c>
      <c r="AD136" s="158">
        <f t="shared" si="9"/>
        <v>770.4</v>
      </c>
      <c r="AE136" s="155">
        <f t="shared" si="10"/>
        <v>-1</v>
      </c>
      <c r="AF136" s="24"/>
      <c r="AG136" s="99" t="s">
        <v>113</v>
      </c>
      <c r="AH136" s="110">
        <f t="shared" ref="AH136:AJ157" si="12">AH$5*$AC136</f>
        <v>6.3935282364947641</v>
      </c>
      <c r="AI136" s="20">
        <f t="shared" si="12"/>
        <v>7.5045742686227914</v>
      </c>
      <c r="AJ136" s="20">
        <f t="shared" si="12"/>
        <v>4.1018974948824427</v>
      </c>
      <c r="AK136" s="113"/>
    </row>
    <row r="137" spans="2:37" x14ac:dyDescent="0.2">
      <c r="B137" s="23" t="s">
        <v>61</v>
      </c>
      <c r="C137" s="23" t="s">
        <v>72</v>
      </c>
      <c r="D137" s="23" t="s">
        <v>63</v>
      </c>
      <c r="E137" s="23"/>
      <c r="F137" s="76">
        <v>1121656</v>
      </c>
      <c r="G137" s="76">
        <v>9555076304411</v>
      </c>
      <c r="H137" s="137" t="s">
        <v>51</v>
      </c>
      <c r="I137" s="23" t="s">
        <v>234</v>
      </c>
      <c r="J137" s="35" t="s">
        <v>54</v>
      </c>
      <c r="K137" s="35" t="s">
        <v>54</v>
      </c>
      <c r="L137" s="35" t="s">
        <v>52</v>
      </c>
      <c r="M137" s="139"/>
      <c r="N137" s="139"/>
      <c r="O137" s="35"/>
      <c r="P137" s="35" t="s">
        <v>53</v>
      </c>
      <c r="Q137" s="36">
        <v>37.96</v>
      </c>
      <c r="R137" s="36">
        <v>44.65</v>
      </c>
      <c r="S137" s="42">
        <v>0.14983202687569985</v>
      </c>
      <c r="T137" s="36"/>
      <c r="U137" s="95">
        <v>37.96</v>
      </c>
      <c r="V137" s="89">
        <f t="shared" si="6"/>
        <v>36.160000000000004</v>
      </c>
      <c r="W137" s="75">
        <v>42.8</v>
      </c>
      <c r="X137" s="96">
        <f t="shared" si="7"/>
        <v>0.11308411214953264</v>
      </c>
      <c r="Y137" s="45">
        <v>1.8</v>
      </c>
      <c r="Z137" s="96">
        <f t="shared" si="8"/>
        <v>0.15514018691588771</v>
      </c>
      <c r="AA137" s="23" t="s">
        <v>327</v>
      </c>
      <c r="AB137" s="140" t="s">
        <v>328</v>
      </c>
      <c r="AC137" s="120">
        <v>18</v>
      </c>
      <c r="AD137" s="158">
        <f t="shared" si="9"/>
        <v>770.4</v>
      </c>
      <c r="AE137" s="155">
        <f t="shared" si="10"/>
        <v>-1</v>
      </c>
      <c r="AF137" s="24"/>
      <c r="AG137" s="99" t="s">
        <v>113</v>
      </c>
      <c r="AH137" s="110">
        <f t="shared" si="12"/>
        <v>6.3935282364947641</v>
      </c>
      <c r="AI137" s="20">
        <f t="shared" si="12"/>
        <v>7.5045742686227914</v>
      </c>
      <c r="AJ137" s="20">
        <f t="shared" si="12"/>
        <v>4.1018974948824427</v>
      </c>
      <c r="AK137" s="113"/>
    </row>
    <row r="138" spans="2:37" x14ac:dyDescent="0.2">
      <c r="B138" s="23"/>
      <c r="C138" s="23"/>
      <c r="D138" s="23"/>
      <c r="E138" s="23"/>
      <c r="F138" s="76"/>
      <c r="G138" s="76"/>
      <c r="H138" s="137"/>
      <c r="I138" s="23"/>
      <c r="J138" s="35"/>
      <c r="K138" s="35"/>
      <c r="L138" s="35"/>
      <c r="M138" s="139"/>
      <c r="N138" s="139"/>
      <c r="O138" s="35"/>
      <c r="P138" s="35"/>
      <c r="Q138" s="36"/>
      <c r="R138" s="36"/>
      <c r="S138" s="42"/>
      <c r="T138" s="36"/>
      <c r="U138" s="95"/>
      <c r="V138" s="89"/>
      <c r="W138" s="75"/>
      <c r="X138" s="96"/>
      <c r="Y138" s="45"/>
      <c r="Z138" s="96"/>
      <c r="AA138" s="23"/>
      <c r="AB138" s="140"/>
      <c r="AC138" s="120"/>
      <c r="AD138" s="158"/>
      <c r="AE138" s="155"/>
      <c r="AF138" s="24"/>
      <c r="AG138" s="99"/>
      <c r="AH138" s="110"/>
      <c r="AI138" s="20"/>
      <c r="AJ138" s="20"/>
      <c r="AK138" s="113"/>
    </row>
    <row r="139" spans="2:37" x14ac:dyDescent="0.2">
      <c r="B139" s="23" t="s">
        <v>61</v>
      </c>
      <c r="C139" s="23" t="s">
        <v>72</v>
      </c>
      <c r="D139" s="23" t="s">
        <v>63</v>
      </c>
      <c r="E139" s="23">
        <v>28</v>
      </c>
      <c r="F139" s="76">
        <v>1121652</v>
      </c>
      <c r="G139" s="76">
        <v>8711000055526</v>
      </c>
      <c r="H139" s="137" t="s">
        <v>51</v>
      </c>
      <c r="I139" s="23" t="s">
        <v>238</v>
      </c>
      <c r="J139" s="35" t="s">
        <v>54</v>
      </c>
      <c r="K139" s="35" t="s">
        <v>54</v>
      </c>
      <c r="L139" s="35" t="s">
        <v>52</v>
      </c>
      <c r="M139" s="139"/>
      <c r="N139" s="139"/>
      <c r="O139" s="35"/>
      <c r="P139" s="35" t="s">
        <v>53</v>
      </c>
      <c r="Q139" s="36">
        <v>21.51</v>
      </c>
      <c r="R139" s="36">
        <v>25.3</v>
      </c>
      <c r="S139" s="42">
        <v>0.14980237154150194</v>
      </c>
      <c r="T139" s="36" t="s">
        <v>329</v>
      </c>
      <c r="U139" s="95">
        <v>21.51</v>
      </c>
      <c r="V139" s="89">
        <f t="shared" si="6"/>
        <v>20.51</v>
      </c>
      <c r="W139" s="75">
        <v>24.3</v>
      </c>
      <c r="X139" s="96">
        <f t="shared" si="7"/>
        <v>0.11481481481481477</v>
      </c>
      <c r="Y139" s="45">
        <v>1</v>
      </c>
      <c r="Z139" s="96">
        <f t="shared" si="8"/>
        <v>0.15596707818930036</v>
      </c>
      <c r="AA139" s="23" t="s">
        <v>327</v>
      </c>
      <c r="AB139" s="140" t="s">
        <v>328</v>
      </c>
      <c r="AC139" s="120">
        <v>18</v>
      </c>
      <c r="AD139" s="158">
        <f t="shared" si="9"/>
        <v>437.40000000000003</v>
      </c>
      <c r="AE139" s="155">
        <f t="shared" si="10"/>
        <v>-1</v>
      </c>
      <c r="AF139" s="24"/>
      <c r="AG139" s="99" t="s">
        <v>113</v>
      </c>
      <c r="AH139" s="110">
        <f t="shared" si="12"/>
        <v>6.3935282364947641</v>
      </c>
      <c r="AI139" s="20">
        <f t="shared" si="12"/>
        <v>7.5045742686227914</v>
      </c>
      <c r="AJ139" s="20">
        <f t="shared" si="12"/>
        <v>4.1018974948824427</v>
      </c>
      <c r="AK139" s="113"/>
    </row>
    <row r="140" spans="2:37" x14ac:dyDescent="0.2">
      <c r="B140" s="23" t="s">
        <v>61</v>
      </c>
      <c r="C140" s="23" t="s">
        <v>72</v>
      </c>
      <c r="D140" s="23" t="s">
        <v>63</v>
      </c>
      <c r="E140" s="23"/>
      <c r="F140" s="76">
        <v>1121655</v>
      </c>
      <c r="G140" s="76">
        <v>8711000055380</v>
      </c>
      <c r="H140" s="137" t="s">
        <v>51</v>
      </c>
      <c r="I140" s="23" t="s">
        <v>239</v>
      </c>
      <c r="J140" s="35" t="s">
        <v>54</v>
      </c>
      <c r="K140" s="35" t="s">
        <v>54</v>
      </c>
      <c r="L140" s="35" t="s">
        <v>52</v>
      </c>
      <c r="M140" s="139"/>
      <c r="N140" s="139"/>
      <c r="O140" s="35"/>
      <c r="P140" s="35" t="s">
        <v>53</v>
      </c>
      <c r="Q140" s="36">
        <v>21.51</v>
      </c>
      <c r="R140" s="36">
        <v>25.3</v>
      </c>
      <c r="S140" s="42">
        <v>0.14980237154150194</v>
      </c>
      <c r="T140" s="36" t="s">
        <v>329</v>
      </c>
      <c r="U140" s="95">
        <v>21.51</v>
      </c>
      <c r="V140" s="89">
        <f t="shared" si="6"/>
        <v>20.51</v>
      </c>
      <c r="W140" s="75">
        <v>24.3</v>
      </c>
      <c r="X140" s="96">
        <f t="shared" si="7"/>
        <v>0.11481481481481477</v>
      </c>
      <c r="Y140" s="45">
        <v>1</v>
      </c>
      <c r="Z140" s="96">
        <f t="shared" si="8"/>
        <v>0.15596707818930036</v>
      </c>
      <c r="AA140" s="23" t="s">
        <v>327</v>
      </c>
      <c r="AB140" s="140" t="s">
        <v>328</v>
      </c>
      <c r="AC140" s="120">
        <v>18</v>
      </c>
      <c r="AD140" s="158">
        <f t="shared" si="9"/>
        <v>437.40000000000003</v>
      </c>
      <c r="AE140" s="155">
        <f t="shared" si="10"/>
        <v>-1</v>
      </c>
      <c r="AF140" s="24"/>
      <c r="AG140" s="99" t="s">
        <v>113</v>
      </c>
      <c r="AH140" s="110">
        <f t="shared" si="12"/>
        <v>6.3935282364947641</v>
      </c>
      <c r="AI140" s="20">
        <f t="shared" si="12"/>
        <v>7.5045742686227914</v>
      </c>
      <c r="AJ140" s="20">
        <f t="shared" si="12"/>
        <v>4.1018974948824427</v>
      </c>
      <c r="AK140" s="113"/>
    </row>
    <row r="141" spans="2:37" x14ac:dyDescent="0.2">
      <c r="B141" s="23" t="s">
        <v>61</v>
      </c>
      <c r="C141" s="23" t="s">
        <v>72</v>
      </c>
      <c r="D141" s="23" t="s">
        <v>63</v>
      </c>
      <c r="E141" s="23"/>
      <c r="F141" s="76">
        <v>1121658</v>
      </c>
      <c r="G141" s="76">
        <v>8711000254769</v>
      </c>
      <c r="H141" s="137" t="s">
        <v>51</v>
      </c>
      <c r="I141" s="23" t="s">
        <v>240</v>
      </c>
      <c r="J141" s="35" t="s">
        <v>54</v>
      </c>
      <c r="K141" s="35" t="s">
        <v>54</v>
      </c>
      <c r="L141" s="35" t="s">
        <v>52</v>
      </c>
      <c r="M141" s="139"/>
      <c r="N141" s="139"/>
      <c r="O141" s="35"/>
      <c r="P141" s="35" t="s">
        <v>53</v>
      </c>
      <c r="Q141" s="36">
        <v>21.51</v>
      </c>
      <c r="R141" s="36">
        <v>25.3</v>
      </c>
      <c r="S141" s="42">
        <v>0.14980237154150194</v>
      </c>
      <c r="T141" s="36" t="s">
        <v>329</v>
      </c>
      <c r="U141" s="95">
        <v>21.51</v>
      </c>
      <c r="V141" s="89">
        <f t="shared" si="6"/>
        <v>20.51</v>
      </c>
      <c r="W141" s="75">
        <v>24.3</v>
      </c>
      <c r="X141" s="96">
        <f t="shared" si="7"/>
        <v>0.11481481481481477</v>
      </c>
      <c r="Y141" s="45">
        <v>1</v>
      </c>
      <c r="Z141" s="96">
        <f t="shared" si="8"/>
        <v>0.15596707818930036</v>
      </c>
      <c r="AA141" s="23" t="s">
        <v>327</v>
      </c>
      <c r="AB141" s="140" t="s">
        <v>328</v>
      </c>
      <c r="AC141" s="120">
        <v>36</v>
      </c>
      <c r="AD141" s="158">
        <f t="shared" si="9"/>
        <v>874.80000000000007</v>
      </c>
      <c r="AE141" s="155">
        <f t="shared" si="10"/>
        <v>-1</v>
      </c>
      <c r="AF141" s="24"/>
      <c r="AG141" s="99" t="s">
        <v>113</v>
      </c>
      <c r="AH141" s="110">
        <f t="shared" si="12"/>
        <v>12.787056472989528</v>
      </c>
      <c r="AI141" s="20">
        <f t="shared" si="12"/>
        <v>15.009148537245583</v>
      </c>
      <c r="AJ141" s="20">
        <f t="shared" si="12"/>
        <v>8.2037949897648854</v>
      </c>
      <c r="AK141" s="113"/>
    </row>
    <row r="142" spans="2:37" x14ac:dyDescent="0.2">
      <c r="B142" s="23" t="s">
        <v>61</v>
      </c>
      <c r="C142" s="23" t="s">
        <v>72</v>
      </c>
      <c r="D142" s="23" t="s">
        <v>63</v>
      </c>
      <c r="E142" s="23"/>
      <c r="F142" s="76">
        <v>1199447</v>
      </c>
      <c r="G142" s="76">
        <v>8711000055427</v>
      </c>
      <c r="H142" s="137" t="s">
        <v>51</v>
      </c>
      <c r="I142" s="23" t="s">
        <v>241</v>
      </c>
      <c r="J142" s="35" t="s">
        <v>54</v>
      </c>
      <c r="K142" s="35" t="s">
        <v>54</v>
      </c>
      <c r="L142" s="35" t="s">
        <v>52</v>
      </c>
      <c r="M142" s="139"/>
      <c r="N142" s="139"/>
      <c r="O142" s="35"/>
      <c r="P142" s="35" t="s">
        <v>53</v>
      </c>
      <c r="Q142" s="36">
        <v>21.51</v>
      </c>
      <c r="R142" s="36">
        <v>25.3</v>
      </c>
      <c r="S142" s="42">
        <v>0.14980237154150194</v>
      </c>
      <c r="T142" s="36" t="s">
        <v>329</v>
      </c>
      <c r="U142" s="95">
        <v>21.51</v>
      </c>
      <c r="V142" s="89">
        <f t="shared" si="6"/>
        <v>20.51</v>
      </c>
      <c r="W142" s="75">
        <v>24.3</v>
      </c>
      <c r="X142" s="96">
        <f t="shared" si="7"/>
        <v>0.11481481481481477</v>
      </c>
      <c r="Y142" s="45">
        <v>1</v>
      </c>
      <c r="Z142" s="96">
        <f t="shared" si="8"/>
        <v>0.15596707818930036</v>
      </c>
      <c r="AA142" s="23" t="s">
        <v>327</v>
      </c>
      <c r="AB142" s="140" t="s">
        <v>328</v>
      </c>
      <c r="AC142" s="120">
        <v>18</v>
      </c>
      <c r="AD142" s="158">
        <f t="shared" si="9"/>
        <v>437.40000000000003</v>
      </c>
      <c r="AE142" s="155">
        <f t="shared" si="10"/>
        <v>-1</v>
      </c>
      <c r="AF142" s="24"/>
      <c r="AG142" s="99" t="s">
        <v>113</v>
      </c>
      <c r="AH142" s="110">
        <f t="shared" si="12"/>
        <v>6.3935282364947641</v>
      </c>
      <c r="AI142" s="20">
        <f t="shared" si="12"/>
        <v>7.5045742686227914</v>
      </c>
      <c r="AJ142" s="20">
        <f t="shared" si="12"/>
        <v>4.1018974948824427</v>
      </c>
      <c r="AK142" s="113"/>
    </row>
    <row r="143" spans="2:37" x14ac:dyDescent="0.2">
      <c r="B143" s="23" t="s">
        <v>61</v>
      </c>
      <c r="C143" s="23" t="s">
        <v>72</v>
      </c>
      <c r="D143" s="23" t="s">
        <v>63</v>
      </c>
      <c r="E143" s="23"/>
      <c r="F143" s="76">
        <v>1121660</v>
      </c>
      <c r="G143" s="76">
        <v>8711000055397</v>
      </c>
      <c r="H143" s="137" t="s">
        <v>51</v>
      </c>
      <c r="I143" s="23" t="s">
        <v>242</v>
      </c>
      <c r="J143" s="35" t="s">
        <v>54</v>
      </c>
      <c r="K143" s="35" t="s">
        <v>54</v>
      </c>
      <c r="L143" s="35" t="s">
        <v>52</v>
      </c>
      <c r="M143" s="139"/>
      <c r="N143" s="139"/>
      <c r="O143" s="35"/>
      <c r="P143" s="35" t="s">
        <v>53</v>
      </c>
      <c r="Q143" s="36">
        <v>23.56</v>
      </c>
      <c r="R143" s="36">
        <v>27.7</v>
      </c>
      <c r="S143" s="42">
        <v>0.14945848375451265</v>
      </c>
      <c r="T143" s="36" t="s">
        <v>329</v>
      </c>
      <c r="U143" s="95">
        <v>23.56</v>
      </c>
      <c r="V143" s="89">
        <f t="shared" si="6"/>
        <v>22.56</v>
      </c>
      <c r="W143" s="75">
        <v>26.7</v>
      </c>
      <c r="X143" s="96">
        <f t="shared" si="7"/>
        <v>0.11760299625468167</v>
      </c>
      <c r="Y143" s="45">
        <v>1</v>
      </c>
      <c r="Z143" s="96">
        <f t="shared" si="8"/>
        <v>0.15505617977528091</v>
      </c>
      <c r="AA143" s="23" t="s">
        <v>327</v>
      </c>
      <c r="AB143" s="140" t="s">
        <v>328</v>
      </c>
      <c r="AC143" s="120">
        <v>36</v>
      </c>
      <c r="AD143" s="158">
        <f t="shared" si="9"/>
        <v>961.19999999999993</v>
      </c>
      <c r="AE143" s="155">
        <f t="shared" si="10"/>
        <v>-1</v>
      </c>
      <c r="AF143" s="24"/>
      <c r="AG143" s="99" t="s">
        <v>113</v>
      </c>
      <c r="AH143" s="110">
        <f t="shared" si="12"/>
        <v>12.787056472989528</v>
      </c>
      <c r="AI143" s="20">
        <f t="shared" si="12"/>
        <v>15.009148537245583</v>
      </c>
      <c r="AJ143" s="20">
        <f t="shared" si="12"/>
        <v>8.2037949897648854</v>
      </c>
      <c r="AK143" s="113"/>
    </row>
    <row r="144" spans="2:37" x14ac:dyDescent="0.2">
      <c r="B144" s="23" t="s">
        <v>61</v>
      </c>
      <c r="C144" s="23" t="s">
        <v>72</v>
      </c>
      <c r="D144" s="23" t="s">
        <v>63</v>
      </c>
      <c r="E144" s="23"/>
      <c r="F144" s="76">
        <v>1121661</v>
      </c>
      <c r="G144" s="76">
        <v>8711000302118</v>
      </c>
      <c r="H144" s="137" t="s">
        <v>51</v>
      </c>
      <c r="I144" s="23" t="s">
        <v>243</v>
      </c>
      <c r="J144" s="35" t="s">
        <v>54</v>
      </c>
      <c r="K144" s="35" t="s">
        <v>54</v>
      </c>
      <c r="L144" s="35" t="s">
        <v>52</v>
      </c>
      <c r="M144" s="139"/>
      <c r="N144" s="139"/>
      <c r="O144" s="35"/>
      <c r="P144" s="35" t="s">
        <v>53</v>
      </c>
      <c r="Q144" s="36">
        <v>23.56</v>
      </c>
      <c r="R144" s="36">
        <v>27.7</v>
      </c>
      <c r="S144" s="42">
        <v>0.14945848375451265</v>
      </c>
      <c r="T144" s="36" t="s">
        <v>329</v>
      </c>
      <c r="U144" s="95">
        <v>23.56</v>
      </c>
      <c r="V144" s="89">
        <f t="shared" si="6"/>
        <v>22.56</v>
      </c>
      <c r="W144" s="75">
        <v>26.7</v>
      </c>
      <c r="X144" s="96">
        <f t="shared" si="7"/>
        <v>0.11760299625468167</v>
      </c>
      <c r="Y144" s="45">
        <v>1</v>
      </c>
      <c r="Z144" s="96">
        <f t="shared" si="8"/>
        <v>0.15505617977528091</v>
      </c>
      <c r="AA144" s="23" t="s">
        <v>327</v>
      </c>
      <c r="AB144" s="140" t="s">
        <v>328</v>
      </c>
      <c r="AC144" s="120">
        <v>18</v>
      </c>
      <c r="AD144" s="158">
        <f t="shared" si="9"/>
        <v>480.59999999999997</v>
      </c>
      <c r="AE144" s="155">
        <f t="shared" si="10"/>
        <v>-1</v>
      </c>
      <c r="AF144" s="24"/>
      <c r="AG144" s="99" t="s">
        <v>113</v>
      </c>
      <c r="AH144" s="110">
        <f t="shared" si="12"/>
        <v>6.3935282364947641</v>
      </c>
      <c r="AI144" s="20">
        <f t="shared" si="12"/>
        <v>7.5045742686227914</v>
      </c>
      <c r="AJ144" s="20">
        <f t="shared" si="12"/>
        <v>4.1018974948824427</v>
      </c>
      <c r="AK144" s="113"/>
    </row>
    <row r="145" spans="2:37" x14ac:dyDescent="0.2">
      <c r="B145" s="23"/>
      <c r="C145" s="23"/>
      <c r="D145" s="23"/>
      <c r="E145" s="23"/>
      <c r="F145" s="76"/>
      <c r="G145" s="76"/>
      <c r="H145" s="137"/>
      <c r="I145" s="23"/>
      <c r="J145" s="35"/>
      <c r="K145" s="35"/>
      <c r="L145" s="35"/>
      <c r="M145" s="139"/>
      <c r="N145" s="139"/>
      <c r="O145" s="35"/>
      <c r="P145" s="35"/>
      <c r="Q145" s="36"/>
      <c r="R145" s="36"/>
      <c r="S145" s="42"/>
      <c r="T145" s="36"/>
      <c r="U145" s="95"/>
      <c r="V145" s="89"/>
      <c r="W145" s="75"/>
      <c r="X145" s="96"/>
      <c r="Y145" s="45"/>
      <c r="Z145" s="96"/>
      <c r="AA145" s="23"/>
      <c r="AB145" s="140"/>
      <c r="AC145" s="120"/>
      <c r="AD145" s="158"/>
      <c r="AE145" s="155"/>
      <c r="AF145" s="24"/>
      <c r="AG145" s="99"/>
      <c r="AH145" s="110"/>
      <c r="AI145" s="20"/>
      <c r="AJ145" s="20"/>
      <c r="AK145" s="113"/>
    </row>
    <row r="146" spans="2:37" x14ac:dyDescent="0.2">
      <c r="B146" s="23" t="s">
        <v>61</v>
      </c>
      <c r="C146" s="23" t="s">
        <v>62</v>
      </c>
      <c r="D146" s="23" t="s">
        <v>63</v>
      </c>
      <c r="E146" s="23">
        <v>29</v>
      </c>
      <c r="F146" s="76">
        <v>1062668</v>
      </c>
      <c r="G146" s="76">
        <v>9415007033059</v>
      </c>
      <c r="H146" s="137" t="s">
        <v>51</v>
      </c>
      <c r="I146" s="23" t="s">
        <v>244</v>
      </c>
      <c r="J146" s="35" t="s">
        <v>54</v>
      </c>
      <c r="K146" s="35" t="s">
        <v>54</v>
      </c>
      <c r="L146" s="35" t="s">
        <v>52</v>
      </c>
      <c r="M146" s="139"/>
      <c r="N146" s="139"/>
      <c r="O146" s="35"/>
      <c r="P146" s="35" t="s">
        <v>53</v>
      </c>
      <c r="Q146" s="36">
        <v>53</v>
      </c>
      <c r="R146" s="36">
        <v>58.3</v>
      </c>
      <c r="S146" s="42">
        <v>9.090909090909087E-2</v>
      </c>
      <c r="T146" s="36"/>
      <c r="U146" s="95">
        <v>53</v>
      </c>
      <c r="V146" s="89">
        <f t="shared" si="6"/>
        <v>52</v>
      </c>
      <c r="W146" s="75">
        <v>57.3</v>
      </c>
      <c r="X146" s="96">
        <f t="shared" si="7"/>
        <v>7.5043630017451957E-2</v>
      </c>
      <c r="Y146" s="45">
        <v>1</v>
      </c>
      <c r="Z146" s="96">
        <f t="shared" si="8"/>
        <v>9.2495636998254749E-2</v>
      </c>
      <c r="AA146" s="23" t="s">
        <v>122</v>
      </c>
      <c r="AB146" s="140" t="s">
        <v>123</v>
      </c>
      <c r="AC146" s="120">
        <v>56</v>
      </c>
      <c r="AD146" s="158">
        <f t="shared" si="9"/>
        <v>3208.7999999999997</v>
      </c>
      <c r="AE146" s="155">
        <f t="shared" si="10"/>
        <v>-1</v>
      </c>
      <c r="AF146" s="24"/>
      <c r="AG146" s="99" t="s">
        <v>113</v>
      </c>
      <c r="AH146" s="110">
        <f t="shared" si="12"/>
        <v>19.890976735761488</v>
      </c>
      <c r="AI146" s="20">
        <f t="shared" si="12"/>
        <v>23.347564391270907</v>
      </c>
      <c r="AJ146" s="20">
        <f t="shared" si="12"/>
        <v>12.7614588729676</v>
      </c>
      <c r="AK146" s="113"/>
    </row>
    <row r="147" spans="2:37" x14ac:dyDescent="0.2">
      <c r="B147" s="23" t="s">
        <v>61</v>
      </c>
      <c r="C147" s="23" t="s">
        <v>62</v>
      </c>
      <c r="D147" s="23" t="s">
        <v>63</v>
      </c>
      <c r="E147" s="23"/>
      <c r="F147" s="76">
        <v>1238586</v>
      </c>
      <c r="G147" s="76">
        <v>9415007055396</v>
      </c>
      <c r="H147" s="137" t="s">
        <v>51</v>
      </c>
      <c r="I147" s="23" t="s">
        <v>245</v>
      </c>
      <c r="J147" s="35" t="s">
        <v>54</v>
      </c>
      <c r="K147" s="35" t="s">
        <v>54</v>
      </c>
      <c r="L147" s="35" t="s">
        <v>52</v>
      </c>
      <c r="M147" s="139"/>
      <c r="N147" s="139"/>
      <c r="O147" s="35"/>
      <c r="P147" s="35" t="s">
        <v>53</v>
      </c>
      <c r="Q147" s="36">
        <v>28.2</v>
      </c>
      <c r="R147" s="36">
        <v>31</v>
      </c>
      <c r="S147" s="42">
        <v>9.0322580645161313E-2</v>
      </c>
      <c r="T147" s="36"/>
      <c r="U147" s="95">
        <v>28.2</v>
      </c>
      <c r="V147" s="89">
        <f t="shared" si="6"/>
        <v>27.65</v>
      </c>
      <c r="W147" s="75">
        <v>30.4</v>
      </c>
      <c r="X147" s="96">
        <f t="shared" si="7"/>
        <v>7.2368421052631554E-2</v>
      </c>
      <c r="Y147" s="45">
        <v>0.55000000000000004</v>
      </c>
      <c r="Z147" s="96">
        <f t="shared" si="8"/>
        <v>9.0460526315789477E-2</v>
      </c>
      <c r="AA147" s="23" t="s">
        <v>122</v>
      </c>
      <c r="AB147" s="140" t="s">
        <v>123</v>
      </c>
      <c r="AC147" s="120">
        <v>36</v>
      </c>
      <c r="AD147" s="158">
        <f t="shared" si="9"/>
        <v>1094.3999999999999</v>
      </c>
      <c r="AE147" s="155">
        <f t="shared" si="10"/>
        <v>-1</v>
      </c>
      <c r="AF147" s="24"/>
      <c r="AG147" s="99" t="s">
        <v>113</v>
      </c>
      <c r="AH147" s="110">
        <f t="shared" si="12"/>
        <v>12.787056472989528</v>
      </c>
      <c r="AI147" s="20">
        <f t="shared" si="12"/>
        <v>15.009148537245583</v>
      </c>
      <c r="AJ147" s="20">
        <f t="shared" si="12"/>
        <v>8.2037949897648854</v>
      </c>
      <c r="AK147" s="113"/>
    </row>
    <row r="148" spans="2:37" x14ac:dyDescent="0.2">
      <c r="B148" s="23"/>
      <c r="C148" s="23"/>
      <c r="D148" s="23"/>
      <c r="E148" s="23"/>
      <c r="F148" s="76"/>
      <c r="G148" s="76"/>
      <c r="H148" s="137"/>
      <c r="I148" s="23"/>
      <c r="J148" s="35"/>
      <c r="K148" s="35"/>
      <c r="L148" s="35"/>
      <c r="M148" s="139"/>
      <c r="N148" s="139"/>
      <c r="O148" s="35"/>
      <c r="P148" s="35"/>
      <c r="Q148" s="36"/>
      <c r="R148" s="36"/>
      <c r="S148" s="42"/>
      <c r="T148" s="36"/>
      <c r="U148" s="95"/>
      <c r="V148" s="89"/>
      <c r="W148" s="75"/>
      <c r="X148" s="96"/>
      <c r="Y148" s="45"/>
      <c r="Z148" s="96"/>
      <c r="AA148" s="23"/>
      <c r="AB148" s="140"/>
      <c r="AC148" s="120"/>
      <c r="AD148" s="158"/>
      <c r="AE148" s="155"/>
      <c r="AF148" s="24"/>
      <c r="AG148" s="99"/>
      <c r="AH148" s="110"/>
      <c r="AI148" s="20"/>
      <c r="AJ148" s="20"/>
      <c r="AK148" s="113"/>
    </row>
    <row r="149" spans="2:37" x14ac:dyDescent="0.2">
      <c r="B149" s="23" t="s">
        <v>61</v>
      </c>
      <c r="C149" s="23" t="s">
        <v>62</v>
      </c>
      <c r="D149" s="23" t="s">
        <v>63</v>
      </c>
      <c r="E149" s="23">
        <v>30</v>
      </c>
      <c r="F149" s="76">
        <v>1238602</v>
      </c>
      <c r="G149" s="76">
        <v>9415007055495</v>
      </c>
      <c r="H149" s="137" t="s">
        <v>51</v>
      </c>
      <c r="I149" s="23" t="s">
        <v>246</v>
      </c>
      <c r="J149" s="35" t="s">
        <v>54</v>
      </c>
      <c r="K149" s="35" t="s">
        <v>54</v>
      </c>
      <c r="L149" s="35" t="s">
        <v>52</v>
      </c>
      <c r="M149" s="139"/>
      <c r="N149" s="139"/>
      <c r="O149" s="35"/>
      <c r="P149" s="35" t="s">
        <v>53</v>
      </c>
      <c r="Q149" s="36">
        <v>59.15</v>
      </c>
      <c r="R149" s="36">
        <v>65</v>
      </c>
      <c r="S149" s="42">
        <v>9.0000000000000024E-2</v>
      </c>
      <c r="T149" s="36"/>
      <c r="U149" s="95">
        <v>59.15</v>
      </c>
      <c r="V149" s="89">
        <f t="shared" si="6"/>
        <v>55.65</v>
      </c>
      <c r="W149" s="75">
        <v>61.5</v>
      </c>
      <c r="X149" s="96">
        <f t="shared" si="7"/>
        <v>3.8211382113821163E-2</v>
      </c>
      <c r="Y149" s="45">
        <v>3.5</v>
      </c>
      <c r="Z149" s="96">
        <f t="shared" si="8"/>
        <v>9.5121951219512224E-2</v>
      </c>
      <c r="AA149" s="23" t="s">
        <v>122</v>
      </c>
      <c r="AB149" s="140" t="s">
        <v>123</v>
      </c>
      <c r="AC149" s="120">
        <v>36</v>
      </c>
      <c r="AD149" s="158">
        <f t="shared" si="9"/>
        <v>2214</v>
      </c>
      <c r="AE149" s="155">
        <f t="shared" si="10"/>
        <v>-1</v>
      </c>
      <c r="AF149" s="24"/>
      <c r="AG149" s="99" t="s">
        <v>113</v>
      </c>
      <c r="AH149" s="110">
        <f t="shared" si="12"/>
        <v>12.787056472989528</v>
      </c>
      <c r="AI149" s="20">
        <f t="shared" si="12"/>
        <v>15.009148537245583</v>
      </c>
      <c r="AJ149" s="20">
        <f t="shared" si="12"/>
        <v>8.2037949897648854</v>
      </c>
      <c r="AK149" s="113"/>
    </row>
    <row r="150" spans="2:37" x14ac:dyDescent="0.2">
      <c r="B150" s="23" t="s">
        <v>61</v>
      </c>
      <c r="C150" s="23" t="s">
        <v>62</v>
      </c>
      <c r="D150" s="23" t="s">
        <v>63</v>
      </c>
      <c r="E150" s="23"/>
      <c r="F150" s="76">
        <v>1013030</v>
      </c>
      <c r="G150" s="76">
        <v>9415007033226</v>
      </c>
      <c r="H150" s="137" t="s">
        <v>51</v>
      </c>
      <c r="I150" s="23" t="s">
        <v>247</v>
      </c>
      <c r="J150" s="35" t="s">
        <v>54</v>
      </c>
      <c r="K150" s="35" t="s">
        <v>54</v>
      </c>
      <c r="L150" s="35" t="s">
        <v>52</v>
      </c>
      <c r="M150" s="139"/>
      <c r="N150" s="139"/>
      <c r="O150" s="35"/>
      <c r="P150" s="35" t="s">
        <v>53</v>
      </c>
      <c r="Q150" s="36">
        <v>39.6</v>
      </c>
      <c r="R150" s="36">
        <v>43.5</v>
      </c>
      <c r="S150" s="42">
        <v>8.9655172413793074E-2</v>
      </c>
      <c r="T150" s="36"/>
      <c r="U150" s="95">
        <v>39.6</v>
      </c>
      <c r="V150" s="89">
        <f t="shared" si="6"/>
        <v>37.700000000000003</v>
      </c>
      <c r="W150" s="75">
        <v>41.6</v>
      </c>
      <c r="X150" s="96">
        <f t="shared" si="7"/>
        <v>4.8076923076923073E-2</v>
      </c>
      <c r="Y150" s="45">
        <v>1.9</v>
      </c>
      <c r="Z150" s="96">
        <f t="shared" si="8"/>
        <v>9.3749999999999958E-2</v>
      </c>
      <c r="AA150" s="23" t="s">
        <v>122</v>
      </c>
      <c r="AB150" s="140" t="s">
        <v>123</v>
      </c>
      <c r="AC150" s="120">
        <v>27</v>
      </c>
      <c r="AD150" s="158">
        <f t="shared" si="9"/>
        <v>1123.2</v>
      </c>
      <c r="AE150" s="155">
        <f t="shared" si="10"/>
        <v>-1</v>
      </c>
      <c r="AF150" s="24"/>
      <c r="AG150" s="99" t="s">
        <v>113</v>
      </c>
      <c r="AH150" s="110">
        <f t="shared" si="12"/>
        <v>9.5902923547421466</v>
      </c>
      <c r="AI150" s="20">
        <f t="shared" si="12"/>
        <v>11.256861402934188</v>
      </c>
      <c r="AJ150" s="20">
        <f t="shared" si="12"/>
        <v>6.1528462423236645</v>
      </c>
      <c r="AK150" s="113"/>
    </row>
    <row r="151" spans="2:37" x14ac:dyDescent="0.2">
      <c r="B151" s="23" t="s">
        <v>61</v>
      </c>
      <c r="C151" s="23" t="s">
        <v>62</v>
      </c>
      <c r="D151" s="23" t="s">
        <v>63</v>
      </c>
      <c r="E151" s="23"/>
      <c r="F151" s="76">
        <v>1013041</v>
      </c>
      <c r="G151" s="76">
        <v>9415007033158</v>
      </c>
      <c r="H151" s="137" t="s">
        <v>51</v>
      </c>
      <c r="I151" s="23" t="s">
        <v>248</v>
      </c>
      <c r="J151" s="35" t="s">
        <v>54</v>
      </c>
      <c r="K151" s="35" t="s">
        <v>54</v>
      </c>
      <c r="L151" s="35" t="s">
        <v>52</v>
      </c>
      <c r="M151" s="139"/>
      <c r="N151" s="139"/>
      <c r="O151" s="35"/>
      <c r="P151" s="35" t="s">
        <v>53</v>
      </c>
      <c r="Q151" s="36">
        <v>31.55</v>
      </c>
      <c r="R151" s="36">
        <v>32.6</v>
      </c>
      <c r="S151" s="42">
        <v>3.2208588957055237E-2</v>
      </c>
      <c r="T151" s="36"/>
      <c r="U151" s="95">
        <v>31.55</v>
      </c>
      <c r="V151" s="89">
        <f t="shared" si="6"/>
        <v>29.05</v>
      </c>
      <c r="W151" s="75">
        <v>30.1</v>
      </c>
      <c r="X151" s="96">
        <f t="shared" si="7"/>
        <v>-4.8172757475083032E-2</v>
      </c>
      <c r="Y151" s="45">
        <v>2.5</v>
      </c>
      <c r="Z151" s="96">
        <f t="shared" si="8"/>
        <v>3.4883720930232578E-2</v>
      </c>
      <c r="AA151" s="23" t="s">
        <v>122</v>
      </c>
      <c r="AB151" s="140" t="s">
        <v>123</v>
      </c>
      <c r="AC151" s="120">
        <v>27</v>
      </c>
      <c r="AD151" s="158">
        <f t="shared" si="9"/>
        <v>812.7</v>
      </c>
      <c r="AE151" s="155">
        <f t="shared" si="10"/>
        <v>-1</v>
      </c>
      <c r="AF151" s="24"/>
      <c r="AG151" s="99" t="s">
        <v>113</v>
      </c>
      <c r="AH151" s="110">
        <f t="shared" si="12"/>
        <v>9.5902923547421466</v>
      </c>
      <c r="AI151" s="20">
        <f t="shared" si="12"/>
        <v>11.256861402934188</v>
      </c>
      <c r="AJ151" s="20">
        <f t="shared" si="12"/>
        <v>6.1528462423236645</v>
      </c>
      <c r="AK151" s="113"/>
    </row>
    <row r="152" spans="2:37" x14ac:dyDescent="0.2">
      <c r="B152" s="23"/>
      <c r="C152" s="23"/>
      <c r="D152" s="23"/>
      <c r="E152" s="23"/>
      <c r="F152" s="76"/>
      <c r="G152" s="76"/>
      <c r="H152" s="137"/>
      <c r="I152" s="23"/>
      <c r="J152" s="35"/>
      <c r="K152" s="35"/>
      <c r="L152" s="35"/>
      <c r="M152" s="139"/>
      <c r="N152" s="139"/>
      <c r="O152" s="35"/>
      <c r="P152" s="35"/>
      <c r="Q152" s="36"/>
      <c r="R152" s="36"/>
      <c r="S152" s="42"/>
      <c r="T152" s="36"/>
      <c r="U152" s="95"/>
      <c r="V152" s="89"/>
      <c r="W152" s="75"/>
      <c r="X152" s="96"/>
      <c r="Y152" s="45"/>
      <c r="Z152" s="96"/>
      <c r="AA152" s="23"/>
      <c r="AB152" s="140"/>
      <c r="AC152" s="120"/>
      <c r="AD152" s="158"/>
      <c r="AE152" s="155"/>
      <c r="AF152" s="24"/>
      <c r="AG152" s="99"/>
      <c r="AH152" s="110"/>
      <c r="AI152" s="20"/>
      <c r="AJ152" s="20"/>
      <c r="AK152" s="113"/>
    </row>
    <row r="153" spans="2:37" x14ac:dyDescent="0.2">
      <c r="B153" s="23" t="s">
        <v>61</v>
      </c>
      <c r="C153" s="23" t="s">
        <v>177</v>
      </c>
      <c r="D153" s="23" t="s">
        <v>63</v>
      </c>
      <c r="E153" s="23">
        <v>31</v>
      </c>
      <c r="F153" s="76">
        <v>1235402</v>
      </c>
      <c r="G153" s="76">
        <v>9551002870128</v>
      </c>
      <c r="H153" s="137" t="s">
        <v>51</v>
      </c>
      <c r="I153" s="23" t="s">
        <v>249</v>
      </c>
      <c r="J153" s="35" t="s">
        <v>54</v>
      </c>
      <c r="K153" s="35" t="s">
        <v>54</v>
      </c>
      <c r="L153" s="35" t="s">
        <v>52</v>
      </c>
      <c r="M153" s="139"/>
      <c r="N153" s="139"/>
      <c r="O153" s="35"/>
      <c r="P153" s="35" t="s">
        <v>53</v>
      </c>
      <c r="Q153" s="36">
        <v>28.7</v>
      </c>
      <c r="R153" s="36">
        <v>35.9</v>
      </c>
      <c r="S153" s="42">
        <v>0.20055710306406685</v>
      </c>
      <c r="T153" s="36"/>
      <c r="U153" s="95">
        <v>28.7</v>
      </c>
      <c r="V153" s="89">
        <f t="shared" si="6"/>
        <v>26.5</v>
      </c>
      <c r="W153" s="75">
        <v>33.699999999999996</v>
      </c>
      <c r="X153" s="96">
        <f t="shared" si="7"/>
        <v>0.1483679525222551</v>
      </c>
      <c r="Y153" s="45">
        <v>2.2000000000000002</v>
      </c>
      <c r="Z153" s="96">
        <f t="shared" si="8"/>
        <v>0.21364985163204739</v>
      </c>
      <c r="AA153" s="23" t="s">
        <v>330</v>
      </c>
      <c r="AB153" s="140" t="s">
        <v>331</v>
      </c>
      <c r="AC153" s="120">
        <v>36</v>
      </c>
      <c r="AD153" s="158">
        <f t="shared" si="9"/>
        <v>1213.1999999999998</v>
      </c>
      <c r="AE153" s="155">
        <f t="shared" si="10"/>
        <v>-1</v>
      </c>
      <c r="AF153" s="24"/>
      <c r="AG153" s="99" t="s">
        <v>113</v>
      </c>
      <c r="AH153" s="110">
        <f t="shared" si="12"/>
        <v>12.787056472989528</v>
      </c>
      <c r="AI153" s="20">
        <f t="shared" si="12"/>
        <v>15.009148537245583</v>
      </c>
      <c r="AJ153" s="20">
        <f t="shared" si="12"/>
        <v>8.2037949897648854</v>
      </c>
      <c r="AK153" s="113"/>
    </row>
    <row r="154" spans="2:37" x14ac:dyDescent="0.2">
      <c r="B154" s="23"/>
      <c r="C154" s="23"/>
      <c r="D154" s="23"/>
      <c r="E154" s="23"/>
      <c r="F154" s="76"/>
      <c r="G154" s="76"/>
      <c r="H154" s="137"/>
      <c r="I154" s="23"/>
      <c r="J154" s="35"/>
      <c r="K154" s="35"/>
      <c r="L154" s="35"/>
      <c r="M154" s="139"/>
      <c r="N154" s="139"/>
      <c r="O154" s="35"/>
      <c r="P154" s="35"/>
      <c r="Q154" s="36"/>
      <c r="R154" s="36"/>
      <c r="S154" s="42"/>
      <c r="T154" s="36"/>
      <c r="U154" s="95"/>
      <c r="V154" s="89"/>
      <c r="W154" s="75"/>
      <c r="X154" s="96"/>
      <c r="Y154" s="45"/>
      <c r="Z154" s="96"/>
      <c r="AA154" s="23"/>
      <c r="AB154" s="140"/>
      <c r="AC154" s="120"/>
      <c r="AD154" s="158"/>
      <c r="AE154" s="155"/>
      <c r="AF154" s="24"/>
      <c r="AG154" s="99"/>
      <c r="AH154" s="110"/>
      <c r="AI154" s="20"/>
      <c r="AJ154" s="20"/>
      <c r="AK154" s="113"/>
    </row>
    <row r="155" spans="2:37" x14ac:dyDescent="0.2">
      <c r="B155" s="23" t="s">
        <v>61</v>
      </c>
      <c r="C155" s="23" t="s">
        <v>80</v>
      </c>
      <c r="D155" s="23" t="s">
        <v>63</v>
      </c>
      <c r="E155" s="23">
        <v>32</v>
      </c>
      <c r="F155" s="76">
        <v>1092640</v>
      </c>
      <c r="G155" s="76">
        <v>9556121029761</v>
      </c>
      <c r="H155" s="137" t="s">
        <v>51</v>
      </c>
      <c r="I155" s="23" t="s">
        <v>250</v>
      </c>
      <c r="J155" s="35" t="s">
        <v>54</v>
      </c>
      <c r="K155" s="35" t="s">
        <v>54</v>
      </c>
      <c r="L155" s="35" t="s">
        <v>52</v>
      </c>
      <c r="M155" s="139"/>
      <c r="N155" s="139"/>
      <c r="O155" s="35"/>
      <c r="P155" s="35" t="s">
        <v>53</v>
      </c>
      <c r="Q155" s="36">
        <v>7.6999999999999993</v>
      </c>
      <c r="R155" s="36">
        <v>9.15</v>
      </c>
      <c r="S155" s="42">
        <v>0.15846994535519138</v>
      </c>
      <c r="T155" s="36"/>
      <c r="U155" s="95">
        <v>7.6999999999999993</v>
      </c>
      <c r="V155" s="89">
        <f t="shared" si="6"/>
        <v>7.1999999999999993</v>
      </c>
      <c r="W155" s="75">
        <v>8.6</v>
      </c>
      <c r="X155" s="96">
        <f t="shared" si="7"/>
        <v>0.10465116279069772</v>
      </c>
      <c r="Y155" s="45">
        <v>0.5</v>
      </c>
      <c r="Z155" s="96">
        <f t="shared" si="8"/>
        <v>0.16279069767441864</v>
      </c>
      <c r="AA155" s="23" t="s">
        <v>332</v>
      </c>
      <c r="AB155" s="140" t="s">
        <v>333</v>
      </c>
      <c r="AC155" s="120">
        <v>36</v>
      </c>
      <c r="AD155" s="158">
        <f t="shared" si="9"/>
        <v>309.59999999999997</v>
      </c>
      <c r="AE155" s="155">
        <f t="shared" si="10"/>
        <v>-1</v>
      </c>
      <c r="AF155" s="24"/>
      <c r="AG155" s="99" t="s">
        <v>113</v>
      </c>
      <c r="AH155" s="110">
        <f t="shared" si="12"/>
        <v>12.787056472989528</v>
      </c>
      <c r="AI155" s="20">
        <f t="shared" si="12"/>
        <v>15.009148537245583</v>
      </c>
      <c r="AJ155" s="20">
        <f t="shared" si="12"/>
        <v>8.2037949897648854</v>
      </c>
      <c r="AK155" s="113"/>
    </row>
    <row r="156" spans="2:37" x14ac:dyDescent="0.2">
      <c r="B156" s="23" t="s">
        <v>61</v>
      </c>
      <c r="C156" s="23" t="s">
        <v>80</v>
      </c>
      <c r="D156" s="23" t="s">
        <v>63</v>
      </c>
      <c r="E156" s="23"/>
      <c r="F156" s="76">
        <v>1092638</v>
      </c>
      <c r="G156" s="76">
        <v>9556121029785</v>
      </c>
      <c r="H156" s="137" t="s">
        <v>51</v>
      </c>
      <c r="I156" s="23" t="s">
        <v>251</v>
      </c>
      <c r="J156" s="35" t="s">
        <v>54</v>
      </c>
      <c r="K156" s="35" t="s">
        <v>54</v>
      </c>
      <c r="L156" s="35" t="s">
        <v>52</v>
      </c>
      <c r="M156" s="139"/>
      <c r="N156" s="139"/>
      <c r="O156" s="35"/>
      <c r="P156" s="35" t="s">
        <v>53</v>
      </c>
      <c r="Q156" s="36">
        <v>7.6999999999999993</v>
      </c>
      <c r="R156" s="36">
        <v>9.15</v>
      </c>
      <c r="S156" s="42">
        <v>0.15846994535519138</v>
      </c>
      <c r="T156" s="36"/>
      <c r="U156" s="95">
        <v>7.6999999999999993</v>
      </c>
      <c r="V156" s="89">
        <f t="shared" si="6"/>
        <v>7.1999999999999993</v>
      </c>
      <c r="W156" s="75">
        <v>8.6</v>
      </c>
      <c r="X156" s="96">
        <f t="shared" si="7"/>
        <v>0.10465116279069772</v>
      </c>
      <c r="Y156" s="45">
        <v>0.5</v>
      </c>
      <c r="Z156" s="96">
        <f t="shared" si="8"/>
        <v>0.16279069767441864</v>
      </c>
      <c r="AA156" s="23" t="s">
        <v>332</v>
      </c>
      <c r="AB156" s="140" t="s">
        <v>333</v>
      </c>
      <c r="AC156" s="120">
        <v>36</v>
      </c>
      <c r="AD156" s="158">
        <f t="shared" si="9"/>
        <v>309.59999999999997</v>
      </c>
      <c r="AE156" s="155">
        <f t="shared" si="10"/>
        <v>-1</v>
      </c>
      <c r="AF156" s="24"/>
      <c r="AG156" s="99" t="s">
        <v>113</v>
      </c>
      <c r="AH156" s="110">
        <f t="shared" si="12"/>
        <v>12.787056472989528</v>
      </c>
      <c r="AI156" s="20">
        <f t="shared" si="12"/>
        <v>15.009148537245583</v>
      </c>
      <c r="AJ156" s="20">
        <f t="shared" si="12"/>
        <v>8.2037949897648854</v>
      </c>
      <c r="AK156" s="113"/>
    </row>
    <row r="157" spans="2:37" x14ac:dyDescent="0.2">
      <c r="B157" s="23" t="s">
        <v>61</v>
      </c>
      <c r="C157" s="23" t="s">
        <v>80</v>
      </c>
      <c r="D157" s="23" t="s">
        <v>63</v>
      </c>
      <c r="E157" s="23"/>
      <c r="F157" s="76">
        <v>1092637</v>
      </c>
      <c r="G157" s="76">
        <v>9556121029778</v>
      </c>
      <c r="H157" s="137" t="s">
        <v>51</v>
      </c>
      <c r="I157" s="23" t="s">
        <v>252</v>
      </c>
      <c r="J157" s="35" t="s">
        <v>54</v>
      </c>
      <c r="K157" s="35" t="s">
        <v>54</v>
      </c>
      <c r="L157" s="35" t="s">
        <v>52</v>
      </c>
      <c r="M157" s="139"/>
      <c r="N157" s="139"/>
      <c r="O157" s="35"/>
      <c r="P157" s="35" t="s">
        <v>53</v>
      </c>
      <c r="Q157" s="36">
        <v>7.6999999999999993</v>
      </c>
      <c r="R157" s="36">
        <v>9.15</v>
      </c>
      <c r="S157" s="42">
        <v>0.15846994535519138</v>
      </c>
      <c r="T157" s="36"/>
      <c r="U157" s="95">
        <v>7.6999999999999993</v>
      </c>
      <c r="V157" s="89">
        <f t="shared" si="6"/>
        <v>7.1999999999999993</v>
      </c>
      <c r="W157" s="75">
        <v>8.6</v>
      </c>
      <c r="X157" s="96">
        <f t="shared" si="7"/>
        <v>0.10465116279069772</v>
      </c>
      <c r="Y157" s="45">
        <v>0.5</v>
      </c>
      <c r="Z157" s="96">
        <f t="shared" si="8"/>
        <v>0.16279069767441864</v>
      </c>
      <c r="AA157" s="23" t="s">
        <v>332</v>
      </c>
      <c r="AB157" s="140" t="s">
        <v>333</v>
      </c>
      <c r="AC157" s="120">
        <v>36</v>
      </c>
      <c r="AD157" s="158">
        <f t="shared" si="9"/>
        <v>309.59999999999997</v>
      </c>
      <c r="AE157" s="155">
        <f t="shared" si="10"/>
        <v>-1</v>
      </c>
      <c r="AF157" s="24"/>
      <c r="AG157" s="99" t="s">
        <v>113</v>
      </c>
      <c r="AH157" s="110">
        <f t="shared" si="12"/>
        <v>12.787056472989528</v>
      </c>
      <c r="AI157" s="20">
        <f t="shared" si="12"/>
        <v>15.009148537245583</v>
      </c>
      <c r="AJ157" s="20">
        <f t="shared" si="12"/>
        <v>8.2037949897648854</v>
      </c>
      <c r="AK157" s="113"/>
    </row>
    <row r="158" spans="2:37" x14ac:dyDescent="0.2">
      <c r="B158" s="23"/>
      <c r="C158" s="23"/>
      <c r="D158" s="23"/>
      <c r="E158" s="23"/>
      <c r="F158" s="76"/>
      <c r="G158" s="76"/>
      <c r="H158" s="137"/>
      <c r="I158" s="23"/>
      <c r="J158" s="35"/>
      <c r="K158" s="35"/>
      <c r="L158" s="35"/>
      <c r="M158" s="139"/>
      <c r="N158" s="139"/>
      <c r="O158" s="35"/>
      <c r="P158" s="35"/>
      <c r="Q158" s="36"/>
      <c r="R158" s="36"/>
      <c r="S158" s="42"/>
      <c r="T158" s="36"/>
      <c r="U158" s="95"/>
      <c r="V158" s="89"/>
      <c r="W158" s="75"/>
      <c r="X158" s="96"/>
      <c r="Y158" s="45"/>
      <c r="Z158" s="96"/>
      <c r="AA158" s="23"/>
      <c r="AB158" s="140"/>
      <c r="AC158" s="120"/>
      <c r="AD158" s="158"/>
      <c r="AE158" s="155"/>
      <c r="AF158" s="24"/>
      <c r="AG158" s="99"/>
      <c r="AH158" s="110"/>
      <c r="AI158" s="20"/>
      <c r="AJ158" s="20"/>
      <c r="AK158" s="113"/>
    </row>
    <row r="159" spans="2:37" x14ac:dyDescent="0.2">
      <c r="B159" s="23" t="s">
        <v>61</v>
      </c>
      <c r="C159" s="23" t="s">
        <v>65</v>
      </c>
      <c r="D159" s="23" t="s">
        <v>63</v>
      </c>
      <c r="E159" s="23">
        <v>33</v>
      </c>
      <c r="F159" s="76">
        <v>1095181</v>
      </c>
      <c r="G159" s="76">
        <v>4897888003935</v>
      </c>
      <c r="H159" s="137" t="s">
        <v>51</v>
      </c>
      <c r="I159" s="23" t="s">
        <v>253</v>
      </c>
      <c r="J159" s="135">
        <v>45108</v>
      </c>
      <c r="K159" s="135">
        <v>45183</v>
      </c>
      <c r="L159" s="35" t="s">
        <v>52</v>
      </c>
      <c r="M159" s="139"/>
      <c r="N159" s="139"/>
      <c r="O159" s="35"/>
      <c r="P159" s="35" t="s">
        <v>53</v>
      </c>
      <c r="Q159" s="36">
        <v>8.41</v>
      </c>
      <c r="R159" s="36">
        <v>9.9</v>
      </c>
      <c r="S159" s="42">
        <v>0.15050505050505053</v>
      </c>
      <c r="T159" s="36"/>
      <c r="U159" s="95">
        <v>7.91</v>
      </c>
      <c r="V159" s="89">
        <f t="shared" si="6"/>
        <v>7.91</v>
      </c>
      <c r="W159" s="75">
        <v>9.4</v>
      </c>
      <c r="X159" s="96">
        <f t="shared" si="7"/>
        <v>0.15851063829787235</v>
      </c>
      <c r="Y159" s="45"/>
      <c r="Z159" s="96">
        <f t="shared" si="8"/>
        <v>0.15851063829787235</v>
      </c>
      <c r="AA159" s="23" t="s">
        <v>125</v>
      </c>
      <c r="AB159" s="140" t="s">
        <v>126</v>
      </c>
      <c r="AC159" s="120">
        <v>30</v>
      </c>
      <c r="AD159" s="158">
        <f t="shared" si="9"/>
        <v>282</v>
      </c>
      <c r="AE159" s="155">
        <f t="shared" si="10"/>
        <v>-1</v>
      </c>
      <c r="AF159" s="24"/>
      <c r="AG159" s="99" t="s">
        <v>109</v>
      </c>
      <c r="AH159" s="110">
        <f t="shared" ref="AH159:AJ218" si="13">AH$5*$AC159</f>
        <v>10.65588039415794</v>
      </c>
      <c r="AI159" s="20">
        <f t="shared" si="13"/>
        <v>12.507623781037985</v>
      </c>
      <c r="AJ159" s="20">
        <f t="shared" si="13"/>
        <v>6.8364958248040715</v>
      </c>
      <c r="AK159" s="113"/>
    </row>
    <row r="160" spans="2:37" x14ac:dyDescent="0.2">
      <c r="B160" s="23"/>
      <c r="C160" s="23"/>
      <c r="D160" s="23"/>
      <c r="E160" s="23"/>
      <c r="F160" s="76"/>
      <c r="G160" s="76"/>
      <c r="H160" s="137"/>
      <c r="I160" s="23"/>
      <c r="J160" s="135"/>
      <c r="K160" s="135"/>
      <c r="L160" s="35"/>
      <c r="M160" s="139"/>
      <c r="N160" s="139"/>
      <c r="O160" s="35"/>
      <c r="P160" s="35"/>
      <c r="Q160" s="36"/>
      <c r="R160" s="36"/>
      <c r="S160" s="42"/>
      <c r="T160" s="36"/>
      <c r="U160" s="95"/>
      <c r="V160" s="89"/>
      <c r="W160" s="75"/>
      <c r="X160" s="96"/>
      <c r="Y160" s="45"/>
      <c r="Z160" s="96"/>
      <c r="AA160" s="23"/>
      <c r="AB160" s="140"/>
      <c r="AC160" s="120"/>
      <c r="AD160" s="158"/>
      <c r="AE160" s="155"/>
      <c r="AF160" s="24"/>
      <c r="AG160" s="99"/>
      <c r="AH160" s="110"/>
      <c r="AI160" s="20"/>
      <c r="AJ160" s="20"/>
      <c r="AK160" s="113"/>
    </row>
    <row r="161" spans="2:37" x14ac:dyDescent="0.2">
      <c r="B161" s="23" t="s">
        <v>61</v>
      </c>
      <c r="C161" s="23" t="s">
        <v>72</v>
      </c>
      <c r="D161" s="23" t="s">
        <v>63</v>
      </c>
      <c r="E161" s="23">
        <v>34</v>
      </c>
      <c r="F161" s="76">
        <v>1193294</v>
      </c>
      <c r="G161" s="76">
        <v>9557822220228</v>
      </c>
      <c r="H161" s="137" t="s">
        <v>51</v>
      </c>
      <c r="I161" s="23" t="s">
        <v>254</v>
      </c>
      <c r="J161" s="35" t="s">
        <v>54</v>
      </c>
      <c r="K161" s="35" t="s">
        <v>54</v>
      </c>
      <c r="L161" s="35" t="s">
        <v>52</v>
      </c>
      <c r="M161" s="139"/>
      <c r="N161" s="139"/>
      <c r="O161" s="35"/>
      <c r="P161" s="35" t="s">
        <v>53</v>
      </c>
      <c r="Q161" s="36">
        <v>7.6</v>
      </c>
      <c r="R161" s="36">
        <v>9.5</v>
      </c>
      <c r="S161" s="42">
        <v>0.20000000000000004</v>
      </c>
      <c r="T161" s="36"/>
      <c r="U161" s="95">
        <v>7.6</v>
      </c>
      <c r="V161" s="89">
        <f t="shared" si="6"/>
        <v>7.3</v>
      </c>
      <c r="W161" s="75">
        <v>9.1999999999999993</v>
      </c>
      <c r="X161" s="96">
        <f t="shared" si="7"/>
        <v>0.17391304347826084</v>
      </c>
      <c r="Y161" s="45">
        <v>0.3</v>
      </c>
      <c r="Z161" s="96">
        <f t="shared" si="8"/>
        <v>0.20652173913043473</v>
      </c>
      <c r="AA161" s="23" t="s">
        <v>334</v>
      </c>
      <c r="AB161" s="140" t="s">
        <v>335</v>
      </c>
      <c r="AC161" s="120">
        <v>90</v>
      </c>
      <c r="AD161" s="158">
        <f t="shared" si="9"/>
        <v>827.99999999999989</v>
      </c>
      <c r="AE161" s="155">
        <f t="shared" si="10"/>
        <v>-1</v>
      </c>
      <c r="AF161" s="24"/>
      <c r="AG161" s="99" t="s">
        <v>113</v>
      </c>
      <c r="AH161" s="110">
        <f t="shared" si="13"/>
        <v>31.96764118247382</v>
      </c>
      <c r="AI161" s="20">
        <f t="shared" si="13"/>
        <v>37.522871343113955</v>
      </c>
      <c r="AJ161" s="20">
        <f t="shared" si="13"/>
        <v>20.509487474412214</v>
      </c>
      <c r="AK161" s="113"/>
    </row>
    <row r="162" spans="2:37" x14ac:dyDescent="0.2">
      <c r="B162" s="23" t="s">
        <v>61</v>
      </c>
      <c r="C162" s="23" t="s">
        <v>72</v>
      </c>
      <c r="D162" s="23" t="s">
        <v>63</v>
      </c>
      <c r="E162" s="23"/>
      <c r="F162" s="76">
        <v>1193295</v>
      </c>
      <c r="G162" s="76">
        <v>9557822840327</v>
      </c>
      <c r="H162" s="137" t="s">
        <v>51</v>
      </c>
      <c r="I162" s="23" t="s">
        <v>255</v>
      </c>
      <c r="J162" s="35" t="s">
        <v>54</v>
      </c>
      <c r="K162" s="35" t="s">
        <v>54</v>
      </c>
      <c r="L162" s="35" t="s">
        <v>52</v>
      </c>
      <c r="M162" s="139"/>
      <c r="N162" s="139"/>
      <c r="O162" s="35"/>
      <c r="P162" s="35" t="s">
        <v>53</v>
      </c>
      <c r="Q162" s="36">
        <v>9.1999999999999993</v>
      </c>
      <c r="R162" s="36">
        <v>11.55</v>
      </c>
      <c r="S162" s="42">
        <v>0.20346320346320357</v>
      </c>
      <c r="T162" s="36"/>
      <c r="U162" s="95">
        <v>9.1999999999999993</v>
      </c>
      <c r="V162" s="89">
        <f t="shared" si="6"/>
        <v>8.8999999999999986</v>
      </c>
      <c r="W162" s="75">
        <v>11.2</v>
      </c>
      <c r="X162" s="96">
        <f t="shared" si="7"/>
        <v>0.17857142857142858</v>
      </c>
      <c r="Y162" s="45">
        <v>0.3</v>
      </c>
      <c r="Z162" s="96">
        <f t="shared" si="8"/>
        <v>0.20535714285714293</v>
      </c>
      <c r="AA162" s="23" t="s">
        <v>334</v>
      </c>
      <c r="AB162" s="140" t="s">
        <v>335</v>
      </c>
      <c r="AC162" s="120">
        <v>90</v>
      </c>
      <c r="AD162" s="158">
        <f t="shared" si="9"/>
        <v>1007.9999999999999</v>
      </c>
      <c r="AE162" s="155">
        <f t="shared" si="10"/>
        <v>-1</v>
      </c>
      <c r="AF162" s="24"/>
      <c r="AG162" s="99" t="s">
        <v>113</v>
      </c>
      <c r="AH162" s="110">
        <f t="shared" si="13"/>
        <v>31.96764118247382</v>
      </c>
      <c r="AI162" s="20">
        <f t="shared" si="13"/>
        <v>37.522871343113955</v>
      </c>
      <c r="AJ162" s="20">
        <f t="shared" si="13"/>
        <v>20.509487474412214</v>
      </c>
      <c r="AK162" s="113"/>
    </row>
    <row r="163" spans="2:37" x14ac:dyDescent="0.2">
      <c r="B163" s="23"/>
      <c r="C163" s="23"/>
      <c r="D163" s="23"/>
      <c r="E163" s="23"/>
      <c r="F163" s="76"/>
      <c r="G163" s="76"/>
      <c r="H163" s="137"/>
      <c r="I163" s="23"/>
      <c r="J163" s="35"/>
      <c r="K163" s="35"/>
      <c r="L163" s="35"/>
      <c r="M163" s="139"/>
      <c r="N163" s="139"/>
      <c r="O163" s="35"/>
      <c r="P163" s="35"/>
      <c r="Q163" s="36"/>
      <c r="R163" s="36"/>
      <c r="S163" s="42"/>
      <c r="T163" s="36"/>
      <c r="U163" s="95"/>
      <c r="V163" s="89"/>
      <c r="W163" s="75"/>
      <c r="X163" s="96"/>
      <c r="Y163" s="45"/>
      <c r="Z163" s="96"/>
      <c r="AA163" s="23"/>
      <c r="AB163" s="140"/>
      <c r="AC163" s="120"/>
      <c r="AD163" s="158"/>
      <c r="AE163" s="155"/>
      <c r="AF163" s="24"/>
      <c r="AG163" s="99"/>
      <c r="AH163" s="110"/>
      <c r="AI163" s="20"/>
      <c r="AJ163" s="20"/>
      <c r="AK163" s="113"/>
    </row>
    <row r="164" spans="2:37" x14ac:dyDescent="0.2">
      <c r="B164" s="23" t="s">
        <v>61</v>
      </c>
      <c r="C164" s="23" t="s">
        <v>80</v>
      </c>
      <c r="D164" s="23" t="s">
        <v>63</v>
      </c>
      <c r="E164" s="23">
        <v>35</v>
      </c>
      <c r="F164" s="76">
        <v>1135552</v>
      </c>
      <c r="G164" s="76">
        <v>4893049150012</v>
      </c>
      <c r="H164" s="137" t="s">
        <v>51</v>
      </c>
      <c r="I164" s="23" t="s">
        <v>256</v>
      </c>
      <c r="J164" s="35" t="s">
        <v>54</v>
      </c>
      <c r="K164" s="35" t="s">
        <v>54</v>
      </c>
      <c r="L164" s="35" t="s">
        <v>52</v>
      </c>
      <c r="M164" s="139"/>
      <c r="N164" s="139"/>
      <c r="O164" s="35"/>
      <c r="P164" s="35" t="s">
        <v>53</v>
      </c>
      <c r="Q164" s="36">
        <v>6.19</v>
      </c>
      <c r="R164" s="36">
        <v>6.93</v>
      </c>
      <c r="S164" s="42">
        <v>0.10678210678210669</v>
      </c>
      <c r="T164" s="36"/>
      <c r="U164" s="95">
        <v>6.19</v>
      </c>
      <c r="V164" s="89">
        <f t="shared" si="6"/>
        <v>5.62</v>
      </c>
      <c r="W164" s="75">
        <v>6.3</v>
      </c>
      <c r="X164" s="96">
        <f t="shared" si="7"/>
        <v>1.7460317460317371E-2</v>
      </c>
      <c r="Y164" s="45">
        <v>0.56999999999999995</v>
      </c>
      <c r="Z164" s="96">
        <f t="shared" si="8"/>
        <v>0.1079365079365079</v>
      </c>
      <c r="AA164" s="23" t="s">
        <v>129</v>
      </c>
      <c r="AB164" s="140" t="s">
        <v>130</v>
      </c>
      <c r="AC164" s="120">
        <v>108</v>
      </c>
      <c r="AD164" s="158">
        <f t="shared" si="9"/>
        <v>680.4</v>
      </c>
      <c r="AE164" s="155">
        <f t="shared" si="10"/>
        <v>-1</v>
      </c>
      <c r="AF164" s="24"/>
      <c r="AG164" s="99" t="s">
        <v>109</v>
      </c>
      <c r="AH164" s="110">
        <f t="shared" si="13"/>
        <v>38.361169418968586</v>
      </c>
      <c r="AI164" s="20">
        <f t="shared" si="13"/>
        <v>45.027445611736752</v>
      </c>
      <c r="AJ164" s="20">
        <f t="shared" si="13"/>
        <v>24.611384969294658</v>
      </c>
      <c r="AK164" s="113"/>
    </row>
    <row r="165" spans="2:37" x14ac:dyDescent="0.2">
      <c r="B165" s="23" t="s">
        <v>61</v>
      </c>
      <c r="C165" s="23" t="s">
        <v>80</v>
      </c>
      <c r="D165" s="23" t="s">
        <v>63</v>
      </c>
      <c r="E165" s="23"/>
      <c r="F165" s="76">
        <v>1135475</v>
      </c>
      <c r="G165" s="76">
        <v>4892642101926</v>
      </c>
      <c r="H165" s="137" t="s">
        <v>51</v>
      </c>
      <c r="I165" s="23" t="s">
        <v>257</v>
      </c>
      <c r="J165" s="35" t="s">
        <v>54</v>
      </c>
      <c r="K165" s="35" t="s">
        <v>54</v>
      </c>
      <c r="L165" s="35" t="s">
        <v>52</v>
      </c>
      <c r="M165" s="139"/>
      <c r="N165" s="139"/>
      <c r="O165" s="35"/>
      <c r="P165" s="35" t="s">
        <v>53</v>
      </c>
      <c r="Q165" s="36">
        <v>6.19</v>
      </c>
      <c r="R165" s="36">
        <v>6.93</v>
      </c>
      <c r="S165" s="42">
        <v>0.10678210678210669</v>
      </c>
      <c r="T165" s="36"/>
      <c r="U165" s="95">
        <v>6.19</v>
      </c>
      <c r="V165" s="89">
        <f t="shared" si="6"/>
        <v>5.62</v>
      </c>
      <c r="W165" s="75">
        <v>6.3</v>
      </c>
      <c r="X165" s="96">
        <f t="shared" si="7"/>
        <v>1.7460317460317371E-2</v>
      </c>
      <c r="Y165" s="45">
        <v>0.56999999999999995</v>
      </c>
      <c r="Z165" s="96">
        <f t="shared" si="8"/>
        <v>0.1079365079365079</v>
      </c>
      <c r="AA165" s="23" t="s">
        <v>129</v>
      </c>
      <c r="AB165" s="140" t="s">
        <v>130</v>
      </c>
      <c r="AC165" s="120">
        <v>48</v>
      </c>
      <c r="AD165" s="158">
        <f t="shared" si="9"/>
        <v>302.39999999999998</v>
      </c>
      <c r="AE165" s="155">
        <f t="shared" si="10"/>
        <v>-1</v>
      </c>
      <c r="AF165" s="24"/>
      <c r="AG165" s="99" t="s">
        <v>113</v>
      </c>
      <c r="AH165" s="110">
        <f t="shared" si="13"/>
        <v>17.049408630652703</v>
      </c>
      <c r="AI165" s="20">
        <f t="shared" si="13"/>
        <v>20.012198049660778</v>
      </c>
      <c r="AJ165" s="20">
        <f t="shared" si="13"/>
        <v>10.938393319686515</v>
      </c>
      <c r="AK165" s="113"/>
    </row>
    <row r="166" spans="2:37" x14ac:dyDescent="0.2">
      <c r="B166" s="23" t="s">
        <v>61</v>
      </c>
      <c r="C166" s="23" t="s">
        <v>80</v>
      </c>
      <c r="D166" s="23" t="s">
        <v>63</v>
      </c>
      <c r="E166" s="23"/>
      <c r="F166" s="76">
        <v>1135516</v>
      </c>
      <c r="G166" s="76">
        <v>6901668853196</v>
      </c>
      <c r="H166" s="137" t="s">
        <v>51</v>
      </c>
      <c r="I166" s="23" t="s">
        <v>258</v>
      </c>
      <c r="J166" s="35" t="s">
        <v>54</v>
      </c>
      <c r="K166" s="35" t="s">
        <v>54</v>
      </c>
      <c r="L166" s="35" t="s">
        <v>52</v>
      </c>
      <c r="M166" s="139"/>
      <c r="N166" s="139"/>
      <c r="O166" s="35"/>
      <c r="P166" s="35" t="s">
        <v>53</v>
      </c>
      <c r="Q166" s="36">
        <v>6.19</v>
      </c>
      <c r="R166" s="36">
        <v>6.93</v>
      </c>
      <c r="S166" s="42">
        <v>0.10678210678210669</v>
      </c>
      <c r="T166" s="36"/>
      <c r="U166" s="95">
        <v>6.19</v>
      </c>
      <c r="V166" s="89">
        <f t="shared" si="6"/>
        <v>5.62</v>
      </c>
      <c r="W166" s="75">
        <v>6.3</v>
      </c>
      <c r="X166" s="96">
        <f t="shared" si="7"/>
        <v>1.7460317460317371E-2</v>
      </c>
      <c r="Y166" s="45">
        <v>0.56999999999999995</v>
      </c>
      <c r="Z166" s="96">
        <f t="shared" si="8"/>
        <v>0.1079365079365079</v>
      </c>
      <c r="AA166" s="23" t="s">
        <v>129</v>
      </c>
      <c r="AB166" s="140" t="s">
        <v>130</v>
      </c>
      <c r="AC166" s="120">
        <v>36</v>
      </c>
      <c r="AD166" s="158">
        <f t="shared" si="9"/>
        <v>226.79999999999998</v>
      </c>
      <c r="AE166" s="155">
        <f t="shared" si="10"/>
        <v>-1</v>
      </c>
      <c r="AF166" s="24"/>
      <c r="AG166" s="99" t="s">
        <v>113</v>
      </c>
      <c r="AH166" s="110">
        <f t="shared" si="13"/>
        <v>12.787056472989528</v>
      </c>
      <c r="AI166" s="20">
        <f t="shared" si="13"/>
        <v>15.009148537245583</v>
      </c>
      <c r="AJ166" s="20">
        <f t="shared" si="13"/>
        <v>8.2037949897648854</v>
      </c>
      <c r="AK166" s="113"/>
    </row>
    <row r="167" spans="2:37" x14ac:dyDescent="0.2">
      <c r="B167" s="23" t="s">
        <v>61</v>
      </c>
      <c r="C167" s="23" t="s">
        <v>80</v>
      </c>
      <c r="D167" s="23" t="s">
        <v>63</v>
      </c>
      <c r="E167" s="23"/>
      <c r="F167" s="76">
        <v>1135461</v>
      </c>
      <c r="G167" s="76">
        <v>7622210708519</v>
      </c>
      <c r="H167" s="137" t="s">
        <v>51</v>
      </c>
      <c r="I167" s="23" t="s">
        <v>259</v>
      </c>
      <c r="J167" s="35" t="s">
        <v>54</v>
      </c>
      <c r="K167" s="35" t="s">
        <v>54</v>
      </c>
      <c r="L167" s="35" t="s">
        <v>52</v>
      </c>
      <c r="M167" s="139"/>
      <c r="N167" s="139"/>
      <c r="O167" s="35"/>
      <c r="P167" s="35" t="s">
        <v>53</v>
      </c>
      <c r="Q167" s="36">
        <v>6.19</v>
      </c>
      <c r="R167" s="36">
        <v>6.93</v>
      </c>
      <c r="S167" s="42">
        <v>0.10678210678210669</v>
      </c>
      <c r="T167" s="36"/>
      <c r="U167" s="95">
        <v>6.19</v>
      </c>
      <c r="V167" s="89">
        <f t="shared" si="6"/>
        <v>5.62</v>
      </c>
      <c r="W167" s="75">
        <v>6.3</v>
      </c>
      <c r="X167" s="96">
        <f t="shared" si="7"/>
        <v>1.7460317460317371E-2</v>
      </c>
      <c r="Y167" s="45">
        <v>0.56999999999999995</v>
      </c>
      <c r="Z167" s="96">
        <f t="shared" si="8"/>
        <v>0.1079365079365079</v>
      </c>
      <c r="AA167" s="23" t="s">
        <v>129</v>
      </c>
      <c r="AB167" s="140" t="s">
        <v>130</v>
      </c>
      <c r="AC167" s="120">
        <v>48</v>
      </c>
      <c r="AD167" s="158">
        <f t="shared" si="9"/>
        <v>302.39999999999998</v>
      </c>
      <c r="AE167" s="155">
        <f t="shared" si="10"/>
        <v>-1</v>
      </c>
      <c r="AF167" s="24"/>
      <c r="AG167" s="99" t="s">
        <v>109</v>
      </c>
      <c r="AH167" s="110">
        <f t="shared" si="13"/>
        <v>17.049408630652703</v>
      </c>
      <c r="AI167" s="20">
        <f t="shared" si="13"/>
        <v>20.012198049660778</v>
      </c>
      <c r="AJ167" s="20">
        <f t="shared" si="13"/>
        <v>10.938393319686515</v>
      </c>
      <c r="AK167" s="113"/>
    </row>
    <row r="168" spans="2:37" x14ac:dyDescent="0.2">
      <c r="B168" s="23" t="s">
        <v>61</v>
      </c>
      <c r="C168" s="23" t="s">
        <v>80</v>
      </c>
      <c r="D168" s="23" t="s">
        <v>63</v>
      </c>
      <c r="E168" s="23"/>
      <c r="F168" s="76">
        <v>1135549</v>
      </c>
      <c r="G168" s="76">
        <v>8992760221028</v>
      </c>
      <c r="H168" s="137" t="s">
        <v>51</v>
      </c>
      <c r="I168" s="23" t="s">
        <v>260</v>
      </c>
      <c r="J168" s="35" t="s">
        <v>54</v>
      </c>
      <c r="K168" s="35" t="s">
        <v>54</v>
      </c>
      <c r="L168" s="35" t="s">
        <v>52</v>
      </c>
      <c r="M168" s="139"/>
      <c r="N168" s="139"/>
      <c r="O168" s="35"/>
      <c r="P168" s="35" t="s">
        <v>53</v>
      </c>
      <c r="Q168" s="36">
        <v>2.92</v>
      </c>
      <c r="R168" s="36">
        <v>3.1</v>
      </c>
      <c r="S168" s="42">
        <v>5.8064516129032309E-2</v>
      </c>
      <c r="T168" s="36"/>
      <c r="U168" s="95">
        <v>2.92</v>
      </c>
      <c r="V168" s="89">
        <f t="shared" si="6"/>
        <v>2.6799999999999997</v>
      </c>
      <c r="W168" s="75">
        <v>2.89</v>
      </c>
      <c r="X168" s="96">
        <f t="shared" si="7"/>
        <v>-1.0380622837370174E-2</v>
      </c>
      <c r="Y168" s="45">
        <v>0.24</v>
      </c>
      <c r="Z168" s="96">
        <f t="shared" si="8"/>
        <v>7.2664359861591837E-2</v>
      </c>
      <c r="AA168" s="23" t="s">
        <v>129</v>
      </c>
      <c r="AB168" s="140" t="s">
        <v>130</v>
      </c>
      <c r="AC168" s="120">
        <v>336</v>
      </c>
      <c r="AD168" s="158">
        <f t="shared" si="9"/>
        <v>971.04000000000008</v>
      </c>
      <c r="AE168" s="155">
        <f t="shared" si="10"/>
        <v>-1</v>
      </c>
      <c r="AF168" s="24"/>
      <c r="AG168" s="99" t="s">
        <v>113</v>
      </c>
      <c r="AH168" s="110">
        <f t="shared" si="13"/>
        <v>119.34586041456893</v>
      </c>
      <c r="AI168" s="20">
        <f t="shared" si="13"/>
        <v>140.08538634762544</v>
      </c>
      <c r="AJ168" s="20">
        <f t="shared" si="13"/>
        <v>76.568753237805609</v>
      </c>
      <c r="AK168" s="113"/>
    </row>
    <row r="169" spans="2:37" x14ac:dyDescent="0.2">
      <c r="B169" s="23" t="s">
        <v>61</v>
      </c>
      <c r="C169" s="23" t="s">
        <v>80</v>
      </c>
      <c r="D169" s="23" t="s">
        <v>63</v>
      </c>
      <c r="E169" s="23"/>
      <c r="F169" s="76">
        <v>1135472</v>
      </c>
      <c r="G169" s="76">
        <v>8992760223015</v>
      </c>
      <c r="H169" s="137" t="s">
        <v>51</v>
      </c>
      <c r="I169" s="23" t="s">
        <v>261</v>
      </c>
      <c r="J169" s="35" t="s">
        <v>54</v>
      </c>
      <c r="K169" s="35" t="s">
        <v>54</v>
      </c>
      <c r="L169" s="35" t="s">
        <v>52</v>
      </c>
      <c r="M169" s="139"/>
      <c r="N169" s="139"/>
      <c r="O169" s="35"/>
      <c r="P169" s="35" t="s">
        <v>53</v>
      </c>
      <c r="Q169" s="36">
        <v>2.92</v>
      </c>
      <c r="R169" s="36">
        <v>3.47</v>
      </c>
      <c r="S169" s="42">
        <v>0.15850144092219026</v>
      </c>
      <c r="T169" s="36"/>
      <c r="U169" s="95">
        <v>2.92</v>
      </c>
      <c r="V169" s="89">
        <f t="shared" ref="V169:V248" si="14">U169-Y169</f>
        <v>2.6799999999999997</v>
      </c>
      <c r="W169" s="75">
        <v>3.19</v>
      </c>
      <c r="X169" s="96">
        <f t="shared" ref="X169:X248" si="15">(W169-U169)/W169</f>
        <v>8.4639498432601892E-2</v>
      </c>
      <c r="Y169" s="45">
        <v>0.24</v>
      </c>
      <c r="Z169" s="96">
        <f t="shared" ref="Z169:Z248" si="16">(W169-V169)/W169</f>
        <v>0.1598746081504703</v>
      </c>
      <c r="AA169" s="23" t="s">
        <v>129</v>
      </c>
      <c r="AB169" s="140" t="s">
        <v>130</v>
      </c>
      <c r="AC169" s="120">
        <v>96</v>
      </c>
      <c r="AD169" s="158">
        <f t="shared" ref="AD169:AD248" si="17">AC169*W169</f>
        <v>306.24</v>
      </c>
      <c r="AE169" s="155">
        <f t="shared" ref="AE169:AE248" si="18">(AP169/AD169)-100%</f>
        <v>-1</v>
      </c>
      <c r="AF169" s="24"/>
      <c r="AG169" s="99" t="s">
        <v>113</v>
      </c>
      <c r="AH169" s="110">
        <f t="shared" si="13"/>
        <v>34.098817261305406</v>
      </c>
      <c r="AI169" s="20">
        <f t="shared" si="13"/>
        <v>40.024396099321557</v>
      </c>
      <c r="AJ169" s="20">
        <f t="shared" si="13"/>
        <v>21.87678663937303</v>
      </c>
      <c r="AK169" s="113"/>
    </row>
    <row r="170" spans="2:37" x14ac:dyDescent="0.2">
      <c r="B170" s="23" t="s">
        <v>61</v>
      </c>
      <c r="C170" s="23" t="s">
        <v>80</v>
      </c>
      <c r="D170" s="23" t="s">
        <v>63</v>
      </c>
      <c r="E170" s="23"/>
      <c r="F170" s="76">
        <v>1135491</v>
      </c>
      <c r="G170" s="76">
        <v>4893049130007</v>
      </c>
      <c r="H170" s="137" t="s">
        <v>51</v>
      </c>
      <c r="I170" s="23" t="s">
        <v>262</v>
      </c>
      <c r="J170" s="35" t="s">
        <v>54</v>
      </c>
      <c r="K170" s="35" t="s">
        <v>54</v>
      </c>
      <c r="L170" s="35" t="s">
        <v>52</v>
      </c>
      <c r="M170" s="139"/>
      <c r="N170" s="139"/>
      <c r="O170" s="35"/>
      <c r="P170" s="35" t="s">
        <v>53</v>
      </c>
      <c r="Q170" s="36">
        <v>2.92</v>
      </c>
      <c r="R170" s="36">
        <v>3.47</v>
      </c>
      <c r="S170" s="42">
        <v>0.15850144092219026</v>
      </c>
      <c r="T170" s="36"/>
      <c r="U170" s="95">
        <v>2.92</v>
      </c>
      <c r="V170" s="89">
        <f t="shared" si="14"/>
        <v>2.6799999999999997</v>
      </c>
      <c r="W170" s="75">
        <v>3.19</v>
      </c>
      <c r="X170" s="96">
        <f t="shared" si="15"/>
        <v>8.4639498432601892E-2</v>
      </c>
      <c r="Y170" s="45">
        <v>0.24</v>
      </c>
      <c r="Z170" s="96">
        <f t="shared" si="16"/>
        <v>0.1598746081504703</v>
      </c>
      <c r="AA170" s="23" t="s">
        <v>129</v>
      </c>
      <c r="AB170" s="140" t="s">
        <v>130</v>
      </c>
      <c r="AC170" s="120">
        <v>120</v>
      </c>
      <c r="AD170" s="158">
        <f t="shared" si="17"/>
        <v>382.8</v>
      </c>
      <c r="AE170" s="155">
        <f t="shared" si="18"/>
        <v>-1</v>
      </c>
      <c r="AF170" s="24"/>
      <c r="AG170" s="99" t="s">
        <v>113</v>
      </c>
      <c r="AH170" s="110">
        <f t="shared" si="13"/>
        <v>42.623521576631759</v>
      </c>
      <c r="AI170" s="20">
        <f t="shared" si="13"/>
        <v>50.03049512415194</v>
      </c>
      <c r="AJ170" s="20">
        <f t="shared" si="13"/>
        <v>27.345983299216286</v>
      </c>
      <c r="AK170" s="113"/>
    </row>
    <row r="171" spans="2:37" x14ac:dyDescent="0.2">
      <c r="B171" s="23" t="s">
        <v>61</v>
      </c>
      <c r="C171" s="23" t="s">
        <v>80</v>
      </c>
      <c r="D171" s="23" t="s">
        <v>63</v>
      </c>
      <c r="E171" s="23"/>
      <c r="F171" s="76">
        <v>1135490</v>
      </c>
      <c r="G171" s="76">
        <v>8992760121090</v>
      </c>
      <c r="H171" s="137" t="s">
        <v>51</v>
      </c>
      <c r="I171" s="23" t="s">
        <v>263</v>
      </c>
      <c r="J171" s="35" t="s">
        <v>54</v>
      </c>
      <c r="K171" s="35" t="s">
        <v>54</v>
      </c>
      <c r="L171" s="35" t="s">
        <v>52</v>
      </c>
      <c r="M171" s="139"/>
      <c r="N171" s="139"/>
      <c r="O171" s="35"/>
      <c r="P171" s="35" t="s">
        <v>53</v>
      </c>
      <c r="Q171" s="36">
        <v>2.92</v>
      </c>
      <c r="R171" s="36">
        <v>3.47</v>
      </c>
      <c r="S171" s="42">
        <v>0.15850144092219026</v>
      </c>
      <c r="T171" s="36"/>
      <c r="U171" s="95">
        <v>2.92</v>
      </c>
      <c r="V171" s="89">
        <f t="shared" si="14"/>
        <v>2.6799999999999997</v>
      </c>
      <c r="W171" s="75">
        <v>3.19</v>
      </c>
      <c r="X171" s="96">
        <f t="shared" si="15"/>
        <v>8.4639498432601892E-2</v>
      </c>
      <c r="Y171" s="45">
        <v>0.24</v>
      </c>
      <c r="Z171" s="96">
        <f t="shared" si="16"/>
        <v>0.1598746081504703</v>
      </c>
      <c r="AA171" s="23" t="s">
        <v>129</v>
      </c>
      <c r="AB171" s="140" t="s">
        <v>130</v>
      </c>
      <c r="AC171" s="120">
        <v>72</v>
      </c>
      <c r="AD171" s="158">
        <f t="shared" si="17"/>
        <v>229.68</v>
      </c>
      <c r="AE171" s="155">
        <f t="shared" si="18"/>
        <v>-1</v>
      </c>
      <c r="AF171" s="24"/>
      <c r="AG171" s="99" t="s">
        <v>113</v>
      </c>
      <c r="AH171" s="110">
        <f t="shared" si="13"/>
        <v>25.574112945979056</v>
      </c>
      <c r="AI171" s="20">
        <f t="shared" si="13"/>
        <v>30.018297074491166</v>
      </c>
      <c r="AJ171" s="20">
        <f t="shared" si="13"/>
        <v>16.407589979529771</v>
      </c>
      <c r="AK171" s="113"/>
    </row>
    <row r="172" spans="2:37" x14ac:dyDescent="0.2">
      <c r="B172" s="23" t="s">
        <v>61</v>
      </c>
      <c r="C172" s="23" t="s">
        <v>80</v>
      </c>
      <c r="D172" s="23" t="s">
        <v>63</v>
      </c>
      <c r="E172" s="23"/>
      <c r="F172" s="76">
        <v>1135460</v>
      </c>
      <c r="G172" s="76">
        <v>7622210708434</v>
      </c>
      <c r="H172" s="137" t="s">
        <v>51</v>
      </c>
      <c r="I172" s="23" t="s">
        <v>264</v>
      </c>
      <c r="J172" s="35" t="s">
        <v>54</v>
      </c>
      <c r="K172" s="35" t="s">
        <v>54</v>
      </c>
      <c r="L172" s="35" t="s">
        <v>52</v>
      </c>
      <c r="M172" s="139"/>
      <c r="N172" s="139"/>
      <c r="O172" s="35"/>
      <c r="P172" s="35" t="s">
        <v>53</v>
      </c>
      <c r="Q172" s="36">
        <v>2.92</v>
      </c>
      <c r="R172" s="36">
        <v>3.47</v>
      </c>
      <c r="S172" s="42">
        <v>0.15850144092219026</v>
      </c>
      <c r="T172" s="36"/>
      <c r="U172" s="95">
        <v>2.92</v>
      </c>
      <c r="V172" s="89">
        <f t="shared" si="14"/>
        <v>2.6799999999999997</v>
      </c>
      <c r="W172" s="75">
        <v>3.19</v>
      </c>
      <c r="X172" s="96">
        <f t="shared" si="15"/>
        <v>8.4639498432601892E-2</v>
      </c>
      <c r="Y172" s="45">
        <v>0.24</v>
      </c>
      <c r="Z172" s="96">
        <f t="shared" si="16"/>
        <v>0.1598746081504703</v>
      </c>
      <c r="AA172" s="23" t="s">
        <v>129</v>
      </c>
      <c r="AB172" s="140" t="s">
        <v>130</v>
      </c>
      <c r="AC172" s="120">
        <v>72</v>
      </c>
      <c r="AD172" s="158">
        <f t="shared" si="17"/>
        <v>229.68</v>
      </c>
      <c r="AE172" s="155">
        <f t="shared" si="18"/>
        <v>-1</v>
      </c>
      <c r="AF172" s="24"/>
      <c r="AG172" s="99" t="s">
        <v>113</v>
      </c>
      <c r="AH172" s="110">
        <f t="shared" si="13"/>
        <v>25.574112945979056</v>
      </c>
      <c r="AI172" s="20">
        <f t="shared" si="13"/>
        <v>30.018297074491166</v>
      </c>
      <c r="AJ172" s="20">
        <f t="shared" si="13"/>
        <v>16.407589979529771</v>
      </c>
      <c r="AK172" s="113"/>
    </row>
    <row r="173" spans="2:37" x14ac:dyDescent="0.2">
      <c r="B173" s="23"/>
      <c r="C173" s="23"/>
      <c r="D173" s="23"/>
      <c r="E173" s="23"/>
      <c r="F173" s="76"/>
      <c r="G173" s="76"/>
      <c r="H173" s="137"/>
      <c r="I173" s="23"/>
      <c r="J173" s="35"/>
      <c r="K173" s="35"/>
      <c r="L173" s="35"/>
      <c r="M173" s="139"/>
      <c r="N173" s="139"/>
      <c r="O173" s="35"/>
      <c r="P173" s="35"/>
      <c r="Q173" s="36"/>
      <c r="R173" s="36"/>
      <c r="S173" s="42"/>
      <c r="T173" s="36"/>
      <c r="U173" s="95"/>
      <c r="V173" s="89"/>
      <c r="W173" s="75"/>
      <c r="X173" s="96"/>
      <c r="Y173" s="45"/>
      <c r="Z173" s="96"/>
      <c r="AA173" s="23"/>
      <c r="AB173" s="140"/>
      <c r="AC173" s="120"/>
      <c r="AD173" s="158"/>
      <c r="AE173" s="155"/>
      <c r="AF173" s="24"/>
      <c r="AG173" s="99"/>
      <c r="AH173" s="110"/>
      <c r="AI173" s="20"/>
      <c r="AJ173" s="20"/>
      <c r="AK173" s="113"/>
    </row>
    <row r="174" spans="2:37" x14ac:dyDescent="0.2">
      <c r="B174" s="23" t="s">
        <v>61</v>
      </c>
      <c r="C174" s="23" t="s">
        <v>80</v>
      </c>
      <c r="D174" s="23" t="s">
        <v>63</v>
      </c>
      <c r="E174" s="23">
        <v>36</v>
      </c>
      <c r="F174" s="76">
        <v>1223931</v>
      </c>
      <c r="G174" s="76">
        <v>7622201698768</v>
      </c>
      <c r="H174" s="137" t="s">
        <v>51</v>
      </c>
      <c r="I174" s="23" t="s">
        <v>265</v>
      </c>
      <c r="J174" s="35" t="s">
        <v>54</v>
      </c>
      <c r="K174" s="35" t="s">
        <v>54</v>
      </c>
      <c r="L174" s="35" t="s">
        <v>52</v>
      </c>
      <c r="M174" s="139"/>
      <c r="N174" s="139"/>
      <c r="O174" s="35"/>
      <c r="P174" s="35" t="s">
        <v>53</v>
      </c>
      <c r="Q174" s="36">
        <v>9.59</v>
      </c>
      <c r="R174" s="36">
        <v>10.9</v>
      </c>
      <c r="S174" s="42">
        <v>0.12018348623853216</v>
      </c>
      <c r="T174" s="36"/>
      <c r="U174" s="95">
        <v>9.59</v>
      </c>
      <c r="V174" s="89">
        <f t="shared" si="14"/>
        <v>9.19</v>
      </c>
      <c r="W174" s="75">
        <v>10.5</v>
      </c>
      <c r="X174" s="96">
        <f t="shared" si="15"/>
        <v>8.6666666666666684E-2</v>
      </c>
      <c r="Y174" s="45">
        <v>0.4</v>
      </c>
      <c r="Z174" s="96">
        <f t="shared" si="16"/>
        <v>0.12476190476190481</v>
      </c>
      <c r="AA174" s="23" t="s">
        <v>129</v>
      </c>
      <c r="AB174" s="140" t="s">
        <v>130</v>
      </c>
      <c r="AC174" s="120">
        <v>30</v>
      </c>
      <c r="AD174" s="158">
        <f t="shared" si="17"/>
        <v>315</v>
      </c>
      <c r="AE174" s="155">
        <f t="shared" si="18"/>
        <v>-1</v>
      </c>
      <c r="AF174" s="24"/>
      <c r="AG174" s="99" t="s">
        <v>109</v>
      </c>
      <c r="AH174" s="110">
        <f t="shared" si="13"/>
        <v>10.65588039415794</v>
      </c>
      <c r="AI174" s="20">
        <f t="shared" si="13"/>
        <v>12.507623781037985</v>
      </c>
      <c r="AJ174" s="20">
        <f t="shared" si="13"/>
        <v>6.8364958248040715</v>
      </c>
      <c r="AK174" s="113"/>
    </row>
    <row r="175" spans="2:37" x14ac:dyDescent="0.2">
      <c r="B175" s="23" t="s">
        <v>61</v>
      </c>
      <c r="C175" s="23" t="s">
        <v>80</v>
      </c>
      <c r="D175" s="23" t="s">
        <v>63</v>
      </c>
      <c r="E175" s="23"/>
      <c r="F175" s="76">
        <v>1223932</v>
      </c>
      <c r="G175" s="76">
        <v>7622201698720</v>
      </c>
      <c r="H175" s="137" t="s">
        <v>51</v>
      </c>
      <c r="I175" s="23" t="s">
        <v>266</v>
      </c>
      <c r="J175" s="35" t="s">
        <v>54</v>
      </c>
      <c r="K175" s="35" t="s">
        <v>54</v>
      </c>
      <c r="L175" s="35" t="s">
        <v>52</v>
      </c>
      <c r="M175" s="139"/>
      <c r="N175" s="139"/>
      <c r="O175" s="35"/>
      <c r="P175" s="35" t="s">
        <v>53</v>
      </c>
      <c r="Q175" s="36">
        <v>9.59</v>
      </c>
      <c r="R175" s="36">
        <v>10.9</v>
      </c>
      <c r="S175" s="42">
        <v>0.12018348623853216</v>
      </c>
      <c r="T175" s="36"/>
      <c r="U175" s="95">
        <v>9.59</v>
      </c>
      <c r="V175" s="89">
        <f t="shared" si="14"/>
        <v>9.19</v>
      </c>
      <c r="W175" s="75">
        <v>10.5</v>
      </c>
      <c r="X175" s="96">
        <f t="shared" si="15"/>
        <v>8.6666666666666684E-2</v>
      </c>
      <c r="Y175" s="45">
        <v>0.4</v>
      </c>
      <c r="Z175" s="96">
        <f t="shared" si="16"/>
        <v>0.12476190476190481</v>
      </c>
      <c r="AA175" s="23" t="s">
        <v>129</v>
      </c>
      <c r="AB175" s="140" t="s">
        <v>130</v>
      </c>
      <c r="AC175" s="120">
        <v>27</v>
      </c>
      <c r="AD175" s="158">
        <f t="shared" si="17"/>
        <v>283.5</v>
      </c>
      <c r="AE175" s="155">
        <f t="shared" si="18"/>
        <v>-1</v>
      </c>
      <c r="AF175" s="24"/>
      <c r="AG175" s="99" t="s">
        <v>109</v>
      </c>
      <c r="AH175" s="110">
        <f t="shared" si="13"/>
        <v>9.5902923547421466</v>
      </c>
      <c r="AI175" s="20">
        <f t="shared" si="13"/>
        <v>11.256861402934188</v>
      </c>
      <c r="AJ175" s="20">
        <f t="shared" si="13"/>
        <v>6.1528462423236645</v>
      </c>
      <c r="AK175" s="113"/>
    </row>
    <row r="176" spans="2:37" x14ac:dyDescent="0.2">
      <c r="B176" s="23"/>
      <c r="C176" s="23"/>
      <c r="D176" s="23"/>
      <c r="E176" s="23"/>
      <c r="F176" s="76"/>
      <c r="G176" s="76"/>
      <c r="H176" s="137"/>
      <c r="I176" s="23"/>
      <c r="J176" s="35"/>
      <c r="K176" s="35"/>
      <c r="L176" s="35"/>
      <c r="M176" s="139"/>
      <c r="N176" s="139"/>
      <c r="O176" s="35"/>
      <c r="P176" s="35"/>
      <c r="Q176" s="36"/>
      <c r="R176" s="36"/>
      <c r="S176" s="42"/>
      <c r="T176" s="36"/>
      <c r="U176" s="95"/>
      <c r="V176" s="89"/>
      <c r="W176" s="75"/>
      <c r="X176" s="96"/>
      <c r="Y176" s="45"/>
      <c r="Z176" s="96"/>
      <c r="AA176" s="23"/>
      <c r="AB176" s="140"/>
      <c r="AC176" s="120"/>
      <c r="AD176" s="158"/>
      <c r="AE176" s="155"/>
      <c r="AF176" s="24"/>
      <c r="AG176" s="99"/>
      <c r="AH176" s="110"/>
      <c r="AI176" s="20"/>
      <c r="AJ176" s="20"/>
      <c r="AK176" s="113"/>
    </row>
    <row r="177" spans="2:37" x14ac:dyDescent="0.2">
      <c r="B177" s="23" t="s">
        <v>61</v>
      </c>
      <c r="C177" s="23" t="s">
        <v>62</v>
      </c>
      <c r="D177" s="23" t="s">
        <v>63</v>
      </c>
      <c r="E177" s="23">
        <v>37</v>
      </c>
      <c r="F177" s="76">
        <v>1059089</v>
      </c>
      <c r="G177" s="76">
        <v>300875119259</v>
      </c>
      <c r="H177" s="137" t="s">
        <v>51</v>
      </c>
      <c r="I177" s="23" t="s">
        <v>267</v>
      </c>
      <c r="J177" s="35" t="s">
        <v>54</v>
      </c>
      <c r="K177" s="35" t="s">
        <v>54</v>
      </c>
      <c r="L177" s="35" t="s">
        <v>52</v>
      </c>
      <c r="M177" s="139"/>
      <c r="N177" s="139"/>
      <c r="O177" s="35"/>
      <c r="P177" s="35" t="s">
        <v>53</v>
      </c>
      <c r="Q177" s="36">
        <v>182.71</v>
      </c>
      <c r="R177" s="36">
        <v>191.95</v>
      </c>
      <c r="S177" s="42">
        <v>4.8137535816618816E-2</v>
      </c>
      <c r="T177" s="36"/>
      <c r="U177" s="95">
        <v>182.71</v>
      </c>
      <c r="V177" s="89">
        <f t="shared" si="14"/>
        <v>173.5745</v>
      </c>
      <c r="W177" s="75">
        <v>182.8</v>
      </c>
      <c r="X177" s="96">
        <f t="shared" si="15"/>
        <v>4.9234135667397929E-4</v>
      </c>
      <c r="Y177" s="45">
        <v>9.1355000000000004</v>
      </c>
      <c r="Z177" s="96">
        <f t="shared" si="16"/>
        <v>5.0467724288840318E-2</v>
      </c>
      <c r="AA177" s="23" t="s">
        <v>336</v>
      </c>
      <c r="AB177" s="140" t="s">
        <v>337</v>
      </c>
      <c r="AC177" s="120">
        <v>9</v>
      </c>
      <c r="AD177" s="158">
        <f t="shared" si="17"/>
        <v>1645.2</v>
      </c>
      <c r="AE177" s="155">
        <f t="shared" si="18"/>
        <v>-1</v>
      </c>
      <c r="AF177" s="24"/>
      <c r="AG177" s="99" t="s">
        <v>113</v>
      </c>
      <c r="AH177" s="110">
        <f t="shared" si="13"/>
        <v>3.196764118247382</v>
      </c>
      <c r="AI177" s="20">
        <f t="shared" si="13"/>
        <v>3.7522871343113957</v>
      </c>
      <c r="AJ177" s="20">
        <f t="shared" si="13"/>
        <v>2.0509487474412214</v>
      </c>
      <c r="AK177" s="113"/>
    </row>
    <row r="178" spans="2:37" x14ac:dyDescent="0.2">
      <c r="B178" s="23" t="s">
        <v>61</v>
      </c>
      <c r="C178" s="23" t="s">
        <v>62</v>
      </c>
      <c r="D178" s="23" t="s">
        <v>63</v>
      </c>
      <c r="E178" s="23"/>
      <c r="F178" s="76">
        <v>1059095</v>
      </c>
      <c r="G178" s="76">
        <v>300875119310</v>
      </c>
      <c r="H178" s="137" t="s">
        <v>51</v>
      </c>
      <c r="I178" s="23" t="s">
        <v>268</v>
      </c>
      <c r="J178" s="35" t="s">
        <v>54</v>
      </c>
      <c r="K178" s="35" t="s">
        <v>54</v>
      </c>
      <c r="L178" s="35" t="s">
        <v>52</v>
      </c>
      <c r="M178" s="139"/>
      <c r="N178" s="139"/>
      <c r="O178" s="35"/>
      <c r="P178" s="35" t="s">
        <v>53</v>
      </c>
      <c r="Q178" s="36">
        <v>182.71</v>
      </c>
      <c r="R178" s="36">
        <v>191.95</v>
      </c>
      <c r="S178" s="42">
        <v>4.8137535816618816E-2</v>
      </c>
      <c r="T178" s="36"/>
      <c r="U178" s="95">
        <v>182.71</v>
      </c>
      <c r="V178" s="89">
        <f t="shared" si="14"/>
        <v>173.5745</v>
      </c>
      <c r="W178" s="75">
        <v>182.8</v>
      </c>
      <c r="X178" s="96">
        <f t="shared" si="15"/>
        <v>4.9234135667397929E-4</v>
      </c>
      <c r="Y178" s="45">
        <v>9.1355000000000004</v>
      </c>
      <c r="Z178" s="96">
        <f t="shared" si="16"/>
        <v>5.0467724288840318E-2</v>
      </c>
      <c r="AA178" s="23" t="s">
        <v>336</v>
      </c>
      <c r="AB178" s="140" t="s">
        <v>337</v>
      </c>
      <c r="AC178" s="120">
        <v>9</v>
      </c>
      <c r="AD178" s="158">
        <f t="shared" si="17"/>
        <v>1645.2</v>
      </c>
      <c r="AE178" s="155">
        <f t="shared" si="18"/>
        <v>-1</v>
      </c>
      <c r="AF178" s="24"/>
      <c r="AG178" s="99" t="s">
        <v>113</v>
      </c>
      <c r="AH178" s="110">
        <f t="shared" si="13"/>
        <v>3.196764118247382</v>
      </c>
      <c r="AI178" s="20">
        <f t="shared" si="13"/>
        <v>3.7522871343113957</v>
      </c>
      <c r="AJ178" s="20">
        <f t="shared" si="13"/>
        <v>2.0509487474412214</v>
      </c>
      <c r="AK178" s="113"/>
    </row>
    <row r="179" spans="2:37" x14ac:dyDescent="0.2">
      <c r="B179" s="23" t="s">
        <v>61</v>
      </c>
      <c r="C179" s="23" t="s">
        <v>62</v>
      </c>
      <c r="D179" s="23" t="s">
        <v>63</v>
      </c>
      <c r="E179" s="23"/>
      <c r="F179" s="76">
        <v>1059105</v>
      </c>
      <c r="G179" s="76">
        <v>300875119419</v>
      </c>
      <c r="H179" s="137" t="s">
        <v>51</v>
      </c>
      <c r="I179" s="23" t="s">
        <v>269</v>
      </c>
      <c r="J179" s="35" t="s">
        <v>54</v>
      </c>
      <c r="K179" s="35" t="s">
        <v>54</v>
      </c>
      <c r="L179" s="35" t="s">
        <v>52</v>
      </c>
      <c r="M179" s="139"/>
      <c r="N179" s="139"/>
      <c r="O179" s="35"/>
      <c r="P179" s="35" t="s">
        <v>53</v>
      </c>
      <c r="Q179" s="36">
        <v>163.27000000000001</v>
      </c>
      <c r="R179" s="36">
        <v>171.4</v>
      </c>
      <c r="S179" s="42">
        <v>4.7432905484247348E-2</v>
      </c>
      <c r="T179" s="36"/>
      <c r="U179" s="95">
        <v>163.27000000000001</v>
      </c>
      <c r="V179" s="89">
        <f t="shared" si="14"/>
        <v>155.10650000000001</v>
      </c>
      <c r="W179" s="75">
        <v>163.19999999999999</v>
      </c>
      <c r="X179" s="96">
        <f t="shared" si="15"/>
        <v>-4.2892156862758336E-4</v>
      </c>
      <c r="Y179" s="45">
        <v>8.1635000000000009</v>
      </c>
      <c r="Z179" s="96">
        <f t="shared" si="16"/>
        <v>4.9592524509803788E-2</v>
      </c>
      <c r="AA179" s="23" t="s">
        <v>336</v>
      </c>
      <c r="AB179" s="140" t="s">
        <v>337</v>
      </c>
      <c r="AC179" s="120">
        <v>9</v>
      </c>
      <c r="AD179" s="158">
        <f t="shared" si="17"/>
        <v>1468.8</v>
      </c>
      <c r="AE179" s="155">
        <f t="shared" si="18"/>
        <v>-1</v>
      </c>
      <c r="AF179" s="24"/>
      <c r="AG179" s="99" t="s">
        <v>113</v>
      </c>
      <c r="AH179" s="110">
        <f t="shared" si="13"/>
        <v>3.196764118247382</v>
      </c>
      <c r="AI179" s="20">
        <f t="shared" si="13"/>
        <v>3.7522871343113957</v>
      </c>
      <c r="AJ179" s="20">
        <f t="shared" si="13"/>
        <v>2.0509487474412214</v>
      </c>
      <c r="AK179" s="113"/>
    </row>
    <row r="180" spans="2:37" x14ac:dyDescent="0.2">
      <c r="B180" s="23" t="s">
        <v>61</v>
      </c>
      <c r="C180" s="23" t="s">
        <v>62</v>
      </c>
      <c r="D180" s="23" t="s">
        <v>63</v>
      </c>
      <c r="E180" s="23"/>
      <c r="F180" s="76">
        <v>1059111</v>
      </c>
      <c r="G180" s="76">
        <v>300875119471</v>
      </c>
      <c r="H180" s="137" t="s">
        <v>51</v>
      </c>
      <c r="I180" s="23" t="s">
        <v>270</v>
      </c>
      <c r="J180" s="35" t="s">
        <v>54</v>
      </c>
      <c r="K180" s="35" t="s">
        <v>54</v>
      </c>
      <c r="L180" s="35" t="s">
        <v>52</v>
      </c>
      <c r="M180" s="139"/>
      <c r="N180" s="139"/>
      <c r="O180" s="35"/>
      <c r="P180" s="35" t="s">
        <v>53</v>
      </c>
      <c r="Q180" s="36">
        <v>163.27000000000001</v>
      </c>
      <c r="R180" s="36">
        <v>171.4</v>
      </c>
      <c r="S180" s="42">
        <v>4.7432905484247348E-2</v>
      </c>
      <c r="T180" s="36"/>
      <c r="U180" s="95">
        <v>163.27000000000001</v>
      </c>
      <c r="V180" s="89">
        <f t="shared" si="14"/>
        <v>155.10650000000001</v>
      </c>
      <c r="W180" s="75">
        <v>163.19999999999999</v>
      </c>
      <c r="X180" s="96">
        <f t="shared" si="15"/>
        <v>-4.2892156862758336E-4</v>
      </c>
      <c r="Y180" s="45">
        <v>8.1635000000000009</v>
      </c>
      <c r="Z180" s="96">
        <f t="shared" si="16"/>
        <v>4.9592524509803788E-2</v>
      </c>
      <c r="AA180" s="23" t="s">
        <v>336</v>
      </c>
      <c r="AB180" s="140" t="s">
        <v>337</v>
      </c>
      <c r="AC180" s="120">
        <v>9</v>
      </c>
      <c r="AD180" s="158">
        <f t="shared" si="17"/>
        <v>1468.8</v>
      </c>
      <c r="AE180" s="155">
        <f t="shared" si="18"/>
        <v>-1</v>
      </c>
      <c r="AF180" s="24"/>
      <c r="AG180" s="99" t="s">
        <v>113</v>
      </c>
      <c r="AH180" s="110">
        <f t="shared" si="13"/>
        <v>3.196764118247382</v>
      </c>
      <c r="AI180" s="20">
        <f t="shared" si="13"/>
        <v>3.7522871343113957</v>
      </c>
      <c r="AJ180" s="20">
        <f t="shared" si="13"/>
        <v>2.0509487474412214</v>
      </c>
      <c r="AK180" s="113"/>
    </row>
    <row r="181" spans="2:37" x14ac:dyDescent="0.2">
      <c r="B181" s="23" t="s">
        <v>61</v>
      </c>
      <c r="C181" s="23" t="s">
        <v>62</v>
      </c>
      <c r="D181" s="23" t="s">
        <v>63</v>
      </c>
      <c r="E181" s="23"/>
      <c r="F181" s="76">
        <v>1059116</v>
      </c>
      <c r="G181" s="76">
        <v>300875119570</v>
      </c>
      <c r="H181" s="137" t="s">
        <v>51</v>
      </c>
      <c r="I181" s="23" t="s">
        <v>271</v>
      </c>
      <c r="J181" s="35" t="s">
        <v>54</v>
      </c>
      <c r="K181" s="35" t="s">
        <v>54</v>
      </c>
      <c r="L181" s="35" t="s">
        <v>52</v>
      </c>
      <c r="M181" s="139"/>
      <c r="N181" s="139"/>
      <c r="O181" s="35"/>
      <c r="P181" s="35" t="s">
        <v>53</v>
      </c>
      <c r="Q181" s="36">
        <v>148.22</v>
      </c>
      <c r="R181" s="36">
        <v>155.85</v>
      </c>
      <c r="S181" s="42">
        <v>4.8957330766762883E-2</v>
      </c>
      <c r="T181" s="36"/>
      <c r="U181" s="95">
        <v>148.22</v>
      </c>
      <c r="V181" s="89">
        <f t="shared" si="14"/>
        <v>140.809</v>
      </c>
      <c r="W181" s="75">
        <v>148.4</v>
      </c>
      <c r="X181" s="96">
        <f t="shared" si="15"/>
        <v>1.2129380053908815E-3</v>
      </c>
      <c r="Y181" s="45">
        <v>7.4110000000000005</v>
      </c>
      <c r="Z181" s="96">
        <f t="shared" si="16"/>
        <v>5.1152291105121345E-2</v>
      </c>
      <c r="AA181" s="23" t="s">
        <v>336</v>
      </c>
      <c r="AB181" s="140" t="s">
        <v>337</v>
      </c>
      <c r="AC181" s="120">
        <v>9</v>
      </c>
      <c r="AD181" s="158">
        <f t="shared" si="17"/>
        <v>1335.6000000000001</v>
      </c>
      <c r="AE181" s="155">
        <f t="shared" si="18"/>
        <v>-1</v>
      </c>
      <c r="AF181" s="24"/>
      <c r="AG181" s="99" t="s">
        <v>113</v>
      </c>
      <c r="AH181" s="110">
        <f t="shared" si="13"/>
        <v>3.196764118247382</v>
      </c>
      <c r="AI181" s="20">
        <f t="shared" si="13"/>
        <v>3.7522871343113957</v>
      </c>
      <c r="AJ181" s="20">
        <f t="shared" si="13"/>
        <v>2.0509487474412214</v>
      </c>
      <c r="AK181" s="113"/>
    </row>
    <row r="182" spans="2:37" x14ac:dyDescent="0.2">
      <c r="B182" s="23"/>
      <c r="C182" s="23"/>
      <c r="D182" s="23"/>
      <c r="E182" s="23"/>
      <c r="F182" s="76"/>
      <c r="G182" s="76"/>
      <c r="H182" s="137"/>
      <c r="I182" s="23"/>
      <c r="J182" s="35"/>
      <c r="K182" s="35"/>
      <c r="L182" s="35"/>
      <c r="M182" s="139"/>
      <c r="N182" s="139"/>
      <c r="O182" s="35"/>
      <c r="P182" s="35"/>
      <c r="Q182" s="36"/>
      <c r="R182" s="36"/>
      <c r="S182" s="42"/>
      <c r="T182" s="36"/>
      <c r="U182" s="95"/>
      <c r="V182" s="89"/>
      <c r="W182" s="75"/>
      <c r="X182" s="96"/>
      <c r="Y182" s="45"/>
      <c r="Z182" s="96"/>
      <c r="AA182" s="23"/>
      <c r="AB182" s="140"/>
      <c r="AC182" s="120"/>
      <c r="AD182" s="158"/>
      <c r="AE182" s="155"/>
      <c r="AF182" s="24"/>
      <c r="AG182" s="99"/>
      <c r="AH182" s="110"/>
      <c r="AI182" s="20"/>
      <c r="AJ182" s="20"/>
      <c r="AK182" s="113"/>
    </row>
    <row r="183" spans="2:37" x14ac:dyDescent="0.2">
      <c r="B183" s="23" t="s">
        <v>61</v>
      </c>
      <c r="C183" s="23" t="s">
        <v>62</v>
      </c>
      <c r="D183" s="23" t="s">
        <v>63</v>
      </c>
      <c r="E183" s="23">
        <v>38</v>
      </c>
      <c r="F183" s="76">
        <v>1171543</v>
      </c>
      <c r="G183" s="76">
        <v>300875117958</v>
      </c>
      <c r="H183" s="137" t="s">
        <v>51</v>
      </c>
      <c r="I183" s="23" t="s">
        <v>272</v>
      </c>
      <c r="J183" s="35" t="s">
        <v>54</v>
      </c>
      <c r="K183" s="35" t="s">
        <v>54</v>
      </c>
      <c r="L183" s="35" t="s">
        <v>52</v>
      </c>
      <c r="M183" s="139"/>
      <c r="N183" s="139"/>
      <c r="O183" s="35"/>
      <c r="P183" s="35" t="s">
        <v>53</v>
      </c>
      <c r="Q183" s="36">
        <v>37.11</v>
      </c>
      <c r="R183" s="36">
        <v>39</v>
      </c>
      <c r="S183" s="42">
        <v>4.8461538461538479E-2</v>
      </c>
      <c r="T183" s="36"/>
      <c r="U183" s="95">
        <v>37.11</v>
      </c>
      <c r="V183" s="89">
        <f t="shared" si="14"/>
        <v>31.361660999999998</v>
      </c>
      <c r="W183" s="75">
        <v>33.200000000000003</v>
      </c>
      <c r="X183" s="96">
        <f t="shared" si="15"/>
        <v>-0.11777108433734929</v>
      </c>
      <c r="Y183" s="45">
        <v>5.7483390000000005</v>
      </c>
      <c r="Z183" s="96">
        <f t="shared" si="16"/>
        <v>5.5371656626506165E-2</v>
      </c>
      <c r="AA183" s="23" t="s">
        <v>336</v>
      </c>
      <c r="AB183" s="140" t="s">
        <v>337</v>
      </c>
      <c r="AC183" s="120">
        <v>9</v>
      </c>
      <c r="AD183" s="158">
        <f t="shared" si="17"/>
        <v>298.8</v>
      </c>
      <c r="AE183" s="155">
        <f t="shared" si="18"/>
        <v>-1</v>
      </c>
      <c r="AF183" s="24"/>
      <c r="AG183" s="99" t="s">
        <v>113</v>
      </c>
      <c r="AH183" s="110">
        <f t="shared" si="13"/>
        <v>3.196764118247382</v>
      </c>
      <c r="AI183" s="20">
        <f t="shared" si="13"/>
        <v>3.7522871343113957</v>
      </c>
      <c r="AJ183" s="20">
        <f t="shared" si="13"/>
        <v>2.0509487474412214</v>
      </c>
      <c r="AK183" s="113"/>
    </row>
    <row r="184" spans="2:37" x14ac:dyDescent="0.2">
      <c r="B184" s="23" t="s">
        <v>61</v>
      </c>
      <c r="C184" s="23" t="s">
        <v>62</v>
      </c>
      <c r="D184" s="23" t="s">
        <v>63</v>
      </c>
      <c r="E184" s="23"/>
      <c r="F184" s="76">
        <v>1171529</v>
      </c>
      <c r="G184" s="76">
        <v>300875117972</v>
      </c>
      <c r="H184" s="137" t="s">
        <v>51</v>
      </c>
      <c r="I184" s="23" t="s">
        <v>273</v>
      </c>
      <c r="J184" s="35" t="s">
        <v>54</v>
      </c>
      <c r="K184" s="35" t="s">
        <v>54</v>
      </c>
      <c r="L184" s="35" t="s">
        <v>52</v>
      </c>
      <c r="M184" s="139"/>
      <c r="N184" s="139"/>
      <c r="O184" s="35"/>
      <c r="P184" s="35" t="s">
        <v>53</v>
      </c>
      <c r="Q184" s="36">
        <v>37.11</v>
      </c>
      <c r="R184" s="36">
        <v>39</v>
      </c>
      <c r="S184" s="42">
        <v>4.8461538461538479E-2</v>
      </c>
      <c r="T184" s="36"/>
      <c r="U184" s="95">
        <v>37.11</v>
      </c>
      <c r="V184" s="89">
        <f t="shared" si="14"/>
        <v>31.361660999999998</v>
      </c>
      <c r="W184" s="75">
        <v>33.200000000000003</v>
      </c>
      <c r="X184" s="96">
        <f t="shared" si="15"/>
        <v>-0.11777108433734929</v>
      </c>
      <c r="Y184" s="45">
        <v>5.7483390000000005</v>
      </c>
      <c r="Z184" s="96">
        <f t="shared" si="16"/>
        <v>5.5371656626506165E-2</v>
      </c>
      <c r="AA184" s="23" t="s">
        <v>336</v>
      </c>
      <c r="AB184" s="140" t="s">
        <v>337</v>
      </c>
      <c r="AC184" s="120">
        <v>9</v>
      </c>
      <c r="AD184" s="158">
        <f t="shared" si="17"/>
        <v>298.8</v>
      </c>
      <c r="AE184" s="155">
        <f t="shared" si="18"/>
        <v>-1</v>
      </c>
      <c r="AF184" s="24"/>
      <c r="AG184" s="99" t="s">
        <v>113</v>
      </c>
      <c r="AH184" s="110">
        <f t="shared" si="13"/>
        <v>3.196764118247382</v>
      </c>
      <c r="AI184" s="20">
        <f t="shared" si="13"/>
        <v>3.7522871343113957</v>
      </c>
      <c r="AJ184" s="20">
        <f t="shared" si="13"/>
        <v>2.0509487474412214</v>
      </c>
      <c r="AK184" s="113"/>
    </row>
    <row r="185" spans="2:37" x14ac:dyDescent="0.2">
      <c r="B185" s="23" t="s">
        <v>61</v>
      </c>
      <c r="C185" s="23" t="s">
        <v>62</v>
      </c>
      <c r="D185" s="23" t="s">
        <v>63</v>
      </c>
      <c r="E185" s="23"/>
      <c r="F185" s="76">
        <v>1171582</v>
      </c>
      <c r="G185" s="76">
        <v>300875117996</v>
      </c>
      <c r="H185" s="137" t="s">
        <v>51</v>
      </c>
      <c r="I185" s="23" t="s">
        <v>274</v>
      </c>
      <c r="J185" s="35" t="s">
        <v>54</v>
      </c>
      <c r="K185" s="35" t="s">
        <v>54</v>
      </c>
      <c r="L185" s="35" t="s">
        <v>52</v>
      </c>
      <c r="M185" s="139"/>
      <c r="N185" s="139"/>
      <c r="O185" s="35"/>
      <c r="P185" s="35" t="s">
        <v>53</v>
      </c>
      <c r="Q185" s="36">
        <v>34.950000000000003</v>
      </c>
      <c r="R185" s="36">
        <v>36.700000000000003</v>
      </c>
      <c r="S185" s="42">
        <v>4.7683923705722067E-2</v>
      </c>
      <c r="T185" s="36"/>
      <c r="U185" s="95">
        <v>34.950000000000003</v>
      </c>
      <c r="V185" s="89">
        <f t="shared" si="14"/>
        <v>29.431395000000002</v>
      </c>
      <c r="W185" s="75">
        <v>31.2</v>
      </c>
      <c r="X185" s="96">
        <f t="shared" si="15"/>
        <v>-0.12019230769230781</v>
      </c>
      <c r="Y185" s="45">
        <v>5.5186050000000009</v>
      </c>
      <c r="Z185" s="96">
        <f t="shared" si="16"/>
        <v>5.6686057692307605E-2</v>
      </c>
      <c r="AA185" s="23" t="s">
        <v>336</v>
      </c>
      <c r="AB185" s="140" t="s">
        <v>337</v>
      </c>
      <c r="AC185" s="120">
        <v>9</v>
      </c>
      <c r="AD185" s="158">
        <f t="shared" si="17"/>
        <v>280.8</v>
      </c>
      <c r="AE185" s="155">
        <f t="shared" si="18"/>
        <v>-1</v>
      </c>
      <c r="AF185" s="24"/>
      <c r="AG185" s="99" t="s">
        <v>113</v>
      </c>
      <c r="AH185" s="110">
        <f t="shared" si="13"/>
        <v>3.196764118247382</v>
      </c>
      <c r="AI185" s="20">
        <f t="shared" si="13"/>
        <v>3.7522871343113957</v>
      </c>
      <c r="AJ185" s="20">
        <f t="shared" si="13"/>
        <v>2.0509487474412214</v>
      </c>
      <c r="AK185" s="113"/>
    </row>
    <row r="186" spans="2:37" x14ac:dyDescent="0.2">
      <c r="B186" s="23" t="s">
        <v>61</v>
      </c>
      <c r="C186" s="23" t="s">
        <v>62</v>
      </c>
      <c r="D186" s="23" t="s">
        <v>63</v>
      </c>
      <c r="E186" s="23"/>
      <c r="F186" s="76">
        <v>1171575</v>
      </c>
      <c r="G186" s="76">
        <v>300875118016</v>
      </c>
      <c r="H186" s="137" t="s">
        <v>51</v>
      </c>
      <c r="I186" s="23" t="s">
        <v>275</v>
      </c>
      <c r="J186" s="35" t="s">
        <v>54</v>
      </c>
      <c r="K186" s="35" t="s">
        <v>54</v>
      </c>
      <c r="L186" s="35" t="s">
        <v>52</v>
      </c>
      <c r="M186" s="139"/>
      <c r="N186" s="139"/>
      <c r="O186" s="35"/>
      <c r="P186" s="35" t="s">
        <v>53</v>
      </c>
      <c r="Q186" s="36">
        <v>34.950000000000003</v>
      </c>
      <c r="R186" s="36">
        <v>36.700000000000003</v>
      </c>
      <c r="S186" s="42">
        <v>4.7683923705722067E-2</v>
      </c>
      <c r="T186" s="36"/>
      <c r="U186" s="95">
        <v>34.950000000000003</v>
      </c>
      <c r="V186" s="89">
        <f t="shared" si="14"/>
        <v>29.431395000000002</v>
      </c>
      <c r="W186" s="75">
        <v>31.2</v>
      </c>
      <c r="X186" s="96">
        <f t="shared" si="15"/>
        <v>-0.12019230769230781</v>
      </c>
      <c r="Y186" s="45">
        <v>5.5186050000000009</v>
      </c>
      <c r="Z186" s="96">
        <f t="shared" si="16"/>
        <v>5.6686057692307605E-2</v>
      </c>
      <c r="AA186" s="23" t="s">
        <v>336</v>
      </c>
      <c r="AB186" s="140" t="s">
        <v>337</v>
      </c>
      <c r="AC186" s="120">
        <v>9</v>
      </c>
      <c r="AD186" s="158">
        <f t="shared" si="17"/>
        <v>280.8</v>
      </c>
      <c r="AE186" s="155">
        <f t="shared" si="18"/>
        <v>-1</v>
      </c>
      <c r="AF186" s="24"/>
      <c r="AG186" s="99" t="s">
        <v>113</v>
      </c>
      <c r="AH186" s="110">
        <f t="shared" si="13"/>
        <v>3.196764118247382</v>
      </c>
      <c r="AI186" s="20">
        <f t="shared" si="13"/>
        <v>3.7522871343113957</v>
      </c>
      <c r="AJ186" s="20">
        <f t="shared" si="13"/>
        <v>2.0509487474412214</v>
      </c>
      <c r="AK186" s="113"/>
    </row>
    <row r="187" spans="2:37" x14ac:dyDescent="0.2">
      <c r="B187" s="23" t="s">
        <v>61</v>
      </c>
      <c r="C187" s="23" t="s">
        <v>62</v>
      </c>
      <c r="D187" s="23" t="s">
        <v>63</v>
      </c>
      <c r="E187" s="23"/>
      <c r="F187" s="76">
        <v>1171605</v>
      </c>
      <c r="G187" s="76">
        <v>300875118023</v>
      </c>
      <c r="H187" s="137" t="s">
        <v>51</v>
      </c>
      <c r="I187" s="23" t="s">
        <v>276</v>
      </c>
      <c r="J187" s="35" t="s">
        <v>54</v>
      </c>
      <c r="K187" s="35" t="s">
        <v>54</v>
      </c>
      <c r="L187" s="35" t="s">
        <v>52</v>
      </c>
      <c r="M187" s="139"/>
      <c r="N187" s="139"/>
      <c r="O187" s="35"/>
      <c r="P187" s="35" t="s">
        <v>53</v>
      </c>
      <c r="Q187" s="36">
        <v>33.18</v>
      </c>
      <c r="R187" s="36">
        <v>34.799999999999997</v>
      </c>
      <c r="S187" s="42">
        <v>4.6551724137930968E-2</v>
      </c>
      <c r="T187" s="36"/>
      <c r="U187" s="95">
        <v>33.18</v>
      </c>
      <c r="V187" s="89">
        <f t="shared" si="14"/>
        <v>27.542718000000001</v>
      </c>
      <c r="W187" s="75">
        <v>29.2</v>
      </c>
      <c r="X187" s="96">
        <f t="shared" si="15"/>
        <v>-0.13630136986301372</v>
      </c>
      <c r="Y187" s="45">
        <v>5.6372819999999999</v>
      </c>
      <c r="Z187" s="96">
        <f t="shared" si="16"/>
        <v>5.6756232876712283E-2</v>
      </c>
      <c r="AA187" s="23" t="s">
        <v>336</v>
      </c>
      <c r="AB187" s="140" t="s">
        <v>337</v>
      </c>
      <c r="AC187" s="120">
        <v>36</v>
      </c>
      <c r="AD187" s="158">
        <f t="shared" si="17"/>
        <v>1051.2</v>
      </c>
      <c r="AE187" s="155">
        <f t="shared" si="18"/>
        <v>-1</v>
      </c>
      <c r="AF187" s="24"/>
      <c r="AG187" s="99" t="s">
        <v>113</v>
      </c>
      <c r="AH187" s="110">
        <f t="shared" si="13"/>
        <v>12.787056472989528</v>
      </c>
      <c r="AI187" s="20">
        <f t="shared" si="13"/>
        <v>15.009148537245583</v>
      </c>
      <c r="AJ187" s="20">
        <f t="shared" si="13"/>
        <v>8.2037949897648854</v>
      </c>
      <c r="AK187" s="113"/>
    </row>
    <row r="188" spans="2:37" x14ac:dyDescent="0.2">
      <c r="B188" s="23" t="s">
        <v>61</v>
      </c>
      <c r="C188" s="23" t="s">
        <v>62</v>
      </c>
      <c r="D188" s="23" t="s">
        <v>63</v>
      </c>
      <c r="E188" s="23"/>
      <c r="F188" s="76">
        <v>1171602</v>
      </c>
      <c r="G188" s="76">
        <v>300875118030</v>
      </c>
      <c r="H188" s="137" t="s">
        <v>51</v>
      </c>
      <c r="I188" s="23" t="s">
        <v>277</v>
      </c>
      <c r="J188" s="35" t="s">
        <v>54</v>
      </c>
      <c r="K188" s="35" t="s">
        <v>54</v>
      </c>
      <c r="L188" s="35" t="s">
        <v>52</v>
      </c>
      <c r="M188" s="139"/>
      <c r="N188" s="139"/>
      <c r="O188" s="35"/>
      <c r="P188" s="35" t="s">
        <v>53</v>
      </c>
      <c r="Q188" s="36">
        <v>33.18</v>
      </c>
      <c r="R188" s="36">
        <v>34.799999999999997</v>
      </c>
      <c r="S188" s="42">
        <v>4.6551724137930968E-2</v>
      </c>
      <c r="T188" s="36"/>
      <c r="U188" s="95">
        <v>33.18</v>
      </c>
      <c r="V188" s="89">
        <f t="shared" si="14"/>
        <v>27.542718000000001</v>
      </c>
      <c r="W188" s="75">
        <v>29.2</v>
      </c>
      <c r="X188" s="96">
        <f t="shared" si="15"/>
        <v>-0.13630136986301372</v>
      </c>
      <c r="Y188" s="45">
        <v>5.6372819999999999</v>
      </c>
      <c r="Z188" s="96">
        <f t="shared" si="16"/>
        <v>5.6756232876712283E-2</v>
      </c>
      <c r="AA188" s="23" t="s">
        <v>336</v>
      </c>
      <c r="AB188" s="140" t="s">
        <v>337</v>
      </c>
      <c r="AC188" s="120">
        <v>9</v>
      </c>
      <c r="AD188" s="158">
        <f t="shared" si="17"/>
        <v>262.8</v>
      </c>
      <c r="AE188" s="155">
        <f t="shared" si="18"/>
        <v>-1</v>
      </c>
      <c r="AF188" s="24"/>
      <c r="AG188" s="99" t="s">
        <v>113</v>
      </c>
      <c r="AH188" s="110">
        <f t="shared" si="13"/>
        <v>3.196764118247382</v>
      </c>
      <c r="AI188" s="20">
        <f t="shared" si="13"/>
        <v>3.7522871343113957</v>
      </c>
      <c r="AJ188" s="20">
        <f t="shared" si="13"/>
        <v>2.0509487474412214</v>
      </c>
      <c r="AK188" s="113"/>
    </row>
    <row r="189" spans="2:37" x14ac:dyDescent="0.2">
      <c r="B189" s="23"/>
      <c r="C189" s="23"/>
      <c r="D189" s="23"/>
      <c r="E189" s="23"/>
      <c r="F189" s="76"/>
      <c r="G189" s="76"/>
      <c r="H189" s="137"/>
      <c r="I189" s="23"/>
      <c r="J189" s="35"/>
      <c r="K189" s="35"/>
      <c r="L189" s="35"/>
      <c r="M189" s="139"/>
      <c r="N189" s="139"/>
      <c r="O189" s="35"/>
      <c r="P189" s="35"/>
      <c r="Q189" s="36"/>
      <c r="R189" s="36"/>
      <c r="S189" s="42"/>
      <c r="T189" s="36"/>
      <c r="U189" s="95"/>
      <c r="V189" s="89"/>
      <c r="W189" s="75"/>
      <c r="X189" s="96"/>
      <c r="Y189" s="45"/>
      <c r="Z189" s="96"/>
      <c r="AA189" s="23"/>
      <c r="AB189" s="140"/>
      <c r="AC189" s="120"/>
      <c r="AD189" s="158"/>
      <c r="AE189" s="155"/>
      <c r="AF189" s="24"/>
      <c r="AG189" s="99"/>
      <c r="AH189" s="110"/>
      <c r="AI189" s="20"/>
      <c r="AJ189" s="20"/>
      <c r="AK189" s="113"/>
    </row>
    <row r="190" spans="2:37" x14ac:dyDescent="0.2">
      <c r="B190" s="23" t="s">
        <v>61</v>
      </c>
      <c r="C190" s="23" t="s">
        <v>62</v>
      </c>
      <c r="D190" s="23" t="s">
        <v>63</v>
      </c>
      <c r="E190" s="23">
        <v>39</v>
      </c>
      <c r="F190" s="76">
        <v>1210280</v>
      </c>
      <c r="G190" s="76">
        <v>300875130506</v>
      </c>
      <c r="H190" s="137" t="s">
        <v>51</v>
      </c>
      <c r="I190" s="23" t="s">
        <v>278</v>
      </c>
      <c r="J190" s="35" t="s">
        <v>54</v>
      </c>
      <c r="K190" s="35" t="s">
        <v>54</v>
      </c>
      <c r="L190" s="35" t="s">
        <v>52</v>
      </c>
      <c r="M190" s="139"/>
      <c r="N190" s="139"/>
      <c r="O190" s="35"/>
      <c r="P190" s="35" t="s">
        <v>53</v>
      </c>
      <c r="Q190" s="36">
        <v>37.29</v>
      </c>
      <c r="R190" s="36">
        <v>39.9</v>
      </c>
      <c r="S190" s="42">
        <v>6.5413533834586451E-2</v>
      </c>
      <c r="T190" s="36"/>
      <c r="U190" s="95">
        <v>37.29</v>
      </c>
      <c r="V190" s="89">
        <f t="shared" si="14"/>
        <v>31.6965</v>
      </c>
      <c r="W190" s="75">
        <v>34.299999999999997</v>
      </c>
      <c r="X190" s="96">
        <f t="shared" si="15"/>
        <v>-8.7172011661807644E-2</v>
      </c>
      <c r="Y190" s="45">
        <v>5.5934999999999997</v>
      </c>
      <c r="Z190" s="96">
        <f t="shared" si="16"/>
        <v>7.5903790087463466E-2</v>
      </c>
      <c r="AA190" s="23" t="s">
        <v>336</v>
      </c>
      <c r="AB190" s="140" t="s">
        <v>337</v>
      </c>
      <c r="AC190" s="120">
        <v>9</v>
      </c>
      <c r="AD190" s="158">
        <f t="shared" si="17"/>
        <v>308.7</v>
      </c>
      <c r="AE190" s="155">
        <f t="shared" si="18"/>
        <v>-1</v>
      </c>
      <c r="AF190" s="24"/>
      <c r="AG190" s="99" t="s">
        <v>113</v>
      </c>
      <c r="AH190" s="110">
        <f t="shared" si="13"/>
        <v>3.196764118247382</v>
      </c>
      <c r="AI190" s="20">
        <f t="shared" si="13"/>
        <v>3.7522871343113957</v>
      </c>
      <c r="AJ190" s="20">
        <f t="shared" si="13"/>
        <v>2.0509487474412214</v>
      </c>
      <c r="AK190" s="113"/>
    </row>
    <row r="191" spans="2:37" x14ac:dyDescent="0.2">
      <c r="B191" s="23"/>
      <c r="C191" s="23"/>
      <c r="D191" s="23"/>
      <c r="E191" s="23"/>
      <c r="F191" s="76"/>
      <c r="G191" s="76"/>
      <c r="H191" s="137"/>
      <c r="I191" s="23"/>
      <c r="J191" s="35"/>
      <c r="K191" s="35"/>
      <c r="L191" s="35"/>
      <c r="M191" s="139"/>
      <c r="N191" s="139"/>
      <c r="O191" s="35"/>
      <c r="P191" s="35"/>
      <c r="Q191" s="36"/>
      <c r="R191" s="36"/>
      <c r="S191" s="42"/>
      <c r="T191" s="36"/>
      <c r="U191" s="95"/>
      <c r="V191" s="89"/>
      <c r="W191" s="75"/>
      <c r="X191" s="96"/>
      <c r="Y191" s="45"/>
      <c r="Z191" s="96"/>
      <c r="AA191" s="23"/>
      <c r="AB191" s="140"/>
      <c r="AC191" s="120"/>
      <c r="AD191" s="158"/>
      <c r="AE191" s="155"/>
      <c r="AF191" s="24"/>
      <c r="AG191" s="99"/>
      <c r="AH191" s="110"/>
      <c r="AI191" s="20"/>
      <c r="AJ191" s="20"/>
      <c r="AK191" s="113"/>
    </row>
    <row r="192" spans="2:37" x14ac:dyDescent="0.2">
      <c r="B192" s="23" t="s">
        <v>61</v>
      </c>
      <c r="C192" s="23" t="s">
        <v>80</v>
      </c>
      <c r="D192" s="23" t="s">
        <v>63</v>
      </c>
      <c r="E192" s="23">
        <v>40</v>
      </c>
      <c r="F192" s="76">
        <v>1071814</v>
      </c>
      <c r="G192" s="76">
        <v>8851019310190</v>
      </c>
      <c r="H192" s="137" t="s">
        <v>51</v>
      </c>
      <c r="I192" s="23" t="s">
        <v>188</v>
      </c>
      <c r="J192" s="35" t="s">
        <v>54</v>
      </c>
      <c r="K192" s="35" t="s">
        <v>54</v>
      </c>
      <c r="L192" s="35" t="s">
        <v>52</v>
      </c>
      <c r="M192" s="139"/>
      <c r="N192" s="139"/>
      <c r="O192" s="35"/>
      <c r="P192" s="35" t="s">
        <v>53</v>
      </c>
      <c r="Q192" s="36">
        <v>2.72</v>
      </c>
      <c r="R192" s="36">
        <v>3.72</v>
      </c>
      <c r="S192" s="42">
        <v>0.26881720430107525</v>
      </c>
      <c r="T192" s="36"/>
      <c r="U192" s="95">
        <v>2.72</v>
      </c>
      <c r="V192" s="89">
        <f t="shared" si="14"/>
        <v>2.62</v>
      </c>
      <c r="W192" s="75">
        <v>3.59</v>
      </c>
      <c r="X192" s="96">
        <f t="shared" si="15"/>
        <v>0.2423398328690807</v>
      </c>
      <c r="Y192" s="45">
        <v>0.1</v>
      </c>
      <c r="Z192" s="96">
        <f t="shared" si="16"/>
        <v>0.27019498607242332</v>
      </c>
      <c r="AA192" s="23" t="s">
        <v>116</v>
      </c>
      <c r="AB192" s="140" t="s">
        <v>117</v>
      </c>
      <c r="AC192" s="120">
        <v>360</v>
      </c>
      <c r="AD192" s="158">
        <f t="shared" si="17"/>
        <v>1292.3999999999999</v>
      </c>
      <c r="AE192" s="155">
        <f t="shared" si="18"/>
        <v>-1</v>
      </c>
      <c r="AF192" s="24"/>
      <c r="AG192" s="99" t="s">
        <v>113</v>
      </c>
      <c r="AH192" s="110">
        <f t="shared" si="13"/>
        <v>127.87056472989528</v>
      </c>
      <c r="AI192" s="20">
        <f t="shared" si="13"/>
        <v>150.09148537245582</v>
      </c>
      <c r="AJ192" s="20">
        <f t="shared" si="13"/>
        <v>82.037949897648858</v>
      </c>
      <c r="AK192" s="113"/>
    </row>
    <row r="193" spans="2:37" x14ac:dyDescent="0.2">
      <c r="B193" s="23" t="s">
        <v>61</v>
      </c>
      <c r="C193" s="23" t="s">
        <v>80</v>
      </c>
      <c r="D193" s="23" t="s">
        <v>63</v>
      </c>
      <c r="E193" s="23"/>
      <c r="F193" s="76">
        <v>1071833</v>
      </c>
      <c r="G193" s="76">
        <v>8851019500164</v>
      </c>
      <c r="H193" s="137" t="s">
        <v>51</v>
      </c>
      <c r="I193" s="23" t="s">
        <v>189</v>
      </c>
      <c r="J193" s="35" t="s">
        <v>54</v>
      </c>
      <c r="K193" s="35" t="s">
        <v>54</v>
      </c>
      <c r="L193" s="35" t="s">
        <v>52</v>
      </c>
      <c r="M193" s="139"/>
      <c r="N193" s="139"/>
      <c r="O193" s="35"/>
      <c r="P193" s="35" t="s">
        <v>53</v>
      </c>
      <c r="Q193" s="36">
        <v>2.72</v>
      </c>
      <c r="R193" s="36">
        <v>3.72</v>
      </c>
      <c r="S193" s="42">
        <v>0.26881720430107525</v>
      </c>
      <c r="T193" s="36"/>
      <c r="U193" s="95">
        <v>2.72</v>
      </c>
      <c r="V193" s="89">
        <f t="shared" si="14"/>
        <v>2.62</v>
      </c>
      <c r="W193" s="75">
        <v>3.59</v>
      </c>
      <c r="X193" s="96">
        <f t="shared" si="15"/>
        <v>0.2423398328690807</v>
      </c>
      <c r="Y193" s="45">
        <v>0.1</v>
      </c>
      <c r="Z193" s="96">
        <f t="shared" si="16"/>
        <v>0.27019498607242332</v>
      </c>
      <c r="AA193" s="23" t="s">
        <v>116</v>
      </c>
      <c r="AB193" s="140" t="s">
        <v>117</v>
      </c>
      <c r="AC193" s="120">
        <v>360</v>
      </c>
      <c r="AD193" s="158">
        <f t="shared" si="17"/>
        <v>1292.3999999999999</v>
      </c>
      <c r="AE193" s="155">
        <f t="shared" si="18"/>
        <v>-1</v>
      </c>
      <c r="AF193" s="24"/>
      <c r="AG193" s="99" t="s">
        <v>113</v>
      </c>
      <c r="AH193" s="110">
        <f t="shared" si="13"/>
        <v>127.87056472989528</v>
      </c>
      <c r="AI193" s="20">
        <f t="shared" si="13"/>
        <v>150.09148537245582</v>
      </c>
      <c r="AJ193" s="20">
        <f t="shared" si="13"/>
        <v>82.037949897648858</v>
      </c>
      <c r="AK193" s="113"/>
    </row>
    <row r="194" spans="2:37" x14ac:dyDescent="0.2">
      <c r="B194" s="23" t="s">
        <v>61</v>
      </c>
      <c r="C194" s="23" t="s">
        <v>80</v>
      </c>
      <c r="D194" s="23" t="s">
        <v>63</v>
      </c>
      <c r="E194" s="23"/>
      <c r="F194" s="76">
        <v>1071821</v>
      </c>
      <c r="G194" s="76">
        <v>8851019500195</v>
      </c>
      <c r="H194" s="137" t="s">
        <v>51</v>
      </c>
      <c r="I194" s="23" t="s">
        <v>190</v>
      </c>
      <c r="J194" s="35" t="s">
        <v>54</v>
      </c>
      <c r="K194" s="35" t="s">
        <v>54</v>
      </c>
      <c r="L194" s="35" t="s">
        <v>52</v>
      </c>
      <c r="M194" s="139"/>
      <c r="N194" s="139"/>
      <c r="O194" s="35"/>
      <c r="P194" s="35" t="s">
        <v>53</v>
      </c>
      <c r="Q194" s="36">
        <v>2.72</v>
      </c>
      <c r="R194" s="36">
        <v>3.72</v>
      </c>
      <c r="S194" s="42">
        <v>0.26881720430107525</v>
      </c>
      <c r="T194" s="36"/>
      <c r="U194" s="95">
        <v>2.72</v>
      </c>
      <c r="V194" s="89">
        <f t="shared" si="14"/>
        <v>2.62</v>
      </c>
      <c r="W194" s="75">
        <v>3.59</v>
      </c>
      <c r="X194" s="96">
        <f t="shared" si="15"/>
        <v>0.2423398328690807</v>
      </c>
      <c r="Y194" s="45">
        <v>0.1</v>
      </c>
      <c r="Z194" s="96">
        <f t="shared" si="16"/>
        <v>0.27019498607242332</v>
      </c>
      <c r="AA194" s="23" t="s">
        <v>116</v>
      </c>
      <c r="AB194" s="140" t="s">
        <v>117</v>
      </c>
      <c r="AC194" s="120">
        <v>360</v>
      </c>
      <c r="AD194" s="158">
        <f t="shared" si="17"/>
        <v>1292.3999999999999</v>
      </c>
      <c r="AE194" s="155">
        <f t="shared" si="18"/>
        <v>-1</v>
      </c>
      <c r="AF194" s="24"/>
      <c r="AG194" s="99" t="s">
        <v>113</v>
      </c>
      <c r="AH194" s="110">
        <f t="shared" si="13"/>
        <v>127.87056472989528</v>
      </c>
      <c r="AI194" s="20">
        <f t="shared" si="13"/>
        <v>150.09148537245582</v>
      </c>
      <c r="AJ194" s="20">
        <f t="shared" si="13"/>
        <v>82.037949897648858</v>
      </c>
      <c r="AK194" s="113"/>
    </row>
    <row r="195" spans="2:37" x14ac:dyDescent="0.2">
      <c r="B195" s="23" t="s">
        <v>61</v>
      </c>
      <c r="C195" s="23" t="s">
        <v>80</v>
      </c>
      <c r="D195" s="23" t="s">
        <v>63</v>
      </c>
      <c r="E195" s="23"/>
      <c r="F195" s="76">
        <v>1071852</v>
      </c>
      <c r="G195" s="76">
        <v>8851019310206</v>
      </c>
      <c r="H195" s="137" t="s">
        <v>51</v>
      </c>
      <c r="I195" s="23" t="s">
        <v>191</v>
      </c>
      <c r="J195" s="35" t="s">
        <v>54</v>
      </c>
      <c r="K195" s="35" t="s">
        <v>54</v>
      </c>
      <c r="L195" s="35" t="s">
        <v>52</v>
      </c>
      <c r="M195" s="139"/>
      <c r="N195" s="139"/>
      <c r="O195" s="35"/>
      <c r="P195" s="35" t="s">
        <v>53</v>
      </c>
      <c r="Q195" s="36">
        <v>2.72</v>
      </c>
      <c r="R195" s="36">
        <v>3.72</v>
      </c>
      <c r="S195" s="42">
        <v>0.26881720430107525</v>
      </c>
      <c r="T195" s="36"/>
      <c r="U195" s="95">
        <v>2.72</v>
      </c>
      <c r="V195" s="89">
        <f t="shared" si="14"/>
        <v>2.62</v>
      </c>
      <c r="W195" s="75">
        <v>3.59</v>
      </c>
      <c r="X195" s="96">
        <f t="shared" si="15"/>
        <v>0.2423398328690807</v>
      </c>
      <c r="Y195" s="45">
        <v>0.1</v>
      </c>
      <c r="Z195" s="96">
        <f t="shared" si="16"/>
        <v>0.27019498607242332</v>
      </c>
      <c r="AA195" s="23" t="s">
        <v>116</v>
      </c>
      <c r="AB195" s="140" t="s">
        <v>117</v>
      </c>
      <c r="AC195" s="120">
        <v>360</v>
      </c>
      <c r="AD195" s="158">
        <f t="shared" si="17"/>
        <v>1292.3999999999999</v>
      </c>
      <c r="AE195" s="155">
        <f t="shared" si="18"/>
        <v>-1</v>
      </c>
      <c r="AF195" s="24"/>
      <c r="AG195" s="99" t="s">
        <v>113</v>
      </c>
      <c r="AH195" s="110">
        <f t="shared" si="13"/>
        <v>127.87056472989528</v>
      </c>
      <c r="AI195" s="20">
        <f t="shared" si="13"/>
        <v>150.09148537245582</v>
      </c>
      <c r="AJ195" s="20">
        <f t="shared" si="13"/>
        <v>82.037949897648858</v>
      </c>
      <c r="AK195" s="113"/>
    </row>
    <row r="196" spans="2:37" x14ac:dyDescent="0.2">
      <c r="B196" s="23" t="s">
        <v>61</v>
      </c>
      <c r="C196" s="23" t="s">
        <v>80</v>
      </c>
      <c r="D196" s="23" t="s">
        <v>63</v>
      </c>
      <c r="E196" s="23"/>
      <c r="F196" s="76">
        <v>1071825</v>
      </c>
      <c r="G196" s="76">
        <v>8851019310244</v>
      </c>
      <c r="H196" s="137" t="s">
        <v>51</v>
      </c>
      <c r="I196" s="23" t="s">
        <v>192</v>
      </c>
      <c r="J196" s="35" t="s">
        <v>54</v>
      </c>
      <c r="K196" s="35" t="s">
        <v>54</v>
      </c>
      <c r="L196" s="35" t="s">
        <v>52</v>
      </c>
      <c r="M196" s="139"/>
      <c r="N196" s="139"/>
      <c r="O196" s="35"/>
      <c r="P196" s="35" t="s">
        <v>53</v>
      </c>
      <c r="Q196" s="36">
        <v>2.72</v>
      </c>
      <c r="R196" s="36">
        <v>3.72</v>
      </c>
      <c r="S196" s="42">
        <v>0.26881720430107525</v>
      </c>
      <c r="T196" s="36"/>
      <c r="U196" s="95">
        <v>2.72</v>
      </c>
      <c r="V196" s="89">
        <f t="shared" si="14"/>
        <v>2.62</v>
      </c>
      <c r="W196" s="75">
        <v>3.59</v>
      </c>
      <c r="X196" s="96">
        <f t="shared" si="15"/>
        <v>0.2423398328690807</v>
      </c>
      <c r="Y196" s="45">
        <v>0.1</v>
      </c>
      <c r="Z196" s="96">
        <f t="shared" si="16"/>
        <v>0.27019498607242332</v>
      </c>
      <c r="AA196" s="23" t="s">
        <v>116</v>
      </c>
      <c r="AB196" s="140" t="s">
        <v>117</v>
      </c>
      <c r="AC196" s="120">
        <v>360</v>
      </c>
      <c r="AD196" s="158">
        <f t="shared" si="17"/>
        <v>1292.3999999999999</v>
      </c>
      <c r="AE196" s="155">
        <f t="shared" si="18"/>
        <v>-1</v>
      </c>
      <c r="AF196" s="24"/>
      <c r="AG196" s="99" t="s">
        <v>113</v>
      </c>
      <c r="AH196" s="110">
        <f t="shared" si="13"/>
        <v>127.87056472989528</v>
      </c>
      <c r="AI196" s="20">
        <f t="shared" si="13"/>
        <v>150.09148537245582</v>
      </c>
      <c r="AJ196" s="20">
        <f t="shared" si="13"/>
        <v>82.037949897648858</v>
      </c>
      <c r="AK196" s="113"/>
    </row>
    <row r="197" spans="2:37" x14ac:dyDescent="0.2">
      <c r="B197" s="23" t="s">
        <v>61</v>
      </c>
      <c r="C197" s="23" t="s">
        <v>80</v>
      </c>
      <c r="D197" s="23" t="s">
        <v>63</v>
      </c>
      <c r="E197" s="23"/>
      <c r="F197" s="76">
        <v>1209313</v>
      </c>
      <c r="G197" s="76">
        <v>8851019500683</v>
      </c>
      <c r="H197" s="137" t="s">
        <v>51</v>
      </c>
      <c r="I197" s="23" t="s">
        <v>193</v>
      </c>
      <c r="J197" s="35" t="s">
        <v>54</v>
      </c>
      <c r="K197" s="35" t="s">
        <v>54</v>
      </c>
      <c r="L197" s="35" t="s">
        <v>52</v>
      </c>
      <c r="M197" s="139"/>
      <c r="N197" s="139"/>
      <c r="O197" s="35"/>
      <c r="P197" s="35" t="s">
        <v>53</v>
      </c>
      <c r="Q197" s="36">
        <v>3.76</v>
      </c>
      <c r="R197" s="36">
        <v>5.15</v>
      </c>
      <c r="S197" s="42">
        <v>0.26990291262135929</v>
      </c>
      <c r="T197" s="36"/>
      <c r="U197" s="95">
        <v>3.76</v>
      </c>
      <c r="V197" s="89">
        <f t="shared" si="14"/>
        <v>3.6599999999999997</v>
      </c>
      <c r="W197" s="75">
        <v>5</v>
      </c>
      <c r="X197" s="96">
        <f t="shared" si="15"/>
        <v>0.24800000000000005</v>
      </c>
      <c r="Y197" s="45">
        <v>0.1</v>
      </c>
      <c r="Z197" s="96">
        <f t="shared" si="16"/>
        <v>0.26800000000000007</v>
      </c>
      <c r="AA197" s="23" t="s">
        <v>116</v>
      </c>
      <c r="AB197" s="140" t="s">
        <v>117</v>
      </c>
      <c r="AC197" s="120">
        <v>180</v>
      </c>
      <c r="AD197" s="158">
        <f t="shared" si="17"/>
        <v>900</v>
      </c>
      <c r="AE197" s="155">
        <f t="shared" si="18"/>
        <v>-1</v>
      </c>
      <c r="AF197" s="24"/>
      <c r="AG197" s="99" t="s">
        <v>113</v>
      </c>
      <c r="AH197" s="110">
        <f t="shared" si="13"/>
        <v>63.935282364947639</v>
      </c>
      <c r="AI197" s="20">
        <f t="shared" si="13"/>
        <v>75.045742686227911</v>
      </c>
      <c r="AJ197" s="20">
        <f t="shared" si="13"/>
        <v>41.018974948824429</v>
      </c>
      <c r="AK197" s="113"/>
    </row>
    <row r="198" spans="2:37" x14ac:dyDescent="0.2">
      <c r="B198" s="23" t="s">
        <v>61</v>
      </c>
      <c r="C198" s="23" t="s">
        <v>80</v>
      </c>
      <c r="D198" s="23" t="s">
        <v>63</v>
      </c>
      <c r="E198" s="23"/>
      <c r="F198" s="76">
        <v>1209314</v>
      </c>
      <c r="G198" s="76">
        <v>8851019500676</v>
      </c>
      <c r="H198" s="137" t="s">
        <v>51</v>
      </c>
      <c r="I198" s="23" t="s">
        <v>194</v>
      </c>
      <c r="J198" s="35" t="s">
        <v>54</v>
      </c>
      <c r="K198" s="35" t="s">
        <v>54</v>
      </c>
      <c r="L198" s="35" t="s">
        <v>52</v>
      </c>
      <c r="M198" s="139"/>
      <c r="N198" s="139"/>
      <c r="O198" s="35"/>
      <c r="P198" s="35" t="s">
        <v>53</v>
      </c>
      <c r="Q198" s="36">
        <v>3.76</v>
      </c>
      <c r="R198" s="36">
        <v>5.15</v>
      </c>
      <c r="S198" s="42">
        <v>0.26990291262135929</v>
      </c>
      <c r="T198" s="36"/>
      <c r="U198" s="95">
        <v>3.76</v>
      </c>
      <c r="V198" s="89">
        <f t="shared" si="14"/>
        <v>3.6599999999999997</v>
      </c>
      <c r="W198" s="75">
        <v>5</v>
      </c>
      <c r="X198" s="96">
        <f t="shared" si="15"/>
        <v>0.24800000000000005</v>
      </c>
      <c r="Y198" s="45">
        <v>0.1</v>
      </c>
      <c r="Z198" s="96">
        <f t="shared" si="16"/>
        <v>0.26800000000000007</v>
      </c>
      <c r="AA198" s="23" t="s">
        <v>116</v>
      </c>
      <c r="AB198" s="140" t="s">
        <v>117</v>
      </c>
      <c r="AC198" s="120">
        <v>180</v>
      </c>
      <c r="AD198" s="158">
        <f t="shared" si="17"/>
        <v>900</v>
      </c>
      <c r="AE198" s="155">
        <f t="shared" si="18"/>
        <v>-1</v>
      </c>
      <c r="AF198" s="24"/>
      <c r="AG198" s="99" t="s">
        <v>113</v>
      </c>
      <c r="AH198" s="110">
        <f t="shared" si="13"/>
        <v>63.935282364947639</v>
      </c>
      <c r="AI198" s="20">
        <f t="shared" si="13"/>
        <v>75.045742686227911</v>
      </c>
      <c r="AJ198" s="20">
        <f t="shared" si="13"/>
        <v>41.018974948824429</v>
      </c>
      <c r="AK198" s="113"/>
    </row>
    <row r="199" spans="2:37" x14ac:dyDescent="0.2">
      <c r="B199" s="23"/>
      <c r="C199" s="23"/>
      <c r="D199" s="23"/>
      <c r="E199" s="23"/>
      <c r="F199" s="76"/>
      <c r="G199" s="76"/>
      <c r="H199" s="137"/>
      <c r="I199" s="23"/>
      <c r="J199" s="35"/>
      <c r="K199" s="35"/>
      <c r="L199" s="35"/>
      <c r="M199" s="139"/>
      <c r="N199" s="139"/>
      <c r="O199" s="35"/>
      <c r="P199" s="35"/>
      <c r="Q199" s="36"/>
      <c r="R199" s="36"/>
      <c r="S199" s="42"/>
      <c r="T199" s="36"/>
      <c r="U199" s="95"/>
      <c r="V199" s="89"/>
      <c r="W199" s="75"/>
      <c r="X199" s="96"/>
      <c r="Y199" s="45"/>
      <c r="Z199" s="96"/>
      <c r="AA199" s="23"/>
      <c r="AB199" s="140"/>
      <c r="AC199" s="120"/>
      <c r="AD199" s="158"/>
      <c r="AE199" s="155"/>
      <c r="AF199" s="24"/>
      <c r="AG199" s="99"/>
      <c r="AH199" s="110"/>
      <c r="AI199" s="20"/>
      <c r="AJ199" s="20"/>
      <c r="AK199" s="113"/>
    </row>
    <row r="200" spans="2:37" x14ac:dyDescent="0.2">
      <c r="B200" s="23" t="s">
        <v>61</v>
      </c>
      <c r="C200" s="23" t="s">
        <v>72</v>
      </c>
      <c r="D200" s="23" t="s">
        <v>63</v>
      </c>
      <c r="E200" s="23">
        <v>41</v>
      </c>
      <c r="F200" s="76">
        <v>1065981</v>
      </c>
      <c r="G200" s="76">
        <v>9555021512229</v>
      </c>
      <c r="H200" s="137" t="s">
        <v>51</v>
      </c>
      <c r="I200" s="23" t="s">
        <v>279</v>
      </c>
      <c r="J200" s="35" t="s">
        <v>54</v>
      </c>
      <c r="K200" s="35" t="s">
        <v>54</v>
      </c>
      <c r="L200" s="35" t="s">
        <v>52</v>
      </c>
      <c r="M200" s="139"/>
      <c r="N200" s="139"/>
      <c r="O200" s="35"/>
      <c r="P200" s="35" t="s">
        <v>53</v>
      </c>
      <c r="Q200" s="36">
        <v>12.32</v>
      </c>
      <c r="R200" s="36">
        <v>14.9</v>
      </c>
      <c r="S200" s="42">
        <v>0.17315436241610738</v>
      </c>
      <c r="T200" s="36"/>
      <c r="U200" s="95">
        <v>12.32</v>
      </c>
      <c r="V200" s="89">
        <f t="shared" si="14"/>
        <v>11.92</v>
      </c>
      <c r="W200" s="75">
        <v>14.5</v>
      </c>
      <c r="X200" s="96">
        <f t="shared" si="15"/>
        <v>0.15034482758620688</v>
      </c>
      <c r="Y200" s="45">
        <v>0.4</v>
      </c>
      <c r="Z200" s="96">
        <f t="shared" si="16"/>
        <v>0.17793103448275863</v>
      </c>
      <c r="AA200" s="23" t="s">
        <v>133</v>
      </c>
      <c r="AB200" s="140" t="s">
        <v>134</v>
      </c>
      <c r="AC200" s="120">
        <v>60</v>
      </c>
      <c r="AD200" s="158">
        <f t="shared" si="17"/>
        <v>870</v>
      </c>
      <c r="AE200" s="155">
        <f t="shared" si="18"/>
        <v>-1</v>
      </c>
      <c r="AF200" s="24"/>
      <c r="AG200" s="99" t="s">
        <v>113</v>
      </c>
      <c r="AH200" s="110">
        <f t="shared" si="13"/>
        <v>21.31176078831588</v>
      </c>
      <c r="AI200" s="20">
        <f t="shared" si="13"/>
        <v>25.01524756207597</v>
      </c>
      <c r="AJ200" s="20">
        <f t="shared" si="13"/>
        <v>13.672991649608143</v>
      </c>
      <c r="AK200" s="113"/>
    </row>
    <row r="201" spans="2:37" x14ac:dyDescent="0.2">
      <c r="B201" s="23" t="s">
        <v>61</v>
      </c>
      <c r="C201" s="23" t="s">
        <v>72</v>
      </c>
      <c r="D201" s="23" t="s">
        <v>63</v>
      </c>
      <c r="E201" s="23"/>
      <c r="F201" s="76">
        <v>1065982</v>
      </c>
      <c r="G201" s="76">
        <v>9555021512250</v>
      </c>
      <c r="H201" s="137" t="s">
        <v>51</v>
      </c>
      <c r="I201" s="23" t="s">
        <v>280</v>
      </c>
      <c r="J201" s="35" t="s">
        <v>54</v>
      </c>
      <c r="K201" s="35" t="s">
        <v>54</v>
      </c>
      <c r="L201" s="35" t="s">
        <v>52</v>
      </c>
      <c r="M201" s="139"/>
      <c r="N201" s="139"/>
      <c r="O201" s="35"/>
      <c r="P201" s="35" t="s">
        <v>53</v>
      </c>
      <c r="Q201" s="36">
        <v>12.32</v>
      </c>
      <c r="R201" s="36">
        <v>14.9</v>
      </c>
      <c r="S201" s="42">
        <v>0.17315436241610738</v>
      </c>
      <c r="T201" s="36"/>
      <c r="U201" s="95">
        <v>12.32</v>
      </c>
      <c r="V201" s="89">
        <f t="shared" si="14"/>
        <v>11.92</v>
      </c>
      <c r="W201" s="75">
        <v>14.5</v>
      </c>
      <c r="X201" s="96">
        <f t="shared" si="15"/>
        <v>0.15034482758620688</v>
      </c>
      <c r="Y201" s="45">
        <v>0.4</v>
      </c>
      <c r="Z201" s="96">
        <f t="shared" si="16"/>
        <v>0.17793103448275863</v>
      </c>
      <c r="AA201" s="23" t="s">
        <v>133</v>
      </c>
      <c r="AB201" s="140" t="s">
        <v>134</v>
      </c>
      <c r="AC201" s="120">
        <v>60</v>
      </c>
      <c r="AD201" s="158">
        <f t="shared" si="17"/>
        <v>870</v>
      </c>
      <c r="AE201" s="155">
        <f t="shared" si="18"/>
        <v>-1</v>
      </c>
      <c r="AF201" s="24"/>
      <c r="AG201" s="99" t="s">
        <v>113</v>
      </c>
      <c r="AH201" s="110">
        <f t="shared" si="13"/>
        <v>21.31176078831588</v>
      </c>
      <c r="AI201" s="20">
        <f t="shared" si="13"/>
        <v>25.01524756207597</v>
      </c>
      <c r="AJ201" s="20">
        <f t="shared" si="13"/>
        <v>13.672991649608143</v>
      </c>
      <c r="AK201" s="113"/>
    </row>
    <row r="202" spans="2:37" x14ac:dyDescent="0.2">
      <c r="B202" s="23" t="s">
        <v>61</v>
      </c>
      <c r="C202" s="23" t="s">
        <v>72</v>
      </c>
      <c r="D202" s="23" t="s">
        <v>63</v>
      </c>
      <c r="E202" s="23"/>
      <c r="F202" s="76">
        <v>1065983</v>
      </c>
      <c r="G202" s="76">
        <v>9555021512281</v>
      </c>
      <c r="H202" s="137" t="s">
        <v>51</v>
      </c>
      <c r="I202" s="23" t="s">
        <v>281</v>
      </c>
      <c r="J202" s="35" t="s">
        <v>54</v>
      </c>
      <c r="K202" s="35" t="s">
        <v>54</v>
      </c>
      <c r="L202" s="35" t="s">
        <v>52</v>
      </c>
      <c r="M202" s="139"/>
      <c r="N202" s="139"/>
      <c r="O202" s="35"/>
      <c r="P202" s="35" t="s">
        <v>53</v>
      </c>
      <c r="Q202" s="36">
        <v>12.32</v>
      </c>
      <c r="R202" s="36">
        <v>14.9</v>
      </c>
      <c r="S202" s="42">
        <v>0.17315436241610738</v>
      </c>
      <c r="T202" s="36"/>
      <c r="U202" s="95">
        <v>12.32</v>
      </c>
      <c r="V202" s="89">
        <f t="shared" si="14"/>
        <v>11.92</v>
      </c>
      <c r="W202" s="75">
        <v>14.5</v>
      </c>
      <c r="X202" s="96">
        <f t="shared" si="15"/>
        <v>0.15034482758620688</v>
      </c>
      <c r="Y202" s="45">
        <v>0.4</v>
      </c>
      <c r="Z202" s="96">
        <f t="shared" si="16"/>
        <v>0.17793103448275863</v>
      </c>
      <c r="AA202" s="23" t="s">
        <v>133</v>
      </c>
      <c r="AB202" s="140" t="s">
        <v>134</v>
      </c>
      <c r="AC202" s="120">
        <v>60</v>
      </c>
      <c r="AD202" s="158">
        <f t="shared" si="17"/>
        <v>870</v>
      </c>
      <c r="AE202" s="155">
        <f t="shared" si="18"/>
        <v>-1</v>
      </c>
      <c r="AF202" s="24"/>
      <c r="AG202" s="99" t="s">
        <v>113</v>
      </c>
      <c r="AH202" s="110">
        <f t="shared" si="13"/>
        <v>21.31176078831588</v>
      </c>
      <c r="AI202" s="20">
        <f t="shared" si="13"/>
        <v>25.01524756207597</v>
      </c>
      <c r="AJ202" s="20">
        <f t="shared" si="13"/>
        <v>13.672991649608143</v>
      </c>
      <c r="AK202" s="113"/>
    </row>
    <row r="203" spans="2:37" x14ac:dyDescent="0.2">
      <c r="B203" s="23" t="s">
        <v>61</v>
      </c>
      <c r="C203" s="23" t="s">
        <v>72</v>
      </c>
      <c r="D203" s="23" t="s">
        <v>63</v>
      </c>
      <c r="E203" s="23"/>
      <c r="F203" s="76">
        <v>1065984</v>
      </c>
      <c r="G203" s="76">
        <v>9555021509786</v>
      </c>
      <c r="H203" s="137" t="s">
        <v>51</v>
      </c>
      <c r="I203" s="23" t="s">
        <v>282</v>
      </c>
      <c r="J203" s="35" t="s">
        <v>54</v>
      </c>
      <c r="K203" s="35" t="s">
        <v>54</v>
      </c>
      <c r="L203" s="35" t="s">
        <v>52</v>
      </c>
      <c r="M203" s="139"/>
      <c r="N203" s="139"/>
      <c r="O203" s="35"/>
      <c r="P203" s="35" t="s">
        <v>53</v>
      </c>
      <c r="Q203" s="36">
        <v>12.32</v>
      </c>
      <c r="R203" s="36">
        <v>14.9</v>
      </c>
      <c r="S203" s="42">
        <v>0.17315436241610738</v>
      </c>
      <c r="T203" s="36"/>
      <c r="U203" s="95">
        <v>12.32</v>
      </c>
      <c r="V203" s="89">
        <f t="shared" si="14"/>
        <v>11.92</v>
      </c>
      <c r="W203" s="75">
        <v>14.5</v>
      </c>
      <c r="X203" s="96">
        <f t="shared" si="15"/>
        <v>0.15034482758620688</v>
      </c>
      <c r="Y203" s="45">
        <v>0.4</v>
      </c>
      <c r="Z203" s="96">
        <f t="shared" si="16"/>
        <v>0.17793103448275863</v>
      </c>
      <c r="AA203" s="23" t="s">
        <v>133</v>
      </c>
      <c r="AB203" s="140" t="s">
        <v>134</v>
      </c>
      <c r="AC203" s="120">
        <v>60</v>
      </c>
      <c r="AD203" s="158">
        <f t="shared" si="17"/>
        <v>870</v>
      </c>
      <c r="AE203" s="155">
        <f t="shared" si="18"/>
        <v>-1</v>
      </c>
      <c r="AF203" s="24"/>
      <c r="AG203" s="99" t="s">
        <v>113</v>
      </c>
      <c r="AH203" s="110">
        <f t="shared" si="13"/>
        <v>21.31176078831588</v>
      </c>
      <c r="AI203" s="20">
        <f t="shared" si="13"/>
        <v>25.01524756207597</v>
      </c>
      <c r="AJ203" s="20">
        <f t="shared" si="13"/>
        <v>13.672991649608143</v>
      </c>
      <c r="AK203" s="113"/>
    </row>
    <row r="204" spans="2:37" x14ac:dyDescent="0.2">
      <c r="B204" s="23"/>
      <c r="C204" s="23"/>
      <c r="D204" s="23"/>
      <c r="E204" s="23"/>
      <c r="F204" s="76"/>
      <c r="G204" s="76"/>
      <c r="H204" s="137"/>
      <c r="I204" s="23"/>
      <c r="J204" s="35"/>
      <c r="K204" s="35"/>
      <c r="L204" s="35"/>
      <c r="M204" s="139"/>
      <c r="N204" s="139"/>
      <c r="O204" s="35"/>
      <c r="P204" s="35"/>
      <c r="Q204" s="36"/>
      <c r="R204" s="36"/>
      <c r="S204" s="42"/>
      <c r="T204" s="36"/>
      <c r="U204" s="95"/>
      <c r="V204" s="89"/>
      <c r="W204" s="75"/>
      <c r="X204" s="96"/>
      <c r="Y204" s="45"/>
      <c r="Z204" s="96"/>
      <c r="AA204" s="23"/>
      <c r="AB204" s="140"/>
      <c r="AC204" s="120"/>
      <c r="AD204" s="158"/>
      <c r="AE204" s="155"/>
      <c r="AF204" s="24"/>
      <c r="AG204" s="99"/>
      <c r="AH204" s="110"/>
      <c r="AI204" s="20"/>
      <c r="AJ204" s="20"/>
      <c r="AK204" s="113"/>
    </row>
    <row r="205" spans="2:37" x14ac:dyDescent="0.2">
      <c r="B205" s="23" t="s">
        <v>61</v>
      </c>
      <c r="C205" s="23" t="s">
        <v>72</v>
      </c>
      <c r="D205" s="23" t="s">
        <v>63</v>
      </c>
      <c r="E205" s="23">
        <v>42</v>
      </c>
      <c r="F205" s="76">
        <v>1134244</v>
      </c>
      <c r="G205" s="76">
        <v>9555021504293</v>
      </c>
      <c r="H205" s="137" t="s">
        <v>51</v>
      </c>
      <c r="I205" s="23" t="s">
        <v>283</v>
      </c>
      <c r="J205" s="35" t="s">
        <v>54</v>
      </c>
      <c r="K205" s="35" t="s">
        <v>54</v>
      </c>
      <c r="L205" s="35" t="s">
        <v>52</v>
      </c>
      <c r="M205" s="139"/>
      <c r="N205" s="139"/>
      <c r="O205" s="35"/>
      <c r="P205" s="35" t="s">
        <v>53</v>
      </c>
      <c r="Q205" s="36">
        <v>10.6</v>
      </c>
      <c r="R205" s="36">
        <v>11.9</v>
      </c>
      <c r="S205" s="42">
        <v>0.10924369747899165</v>
      </c>
      <c r="T205" s="36"/>
      <c r="U205" s="95">
        <v>10.6</v>
      </c>
      <c r="V205" s="89">
        <f t="shared" si="14"/>
        <v>10.299999999999999</v>
      </c>
      <c r="W205" s="75">
        <v>11.6</v>
      </c>
      <c r="X205" s="96">
        <f t="shared" si="15"/>
        <v>8.6206896551724144E-2</v>
      </c>
      <c r="Y205" s="45">
        <v>0.3</v>
      </c>
      <c r="Z205" s="96">
        <f t="shared" si="16"/>
        <v>0.11206896551724145</v>
      </c>
      <c r="AA205" s="23" t="s">
        <v>135</v>
      </c>
      <c r="AB205" s="140" t="s">
        <v>134</v>
      </c>
      <c r="AC205" s="120">
        <v>60</v>
      </c>
      <c r="AD205" s="158">
        <f t="shared" si="17"/>
        <v>696</v>
      </c>
      <c r="AE205" s="155">
        <f t="shared" si="18"/>
        <v>-1</v>
      </c>
      <c r="AF205" s="24"/>
      <c r="AG205" s="99" t="s">
        <v>113</v>
      </c>
      <c r="AH205" s="110">
        <f t="shared" si="13"/>
        <v>21.31176078831588</v>
      </c>
      <c r="AI205" s="20">
        <f t="shared" si="13"/>
        <v>25.01524756207597</v>
      </c>
      <c r="AJ205" s="20">
        <f t="shared" si="13"/>
        <v>13.672991649608143</v>
      </c>
      <c r="AK205" s="113"/>
    </row>
    <row r="206" spans="2:37" x14ac:dyDescent="0.2">
      <c r="B206" s="23"/>
      <c r="C206" s="23"/>
      <c r="D206" s="23"/>
      <c r="E206" s="23"/>
      <c r="F206" s="76"/>
      <c r="G206" s="76"/>
      <c r="H206" s="137"/>
      <c r="I206" s="23"/>
      <c r="J206" s="35"/>
      <c r="K206" s="35"/>
      <c r="L206" s="35"/>
      <c r="M206" s="139"/>
      <c r="N206" s="139"/>
      <c r="O206" s="35"/>
      <c r="P206" s="35"/>
      <c r="Q206" s="36"/>
      <c r="R206" s="36"/>
      <c r="S206" s="42"/>
      <c r="T206" s="36"/>
      <c r="U206" s="95"/>
      <c r="V206" s="89"/>
      <c r="W206" s="75"/>
      <c r="X206" s="96"/>
      <c r="Y206" s="45"/>
      <c r="Z206" s="96"/>
      <c r="AA206" s="23"/>
      <c r="AB206" s="140"/>
      <c r="AC206" s="120"/>
      <c r="AD206" s="158"/>
      <c r="AE206" s="155"/>
      <c r="AF206" s="24"/>
      <c r="AG206" s="99"/>
      <c r="AH206" s="110"/>
      <c r="AI206" s="20"/>
      <c r="AJ206" s="20"/>
      <c r="AK206" s="113"/>
    </row>
    <row r="207" spans="2:37" x14ac:dyDescent="0.2">
      <c r="B207" s="23" t="s">
        <v>61</v>
      </c>
      <c r="C207" s="23" t="s">
        <v>62</v>
      </c>
      <c r="D207" s="23" t="s">
        <v>63</v>
      </c>
      <c r="E207" s="23">
        <v>43</v>
      </c>
      <c r="F207" s="76">
        <v>1155373</v>
      </c>
      <c r="G207" s="76">
        <v>8886472107452</v>
      </c>
      <c r="H207" s="137" t="s">
        <v>51</v>
      </c>
      <c r="I207" s="23" t="s">
        <v>284</v>
      </c>
      <c r="J207" s="35" t="s">
        <v>54</v>
      </c>
      <c r="K207" s="35" t="s">
        <v>54</v>
      </c>
      <c r="L207" s="35" t="s">
        <v>52</v>
      </c>
      <c r="M207" s="139"/>
      <c r="N207" s="139"/>
      <c r="O207" s="35"/>
      <c r="P207" s="35" t="s">
        <v>53</v>
      </c>
      <c r="Q207" s="36">
        <v>67.510000000000005</v>
      </c>
      <c r="R207" s="36">
        <v>72.900000000000006</v>
      </c>
      <c r="S207" s="42">
        <v>7.3936899862825797E-2</v>
      </c>
      <c r="T207" s="36"/>
      <c r="U207" s="95">
        <v>67.510000000000005</v>
      </c>
      <c r="V207" s="89">
        <f t="shared" si="14"/>
        <v>61.510000000000005</v>
      </c>
      <c r="W207" s="75">
        <v>66.900000000000006</v>
      </c>
      <c r="X207" s="96">
        <f t="shared" si="15"/>
        <v>-9.1180866965620243E-3</v>
      </c>
      <c r="Y207" s="45">
        <v>6</v>
      </c>
      <c r="Z207" s="96">
        <f t="shared" si="16"/>
        <v>8.0568011958146488E-2</v>
      </c>
      <c r="AA207" s="23" t="s">
        <v>338</v>
      </c>
      <c r="AB207" s="140" t="s">
        <v>339</v>
      </c>
      <c r="AC207" s="120">
        <v>18</v>
      </c>
      <c r="AD207" s="158">
        <f t="shared" si="17"/>
        <v>1204.2</v>
      </c>
      <c r="AE207" s="155">
        <f t="shared" si="18"/>
        <v>-1</v>
      </c>
      <c r="AF207" s="24"/>
      <c r="AG207" s="99" t="s">
        <v>113</v>
      </c>
      <c r="AH207" s="110">
        <f t="shared" si="13"/>
        <v>6.3935282364947641</v>
      </c>
      <c r="AI207" s="20">
        <f t="shared" si="13"/>
        <v>7.5045742686227914</v>
      </c>
      <c r="AJ207" s="20">
        <f t="shared" si="13"/>
        <v>4.1018974948824427</v>
      </c>
      <c r="AK207" s="113"/>
    </row>
    <row r="208" spans="2:37" x14ac:dyDescent="0.2">
      <c r="B208" s="23" t="s">
        <v>61</v>
      </c>
      <c r="C208" s="23" t="s">
        <v>62</v>
      </c>
      <c r="D208" s="23" t="s">
        <v>63</v>
      </c>
      <c r="E208" s="23"/>
      <c r="F208" s="76">
        <v>1155383</v>
      </c>
      <c r="G208" s="76">
        <v>8886472107476</v>
      </c>
      <c r="H208" s="137" t="s">
        <v>51</v>
      </c>
      <c r="I208" s="23" t="s">
        <v>285</v>
      </c>
      <c r="J208" s="35" t="s">
        <v>54</v>
      </c>
      <c r="K208" s="35" t="s">
        <v>54</v>
      </c>
      <c r="L208" s="35" t="s">
        <v>52</v>
      </c>
      <c r="M208" s="139"/>
      <c r="N208" s="139"/>
      <c r="O208" s="35"/>
      <c r="P208" s="35" t="s">
        <v>53</v>
      </c>
      <c r="Q208" s="36">
        <v>62.52</v>
      </c>
      <c r="R208" s="36">
        <v>67.5</v>
      </c>
      <c r="S208" s="42">
        <v>7.3777777777777734E-2</v>
      </c>
      <c r="T208" s="36"/>
      <c r="U208" s="95">
        <v>62.52</v>
      </c>
      <c r="V208" s="89">
        <f t="shared" si="14"/>
        <v>56.52</v>
      </c>
      <c r="W208" s="75">
        <v>61.5</v>
      </c>
      <c r="X208" s="96">
        <f t="shared" si="15"/>
        <v>-1.6585365853658586E-2</v>
      </c>
      <c r="Y208" s="45">
        <v>6</v>
      </c>
      <c r="Z208" s="96">
        <f t="shared" si="16"/>
        <v>8.0975609756097508E-2</v>
      </c>
      <c r="AA208" s="23" t="s">
        <v>338</v>
      </c>
      <c r="AB208" s="140" t="s">
        <v>339</v>
      </c>
      <c r="AC208" s="120">
        <v>18</v>
      </c>
      <c r="AD208" s="158">
        <f t="shared" si="17"/>
        <v>1107</v>
      </c>
      <c r="AE208" s="155">
        <f t="shared" si="18"/>
        <v>-1</v>
      </c>
      <c r="AF208" s="24"/>
      <c r="AG208" s="99" t="s">
        <v>113</v>
      </c>
      <c r="AH208" s="110">
        <f t="shared" si="13"/>
        <v>6.3935282364947641</v>
      </c>
      <c r="AI208" s="20">
        <f t="shared" si="13"/>
        <v>7.5045742686227914</v>
      </c>
      <c r="AJ208" s="20">
        <f t="shared" si="13"/>
        <v>4.1018974948824427</v>
      </c>
      <c r="AK208" s="113"/>
    </row>
    <row r="209" spans="2:37" x14ac:dyDescent="0.2">
      <c r="B209" s="23" t="s">
        <v>61</v>
      </c>
      <c r="C209" s="23" t="s">
        <v>62</v>
      </c>
      <c r="D209" s="23" t="s">
        <v>63</v>
      </c>
      <c r="E209" s="23"/>
      <c r="F209" s="76">
        <v>1155373</v>
      </c>
      <c r="G209" s="76">
        <v>8886472103232</v>
      </c>
      <c r="H209" s="137" t="s">
        <v>51</v>
      </c>
      <c r="I209" s="23" t="s">
        <v>284</v>
      </c>
      <c r="J209" s="35" t="s">
        <v>54</v>
      </c>
      <c r="K209" s="35" t="s">
        <v>54</v>
      </c>
      <c r="L209" s="35" t="s">
        <v>52</v>
      </c>
      <c r="M209" s="139"/>
      <c r="N209" s="139"/>
      <c r="O209" s="35"/>
      <c r="P209" s="35" t="s">
        <v>53</v>
      </c>
      <c r="Q209" s="36">
        <v>67.510000000000005</v>
      </c>
      <c r="R209" s="36">
        <v>72.900000000000006</v>
      </c>
      <c r="S209" s="42">
        <v>7.3936899862825797E-2</v>
      </c>
      <c r="T209" s="36"/>
      <c r="U209" s="95">
        <v>67.510000000000005</v>
      </c>
      <c r="V209" s="89">
        <f t="shared" si="14"/>
        <v>61.510000000000005</v>
      </c>
      <c r="W209" s="75">
        <v>66.900000000000006</v>
      </c>
      <c r="X209" s="96">
        <f t="shared" si="15"/>
        <v>-9.1180866965620243E-3</v>
      </c>
      <c r="Y209" s="45">
        <v>6</v>
      </c>
      <c r="Z209" s="96">
        <f t="shared" si="16"/>
        <v>8.0568011958146488E-2</v>
      </c>
      <c r="AA209" s="23" t="s">
        <v>338</v>
      </c>
      <c r="AB209" s="140" t="s">
        <v>339</v>
      </c>
      <c r="AC209" s="120">
        <v>18</v>
      </c>
      <c r="AD209" s="158">
        <f t="shared" si="17"/>
        <v>1204.2</v>
      </c>
      <c r="AE209" s="155">
        <f t="shared" si="18"/>
        <v>-1</v>
      </c>
      <c r="AF209" s="24"/>
      <c r="AG209" s="99" t="s">
        <v>113</v>
      </c>
      <c r="AH209" s="110">
        <f t="shared" si="13"/>
        <v>6.3935282364947641</v>
      </c>
      <c r="AI209" s="20">
        <f t="shared" si="13"/>
        <v>7.5045742686227914</v>
      </c>
      <c r="AJ209" s="20">
        <f t="shared" si="13"/>
        <v>4.1018974948824427</v>
      </c>
      <c r="AK209" s="113"/>
    </row>
    <row r="210" spans="2:37" x14ac:dyDescent="0.2">
      <c r="B210" s="23" t="s">
        <v>61</v>
      </c>
      <c r="C210" s="23" t="s">
        <v>62</v>
      </c>
      <c r="D210" s="23" t="s">
        <v>63</v>
      </c>
      <c r="E210" s="23"/>
      <c r="F210" s="76">
        <v>1155383</v>
      </c>
      <c r="G210" s="76">
        <v>8886472103270</v>
      </c>
      <c r="H210" s="137" t="s">
        <v>51</v>
      </c>
      <c r="I210" s="23" t="s">
        <v>285</v>
      </c>
      <c r="J210" s="35" t="s">
        <v>54</v>
      </c>
      <c r="K210" s="35" t="s">
        <v>54</v>
      </c>
      <c r="L210" s="35" t="s">
        <v>52</v>
      </c>
      <c r="M210" s="139"/>
      <c r="N210" s="139"/>
      <c r="O210" s="35"/>
      <c r="P210" s="35" t="s">
        <v>53</v>
      </c>
      <c r="Q210" s="36">
        <v>62.52</v>
      </c>
      <c r="R210" s="36">
        <v>67.5</v>
      </c>
      <c r="S210" s="42">
        <v>7.3777777777777734E-2</v>
      </c>
      <c r="T210" s="36"/>
      <c r="U210" s="95">
        <v>62.52</v>
      </c>
      <c r="V210" s="89">
        <f t="shared" si="14"/>
        <v>56.52</v>
      </c>
      <c r="W210" s="75">
        <v>61.5</v>
      </c>
      <c r="X210" s="96">
        <f t="shared" si="15"/>
        <v>-1.6585365853658586E-2</v>
      </c>
      <c r="Y210" s="45">
        <v>6</v>
      </c>
      <c r="Z210" s="96">
        <f t="shared" si="16"/>
        <v>8.0975609756097508E-2</v>
      </c>
      <c r="AA210" s="23" t="s">
        <v>338</v>
      </c>
      <c r="AB210" s="140" t="s">
        <v>339</v>
      </c>
      <c r="AC210" s="120">
        <v>18</v>
      </c>
      <c r="AD210" s="158">
        <f t="shared" si="17"/>
        <v>1107</v>
      </c>
      <c r="AE210" s="155">
        <f t="shared" si="18"/>
        <v>-1</v>
      </c>
      <c r="AF210" s="24"/>
      <c r="AG210" s="99" t="s">
        <v>113</v>
      </c>
      <c r="AH210" s="110">
        <f t="shared" si="13"/>
        <v>6.3935282364947641</v>
      </c>
      <c r="AI210" s="20">
        <f t="shared" si="13"/>
        <v>7.5045742686227914</v>
      </c>
      <c r="AJ210" s="20">
        <f t="shared" si="13"/>
        <v>4.1018974948824427</v>
      </c>
      <c r="AK210" s="113"/>
    </row>
    <row r="211" spans="2:37" x14ac:dyDescent="0.2">
      <c r="B211" s="23"/>
      <c r="C211" s="23"/>
      <c r="D211" s="23"/>
      <c r="E211" s="23"/>
      <c r="F211" s="76"/>
      <c r="G211" s="76"/>
      <c r="H211" s="137"/>
      <c r="I211" s="23"/>
      <c r="J211" s="35"/>
      <c r="K211" s="35"/>
      <c r="L211" s="35"/>
      <c r="M211" s="139"/>
      <c r="N211" s="139"/>
      <c r="O211" s="35"/>
      <c r="P211" s="35"/>
      <c r="Q211" s="36"/>
      <c r="R211" s="36"/>
      <c r="S211" s="42"/>
      <c r="T211" s="36"/>
      <c r="U211" s="95"/>
      <c r="V211" s="89"/>
      <c r="W211" s="75"/>
      <c r="X211" s="96"/>
      <c r="Y211" s="45"/>
      <c r="Z211" s="96"/>
      <c r="AA211" s="23"/>
      <c r="AB211" s="140"/>
      <c r="AC211" s="120"/>
      <c r="AD211" s="158"/>
      <c r="AE211" s="155"/>
      <c r="AF211" s="24"/>
      <c r="AG211" s="99"/>
      <c r="AH211" s="110"/>
      <c r="AI211" s="20"/>
      <c r="AJ211" s="20"/>
      <c r="AK211" s="113"/>
    </row>
    <row r="212" spans="2:37" x14ac:dyDescent="0.2">
      <c r="B212" s="23" t="s">
        <v>61</v>
      </c>
      <c r="C212" s="23" t="s">
        <v>65</v>
      </c>
      <c r="D212" s="23" t="s">
        <v>63</v>
      </c>
      <c r="E212" s="23">
        <v>44</v>
      </c>
      <c r="F212" s="76">
        <v>1145259</v>
      </c>
      <c r="G212" s="76">
        <v>9316434288121</v>
      </c>
      <c r="H212" s="137" t="s">
        <v>51</v>
      </c>
      <c r="I212" s="23" t="s">
        <v>286</v>
      </c>
      <c r="J212" s="35" t="s">
        <v>54</v>
      </c>
      <c r="K212" s="35" t="s">
        <v>54</v>
      </c>
      <c r="L212" s="35" t="s">
        <v>52</v>
      </c>
      <c r="M212" s="139"/>
      <c r="N212" s="139"/>
      <c r="O212" s="35"/>
      <c r="P212" s="35" t="s">
        <v>53</v>
      </c>
      <c r="Q212" s="36">
        <v>7.976608187134504</v>
      </c>
      <c r="R212" s="36">
        <v>9.9499999999999993</v>
      </c>
      <c r="S212" s="42">
        <v>0.19833083546386887</v>
      </c>
      <c r="T212" s="36"/>
      <c r="U212" s="95">
        <v>7.976608187134504</v>
      </c>
      <c r="V212" s="89">
        <f t="shared" si="14"/>
        <v>7.5766081871345037</v>
      </c>
      <c r="W212" s="75">
        <v>9.5</v>
      </c>
      <c r="X212" s="96">
        <f t="shared" si="15"/>
        <v>0.1603570329332101</v>
      </c>
      <c r="Y212" s="45">
        <v>0.4</v>
      </c>
      <c r="Z212" s="96">
        <f t="shared" si="16"/>
        <v>0.20246229609110489</v>
      </c>
      <c r="AA212" s="23" t="s">
        <v>340</v>
      </c>
      <c r="AB212" s="140" t="s">
        <v>341</v>
      </c>
      <c r="AC212" s="120">
        <v>72</v>
      </c>
      <c r="AD212" s="158">
        <f t="shared" si="17"/>
        <v>684</v>
      </c>
      <c r="AE212" s="155">
        <f t="shared" si="18"/>
        <v>-1</v>
      </c>
      <c r="AF212" s="24"/>
      <c r="AG212" s="99" t="s">
        <v>113</v>
      </c>
      <c r="AH212" s="110">
        <f t="shared" si="13"/>
        <v>25.574112945979056</v>
      </c>
      <c r="AI212" s="20">
        <f t="shared" si="13"/>
        <v>30.018297074491166</v>
      </c>
      <c r="AJ212" s="20">
        <f t="shared" si="13"/>
        <v>16.407589979529771</v>
      </c>
      <c r="AK212" s="113"/>
    </row>
    <row r="213" spans="2:37" x14ac:dyDescent="0.2">
      <c r="B213" s="23" t="s">
        <v>61</v>
      </c>
      <c r="C213" s="23" t="s">
        <v>65</v>
      </c>
      <c r="D213" s="23" t="s">
        <v>63</v>
      </c>
      <c r="E213" s="23"/>
      <c r="F213" s="76">
        <v>1145260</v>
      </c>
      <c r="G213" s="76">
        <v>9316434288114</v>
      </c>
      <c r="H213" s="137" t="s">
        <v>51</v>
      </c>
      <c r="I213" s="23" t="s">
        <v>287</v>
      </c>
      <c r="J213" s="35" t="s">
        <v>54</v>
      </c>
      <c r="K213" s="35" t="s">
        <v>54</v>
      </c>
      <c r="L213" s="35" t="s">
        <v>52</v>
      </c>
      <c r="M213" s="139"/>
      <c r="N213" s="139"/>
      <c r="O213" s="35"/>
      <c r="P213" s="35" t="s">
        <v>53</v>
      </c>
      <c r="Q213" s="36">
        <v>7.6140350877192997</v>
      </c>
      <c r="R213" s="36">
        <v>9.5</v>
      </c>
      <c r="S213" s="42">
        <v>0.19852262234533688</v>
      </c>
      <c r="T213" s="36"/>
      <c r="U213" s="95">
        <v>7.6140350877192997</v>
      </c>
      <c r="V213" s="89">
        <f t="shared" si="14"/>
        <v>7.2340350877192998</v>
      </c>
      <c r="W213" s="75">
        <v>9.19</v>
      </c>
      <c r="X213" s="96">
        <f t="shared" si="15"/>
        <v>0.17148693278353644</v>
      </c>
      <c r="Y213" s="45">
        <v>0.38</v>
      </c>
      <c r="Z213" s="96">
        <f t="shared" si="16"/>
        <v>0.21283622549300324</v>
      </c>
      <c r="AA213" s="23" t="s">
        <v>340</v>
      </c>
      <c r="AB213" s="140" t="s">
        <v>341</v>
      </c>
      <c r="AC213" s="120">
        <v>54</v>
      </c>
      <c r="AD213" s="158">
        <f t="shared" si="17"/>
        <v>496.26</v>
      </c>
      <c r="AE213" s="155">
        <f t="shared" si="18"/>
        <v>-1</v>
      </c>
      <c r="AF213" s="24"/>
      <c r="AG213" s="99" t="s">
        <v>113</v>
      </c>
      <c r="AH213" s="110">
        <f t="shared" si="13"/>
        <v>19.180584709484293</v>
      </c>
      <c r="AI213" s="20">
        <f t="shared" si="13"/>
        <v>22.513722805868376</v>
      </c>
      <c r="AJ213" s="20">
        <f t="shared" si="13"/>
        <v>12.305692484647329</v>
      </c>
      <c r="AK213" s="113"/>
    </row>
    <row r="214" spans="2:37" x14ac:dyDescent="0.2">
      <c r="B214" s="23" t="s">
        <v>61</v>
      </c>
      <c r="C214" s="23" t="s">
        <v>65</v>
      </c>
      <c r="D214" s="23" t="s">
        <v>63</v>
      </c>
      <c r="E214" s="23"/>
      <c r="F214" s="76">
        <v>1145261</v>
      </c>
      <c r="G214" s="76">
        <v>9316434288107</v>
      </c>
      <c r="H214" s="137" t="s">
        <v>51</v>
      </c>
      <c r="I214" s="23" t="s">
        <v>288</v>
      </c>
      <c r="J214" s="35" t="s">
        <v>54</v>
      </c>
      <c r="K214" s="35" t="s">
        <v>54</v>
      </c>
      <c r="L214" s="35" t="s">
        <v>52</v>
      </c>
      <c r="M214" s="139"/>
      <c r="N214" s="139"/>
      <c r="O214" s="35"/>
      <c r="P214" s="35" t="s">
        <v>53</v>
      </c>
      <c r="Q214" s="36">
        <v>7.6140350877192997</v>
      </c>
      <c r="R214" s="36">
        <v>9.5</v>
      </c>
      <c r="S214" s="42">
        <v>0.19852262234533688</v>
      </c>
      <c r="T214" s="36"/>
      <c r="U214" s="95">
        <v>7.6140350877192997</v>
      </c>
      <c r="V214" s="89">
        <f t="shared" si="14"/>
        <v>7.2340350877192998</v>
      </c>
      <c r="W214" s="75">
        <v>9.19</v>
      </c>
      <c r="X214" s="96">
        <f t="shared" si="15"/>
        <v>0.17148693278353644</v>
      </c>
      <c r="Y214" s="45">
        <v>0.38</v>
      </c>
      <c r="Z214" s="96">
        <f t="shared" si="16"/>
        <v>0.21283622549300324</v>
      </c>
      <c r="AA214" s="23" t="s">
        <v>340</v>
      </c>
      <c r="AB214" s="140" t="s">
        <v>341</v>
      </c>
      <c r="AC214" s="120">
        <v>54</v>
      </c>
      <c r="AD214" s="158">
        <f t="shared" si="17"/>
        <v>496.26</v>
      </c>
      <c r="AE214" s="155">
        <f t="shared" si="18"/>
        <v>-1</v>
      </c>
      <c r="AF214" s="24"/>
      <c r="AG214" s="99" t="s">
        <v>113</v>
      </c>
      <c r="AH214" s="110">
        <f t="shared" si="13"/>
        <v>19.180584709484293</v>
      </c>
      <c r="AI214" s="20">
        <f t="shared" si="13"/>
        <v>22.513722805868376</v>
      </c>
      <c r="AJ214" s="20">
        <f t="shared" si="13"/>
        <v>12.305692484647329</v>
      </c>
      <c r="AK214" s="113"/>
    </row>
    <row r="215" spans="2:37" x14ac:dyDescent="0.2">
      <c r="B215" s="23" t="s">
        <v>61</v>
      </c>
      <c r="C215" s="23" t="s">
        <v>65</v>
      </c>
      <c r="D215" s="23" t="s">
        <v>63</v>
      </c>
      <c r="E215" s="23"/>
      <c r="F215" s="76">
        <v>1145258</v>
      </c>
      <c r="G215" s="76">
        <v>9555653100207</v>
      </c>
      <c r="H215" s="137" t="s">
        <v>51</v>
      </c>
      <c r="I215" s="23" t="s">
        <v>289</v>
      </c>
      <c r="J215" s="35" t="s">
        <v>54</v>
      </c>
      <c r="K215" s="35" t="s">
        <v>54</v>
      </c>
      <c r="L215" s="35" t="s">
        <v>52</v>
      </c>
      <c r="M215" s="139"/>
      <c r="N215" s="139"/>
      <c r="O215" s="35"/>
      <c r="P215" s="35" t="s">
        <v>53</v>
      </c>
      <c r="Q215" s="36">
        <v>7.6140350877192997</v>
      </c>
      <c r="R215" s="36">
        <v>9.5</v>
      </c>
      <c r="S215" s="42">
        <v>0.19852262234533688</v>
      </c>
      <c r="T215" s="36"/>
      <c r="U215" s="95">
        <v>7.6140350877192997</v>
      </c>
      <c r="V215" s="89">
        <f t="shared" si="14"/>
        <v>7.2340350877192998</v>
      </c>
      <c r="W215" s="75">
        <v>9.19</v>
      </c>
      <c r="X215" s="96">
        <f t="shared" si="15"/>
        <v>0.17148693278353644</v>
      </c>
      <c r="Y215" s="45">
        <v>0.38</v>
      </c>
      <c r="Z215" s="96">
        <f t="shared" si="16"/>
        <v>0.21283622549300324</v>
      </c>
      <c r="AA215" s="23" t="s">
        <v>340</v>
      </c>
      <c r="AB215" s="140" t="s">
        <v>341</v>
      </c>
      <c r="AC215" s="120">
        <v>54</v>
      </c>
      <c r="AD215" s="158">
        <f t="shared" si="17"/>
        <v>496.26</v>
      </c>
      <c r="AE215" s="155">
        <f t="shared" si="18"/>
        <v>-1</v>
      </c>
      <c r="AF215" s="24"/>
      <c r="AG215" s="99" t="s">
        <v>113</v>
      </c>
      <c r="AH215" s="110">
        <f t="shared" si="13"/>
        <v>19.180584709484293</v>
      </c>
      <c r="AI215" s="20">
        <f t="shared" si="13"/>
        <v>22.513722805868376</v>
      </c>
      <c r="AJ215" s="20">
        <f t="shared" si="13"/>
        <v>12.305692484647329</v>
      </c>
      <c r="AK215" s="113"/>
    </row>
    <row r="216" spans="2:37" x14ac:dyDescent="0.2">
      <c r="B216" s="23"/>
      <c r="C216" s="23"/>
      <c r="D216" s="23"/>
      <c r="E216" s="23"/>
      <c r="F216" s="76"/>
      <c r="G216" s="76"/>
      <c r="H216" s="137"/>
      <c r="I216" s="23"/>
      <c r="J216" s="35"/>
      <c r="K216" s="35"/>
      <c r="L216" s="35"/>
      <c r="M216" s="139"/>
      <c r="N216" s="139"/>
      <c r="O216" s="35"/>
      <c r="P216" s="35"/>
      <c r="Q216" s="36"/>
      <c r="R216" s="36"/>
      <c r="S216" s="42"/>
      <c r="T216" s="36"/>
      <c r="U216" s="95"/>
      <c r="V216" s="89"/>
      <c r="W216" s="75"/>
      <c r="X216" s="96"/>
      <c r="Y216" s="45"/>
      <c r="Z216" s="96"/>
      <c r="AA216" s="23"/>
      <c r="AB216" s="140"/>
      <c r="AC216" s="120"/>
      <c r="AD216" s="158"/>
      <c r="AE216" s="155"/>
      <c r="AF216" s="24"/>
      <c r="AG216" s="99"/>
      <c r="AH216" s="110"/>
      <c r="AI216" s="20"/>
      <c r="AJ216" s="20"/>
      <c r="AK216" s="113"/>
    </row>
    <row r="217" spans="2:37" x14ac:dyDescent="0.2">
      <c r="B217" s="23" t="s">
        <v>61</v>
      </c>
      <c r="C217" s="23" t="s">
        <v>177</v>
      </c>
      <c r="D217" s="23" t="s">
        <v>63</v>
      </c>
      <c r="E217" s="23">
        <v>45</v>
      </c>
      <c r="F217" s="76">
        <v>1168624</v>
      </c>
      <c r="G217" s="76">
        <v>9316434271055</v>
      </c>
      <c r="H217" s="137" t="s">
        <v>51</v>
      </c>
      <c r="I217" s="23" t="s">
        <v>290</v>
      </c>
      <c r="J217" s="35" t="s">
        <v>54</v>
      </c>
      <c r="K217" s="35" t="s">
        <v>54</v>
      </c>
      <c r="L217" s="35" t="s">
        <v>52</v>
      </c>
      <c r="M217" s="139"/>
      <c r="N217" s="139"/>
      <c r="O217" s="35"/>
      <c r="P217" s="35" t="s">
        <v>53</v>
      </c>
      <c r="Q217" s="36">
        <v>9.83</v>
      </c>
      <c r="R217" s="36">
        <v>12.25</v>
      </c>
      <c r="S217" s="42">
        <v>0.19755102040816325</v>
      </c>
      <c r="T217" s="36"/>
      <c r="U217" s="95">
        <v>9.83</v>
      </c>
      <c r="V217" s="89">
        <f t="shared" si="14"/>
        <v>9.34</v>
      </c>
      <c r="W217" s="75">
        <v>11.76</v>
      </c>
      <c r="X217" s="96">
        <f t="shared" si="15"/>
        <v>0.16411564625850339</v>
      </c>
      <c r="Y217" s="45">
        <v>0.49</v>
      </c>
      <c r="Z217" s="96">
        <f t="shared" si="16"/>
        <v>0.20578231292517007</v>
      </c>
      <c r="AA217" s="23" t="s">
        <v>340</v>
      </c>
      <c r="AB217" s="140" t="s">
        <v>341</v>
      </c>
      <c r="AC217" s="120">
        <v>36</v>
      </c>
      <c r="AD217" s="158">
        <f t="shared" si="17"/>
        <v>423.36</v>
      </c>
      <c r="AE217" s="155">
        <f t="shared" si="18"/>
        <v>-1</v>
      </c>
      <c r="AF217" s="24"/>
      <c r="AG217" s="99" t="s">
        <v>113</v>
      </c>
      <c r="AH217" s="110">
        <f t="shared" si="13"/>
        <v>12.787056472989528</v>
      </c>
      <c r="AI217" s="20">
        <f t="shared" si="13"/>
        <v>15.009148537245583</v>
      </c>
      <c r="AJ217" s="20">
        <f t="shared" si="13"/>
        <v>8.2037949897648854</v>
      </c>
      <c r="AK217" s="113"/>
    </row>
    <row r="218" spans="2:37" x14ac:dyDescent="0.2">
      <c r="B218" s="23" t="s">
        <v>61</v>
      </c>
      <c r="C218" s="23" t="s">
        <v>177</v>
      </c>
      <c r="D218" s="23" t="s">
        <v>63</v>
      </c>
      <c r="E218" s="23"/>
      <c r="F218" s="76">
        <v>1168618</v>
      </c>
      <c r="G218" s="76">
        <v>9316434271116</v>
      </c>
      <c r="H218" s="137" t="s">
        <v>51</v>
      </c>
      <c r="I218" s="23" t="s">
        <v>291</v>
      </c>
      <c r="J218" s="35" t="s">
        <v>54</v>
      </c>
      <c r="K218" s="35" t="s">
        <v>54</v>
      </c>
      <c r="L218" s="35" t="s">
        <v>52</v>
      </c>
      <c r="M218" s="139"/>
      <c r="N218" s="139"/>
      <c r="O218" s="35"/>
      <c r="P218" s="35" t="s">
        <v>53</v>
      </c>
      <c r="Q218" s="36">
        <v>9.83</v>
      </c>
      <c r="R218" s="36">
        <v>12.25</v>
      </c>
      <c r="S218" s="42">
        <v>0.19755102040816325</v>
      </c>
      <c r="T218" s="36"/>
      <c r="U218" s="95">
        <v>9.83</v>
      </c>
      <c r="V218" s="89">
        <f t="shared" si="14"/>
        <v>9.34</v>
      </c>
      <c r="W218" s="75">
        <v>11.76</v>
      </c>
      <c r="X218" s="96">
        <f t="shared" si="15"/>
        <v>0.16411564625850339</v>
      </c>
      <c r="Y218" s="45">
        <v>0.49</v>
      </c>
      <c r="Z218" s="96">
        <f t="shared" si="16"/>
        <v>0.20578231292517007</v>
      </c>
      <c r="AA218" s="23" t="s">
        <v>340</v>
      </c>
      <c r="AB218" s="140" t="s">
        <v>341</v>
      </c>
      <c r="AC218" s="120">
        <v>36</v>
      </c>
      <c r="AD218" s="158">
        <f t="shared" si="17"/>
        <v>423.36</v>
      </c>
      <c r="AE218" s="155">
        <f t="shared" si="18"/>
        <v>-1</v>
      </c>
      <c r="AF218" s="24"/>
      <c r="AG218" s="99" t="s">
        <v>113</v>
      </c>
      <c r="AH218" s="110">
        <f t="shared" si="13"/>
        <v>12.787056472989528</v>
      </c>
      <c r="AI218" s="20">
        <f t="shared" si="13"/>
        <v>15.009148537245583</v>
      </c>
      <c r="AJ218" s="20">
        <f t="shared" si="13"/>
        <v>8.2037949897648854</v>
      </c>
      <c r="AK218" s="113"/>
    </row>
    <row r="219" spans="2:37" x14ac:dyDescent="0.2">
      <c r="B219" s="23" t="s">
        <v>61</v>
      </c>
      <c r="C219" s="23" t="s">
        <v>177</v>
      </c>
      <c r="D219" s="23" t="s">
        <v>63</v>
      </c>
      <c r="E219" s="23"/>
      <c r="F219" s="76">
        <v>1168629</v>
      </c>
      <c r="G219" s="76">
        <v>9316434271024</v>
      </c>
      <c r="H219" s="137" t="s">
        <v>51</v>
      </c>
      <c r="I219" s="23" t="s">
        <v>292</v>
      </c>
      <c r="J219" s="35" t="s">
        <v>54</v>
      </c>
      <c r="K219" s="35" t="s">
        <v>54</v>
      </c>
      <c r="L219" s="35" t="s">
        <v>52</v>
      </c>
      <c r="M219" s="139"/>
      <c r="N219" s="139"/>
      <c r="O219" s="35"/>
      <c r="P219" s="35" t="s">
        <v>53</v>
      </c>
      <c r="Q219" s="36">
        <v>9.83</v>
      </c>
      <c r="R219" s="36">
        <v>12.25</v>
      </c>
      <c r="S219" s="42">
        <v>0.19755102040816325</v>
      </c>
      <c r="T219" s="36"/>
      <c r="U219" s="95">
        <v>9.83</v>
      </c>
      <c r="V219" s="89">
        <f t="shared" si="14"/>
        <v>9.34</v>
      </c>
      <c r="W219" s="75">
        <v>11.76</v>
      </c>
      <c r="X219" s="96">
        <f t="shared" si="15"/>
        <v>0.16411564625850339</v>
      </c>
      <c r="Y219" s="45">
        <v>0.49</v>
      </c>
      <c r="Z219" s="96">
        <f t="shared" si="16"/>
        <v>0.20578231292517007</v>
      </c>
      <c r="AA219" s="23" t="s">
        <v>340</v>
      </c>
      <c r="AB219" s="140" t="s">
        <v>341</v>
      </c>
      <c r="AC219" s="120">
        <v>36</v>
      </c>
      <c r="AD219" s="158">
        <f t="shared" si="17"/>
        <v>423.36</v>
      </c>
      <c r="AE219" s="155">
        <f t="shared" si="18"/>
        <v>-1</v>
      </c>
      <c r="AF219" s="24"/>
      <c r="AG219" s="99" t="s">
        <v>113</v>
      </c>
      <c r="AH219" s="110">
        <f t="shared" ref="AH219:AJ250" si="19">AH$5*$AC219</f>
        <v>12.787056472989528</v>
      </c>
      <c r="AI219" s="20">
        <f t="shared" si="19"/>
        <v>15.009148537245583</v>
      </c>
      <c r="AJ219" s="20">
        <f t="shared" si="19"/>
        <v>8.2037949897648854</v>
      </c>
      <c r="AK219" s="113"/>
    </row>
    <row r="220" spans="2:37" x14ac:dyDescent="0.2">
      <c r="B220" s="23" t="s">
        <v>61</v>
      </c>
      <c r="C220" s="23" t="s">
        <v>177</v>
      </c>
      <c r="D220" s="23" t="s">
        <v>63</v>
      </c>
      <c r="E220" s="23"/>
      <c r="F220" s="76">
        <v>1168632</v>
      </c>
      <c r="G220" s="76">
        <v>9316434271017</v>
      </c>
      <c r="H220" s="137" t="s">
        <v>51</v>
      </c>
      <c r="I220" s="23" t="s">
        <v>293</v>
      </c>
      <c r="J220" s="35" t="s">
        <v>54</v>
      </c>
      <c r="K220" s="35" t="s">
        <v>54</v>
      </c>
      <c r="L220" s="35" t="s">
        <v>52</v>
      </c>
      <c r="M220" s="139"/>
      <c r="N220" s="139"/>
      <c r="O220" s="35"/>
      <c r="P220" s="35" t="s">
        <v>53</v>
      </c>
      <c r="Q220" s="36">
        <v>9.83</v>
      </c>
      <c r="R220" s="36">
        <v>12.25</v>
      </c>
      <c r="S220" s="42">
        <v>0.19755102040816325</v>
      </c>
      <c r="T220" s="36"/>
      <c r="U220" s="95">
        <v>9.83</v>
      </c>
      <c r="V220" s="89">
        <f t="shared" si="14"/>
        <v>9.34</v>
      </c>
      <c r="W220" s="75">
        <v>11.76</v>
      </c>
      <c r="X220" s="96">
        <f t="shared" si="15"/>
        <v>0.16411564625850339</v>
      </c>
      <c r="Y220" s="45">
        <v>0.49</v>
      </c>
      <c r="Z220" s="96">
        <f t="shared" si="16"/>
        <v>0.20578231292517007</v>
      </c>
      <c r="AA220" s="23" t="s">
        <v>340</v>
      </c>
      <c r="AB220" s="140" t="s">
        <v>341</v>
      </c>
      <c r="AC220" s="120">
        <v>36</v>
      </c>
      <c r="AD220" s="158">
        <f t="shared" si="17"/>
        <v>423.36</v>
      </c>
      <c r="AE220" s="155">
        <f t="shared" si="18"/>
        <v>-1</v>
      </c>
      <c r="AF220" s="24"/>
      <c r="AG220" s="99" t="s">
        <v>113</v>
      </c>
      <c r="AH220" s="110">
        <f t="shared" si="19"/>
        <v>12.787056472989528</v>
      </c>
      <c r="AI220" s="20">
        <f t="shared" si="19"/>
        <v>15.009148537245583</v>
      </c>
      <c r="AJ220" s="20">
        <f t="shared" si="19"/>
        <v>8.2037949897648854</v>
      </c>
      <c r="AK220" s="113"/>
    </row>
    <row r="221" spans="2:37" x14ac:dyDescent="0.2">
      <c r="B221" s="23"/>
      <c r="C221" s="23"/>
      <c r="D221" s="23"/>
      <c r="E221" s="23"/>
      <c r="F221" s="76"/>
      <c r="G221" s="76"/>
      <c r="H221" s="137"/>
      <c r="I221" s="23"/>
      <c r="J221" s="35"/>
      <c r="K221" s="35"/>
      <c r="L221" s="35"/>
      <c r="M221" s="139"/>
      <c r="N221" s="139"/>
      <c r="O221" s="35"/>
      <c r="P221" s="35"/>
      <c r="Q221" s="36"/>
      <c r="R221" s="36"/>
      <c r="S221" s="42"/>
      <c r="T221" s="36"/>
      <c r="U221" s="95"/>
      <c r="V221" s="89"/>
      <c r="W221" s="75"/>
      <c r="X221" s="96"/>
      <c r="Y221" s="45"/>
      <c r="Z221" s="96"/>
      <c r="AA221" s="23"/>
      <c r="AB221" s="140"/>
      <c r="AC221" s="120"/>
      <c r="AD221" s="158"/>
      <c r="AE221" s="155"/>
      <c r="AF221" s="24"/>
      <c r="AG221" s="99"/>
      <c r="AH221" s="110"/>
      <c r="AI221" s="20"/>
      <c r="AJ221" s="20"/>
      <c r="AK221" s="113"/>
    </row>
    <row r="222" spans="2:37" x14ac:dyDescent="0.2">
      <c r="B222" s="23" t="s">
        <v>61</v>
      </c>
      <c r="C222" s="23" t="s">
        <v>62</v>
      </c>
      <c r="D222" s="23" t="s">
        <v>63</v>
      </c>
      <c r="E222" s="23">
        <v>46</v>
      </c>
      <c r="F222" s="76">
        <v>1170600</v>
      </c>
      <c r="G222" s="76">
        <v>9556958338807</v>
      </c>
      <c r="H222" s="137" t="s">
        <v>51</v>
      </c>
      <c r="I222" s="23" t="s">
        <v>294</v>
      </c>
      <c r="J222" s="35" t="s">
        <v>54</v>
      </c>
      <c r="K222" s="35" t="s">
        <v>54</v>
      </c>
      <c r="L222" s="35" t="s">
        <v>52</v>
      </c>
      <c r="M222" s="139"/>
      <c r="N222" s="139"/>
      <c r="O222" s="35"/>
      <c r="P222" s="35" t="s">
        <v>53</v>
      </c>
      <c r="Q222" s="36">
        <v>24.8</v>
      </c>
      <c r="R222" s="36">
        <v>28.5</v>
      </c>
      <c r="S222" s="42">
        <v>0.12982456140350876</v>
      </c>
      <c r="T222" s="36"/>
      <c r="U222" s="95">
        <v>24.8</v>
      </c>
      <c r="V222" s="89">
        <f t="shared" si="14"/>
        <v>23.3</v>
      </c>
      <c r="W222" s="75">
        <v>27</v>
      </c>
      <c r="X222" s="96">
        <f t="shared" si="15"/>
        <v>8.148148148148146E-2</v>
      </c>
      <c r="Y222" s="45">
        <v>1.5</v>
      </c>
      <c r="Z222" s="96">
        <f t="shared" si="16"/>
        <v>0.13703703703703701</v>
      </c>
      <c r="AA222" s="23" t="s">
        <v>342</v>
      </c>
      <c r="AB222" s="140" t="s">
        <v>343</v>
      </c>
      <c r="AC222" s="120">
        <v>36</v>
      </c>
      <c r="AD222" s="158">
        <f t="shared" si="17"/>
        <v>972</v>
      </c>
      <c r="AE222" s="155">
        <f t="shared" si="18"/>
        <v>-1</v>
      </c>
      <c r="AF222" s="24"/>
      <c r="AG222" s="99" t="s">
        <v>113</v>
      </c>
      <c r="AH222" s="110">
        <f t="shared" si="19"/>
        <v>12.787056472989528</v>
      </c>
      <c r="AI222" s="20">
        <f t="shared" si="19"/>
        <v>15.009148537245583</v>
      </c>
      <c r="AJ222" s="20">
        <f t="shared" si="19"/>
        <v>8.2037949897648854</v>
      </c>
      <c r="AK222" s="113"/>
    </row>
    <row r="223" spans="2:37" x14ac:dyDescent="0.2">
      <c r="B223" s="23"/>
      <c r="C223" s="23"/>
      <c r="D223" s="23"/>
      <c r="E223" s="23"/>
      <c r="F223" s="76"/>
      <c r="G223" s="76"/>
      <c r="H223" s="137"/>
      <c r="I223" s="23"/>
      <c r="J223" s="35"/>
      <c r="K223" s="35"/>
      <c r="L223" s="35"/>
      <c r="M223" s="139"/>
      <c r="N223" s="139"/>
      <c r="O223" s="35"/>
      <c r="P223" s="35"/>
      <c r="Q223" s="36"/>
      <c r="R223" s="36"/>
      <c r="S223" s="42"/>
      <c r="T223" s="36"/>
      <c r="U223" s="95"/>
      <c r="V223" s="89"/>
      <c r="W223" s="75"/>
      <c r="X223" s="96"/>
      <c r="Y223" s="45"/>
      <c r="Z223" s="96"/>
      <c r="AA223" s="23"/>
      <c r="AB223" s="140"/>
      <c r="AC223" s="120"/>
      <c r="AD223" s="158"/>
      <c r="AE223" s="155"/>
      <c r="AF223" s="24"/>
      <c r="AG223" s="99"/>
      <c r="AH223" s="110"/>
      <c r="AI223" s="20"/>
      <c r="AJ223" s="20"/>
      <c r="AK223" s="113"/>
    </row>
    <row r="224" spans="2:37" x14ac:dyDescent="0.2">
      <c r="B224" s="23" t="s">
        <v>61</v>
      </c>
      <c r="C224" s="23" t="s">
        <v>65</v>
      </c>
      <c r="D224" s="23" t="s">
        <v>63</v>
      </c>
      <c r="E224" s="23">
        <v>47</v>
      </c>
      <c r="F224" s="76">
        <v>1032802</v>
      </c>
      <c r="G224" s="76">
        <v>9556183960927</v>
      </c>
      <c r="H224" s="137" t="s">
        <v>51</v>
      </c>
      <c r="I224" s="23" t="s">
        <v>295</v>
      </c>
      <c r="J224" s="35" t="s">
        <v>54</v>
      </c>
      <c r="K224" s="35" t="s">
        <v>54</v>
      </c>
      <c r="L224" s="35" t="s">
        <v>52</v>
      </c>
      <c r="M224" s="139"/>
      <c r="N224" s="139"/>
      <c r="O224" s="35"/>
      <c r="P224" s="35" t="s">
        <v>53</v>
      </c>
      <c r="Q224" s="36">
        <v>8.6999999999999993</v>
      </c>
      <c r="R224" s="36">
        <v>10.9</v>
      </c>
      <c r="S224" s="42">
        <v>0.2018348623853212</v>
      </c>
      <c r="T224" s="36"/>
      <c r="U224" s="95">
        <v>8.6999999999999993</v>
      </c>
      <c r="V224" s="89">
        <f t="shared" si="14"/>
        <v>7.9999999999999991</v>
      </c>
      <c r="W224" s="75">
        <v>10.200000000000001</v>
      </c>
      <c r="X224" s="96">
        <f t="shared" si="15"/>
        <v>0.14705882352941194</v>
      </c>
      <c r="Y224" s="45">
        <v>0.7</v>
      </c>
      <c r="Z224" s="96">
        <f t="shared" si="16"/>
        <v>0.2156862745098041</v>
      </c>
      <c r="AA224" s="23" t="s">
        <v>344</v>
      </c>
      <c r="AB224" s="140" t="s">
        <v>345</v>
      </c>
      <c r="AC224" s="120">
        <v>36</v>
      </c>
      <c r="AD224" s="158">
        <f t="shared" si="17"/>
        <v>367.20000000000005</v>
      </c>
      <c r="AE224" s="155">
        <f t="shared" si="18"/>
        <v>-1</v>
      </c>
      <c r="AF224" s="24"/>
      <c r="AG224" s="99" t="s">
        <v>109</v>
      </c>
      <c r="AH224" s="110">
        <f t="shared" si="19"/>
        <v>12.787056472989528</v>
      </c>
      <c r="AI224" s="20">
        <f t="shared" si="19"/>
        <v>15.009148537245583</v>
      </c>
      <c r="AJ224" s="20">
        <f t="shared" si="19"/>
        <v>8.2037949897648854</v>
      </c>
      <c r="AK224" s="113"/>
    </row>
    <row r="225" spans="2:37" x14ac:dyDescent="0.2">
      <c r="B225" s="23" t="s">
        <v>61</v>
      </c>
      <c r="C225" s="23" t="s">
        <v>65</v>
      </c>
      <c r="D225" s="23" t="s">
        <v>63</v>
      </c>
      <c r="E225" s="23"/>
      <c r="F225" s="76">
        <v>1032804</v>
      </c>
      <c r="G225" s="76">
        <v>9556183960934</v>
      </c>
      <c r="H225" s="137" t="s">
        <v>51</v>
      </c>
      <c r="I225" s="23" t="s">
        <v>296</v>
      </c>
      <c r="J225" s="35" t="s">
        <v>54</v>
      </c>
      <c r="K225" s="35" t="s">
        <v>54</v>
      </c>
      <c r="L225" s="35" t="s">
        <v>52</v>
      </c>
      <c r="M225" s="139"/>
      <c r="N225" s="139"/>
      <c r="O225" s="35"/>
      <c r="P225" s="35" t="s">
        <v>53</v>
      </c>
      <c r="Q225" s="36">
        <v>8.6999999999999993</v>
      </c>
      <c r="R225" s="36">
        <v>10.9</v>
      </c>
      <c r="S225" s="42">
        <v>0.2018348623853212</v>
      </c>
      <c r="T225" s="36"/>
      <c r="U225" s="95">
        <v>8.6999999999999993</v>
      </c>
      <c r="V225" s="89">
        <f t="shared" si="14"/>
        <v>7.9999999999999991</v>
      </c>
      <c r="W225" s="75">
        <v>10.200000000000001</v>
      </c>
      <c r="X225" s="96">
        <f t="shared" si="15"/>
        <v>0.14705882352941194</v>
      </c>
      <c r="Y225" s="45">
        <v>0.7</v>
      </c>
      <c r="Z225" s="96">
        <f t="shared" si="16"/>
        <v>0.2156862745098041</v>
      </c>
      <c r="AA225" s="23" t="s">
        <v>344</v>
      </c>
      <c r="AB225" s="140" t="s">
        <v>345</v>
      </c>
      <c r="AC225" s="120">
        <v>36</v>
      </c>
      <c r="AD225" s="158">
        <f t="shared" si="17"/>
        <v>367.20000000000005</v>
      </c>
      <c r="AE225" s="155">
        <f t="shared" si="18"/>
        <v>-1</v>
      </c>
      <c r="AF225" s="24"/>
      <c r="AG225" s="99" t="s">
        <v>109</v>
      </c>
      <c r="AH225" s="110">
        <f t="shared" si="19"/>
        <v>12.787056472989528</v>
      </c>
      <c r="AI225" s="20">
        <f t="shared" si="19"/>
        <v>15.009148537245583</v>
      </c>
      <c r="AJ225" s="20">
        <f t="shared" si="19"/>
        <v>8.2037949897648854</v>
      </c>
      <c r="AK225" s="113"/>
    </row>
    <row r="226" spans="2:37" x14ac:dyDescent="0.2">
      <c r="B226" s="23" t="s">
        <v>61</v>
      </c>
      <c r="C226" s="23" t="s">
        <v>65</v>
      </c>
      <c r="D226" s="23" t="s">
        <v>63</v>
      </c>
      <c r="E226" s="23"/>
      <c r="F226" s="76">
        <v>1032805</v>
      </c>
      <c r="G226" s="76">
        <v>9556183960941</v>
      </c>
      <c r="H226" s="137" t="s">
        <v>51</v>
      </c>
      <c r="I226" s="23" t="s">
        <v>297</v>
      </c>
      <c r="J226" s="35" t="s">
        <v>54</v>
      </c>
      <c r="K226" s="35" t="s">
        <v>54</v>
      </c>
      <c r="L226" s="35" t="s">
        <v>52</v>
      </c>
      <c r="M226" s="139"/>
      <c r="N226" s="139"/>
      <c r="O226" s="35"/>
      <c r="P226" s="35" t="s">
        <v>53</v>
      </c>
      <c r="Q226" s="36">
        <v>8.6999999999999993</v>
      </c>
      <c r="R226" s="36">
        <v>10.9</v>
      </c>
      <c r="S226" s="42">
        <v>0.2018348623853212</v>
      </c>
      <c r="T226" s="36"/>
      <c r="U226" s="95">
        <v>8.6999999999999993</v>
      </c>
      <c r="V226" s="89">
        <f t="shared" si="14"/>
        <v>7.9999999999999991</v>
      </c>
      <c r="W226" s="75">
        <v>10.200000000000001</v>
      </c>
      <c r="X226" s="96">
        <f t="shared" si="15"/>
        <v>0.14705882352941194</v>
      </c>
      <c r="Y226" s="45">
        <v>0.7</v>
      </c>
      <c r="Z226" s="96">
        <f t="shared" si="16"/>
        <v>0.2156862745098041</v>
      </c>
      <c r="AA226" s="23" t="s">
        <v>344</v>
      </c>
      <c r="AB226" s="140" t="s">
        <v>345</v>
      </c>
      <c r="AC226" s="120">
        <v>36</v>
      </c>
      <c r="AD226" s="158">
        <f t="shared" si="17"/>
        <v>367.20000000000005</v>
      </c>
      <c r="AE226" s="155">
        <f t="shared" si="18"/>
        <v>-1</v>
      </c>
      <c r="AF226" s="24"/>
      <c r="AG226" s="99" t="s">
        <v>109</v>
      </c>
      <c r="AH226" s="110">
        <f t="shared" si="19"/>
        <v>12.787056472989528</v>
      </c>
      <c r="AI226" s="20">
        <f t="shared" si="19"/>
        <v>15.009148537245583</v>
      </c>
      <c r="AJ226" s="20">
        <f t="shared" si="19"/>
        <v>8.2037949897648854</v>
      </c>
      <c r="AK226" s="113"/>
    </row>
    <row r="227" spans="2:37" x14ac:dyDescent="0.2">
      <c r="B227" s="23" t="s">
        <v>61</v>
      </c>
      <c r="C227" s="23" t="s">
        <v>65</v>
      </c>
      <c r="D227" s="23" t="s">
        <v>63</v>
      </c>
      <c r="E227" s="23"/>
      <c r="F227" s="76">
        <v>1032796</v>
      </c>
      <c r="G227" s="76">
        <v>9556183960880</v>
      </c>
      <c r="H227" s="137" t="s">
        <v>51</v>
      </c>
      <c r="I227" s="23" t="s">
        <v>298</v>
      </c>
      <c r="J227" s="35" t="s">
        <v>54</v>
      </c>
      <c r="K227" s="35" t="s">
        <v>54</v>
      </c>
      <c r="L227" s="35" t="s">
        <v>52</v>
      </c>
      <c r="M227" s="139"/>
      <c r="N227" s="139"/>
      <c r="O227" s="35"/>
      <c r="P227" s="35" t="s">
        <v>53</v>
      </c>
      <c r="Q227" s="36">
        <v>8.6999999999999993</v>
      </c>
      <c r="R227" s="36">
        <v>10.9</v>
      </c>
      <c r="S227" s="42">
        <v>0.2018348623853212</v>
      </c>
      <c r="T227" s="36"/>
      <c r="U227" s="95">
        <v>8.6999999999999993</v>
      </c>
      <c r="V227" s="89">
        <f t="shared" si="14"/>
        <v>7.9999999999999991</v>
      </c>
      <c r="W227" s="75">
        <v>10.200000000000001</v>
      </c>
      <c r="X227" s="96">
        <f t="shared" si="15"/>
        <v>0.14705882352941194</v>
      </c>
      <c r="Y227" s="45">
        <v>0.7</v>
      </c>
      <c r="Z227" s="96">
        <f t="shared" si="16"/>
        <v>0.2156862745098041</v>
      </c>
      <c r="AA227" s="23" t="s">
        <v>344</v>
      </c>
      <c r="AB227" s="140" t="s">
        <v>345</v>
      </c>
      <c r="AC227" s="120">
        <v>36</v>
      </c>
      <c r="AD227" s="158">
        <f t="shared" si="17"/>
        <v>367.20000000000005</v>
      </c>
      <c r="AE227" s="155">
        <f t="shared" si="18"/>
        <v>-1</v>
      </c>
      <c r="AF227" s="24"/>
      <c r="AG227" s="99" t="s">
        <v>109</v>
      </c>
      <c r="AH227" s="110">
        <f t="shared" si="19"/>
        <v>12.787056472989528</v>
      </c>
      <c r="AI227" s="20">
        <f t="shared" si="19"/>
        <v>15.009148537245583</v>
      </c>
      <c r="AJ227" s="20">
        <f t="shared" si="19"/>
        <v>8.2037949897648854</v>
      </c>
      <c r="AK227" s="113"/>
    </row>
    <row r="228" spans="2:37" x14ac:dyDescent="0.2">
      <c r="B228" s="23"/>
      <c r="C228" s="23"/>
      <c r="D228" s="23"/>
      <c r="E228" s="23"/>
      <c r="F228" s="76"/>
      <c r="G228" s="76"/>
      <c r="H228" s="137"/>
      <c r="I228" s="23"/>
      <c r="J228" s="35"/>
      <c r="K228" s="35"/>
      <c r="L228" s="35"/>
      <c r="M228" s="139"/>
      <c r="N228" s="139"/>
      <c r="O228" s="35"/>
      <c r="P228" s="35"/>
      <c r="Q228" s="36"/>
      <c r="R228" s="36"/>
      <c r="S228" s="42"/>
      <c r="T228" s="36"/>
      <c r="U228" s="95"/>
      <c r="V228" s="89"/>
      <c r="W228" s="75"/>
      <c r="X228" s="96"/>
      <c r="Y228" s="45"/>
      <c r="Z228" s="96"/>
      <c r="AA228" s="23"/>
      <c r="AB228" s="140"/>
      <c r="AC228" s="120"/>
      <c r="AD228" s="158"/>
      <c r="AE228" s="155"/>
      <c r="AF228" s="24"/>
      <c r="AG228" s="99"/>
      <c r="AH228" s="110"/>
      <c r="AI228" s="20"/>
      <c r="AJ228" s="20"/>
      <c r="AK228" s="113"/>
    </row>
    <row r="229" spans="2:37" x14ac:dyDescent="0.2">
      <c r="B229" s="23" t="s">
        <v>61</v>
      </c>
      <c r="C229" s="23" t="s">
        <v>65</v>
      </c>
      <c r="D229" s="23" t="s">
        <v>63</v>
      </c>
      <c r="E229" s="23">
        <v>48</v>
      </c>
      <c r="F229" s="76">
        <v>1205855</v>
      </c>
      <c r="G229" s="76">
        <v>9556183960361</v>
      </c>
      <c r="H229" s="137" t="s">
        <v>51</v>
      </c>
      <c r="I229" s="23" t="s">
        <v>299</v>
      </c>
      <c r="J229" s="35" t="s">
        <v>54</v>
      </c>
      <c r="K229" s="35" t="s">
        <v>54</v>
      </c>
      <c r="L229" s="35" t="s">
        <v>52</v>
      </c>
      <c r="M229" s="139"/>
      <c r="N229" s="139"/>
      <c r="O229" s="35"/>
      <c r="P229" s="35" t="s">
        <v>53</v>
      </c>
      <c r="Q229" s="36">
        <v>13.5</v>
      </c>
      <c r="R229" s="36">
        <v>16.899999999999999</v>
      </c>
      <c r="S229" s="42">
        <v>0.20118343195266267</v>
      </c>
      <c r="T229" s="36"/>
      <c r="U229" s="95">
        <v>13.5</v>
      </c>
      <c r="V229" s="89">
        <f t="shared" si="14"/>
        <v>12.8</v>
      </c>
      <c r="W229" s="75">
        <v>16.2</v>
      </c>
      <c r="X229" s="96">
        <f t="shared" si="15"/>
        <v>0.16666666666666663</v>
      </c>
      <c r="Y229" s="45">
        <v>0.7</v>
      </c>
      <c r="Z229" s="96">
        <f t="shared" si="16"/>
        <v>0.20987654320987648</v>
      </c>
      <c r="AA229" s="23" t="s">
        <v>344</v>
      </c>
      <c r="AB229" s="140" t="s">
        <v>345</v>
      </c>
      <c r="AC229" s="120">
        <v>36</v>
      </c>
      <c r="AD229" s="158">
        <f t="shared" si="17"/>
        <v>583.19999999999993</v>
      </c>
      <c r="AE229" s="155">
        <f t="shared" si="18"/>
        <v>-1</v>
      </c>
      <c r="AF229" s="24"/>
      <c r="AG229" s="99" t="s">
        <v>109</v>
      </c>
      <c r="AH229" s="110">
        <f t="shared" si="19"/>
        <v>12.787056472989528</v>
      </c>
      <c r="AI229" s="20">
        <f t="shared" si="19"/>
        <v>15.009148537245583</v>
      </c>
      <c r="AJ229" s="20">
        <f t="shared" si="19"/>
        <v>8.2037949897648854</v>
      </c>
      <c r="AK229" s="113"/>
    </row>
    <row r="230" spans="2:37" x14ac:dyDescent="0.2">
      <c r="B230" s="23" t="s">
        <v>61</v>
      </c>
      <c r="C230" s="23" t="s">
        <v>65</v>
      </c>
      <c r="D230" s="23" t="s">
        <v>63</v>
      </c>
      <c r="E230" s="23"/>
      <c r="F230" s="76">
        <v>1205856</v>
      </c>
      <c r="G230" s="76">
        <v>9556183960378</v>
      </c>
      <c r="H230" s="137" t="s">
        <v>51</v>
      </c>
      <c r="I230" s="23" t="s">
        <v>300</v>
      </c>
      <c r="J230" s="35" t="s">
        <v>54</v>
      </c>
      <c r="K230" s="35" t="s">
        <v>54</v>
      </c>
      <c r="L230" s="35" t="s">
        <v>52</v>
      </c>
      <c r="M230" s="139"/>
      <c r="N230" s="139"/>
      <c r="O230" s="35"/>
      <c r="P230" s="35" t="s">
        <v>53</v>
      </c>
      <c r="Q230" s="36">
        <v>13.5</v>
      </c>
      <c r="R230" s="36">
        <v>16.899999999999999</v>
      </c>
      <c r="S230" s="42">
        <v>0.20118343195266267</v>
      </c>
      <c r="T230" s="36"/>
      <c r="U230" s="95">
        <v>13.5</v>
      </c>
      <c r="V230" s="89">
        <f t="shared" si="14"/>
        <v>12.8</v>
      </c>
      <c r="W230" s="75">
        <v>16.2</v>
      </c>
      <c r="X230" s="96">
        <f t="shared" si="15"/>
        <v>0.16666666666666663</v>
      </c>
      <c r="Y230" s="45">
        <v>0.7</v>
      </c>
      <c r="Z230" s="96">
        <f t="shared" si="16"/>
        <v>0.20987654320987648</v>
      </c>
      <c r="AA230" s="23" t="s">
        <v>344</v>
      </c>
      <c r="AB230" s="140" t="s">
        <v>345</v>
      </c>
      <c r="AC230" s="120">
        <v>36</v>
      </c>
      <c r="AD230" s="158">
        <f t="shared" si="17"/>
        <v>583.19999999999993</v>
      </c>
      <c r="AE230" s="155">
        <f t="shared" si="18"/>
        <v>-1</v>
      </c>
      <c r="AF230" s="24"/>
      <c r="AG230" s="99" t="s">
        <v>109</v>
      </c>
      <c r="AH230" s="110">
        <f t="shared" si="19"/>
        <v>12.787056472989528</v>
      </c>
      <c r="AI230" s="20">
        <f t="shared" si="19"/>
        <v>15.009148537245583</v>
      </c>
      <c r="AJ230" s="20">
        <f t="shared" si="19"/>
        <v>8.2037949897648854</v>
      </c>
      <c r="AK230" s="113"/>
    </row>
    <row r="231" spans="2:37" x14ac:dyDescent="0.2">
      <c r="B231" s="23" t="s">
        <v>61</v>
      </c>
      <c r="C231" s="23" t="s">
        <v>65</v>
      </c>
      <c r="D231" s="23" t="s">
        <v>63</v>
      </c>
      <c r="E231" s="23"/>
      <c r="F231" s="76">
        <v>1205857</v>
      </c>
      <c r="G231" s="76">
        <v>9556183960385</v>
      </c>
      <c r="H231" s="137" t="s">
        <v>51</v>
      </c>
      <c r="I231" s="23" t="s">
        <v>301</v>
      </c>
      <c r="J231" s="35" t="s">
        <v>54</v>
      </c>
      <c r="K231" s="35" t="s">
        <v>54</v>
      </c>
      <c r="L231" s="35" t="s">
        <v>52</v>
      </c>
      <c r="M231" s="139"/>
      <c r="N231" s="139"/>
      <c r="O231" s="35"/>
      <c r="P231" s="35" t="s">
        <v>53</v>
      </c>
      <c r="Q231" s="36">
        <v>13.5</v>
      </c>
      <c r="R231" s="36">
        <v>16.899999999999999</v>
      </c>
      <c r="S231" s="42">
        <v>0.20118343195266267</v>
      </c>
      <c r="T231" s="36"/>
      <c r="U231" s="95">
        <v>13.5</v>
      </c>
      <c r="V231" s="89">
        <f t="shared" si="14"/>
        <v>12.8</v>
      </c>
      <c r="W231" s="75">
        <v>16.2</v>
      </c>
      <c r="X231" s="96">
        <f t="shared" si="15"/>
        <v>0.16666666666666663</v>
      </c>
      <c r="Y231" s="45">
        <v>0.7</v>
      </c>
      <c r="Z231" s="96">
        <f t="shared" si="16"/>
        <v>0.20987654320987648</v>
      </c>
      <c r="AA231" s="23" t="s">
        <v>344</v>
      </c>
      <c r="AB231" s="140" t="s">
        <v>345</v>
      </c>
      <c r="AC231" s="120">
        <v>36</v>
      </c>
      <c r="AD231" s="158">
        <f t="shared" si="17"/>
        <v>583.19999999999993</v>
      </c>
      <c r="AE231" s="155">
        <f t="shared" si="18"/>
        <v>-1</v>
      </c>
      <c r="AF231" s="24"/>
      <c r="AG231" s="99" t="s">
        <v>109</v>
      </c>
      <c r="AH231" s="110">
        <f t="shared" si="19"/>
        <v>12.787056472989528</v>
      </c>
      <c r="AI231" s="20">
        <f t="shared" si="19"/>
        <v>15.009148537245583</v>
      </c>
      <c r="AJ231" s="20">
        <f t="shared" si="19"/>
        <v>8.2037949897648854</v>
      </c>
      <c r="AK231" s="113"/>
    </row>
    <row r="232" spans="2:37" x14ac:dyDescent="0.2">
      <c r="B232" s="23" t="s">
        <v>61</v>
      </c>
      <c r="C232" s="23" t="s">
        <v>65</v>
      </c>
      <c r="D232" s="23" t="s">
        <v>63</v>
      </c>
      <c r="E232" s="23"/>
      <c r="F232" s="76">
        <v>1205858</v>
      </c>
      <c r="G232" s="76">
        <v>9556183960408</v>
      </c>
      <c r="H232" s="137" t="s">
        <v>51</v>
      </c>
      <c r="I232" s="23" t="s">
        <v>302</v>
      </c>
      <c r="J232" s="35" t="s">
        <v>54</v>
      </c>
      <c r="K232" s="35" t="s">
        <v>54</v>
      </c>
      <c r="L232" s="35" t="s">
        <v>52</v>
      </c>
      <c r="M232" s="139"/>
      <c r="N232" s="139"/>
      <c r="O232" s="35"/>
      <c r="P232" s="35" t="s">
        <v>53</v>
      </c>
      <c r="Q232" s="36">
        <v>13.5</v>
      </c>
      <c r="R232" s="36">
        <v>16.899999999999999</v>
      </c>
      <c r="S232" s="42">
        <v>0.20118343195266267</v>
      </c>
      <c r="T232" s="36"/>
      <c r="U232" s="95">
        <v>13.5</v>
      </c>
      <c r="V232" s="89">
        <f t="shared" si="14"/>
        <v>12.8</v>
      </c>
      <c r="W232" s="75">
        <v>16.2</v>
      </c>
      <c r="X232" s="96">
        <f t="shared" si="15"/>
        <v>0.16666666666666663</v>
      </c>
      <c r="Y232" s="45">
        <v>0.7</v>
      </c>
      <c r="Z232" s="96">
        <f t="shared" si="16"/>
        <v>0.20987654320987648</v>
      </c>
      <c r="AA232" s="23" t="s">
        <v>344</v>
      </c>
      <c r="AB232" s="140" t="s">
        <v>345</v>
      </c>
      <c r="AC232" s="120">
        <v>36</v>
      </c>
      <c r="AD232" s="158">
        <f t="shared" si="17"/>
        <v>583.19999999999993</v>
      </c>
      <c r="AE232" s="155">
        <f t="shared" si="18"/>
        <v>-1</v>
      </c>
      <c r="AF232" s="24"/>
      <c r="AG232" s="99" t="s">
        <v>109</v>
      </c>
      <c r="AH232" s="110">
        <f t="shared" si="19"/>
        <v>12.787056472989528</v>
      </c>
      <c r="AI232" s="20">
        <f t="shared" si="19"/>
        <v>15.009148537245583</v>
      </c>
      <c r="AJ232" s="20">
        <f t="shared" si="19"/>
        <v>8.2037949897648854</v>
      </c>
      <c r="AK232" s="113"/>
    </row>
    <row r="233" spans="2:37" x14ac:dyDescent="0.2">
      <c r="B233" s="23"/>
      <c r="C233" s="23"/>
      <c r="D233" s="23"/>
      <c r="E233" s="23"/>
      <c r="F233" s="76"/>
      <c r="G233" s="76"/>
      <c r="H233" s="137"/>
      <c r="I233" s="23"/>
      <c r="J233" s="35"/>
      <c r="K233" s="35"/>
      <c r="L233" s="35"/>
      <c r="M233" s="139"/>
      <c r="N233" s="139"/>
      <c r="O233" s="35"/>
      <c r="P233" s="35"/>
      <c r="Q233" s="36"/>
      <c r="R233" s="36"/>
      <c r="S233" s="42"/>
      <c r="T233" s="36"/>
      <c r="U233" s="95"/>
      <c r="V233" s="89"/>
      <c r="W233" s="75"/>
      <c r="X233" s="96"/>
      <c r="Y233" s="45"/>
      <c r="Z233" s="96"/>
      <c r="AA233" s="23"/>
      <c r="AB233" s="140"/>
      <c r="AC233" s="120"/>
      <c r="AD233" s="158"/>
      <c r="AE233" s="155"/>
      <c r="AF233" s="24"/>
      <c r="AG233" s="99"/>
      <c r="AH233" s="110"/>
      <c r="AI233" s="20"/>
      <c r="AJ233" s="20"/>
      <c r="AK233" s="113"/>
    </row>
    <row r="234" spans="2:37" x14ac:dyDescent="0.2">
      <c r="B234" s="23" t="s">
        <v>61</v>
      </c>
      <c r="C234" s="23" t="s">
        <v>177</v>
      </c>
      <c r="D234" s="23" t="s">
        <v>63</v>
      </c>
      <c r="E234" s="23">
        <v>19</v>
      </c>
      <c r="F234" s="76">
        <v>1010217</v>
      </c>
      <c r="G234" s="76">
        <v>6281073211065</v>
      </c>
      <c r="H234" s="137" t="s">
        <v>51</v>
      </c>
      <c r="I234" s="23" t="s">
        <v>303</v>
      </c>
      <c r="J234" s="35" t="s">
        <v>54</v>
      </c>
      <c r="K234" s="35" t="s">
        <v>54</v>
      </c>
      <c r="L234" s="35" t="s">
        <v>52</v>
      </c>
      <c r="M234" s="139"/>
      <c r="N234" s="139"/>
      <c r="O234" s="35"/>
      <c r="P234" s="35" t="s">
        <v>53</v>
      </c>
      <c r="Q234" s="36">
        <v>12.7</v>
      </c>
      <c r="R234" s="36">
        <v>17.05</v>
      </c>
      <c r="S234" s="42">
        <v>0.25513196480938422</v>
      </c>
      <c r="T234" s="36"/>
      <c r="U234" s="95">
        <v>12.7</v>
      </c>
      <c r="V234" s="89">
        <f t="shared" si="14"/>
        <v>12</v>
      </c>
      <c r="W234" s="75">
        <v>16.350000000000001</v>
      </c>
      <c r="X234" s="96">
        <f t="shared" si="15"/>
        <v>0.22324159021406739</v>
      </c>
      <c r="Y234" s="45">
        <v>0.7</v>
      </c>
      <c r="Z234" s="96">
        <f t="shared" si="16"/>
        <v>0.2660550458715597</v>
      </c>
      <c r="AA234" s="23" t="s">
        <v>344</v>
      </c>
      <c r="AB234" s="140" t="s">
        <v>345</v>
      </c>
      <c r="AC234" s="120">
        <v>36</v>
      </c>
      <c r="AD234" s="158">
        <f t="shared" si="17"/>
        <v>588.6</v>
      </c>
      <c r="AE234" s="155">
        <f t="shared" si="18"/>
        <v>-1</v>
      </c>
      <c r="AF234" s="24"/>
      <c r="AG234" s="99" t="s">
        <v>109</v>
      </c>
      <c r="AH234" s="110">
        <f t="shared" si="19"/>
        <v>12.787056472989528</v>
      </c>
      <c r="AI234" s="20">
        <f t="shared" si="19"/>
        <v>15.009148537245583</v>
      </c>
      <c r="AJ234" s="20">
        <f t="shared" si="19"/>
        <v>8.2037949897648854</v>
      </c>
      <c r="AK234" s="113"/>
    </row>
    <row r="235" spans="2:37" x14ac:dyDescent="0.2">
      <c r="B235" s="23"/>
      <c r="C235" s="23"/>
      <c r="D235" s="23"/>
      <c r="E235" s="23"/>
      <c r="F235" s="76"/>
      <c r="G235" s="76"/>
      <c r="H235" s="137"/>
      <c r="I235" s="23"/>
      <c r="J235" s="35"/>
      <c r="K235" s="35"/>
      <c r="L235" s="35"/>
      <c r="M235" s="139"/>
      <c r="N235" s="139"/>
      <c r="O235" s="35"/>
      <c r="P235" s="35"/>
      <c r="Q235" s="36"/>
      <c r="R235" s="36"/>
      <c r="S235" s="42"/>
      <c r="T235" s="36"/>
      <c r="U235" s="95"/>
      <c r="V235" s="89"/>
      <c r="W235" s="75"/>
      <c r="X235" s="96"/>
      <c r="Y235" s="45"/>
      <c r="Z235" s="96"/>
      <c r="AA235" s="23"/>
      <c r="AB235" s="140"/>
      <c r="AC235" s="120"/>
      <c r="AD235" s="158"/>
      <c r="AE235" s="155"/>
      <c r="AF235" s="24"/>
      <c r="AG235" s="99"/>
      <c r="AH235" s="110"/>
      <c r="AI235" s="20"/>
      <c r="AJ235" s="20"/>
      <c r="AK235" s="113"/>
    </row>
    <row r="236" spans="2:37" x14ac:dyDescent="0.2">
      <c r="B236" s="23" t="s">
        <v>61</v>
      </c>
      <c r="C236" s="23" t="s">
        <v>177</v>
      </c>
      <c r="D236" s="23" t="s">
        <v>63</v>
      </c>
      <c r="E236" s="23">
        <v>50</v>
      </c>
      <c r="F236" s="76">
        <v>1032711</v>
      </c>
      <c r="G236" s="76">
        <v>9300677002910</v>
      </c>
      <c r="H236" s="137" t="s">
        <v>51</v>
      </c>
      <c r="I236" s="23" t="s">
        <v>304</v>
      </c>
      <c r="J236" s="35" t="s">
        <v>54</v>
      </c>
      <c r="K236" s="35" t="s">
        <v>54</v>
      </c>
      <c r="L236" s="35" t="s">
        <v>52</v>
      </c>
      <c r="M236" s="139"/>
      <c r="N236" s="139"/>
      <c r="O236" s="35"/>
      <c r="P236" s="35" t="s">
        <v>53</v>
      </c>
      <c r="Q236" s="36">
        <v>19.71</v>
      </c>
      <c r="R236" s="36">
        <v>22.95</v>
      </c>
      <c r="S236" s="42">
        <v>0.14117647058823524</v>
      </c>
      <c r="T236" s="36"/>
      <c r="U236" s="95">
        <v>19.71</v>
      </c>
      <c r="V236" s="89">
        <f t="shared" si="14"/>
        <v>16.21</v>
      </c>
      <c r="W236" s="75">
        <v>19.45</v>
      </c>
      <c r="X236" s="96">
        <f t="shared" si="15"/>
        <v>-1.3367609254498796E-2</v>
      </c>
      <c r="Y236" s="45">
        <v>3.5</v>
      </c>
      <c r="Z236" s="96">
        <f t="shared" si="16"/>
        <v>0.16658097686375314</v>
      </c>
      <c r="AA236" s="23" t="s">
        <v>346</v>
      </c>
      <c r="AB236" s="140" t="s">
        <v>347</v>
      </c>
      <c r="AC236" s="120">
        <v>36</v>
      </c>
      <c r="AD236" s="158">
        <f t="shared" si="17"/>
        <v>700.19999999999993</v>
      </c>
      <c r="AE236" s="155">
        <f t="shared" si="18"/>
        <v>-1</v>
      </c>
      <c r="AF236" s="24"/>
      <c r="AG236" s="99" t="s">
        <v>113</v>
      </c>
      <c r="AH236" s="110">
        <f t="shared" si="19"/>
        <v>12.787056472989528</v>
      </c>
      <c r="AI236" s="20">
        <f t="shared" si="19"/>
        <v>15.009148537245583</v>
      </c>
      <c r="AJ236" s="20">
        <f t="shared" si="19"/>
        <v>8.2037949897648854</v>
      </c>
      <c r="AK236" s="113"/>
    </row>
    <row r="237" spans="2:37" x14ac:dyDescent="0.2">
      <c r="B237" s="23" t="s">
        <v>61</v>
      </c>
      <c r="C237" s="23" t="s">
        <v>177</v>
      </c>
      <c r="D237" s="23" t="s">
        <v>63</v>
      </c>
      <c r="E237" s="23"/>
      <c r="F237" s="76">
        <v>1032698</v>
      </c>
      <c r="G237" s="76">
        <v>9300677002927</v>
      </c>
      <c r="H237" s="137" t="s">
        <v>51</v>
      </c>
      <c r="I237" s="23" t="s">
        <v>305</v>
      </c>
      <c r="J237" s="35" t="s">
        <v>54</v>
      </c>
      <c r="K237" s="35" t="s">
        <v>54</v>
      </c>
      <c r="L237" s="35" t="s">
        <v>52</v>
      </c>
      <c r="M237" s="139"/>
      <c r="N237" s="139"/>
      <c r="O237" s="35"/>
      <c r="P237" s="35" t="s">
        <v>53</v>
      </c>
      <c r="Q237" s="36">
        <v>22.79</v>
      </c>
      <c r="R237" s="36">
        <v>26.5</v>
      </c>
      <c r="S237" s="42">
        <v>0.14000000000000004</v>
      </c>
      <c r="T237" s="36"/>
      <c r="U237" s="95">
        <v>22.79</v>
      </c>
      <c r="V237" s="89">
        <f t="shared" si="14"/>
        <v>19.09</v>
      </c>
      <c r="W237" s="75">
        <v>22.8</v>
      </c>
      <c r="X237" s="96">
        <f t="shared" si="15"/>
        <v>4.3859649122813871E-4</v>
      </c>
      <c r="Y237" s="45">
        <v>3.6999999999999993</v>
      </c>
      <c r="Z237" s="96">
        <f t="shared" si="16"/>
        <v>0.16271929824561407</v>
      </c>
      <c r="AA237" s="23" t="s">
        <v>346</v>
      </c>
      <c r="AB237" s="140" t="s">
        <v>347</v>
      </c>
      <c r="AC237" s="120">
        <v>36</v>
      </c>
      <c r="AD237" s="158">
        <f t="shared" si="17"/>
        <v>820.80000000000007</v>
      </c>
      <c r="AE237" s="155">
        <f t="shared" si="18"/>
        <v>-1</v>
      </c>
      <c r="AF237" s="24"/>
      <c r="AG237" s="99" t="s">
        <v>113</v>
      </c>
      <c r="AH237" s="110">
        <f t="shared" si="19"/>
        <v>12.787056472989528</v>
      </c>
      <c r="AI237" s="20">
        <f t="shared" si="19"/>
        <v>15.009148537245583</v>
      </c>
      <c r="AJ237" s="20">
        <f t="shared" si="19"/>
        <v>8.2037949897648854</v>
      </c>
      <c r="AK237" s="113"/>
    </row>
    <row r="238" spans="2:37" x14ac:dyDescent="0.2">
      <c r="B238" s="23" t="s">
        <v>61</v>
      </c>
      <c r="C238" s="23" t="s">
        <v>177</v>
      </c>
      <c r="D238" s="23" t="s">
        <v>63</v>
      </c>
      <c r="E238" s="23"/>
      <c r="F238" s="76">
        <v>1032700</v>
      </c>
      <c r="G238" s="76">
        <v>9300677000718</v>
      </c>
      <c r="H238" s="137" t="s">
        <v>51</v>
      </c>
      <c r="I238" s="23" t="s">
        <v>306</v>
      </c>
      <c r="J238" s="35" t="s">
        <v>54</v>
      </c>
      <c r="K238" s="35" t="s">
        <v>54</v>
      </c>
      <c r="L238" s="35" t="s">
        <v>52</v>
      </c>
      <c r="M238" s="139"/>
      <c r="N238" s="139"/>
      <c r="O238" s="35"/>
      <c r="P238" s="35" t="s">
        <v>53</v>
      </c>
      <c r="Q238" s="36">
        <v>44</v>
      </c>
      <c r="R238" s="36">
        <v>50</v>
      </c>
      <c r="S238" s="42">
        <v>0.12</v>
      </c>
      <c r="T238" s="36"/>
      <c r="U238" s="95">
        <v>44</v>
      </c>
      <c r="V238" s="89">
        <f t="shared" si="14"/>
        <v>37.4</v>
      </c>
      <c r="W238" s="75">
        <v>43.4</v>
      </c>
      <c r="X238" s="96">
        <f t="shared" si="15"/>
        <v>-1.3824884792626762E-2</v>
      </c>
      <c r="Y238" s="45">
        <v>6.6000000000000014</v>
      </c>
      <c r="Z238" s="96">
        <f t="shared" si="16"/>
        <v>0.13824884792626729</v>
      </c>
      <c r="AA238" s="23" t="s">
        <v>346</v>
      </c>
      <c r="AB238" s="140" t="s">
        <v>347</v>
      </c>
      <c r="AC238" s="120">
        <v>18</v>
      </c>
      <c r="AD238" s="158">
        <f t="shared" si="17"/>
        <v>781.19999999999993</v>
      </c>
      <c r="AE238" s="155">
        <f t="shared" si="18"/>
        <v>-1</v>
      </c>
      <c r="AF238" s="24"/>
      <c r="AG238" s="99" t="s">
        <v>113</v>
      </c>
      <c r="AH238" s="110">
        <f t="shared" si="19"/>
        <v>6.3935282364947641</v>
      </c>
      <c r="AI238" s="20">
        <f t="shared" si="19"/>
        <v>7.5045742686227914</v>
      </c>
      <c r="AJ238" s="20">
        <f t="shared" si="19"/>
        <v>4.1018974948824427</v>
      </c>
      <c r="AK238" s="113"/>
    </row>
    <row r="239" spans="2:37" x14ac:dyDescent="0.2">
      <c r="B239" s="23" t="s">
        <v>61</v>
      </c>
      <c r="C239" s="23" t="s">
        <v>177</v>
      </c>
      <c r="D239" s="23" t="s">
        <v>63</v>
      </c>
      <c r="E239" s="23"/>
      <c r="F239" s="76">
        <v>1032712</v>
      </c>
      <c r="G239" s="76">
        <v>9300677002385</v>
      </c>
      <c r="H239" s="137" t="s">
        <v>51</v>
      </c>
      <c r="I239" s="23" t="s">
        <v>307</v>
      </c>
      <c r="J239" s="35" t="s">
        <v>54</v>
      </c>
      <c r="K239" s="35" t="s">
        <v>54</v>
      </c>
      <c r="L239" s="35" t="s">
        <v>52</v>
      </c>
      <c r="M239" s="139"/>
      <c r="N239" s="139"/>
      <c r="O239" s="35"/>
      <c r="P239" s="35" t="s">
        <v>53</v>
      </c>
      <c r="Q239" s="36">
        <v>18.39</v>
      </c>
      <c r="R239" s="36">
        <v>20.9</v>
      </c>
      <c r="S239" s="42">
        <v>0.12009569377990421</v>
      </c>
      <c r="T239" s="36"/>
      <c r="U239" s="95">
        <v>18.39</v>
      </c>
      <c r="V239" s="89">
        <f t="shared" si="14"/>
        <v>15.66</v>
      </c>
      <c r="W239" s="75">
        <v>18.169999999999998</v>
      </c>
      <c r="X239" s="96">
        <f t="shared" si="15"/>
        <v>-1.2107870115575257E-2</v>
      </c>
      <c r="Y239" s="45">
        <v>2.7300000000000004</v>
      </c>
      <c r="Z239" s="96">
        <f t="shared" si="16"/>
        <v>0.13813979086406156</v>
      </c>
      <c r="AA239" s="23" t="s">
        <v>346</v>
      </c>
      <c r="AB239" s="140" t="s">
        <v>347</v>
      </c>
      <c r="AC239" s="120">
        <v>24</v>
      </c>
      <c r="AD239" s="158">
        <f t="shared" si="17"/>
        <v>436.07999999999993</v>
      </c>
      <c r="AE239" s="155">
        <f t="shared" si="18"/>
        <v>-1</v>
      </c>
      <c r="AF239" s="24"/>
      <c r="AG239" s="99" t="s">
        <v>113</v>
      </c>
      <c r="AH239" s="110">
        <f t="shared" si="19"/>
        <v>8.5247043153263515</v>
      </c>
      <c r="AI239" s="20">
        <f t="shared" si="19"/>
        <v>10.006099024830389</v>
      </c>
      <c r="AJ239" s="20">
        <f t="shared" si="19"/>
        <v>5.4691966598432575</v>
      </c>
      <c r="AK239" s="113"/>
    </row>
    <row r="240" spans="2:37" x14ac:dyDescent="0.2">
      <c r="B240" s="23"/>
      <c r="C240" s="23"/>
      <c r="D240" s="23"/>
      <c r="E240" s="23"/>
      <c r="F240" s="76"/>
      <c r="G240" s="76"/>
      <c r="H240" s="137"/>
      <c r="I240" s="23"/>
      <c r="J240" s="35"/>
      <c r="K240" s="35"/>
      <c r="L240" s="35"/>
      <c r="M240" s="139"/>
      <c r="N240" s="139"/>
      <c r="O240" s="35"/>
      <c r="P240" s="35"/>
      <c r="Q240" s="36"/>
      <c r="R240" s="36"/>
      <c r="S240" s="42"/>
      <c r="T240" s="36"/>
      <c r="U240" s="95"/>
      <c r="V240" s="89"/>
      <c r="W240" s="75"/>
      <c r="X240" s="96"/>
      <c r="Y240" s="45"/>
      <c r="Z240" s="96"/>
      <c r="AA240" s="23"/>
      <c r="AB240" s="140"/>
      <c r="AC240" s="120"/>
      <c r="AD240" s="158"/>
      <c r="AE240" s="155"/>
      <c r="AF240" s="24"/>
      <c r="AG240" s="99"/>
      <c r="AH240" s="110"/>
      <c r="AI240" s="20"/>
      <c r="AJ240" s="20"/>
      <c r="AK240" s="113"/>
    </row>
    <row r="241" spans="2:37" x14ac:dyDescent="0.2">
      <c r="B241" s="23" t="s">
        <v>61</v>
      </c>
      <c r="C241" s="23" t="s">
        <v>177</v>
      </c>
      <c r="D241" s="23" t="s">
        <v>63</v>
      </c>
      <c r="E241" s="23">
        <v>51</v>
      </c>
      <c r="F241" s="76">
        <v>1163768</v>
      </c>
      <c r="G241" s="76">
        <v>6922877742026</v>
      </c>
      <c r="H241" s="137" t="s">
        <v>51</v>
      </c>
      <c r="I241" s="23" t="s">
        <v>308</v>
      </c>
      <c r="J241" s="35" t="s">
        <v>54</v>
      </c>
      <c r="K241" s="35" t="s">
        <v>54</v>
      </c>
      <c r="L241" s="35" t="s">
        <v>52</v>
      </c>
      <c r="M241" s="139"/>
      <c r="N241" s="139"/>
      <c r="O241" s="35"/>
      <c r="P241" s="35" t="s">
        <v>53</v>
      </c>
      <c r="Q241" s="36">
        <v>17.93</v>
      </c>
      <c r="R241" s="36">
        <v>21.95</v>
      </c>
      <c r="S241" s="42">
        <v>0.18314350797266513</v>
      </c>
      <c r="T241" s="36"/>
      <c r="U241" s="95">
        <v>17.93</v>
      </c>
      <c r="V241" s="89">
        <f t="shared" si="14"/>
        <v>15.93</v>
      </c>
      <c r="W241" s="75">
        <v>19.95</v>
      </c>
      <c r="X241" s="96">
        <f t="shared" si="15"/>
        <v>0.10125313283208018</v>
      </c>
      <c r="Y241" s="45">
        <v>2</v>
      </c>
      <c r="Z241" s="96">
        <f t="shared" si="16"/>
        <v>0.20150375939849621</v>
      </c>
      <c r="AA241" s="23" t="s">
        <v>346</v>
      </c>
      <c r="AB241" s="140" t="s">
        <v>347</v>
      </c>
      <c r="AC241" s="120">
        <v>36</v>
      </c>
      <c r="AD241" s="158">
        <f t="shared" si="17"/>
        <v>718.19999999999993</v>
      </c>
      <c r="AE241" s="155">
        <f t="shared" si="18"/>
        <v>-1</v>
      </c>
      <c r="AF241" s="24"/>
      <c r="AG241" s="99" t="s">
        <v>113</v>
      </c>
      <c r="AH241" s="110">
        <f t="shared" si="19"/>
        <v>12.787056472989528</v>
      </c>
      <c r="AI241" s="20">
        <f t="shared" si="19"/>
        <v>15.009148537245583</v>
      </c>
      <c r="AJ241" s="20">
        <f t="shared" si="19"/>
        <v>8.2037949897648854</v>
      </c>
      <c r="AK241" s="113"/>
    </row>
    <row r="242" spans="2:37" x14ac:dyDescent="0.2">
      <c r="B242" s="23" t="s">
        <v>61</v>
      </c>
      <c r="C242" s="23" t="s">
        <v>177</v>
      </c>
      <c r="D242" s="23" t="s">
        <v>63</v>
      </c>
      <c r="E242" s="23"/>
      <c r="F242" s="76">
        <v>1163764</v>
      </c>
      <c r="G242" s="76">
        <v>6922877741029</v>
      </c>
      <c r="H242" s="137" t="s">
        <v>51</v>
      </c>
      <c r="I242" s="23" t="s">
        <v>309</v>
      </c>
      <c r="J242" s="35" t="s">
        <v>54</v>
      </c>
      <c r="K242" s="35" t="s">
        <v>54</v>
      </c>
      <c r="L242" s="35" t="s">
        <v>52</v>
      </c>
      <c r="M242" s="139"/>
      <c r="N242" s="139"/>
      <c r="O242" s="35"/>
      <c r="P242" s="35" t="s">
        <v>53</v>
      </c>
      <c r="Q242" s="36">
        <v>17.93</v>
      </c>
      <c r="R242" s="36">
        <v>21.95</v>
      </c>
      <c r="S242" s="42">
        <v>0.18314350797266513</v>
      </c>
      <c r="T242" s="36"/>
      <c r="U242" s="95">
        <v>17.93</v>
      </c>
      <c r="V242" s="89">
        <f t="shared" si="14"/>
        <v>15.93</v>
      </c>
      <c r="W242" s="75">
        <v>19.95</v>
      </c>
      <c r="X242" s="96">
        <f t="shared" si="15"/>
        <v>0.10125313283208018</v>
      </c>
      <c r="Y242" s="45">
        <v>2</v>
      </c>
      <c r="Z242" s="96">
        <f t="shared" si="16"/>
        <v>0.20150375939849621</v>
      </c>
      <c r="AA242" s="23" t="s">
        <v>346</v>
      </c>
      <c r="AB242" s="140" t="s">
        <v>347</v>
      </c>
      <c r="AC242" s="120">
        <v>36</v>
      </c>
      <c r="AD242" s="158">
        <f t="shared" si="17"/>
        <v>718.19999999999993</v>
      </c>
      <c r="AE242" s="155">
        <f t="shared" si="18"/>
        <v>-1</v>
      </c>
      <c r="AF242" s="24"/>
      <c r="AG242" s="99" t="s">
        <v>113</v>
      </c>
      <c r="AH242" s="110">
        <f t="shared" si="19"/>
        <v>12.787056472989528</v>
      </c>
      <c r="AI242" s="20">
        <f t="shared" si="19"/>
        <v>15.009148537245583</v>
      </c>
      <c r="AJ242" s="20">
        <f t="shared" si="19"/>
        <v>8.2037949897648854</v>
      </c>
      <c r="AK242" s="113"/>
    </row>
    <row r="243" spans="2:37" x14ac:dyDescent="0.2">
      <c r="B243" s="23" t="s">
        <v>61</v>
      </c>
      <c r="C243" s="23" t="s">
        <v>177</v>
      </c>
      <c r="D243" s="23" t="s">
        <v>63</v>
      </c>
      <c r="E243" s="23"/>
      <c r="F243" s="76">
        <v>1163761</v>
      </c>
      <c r="G243" s="76">
        <v>6922877700248</v>
      </c>
      <c r="H243" s="137" t="s">
        <v>51</v>
      </c>
      <c r="I243" s="23" t="s">
        <v>310</v>
      </c>
      <c r="J243" s="35" t="s">
        <v>54</v>
      </c>
      <c r="K243" s="35" t="s">
        <v>54</v>
      </c>
      <c r="L243" s="35" t="s">
        <v>52</v>
      </c>
      <c r="M243" s="139"/>
      <c r="N243" s="139"/>
      <c r="O243" s="35"/>
      <c r="P243" s="35" t="s">
        <v>53</v>
      </c>
      <c r="Q243" s="36">
        <v>13.22</v>
      </c>
      <c r="R243" s="36">
        <v>15.6</v>
      </c>
      <c r="S243" s="42">
        <v>0.15256410256410249</v>
      </c>
      <c r="T243" s="36"/>
      <c r="U243" s="95">
        <v>13.22</v>
      </c>
      <c r="V243" s="89">
        <f t="shared" si="14"/>
        <v>10.220000000000001</v>
      </c>
      <c r="W243" s="75">
        <v>12.6</v>
      </c>
      <c r="X243" s="96">
        <f t="shared" si="15"/>
        <v>-4.9206349206349288E-2</v>
      </c>
      <c r="Y243" s="45">
        <v>3</v>
      </c>
      <c r="Z243" s="96">
        <f t="shared" si="16"/>
        <v>0.18888888888888883</v>
      </c>
      <c r="AA243" s="23" t="s">
        <v>346</v>
      </c>
      <c r="AB243" s="140" t="s">
        <v>347</v>
      </c>
      <c r="AC243" s="120">
        <v>36</v>
      </c>
      <c r="AD243" s="158">
        <f t="shared" si="17"/>
        <v>453.59999999999997</v>
      </c>
      <c r="AE243" s="155">
        <f t="shared" si="18"/>
        <v>-1</v>
      </c>
      <c r="AF243" s="24"/>
      <c r="AG243" s="99" t="s">
        <v>113</v>
      </c>
      <c r="AH243" s="110">
        <f t="shared" si="19"/>
        <v>12.787056472989528</v>
      </c>
      <c r="AI243" s="20">
        <f t="shared" si="19"/>
        <v>15.009148537245583</v>
      </c>
      <c r="AJ243" s="20">
        <f t="shared" si="19"/>
        <v>8.2037949897648854</v>
      </c>
      <c r="AK243" s="113"/>
    </row>
    <row r="244" spans="2:37" x14ac:dyDescent="0.2">
      <c r="B244" s="23" t="s">
        <v>61</v>
      </c>
      <c r="C244" s="23" t="s">
        <v>177</v>
      </c>
      <c r="D244" s="23" t="s">
        <v>63</v>
      </c>
      <c r="E244" s="23"/>
      <c r="F244" s="76">
        <v>1163770</v>
      </c>
      <c r="G244" s="76">
        <v>6922877700279</v>
      </c>
      <c r="H244" s="137" t="s">
        <v>51</v>
      </c>
      <c r="I244" s="23" t="s">
        <v>311</v>
      </c>
      <c r="J244" s="35" t="s">
        <v>54</v>
      </c>
      <c r="K244" s="35" t="s">
        <v>54</v>
      </c>
      <c r="L244" s="35" t="s">
        <v>52</v>
      </c>
      <c r="M244" s="139"/>
      <c r="N244" s="139"/>
      <c r="O244" s="35"/>
      <c r="P244" s="35" t="s">
        <v>53</v>
      </c>
      <c r="Q244" s="36">
        <v>13.22</v>
      </c>
      <c r="R244" s="36">
        <v>15.6</v>
      </c>
      <c r="S244" s="42">
        <v>0.15256410256410249</v>
      </c>
      <c r="T244" s="36"/>
      <c r="U244" s="95">
        <v>13.22</v>
      </c>
      <c r="V244" s="89">
        <f t="shared" si="14"/>
        <v>10.220000000000001</v>
      </c>
      <c r="W244" s="75">
        <v>12.6</v>
      </c>
      <c r="X244" s="96">
        <f t="shared" si="15"/>
        <v>-4.9206349206349288E-2</v>
      </c>
      <c r="Y244" s="45">
        <v>3</v>
      </c>
      <c r="Z244" s="96">
        <f t="shared" si="16"/>
        <v>0.18888888888888883</v>
      </c>
      <c r="AA244" s="23" t="s">
        <v>346</v>
      </c>
      <c r="AB244" s="140" t="s">
        <v>347</v>
      </c>
      <c r="AC244" s="120">
        <v>36</v>
      </c>
      <c r="AD244" s="158">
        <f t="shared" si="17"/>
        <v>453.59999999999997</v>
      </c>
      <c r="AE244" s="155">
        <f t="shared" si="18"/>
        <v>-1</v>
      </c>
      <c r="AF244" s="24"/>
      <c r="AG244" s="99" t="s">
        <v>113</v>
      </c>
      <c r="AH244" s="110">
        <f t="shared" si="19"/>
        <v>12.787056472989528</v>
      </c>
      <c r="AI244" s="20">
        <f t="shared" si="19"/>
        <v>15.009148537245583</v>
      </c>
      <c r="AJ244" s="20">
        <f t="shared" si="19"/>
        <v>8.2037949897648854</v>
      </c>
      <c r="AK244" s="113"/>
    </row>
    <row r="245" spans="2:37" x14ac:dyDescent="0.2">
      <c r="B245" s="23"/>
      <c r="C245" s="23"/>
      <c r="D245" s="23"/>
      <c r="E245" s="23"/>
      <c r="F245" s="76"/>
      <c r="G245" s="76"/>
      <c r="H245" s="137"/>
      <c r="I245" s="23"/>
      <c r="J245" s="35"/>
      <c r="K245" s="35"/>
      <c r="L245" s="35"/>
      <c r="M245" s="139"/>
      <c r="N245" s="139"/>
      <c r="O245" s="35"/>
      <c r="P245" s="35"/>
      <c r="Q245" s="36"/>
      <c r="R245" s="36"/>
      <c r="S245" s="42"/>
      <c r="T245" s="36"/>
      <c r="U245" s="95"/>
      <c r="V245" s="89"/>
      <c r="W245" s="75"/>
      <c r="X245" s="96"/>
      <c r="Y245" s="45"/>
      <c r="Z245" s="96"/>
      <c r="AA245" s="23"/>
      <c r="AB245" s="140"/>
      <c r="AC245" s="120"/>
      <c r="AD245" s="158"/>
      <c r="AE245" s="155"/>
      <c r="AF245" s="24"/>
      <c r="AG245" s="99"/>
      <c r="AH245" s="110"/>
      <c r="AI245" s="20"/>
      <c r="AJ245" s="20"/>
      <c r="AK245" s="113"/>
    </row>
    <row r="246" spans="2:37" x14ac:dyDescent="0.2">
      <c r="B246" s="23" t="s">
        <v>61</v>
      </c>
      <c r="C246" s="23" t="s">
        <v>62</v>
      </c>
      <c r="D246" s="23" t="s">
        <v>63</v>
      </c>
      <c r="E246" s="23">
        <v>52</v>
      </c>
      <c r="F246" s="76">
        <v>1199998</v>
      </c>
      <c r="G246" s="76">
        <v>8886451004376</v>
      </c>
      <c r="H246" s="137" t="s">
        <v>51</v>
      </c>
      <c r="I246" s="23" t="s">
        <v>312</v>
      </c>
      <c r="J246" s="35" t="s">
        <v>54</v>
      </c>
      <c r="K246" s="35" t="s">
        <v>54</v>
      </c>
      <c r="L246" s="35" t="s">
        <v>52</v>
      </c>
      <c r="M246" s="139"/>
      <c r="N246" s="139"/>
      <c r="O246" s="35"/>
      <c r="P246" s="35" t="s">
        <v>53</v>
      </c>
      <c r="Q246" s="36">
        <v>186.9</v>
      </c>
      <c r="R246" s="36">
        <v>198.4</v>
      </c>
      <c r="S246" s="42">
        <v>5.7963709677419352E-2</v>
      </c>
      <c r="T246" s="36"/>
      <c r="U246" s="95">
        <v>186.9</v>
      </c>
      <c r="V246" s="89">
        <f t="shared" si="14"/>
        <v>180.9</v>
      </c>
      <c r="W246" s="75">
        <v>192.4</v>
      </c>
      <c r="X246" s="96">
        <f t="shared" si="15"/>
        <v>2.8586278586278584E-2</v>
      </c>
      <c r="Y246" s="45">
        <v>6</v>
      </c>
      <c r="Z246" s="96">
        <f t="shared" si="16"/>
        <v>5.9771309771309768E-2</v>
      </c>
      <c r="AA246" s="23" t="s">
        <v>348</v>
      </c>
      <c r="AB246" s="140" t="s">
        <v>349</v>
      </c>
      <c r="AC246" s="120">
        <v>9</v>
      </c>
      <c r="AD246" s="158">
        <f t="shared" si="17"/>
        <v>1731.6000000000001</v>
      </c>
      <c r="AE246" s="155">
        <f t="shared" si="18"/>
        <v>-1</v>
      </c>
      <c r="AF246" s="24"/>
      <c r="AG246" s="99" t="s">
        <v>113</v>
      </c>
      <c r="AH246" s="110">
        <f t="shared" si="19"/>
        <v>3.196764118247382</v>
      </c>
      <c r="AI246" s="20">
        <f t="shared" si="19"/>
        <v>3.7522871343113957</v>
      </c>
      <c r="AJ246" s="20">
        <f t="shared" si="19"/>
        <v>2.0509487474412214</v>
      </c>
      <c r="AK246" s="113"/>
    </row>
    <row r="247" spans="2:37" x14ac:dyDescent="0.2">
      <c r="B247" s="23" t="s">
        <v>61</v>
      </c>
      <c r="C247" s="23" t="s">
        <v>62</v>
      </c>
      <c r="D247" s="23" t="s">
        <v>63</v>
      </c>
      <c r="E247" s="23"/>
      <c r="F247" s="76">
        <v>1139963</v>
      </c>
      <c r="G247" s="76">
        <v>8886451005731</v>
      </c>
      <c r="H247" s="137" t="s">
        <v>51</v>
      </c>
      <c r="I247" s="23" t="s">
        <v>313</v>
      </c>
      <c r="J247" s="35" t="s">
        <v>54</v>
      </c>
      <c r="K247" s="35" t="s">
        <v>54</v>
      </c>
      <c r="L247" s="35" t="s">
        <v>52</v>
      </c>
      <c r="M247" s="139"/>
      <c r="N247" s="139"/>
      <c r="O247" s="35"/>
      <c r="P247" s="35" t="s">
        <v>53</v>
      </c>
      <c r="Q247" s="36">
        <v>186.9</v>
      </c>
      <c r="R247" s="36">
        <v>198.4</v>
      </c>
      <c r="S247" s="42">
        <v>5.7963709677419352E-2</v>
      </c>
      <c r="T247" s="36"/>
      <c r="U247" s="95">
        <v>186.9</v>
      </c>
      <c r="V247" s="89">
        <f t="shared" si="14"/>
        <v>180.9</v>
      </c>
      <c r="W247" s="75">
        <v>192.4</v>
      </c>
      <c r="X247" s="96">
        <f t="shared" si="15"/>
        <v>2.8586278586278584E-2</v>
      </c>
      <c r="Y247" s="45">
        <v>6</v>
      </c>
      <c r="Z247" s="96">
        <f t="shared" si="16"/>
        <v>5.9771309771309768E-2</v>
      </c>
      <c r="AA247" s="23" t="s">
        <v>348</v>
      </c>
      <c r="AB247" s="140" t="s">
        <v>349</v>
      </c>
      <c r="AC247" s="120">
        <v>9</v>
      </c>
      <c r="AD247" s="158">
        <f t="shared" si="17"/>
        <v>1731.6000000000001</v>
      </c>
      <c r="AE247" s="155">
        <f t="shared" si="18"/>
        <v>-1</v>
      </c>
      <c r="AF247" s="24"/>
      <c r="AG247" s="99" t="s">
        <v>113</v>
      </c>
      <c r="AH247" s="110">
        <f t="shared" si="19"/>
        <v>3.196764118247382</v>
      </c>
      <c r="AI247" s="20">
        <f t="shared" si="19"/>
        <v>3.7522871343113957</v>
      </c>
      <c r="AJ247" s="20">
        <f t="shared" si="19"/>
        <v>2.0509487474412214</v>
      </c>
      <c r="AK247" s="113"/>
    </row>
    <row r="248" spans="2:37" x14ac:dyDescent="0.2">
      <c r="B248" s="23" t="s">
        <v>61</v>
      </c>
      <c r="C248" s="23" t="s">
        <v>62</v>
      </c>
      <c r="D248" s="23" t="s">
        <v>63</v>
      </c>
      <c r="E248" s="23"/>
      <c r="F248" s="76">
        <v>1139964</v>
      </c>
      <c r="G248" s="76">
        <v>8886451005540</v>
      </c>
      <c r="H248" s="137" t="s">
        <v>51</v>
      </c>
      <c r="I248" s="23" t="s">
        <v>314</v>
      </c>
      <c r="J248" s="35" t="s">
        <v>54</v>
      </c>
      <c r="K248" s="35" t="s">
        <v>54</v>
      </c>
      <c r="L248" s="35" t="s">
        <v>52</v>
      </c>
      <c r="M248" s="139"/>
      <c r="N248" s="139"/>
      <c r="O248" s="35"/>
      <c r="P248" s="35" t="s">
        <v>53</v>
      </c>
      <c r="Q248" s="36">
        <v>186.9</v>
      </c>
      <c r="R248" s="36">
        <v>198.4</v>
      </c>
      <c r="S248" s="42">
        <v>5.7963709677419352E-2</v>
      </c>
      <c r="T248" s="36"/>
      <c r="U248" s="95">
        <v>186.9</v>
      </c>
      <c r="V248" s="89">
        <f t="shared" si="14"/>
        <v>180.9</v>
      </c>
      <c r="W248" s="75">
        <v>192.4</v>
      </c>
      <c r="X248" s="96">
        <f t="shared" si="15"/>
        <v>2.8586278586278584E-2</v>
      </c>
      <c r="Y248" s="45">
        <v>6</v>
      </c>
      <c r="Z248" s="96">
        <f t="shared" si="16"/>
        <v>5.9771309771309768E-2</v>
      </c>
      <c r="AA248" s="23" t="s">
        <v>348</v>
      </c>
      <c r="AB248" s="140" t="s">
        <v>349</v>
      </c>
      <c r="AC248" s="120">
        <v>9</v>
      </c>
      <c r="AD248" s="158">
        <f t="shared" si="17"/>
        <v>1731.6000000000001</v>
      </c>
      <c r="AE248" s="155">
        <f t="shared" si="18"/>
        <v>-1</v>
      </c>
      <c r="AF248" s="24"/>
      <c r="AG248" s="99" t="s">
        <v>113</v>
      </c>
      <c r="AH248" s="110">
        <f t="shared" si="19"/>
        <v>3.196764118247382</v>
      </c>
      <c r="AI248" s="20">
        <f t="shared" si="19"/>
        <v>3.7522871343113957</v>
      </c>
      <c r="AJ248" s="20">
        <f t="shared" si="19"/>
        <v>2.0509487474412214</v>
      </c>
      <c r="AK248" s="113"/>
    </row>
    <row r="249" spans="2:37" x14ac:dyDescent="0.2">
      <c r="B249" s="23"/>
      <c r="C249" s="23"/>
      <c r="D249" s="23"/>
      <c r="E249" s="23"/>
      <c r="F249" s="76"/>
      <c r="G249" s="76"/>
      <c r="H249" s="137"/>
      <c r="I249" s="23"/>
      <c r="J249" s="35"/>
      <c r="K249" s="35"/>
      <c r="L249" s="35"/>
      <c r="M249" s="139"/>
      <c r="N249" s="139"/>
      <c r="O249" s="35"/>
      <c r="P249" s="35"/>
      <c r="Q249" s="36"/>
      <c r="R249" s="36"/>
      <c r="S249" s="42"/>
      <c r="T249" s="36"/>
      <c r="U249" s="95"/>
      <c r="V249" s="89"/>
      <c r="W249" s="75"/>
      <c r="X249" s="96"/>
      <c r="Y249" s="45"/>
      <c r="Z249" s="96"/>
      <c r="AA249" s="23"/>
      <c r="AB249" s="140"/>
      <c r="AC249" s="120"/>
      <c r="AD249" s="158"/>
      <c r="AE249" s="155"/>
      <c r="AF249" s="24"/>
      <c r="AG249" s="99"/>
      <c r="AH249" s="110"/>
      <c r="AI249" s="20"/>
      <c r="AJ249" s="20"/>
      <c r="AK249" s="113"/>
    </row>
    <row r="250" spans="2:37" x14ac:dyDescent="0.2">
      <c r="B250" s="23" t="s">
        <v>61</v>
      </c>
      <c r="C250" s="23" t="s">
        <v>62</v>
      </c>
      <c r="D250" s="23" t="s">
        <v>63</v>
      </c>
      <c r="E250" s="23">
        <v>53</v>
      </c>
      <c r="F250" s="76">
        <v>1072224</v>
      </c>
      <c r="G250" s="76">
        <v>8710428004222</v>
      </c>
      <c r="H250" s="137" t="s">
        <v>51</v>
      </c>
      <c r="I250" s="23" t="s">
        <v>315</v>
      </c>
      <c r="J250" s="35" t="s">
        <v>54</v>
      </c>
      <c r="K250" s="35" t="s">
        <v>54</v>
      </c>
      <c r="L250" s="35" t="s">
        <v>52</v>
      </c>
      <c r="M250" s="139"/>
      <c r="N250" s="139"/>
      <c r="O250" s="35"/>
      <c r="P250" s="35" t="s">
        <v>53</v>
      </c>
      <c r="Q250" s="36">
        <v>134.88999999999999</v>
      </c>
      <c r="R250" s="36">
        <v>145</v>
      </c>
      <c r="S250" s="42">
        <v>6.9724137931034574E-2</v>
      </c>
      <c r="T250" s="36"/>
      <c r="U250" s="95">
        <v>134.88999999999999</v>
      </c>
      <c r="V250" s="89">
        <f t="shared" ref="V250" si="20">U250-Y250</f>
        <v>132.88999999999999</v>
      </c>
      <c r="W250" s="75">
        <v>143</v>
      </c>
      <c r="X250" s="96">
        <f t="shared" ref="X250" si="21">(W250-U250)/W250</f>
        <v>5.6713286713286806E-2</v>
      </c>
      <c r="Y250" s="45">
        <v>2</v>
      </c>
      <c r="Z250" s="96">
        <f t="shared" ref="Z250" si="22">(W250-V250)/W250</f>
        <v>7.0699300699300791E-2</v>
      </c>
      <c r="AA250" s="23" t="s">
        <v>348</v>
      </c>
      <c r="AB250" s="140" t="s">
        <v>349</v>
      </c>
      <c r="AC250" s="120">
        <v>9</v>
      </c>
      <c r="AD250" s="158">
        <f t="shared" ref="AD250" si="23">AC250*W250</f>
        <v>1287</v>
      </c>
      <c r="AE250" s="155">
        <f t="shared" ref="AE250" si="24">(AP250/AD250)-100%</f>
        <v>-1</v>
      </c>
      <c r="AF250" s="24"/>
      <c r="AG250" s="99" t="s">
        <v>113</v>
      </c>
      <c r="AH250" s="110">
        <f t="shared" si="19"/>
        <v>3.196764118247382</v>
      </c>
      <c r="AI250" s="20">
        <f t="shared" si="19"/>
        <v>3.7522871343113957</v>
      </c>
      <c r="AJ250" s="20">
        <f t="shared" si="19"/>
        <v>2.0509487474412214</v>
      </c>
      <c r="AK250" s="113"/>
    </row>
    <row r="251" spans="2:37" x14ac:dyDescent="0.2">
      <c r="B251" s="23"/>
      <c r="C251" s="23"/>
      <c r="D251" s="23"/>
      <c r="E251" s="23"/>
      <c r="F251" s="76"/>
      <c r="G251" s="76"/>
      <c r="H251" s="137"/>
      <c r="I251" s="23"/>
      <c r="J251" s="35"/>
      <c r="K251" s="35"/>
      <c r="L251" s="35"/>
      <c r="M251" s="35"/>
      <c r="N251" s="35"/>
      <c r="O251" s="35"/>
      <c r="P251" s="35"/>
      <c r="Q251" s="36"/>
      <c r="R251" s="36"/>
      <c r="S251" s="36"/>
      <c r="T251" s="36"/>
      <c r="U251" s="95"/>
      <c r="V251" s="89"/>
      <c r="W251" s="75"/>
      <c r="X251" s="96"/>
      <c r="Y251" s="45"/>
      <c r="Z251" s="96"/>
      <c r="AA251" s="23"/>
      <c r="AB251" s="140"/>
      <c r="AC251" s="120"/>
      <c r="AD251" s="158"/>
      <c r="AE251" s="155"/>
      <c r="AF251" s="24"/>
      <c r="AG251" s="99"/>
      <c r="AH251" s="110"/>
      <c r="AI251" s="20"/>
      <c r="AJ251" s="20"/>
      <c r="AK251" s="113"/>
    </row>
    <row r="252" spans="2:37" x14ac:dyDescent="0.2">
      <c r="B252" s="23" t="s">
        <v>61</v>
      </c>
      <c r="C252" s="23" t="s">
        <v>350</v>
      </c>
      <c r="D252" s="23" t="s">
        <v>351</v>
      </c>
      <c r="E252" s="23">
        <v>54</v>
      </c>
      <c r="F252" s="40">
        <v>1213556</v>
      </c>
      <c r="G252" s="46">
        <v>9556174816585</v>
      </c>
      <c r="H252" s="137" t="s">
        <v>51</v>
      </c>
      <c r="I252" s="23" t="s">
        <v>363</v>
      </c>
      <c r="J252" s="35" t="s">
        <v>54</v>
      </c>
      <c r="K252" s="35" t="s">
        <v>54</v>
      </c>
      <c r="L252" s="35" t="s">
        <v>52</v>
      </c>
      <c r="M252" s="35"/>
      <c r="N252" s="35"/>
      <c r="O252" s="35"/>
      <c r="P252" s="35"/>
      <c r="Q252" s="36">
        <v>5.78</v>
      </c>
      <c r="R252" s="36">
        <v>6.8</v>
      </c>
      <c r="S252" s="42">
        <f t="shared" ref="S252:S290" si="25">(R252-Q252)/R252</f>
        <v>0.14999999999999994</v>
      </c>
      <c r="T252" s="36"/>
      <c r="U252" s="95">
        <v>5.78</v>
      </c>
      <c r="V252" s="89">
        <f t="shared" ref="V252:V290" si="26">U252-Y252</f>
        <v>5.28</v>
      </c>
      <c r="W252" s="75">
        <v>6.39</v>
      </c>
      <c r="X252" s="96">
        <f t="shared" ref="X252:X317" si="27">(W252-U252)/W252</f>
        <v>9.5461658841940453E-2</v>
      </c>
      <c r="Y252" s="45">
        <v>0.5</v>
      </c>
      <c r="Z252" s="96">
        <f t="shared" ref="Z252:Z317" si="28">(W252-V252)/W252</f>
        <v>0.17370892018779335</v>
      </c>
      <c r="AA252" s="23" t="s">
        <v>386</v>
      </c>
      <c r="AB252" s="140" t="s">
        <v>387</v>
      </c>
      <c r="AC252" s="120">
        <v>45</v>
      </c>
      <c r="AD252" s="158">
        <f t="shared" ref="AD252:AD290" si="29">AC252*W252</f>
        <v>287.55</v>
      </c>
      <c r="AE252" s="155">
        <f t="shared" ref="AE252:AE290" si="30">(AP252/AD252)-100%</f>
        <v>-1</v>
      </c>
      <c r="AF252" s="24"/>
      <c r="AG252" s="99" t="s">
        <v>362</v>
      </c>
      <c r="AH252" s="110">
        <f t="shared" ref="AH252:AJ277" si="31">AH$5*$AC252</f>
        <v>15.98382059123691</v>
      </c>
      <c r="AI252" s="20">
        <f t="shared" si="31"/>
        <v>18.761435671556978</v>
      </c>
      <c r="AJ252" s="20">
        <f t="shared" si="31"/>
        <v>10.254743737206107</v>
      </c>
      <c r="AK252" s="113"/>
    </row>
    <row r="253" spans="2:37" x14ac:dyDescent="0.2">
      <c r="B253" s="23" t="s">
        <v>61</v>
      </c>
      <c r="C253" s="23" t="s">
        <v>350</v>
      </c>
      <c r="D253" s="23" t="s">
        <v>351</v>
      </c>
      <c r="E253" s="23"/>
      <c r="F253" s="40">
        <v>1213555</v>
      </c>
      <c r="G253" s="46">
        <v>9556174816578</v>
      </c>
      <c r="H253" s="137" t="s">
        <v>51</v>
      </c>
      <c r="I253" s="23" t="s">
        <v>364</v>
      </c>
      <c r="J253" s="35" t="s">
        <v>54</v>
      </c>
      <c r="K253" s="35" t="s">
        <v>54</v>
      </c>
      <c r="L253" s="35" t="s">
        <v>52</v>
      </c>
      <c r="M253" s="35"/>
      <c r="N253" s="35"/>
      <c r="O253" s="35"/>
      <c r="P253" s="35"/>
      <c r="Q253" s="36">
        <v>5.78</v>
      </c>
      <c r="R253" s="36">
        <v>6.8</v>
      </c>
      <c r="S253" s="42">
        <f t="shared" si="25"/>
        <v>0.14999999999999994</v>
      </c>
      <c r="T253" s="36"/>
      <c r="U253" s="95">
        <v>5.78</v>
      </c>
      <c r="V253" s="89">
        <f t="shared" si="26"/>
        <v>5.28</v>
      </c>
      <c r="W253" s="75">
        <v>6.39</v>
      </c>
      <c r="X253" s="96">
        <f t="shared" si="27"/>
        <v>9.5461658841940453E-2</v>
      </c>
      <c r="Y253" s="45">
        <v>0.5</v>
      </c>
      <c r="Z253" s="96">
        <f t="shared" si="28"/>
        <v>0.17370892018779335</v>
      </c>
      <c r="AA253" s="23" t="s">
        <v>386</v>
      </c>
      <c r="AB253" s="140" t="s">
        <v>387</v>
      </c>
      <c r="AC253" s="120">
        <v>50</v>
      </c>
      <c r="AD253" s="158">
        <f t="shared" si="29"/>
        <v>319.5</v>
      </c>
      <c r="AE253" s="155">
        <f t="shared" si="30"/>
        <v>-1</v>
      </c>
      <c r="AF253" s="24"/>
      <c r="AG253" s="99" t="s">
        <v>362</v>
      </c>
      <c r="AH253" s="110">
        <f t="shared" si="31"/>
        <v>17.759800656929901</v>
      </c>
      <c r="AI253" s="20">
        <f t="shared" si="31"/>
        <v>20.84603963506331</v>
      </c>
      <c r="AJ253" s="20">
        <f t="shared" si="31"/>
        <v>11.394159708006786</v>
      </c>
      <c r="AK253" s="113"/>
    </row>
    <row r="254" spans="2:37" x14ac:dyDescent="0.2">
      <c r="B254" s="23" t="s">
        <v>61</v>
      </c>
      <c r="C254" s="23" t="s">
        <v>350</v>
      </c>
      <c r="D254" s="23" t="s">
        <v>351</v>
      </c>
      <c r="E254" s="23"/>
      <c r="F254" s="40">
        <v>1213554</v>
      </c>
      <c r="G254" s="46">
        <v>9556174816561</v>
      </c>
      <c r="H254" s="137" t="s">
        <v>51</v>
      </c>
      <c r="I254" s="23" t="s">
        <v>365</v>
      </c>
      <c r="J254" s="35" t="s">
        <v>54</v>
      </c>
      <c r="K254" s="35" t="s">
        <v>54</v>
      </c>
      <c r="L254" s="35" t="s">
        <v>52</v>
      </c>
      <c r="M254" s="35"/>
      <c r="N254" s="35"/>
      <c r="O254" s="35"/>
      <c r="P254" s="35"/>
      <c r="Q254" s="36">
        <v>5.78</v>
      </c>
      <c r="R254" s="36">
        <v>6.8</v>
      </c>
      <c r="S254" s="42">
        <f t="shared" si="25"/>
        <v>0.14999999999999994</v>
      </c>
      <c r="T254" s="36"/>
      <c r="U254" s="95">
        <v>5.78</v>
      </c>
      <c r="V254" s="89">
        <f t="shared" si="26"/>
        <v>5.28</v>
      </c>
      <c r="W254" s="75">
        <v>6.39</v>
      </c>
      <c r="X254" s="96">
        <f t="shared" si="27"/>
        <v>9.5461658841940453E-2</v>
      </c>
      <c r="Y254" s="45">
        <v>0.5</v>
      </c>
      <c r="Z254" s="96">
        <f t="shared" si="28"/>
        <v>0.17370892018779335</v>
      </c>
      <c r="AA254" s="23" t="s">
        <v>386</v>
      </c>
      <c r="AB254" s="140" t="s">
        <v>387</v>
      </c>
      <c r="AC254" s="120">
        <v>35</v>
      </c>
      <c r="AD254" s="158">
        <f t="shared" si="29"/>
        <v>223.64999999999998</v>
      </c>
      <c r="AE254" s="155">
        <f t="shared" si="30"/>
        <v>-1</v>
      </c>
      <c r="AF254" s="24"/>
      <c r="AG254" s="99" t="s">
        <v>362</v>
      </c>
      <c r="AH254" s="110">
        <f t="shared" si="31"/>
        <v>12.431860459850929</v>
      </c>
      <c r="AI254" s="20">
        <f t="shared" si="31"/>
        <v>14.592227744544317</v>
      </c>
      <c r="AJ254" s="20">
        <f t="shared" si="31"/>
        <v>7.9759117956047501</v>
      </c>
      <c r="AK254" s="113"/>
    </row>
    <row r="255" spans="2:37" x14ac:dyDescent="0.2">
      <c r="B255" s="23" t="s">
        <v>61</v>
      </c>
      <c r="C255" s="23" t="s">
        <v>350</v>
      </c>
      <c r="D255" s="23" t="s">
        <v>351</v>
      </c>
      <c r="E255" s="23"/>
      <c r="F255" s="40">
        <v>1213553</v>
      </c>
      <c r="G255" s="46">
        <v>9556174816554</v>
      </c>
      <c r="H255" s="137" t="s">
        <v>51</v>
      </c>
      <c r="I255" s="23" t="s">
        <v>366</v>
      </c>
      <c r="J255" s="35" t="s">
        <v>54</v>
      </c>
      <c r="K255" s="35" t="s">
        <v>54</v>
      </c>
      <c r="L255" s="35" t="s">
        <v>52</v>
      </c>
      <c r="M255" s="35"/>
      <c r="N255" s="35"/>
      <c r="O255" s="35"/>
      <c r="P255" s="35"/>
      <c r="Q255" s="36">
        <v>5.78</v>
      </c>
      <c r="R255" s="36">
        <v>6.8</v>
      </c>
      <c r="S255" s="42">
        <f t="shared" si="25"/>
        <v>0.14999999999999994</v>
      </c>
      <c r="T255" s="36"/>
      <c r="U255" s="95">
        <v>5.78</v>
      </c>
      <c r="V255" s="89">
        <f t="shared" si="26"/>
        <v>5.28</v>
      </c>
      <c r="W255" s="75">
        <v>6.39</v>
      </c>
      <c r="X255" s="96">
        <f t="shared" si="27"/>
        <v>9.5461658841940453E-2</v>
      </c>
      <c r="Y255" s="45">
        <v>0.5</v>
      </c>
      <c r="Z255" s="96">
        <f t="shared" si="28"/>
        <v>0.17370892018779335</v>
      </c>
      <c r="AA255" s="23" t="s">
        <v>386</v>
      </c>
      <c r="AB255" s="140" t="s">
        <v>387</v>
      </c>
      <c r="AC255" s="120">
        <v>45</v>
      </c>
      <c r="AD255" s="158">
        <f t="shared" si="29"/>
        <v>287.55</v>
      </c>
      <c r="AE255" s="155">
        <f t="shared" si="30"/>
        <v>-1</v>
      </c>
      <c r="AF255" s="24"/>
      <c r="AG255" s="99" t="s">
        <v>362</v>
      </c>
      <c r="AH255" s="110">
        <f t="shared" si="31"/>
        <v>15.98382059123691</v>
      </c>
      <c r="AI255" s="20">
        <f t="shared" si="31"/>
        <v>18.761435671556978</v>
      </c>
      <c r="AJ255" s="20">
        <f t="shared" si="31"/>
        <v>10.254743737206107</v>
      </c>
      <c r="AK255" s="113"/>
    </row>
    <row r="256" spans="2:37" x14ac:dyDescent="0.2">
      <c r="B256" s="23" t="s">
        <v>61</v>
      </c>
      <c r="C256" s="23" t="s">
        <v>350</v>
      </c>
      <c r="D256" s="23" t="s">
        <v>351</v>
      </c>
      <c r="E256" s="23"/>
      <c r="F256" s="40">
        <v>1232699</v>
      </c>
      <c r="G256" s="46">
        <v>1200108000929</v>
      </c>
      <c r="H256" s="137" t="s">
        <v>51</v>
      </c>
      <c r="I256" s="23" t="s">
        <v>367</v>
      </c>
      <c r="J256" s="35" t="s">
        <v>54</v>
      </c>
      <c r="K256" s="35" t="s">
        <v>54</v>
      </c>
      <c r="L256" s="35" t="s">
        <v>52</v>
      </c>
      <c r="M256" s="35"/>
      <c r="N256" s="35"/>
      <c r="O256" s="35"/>
      <c r="P256" s="35"/>
      <c r="Q256" s="36">
        <v>6.12</v>
      </c>
      <c r="R256" s="36">
        <v>7.2</v>
      </c>
      <c r="S256" s="42">
        <f t="shared" si="25"/>
        <v>0.15</v>
      </c>
      <c r="T256" s="36"/>
      <c r="U256" s="95">
        <v>6.12</v>
      </c>
      <c r="V256" s="89">
        <f t="shared" si="26"/>
        <v>5.62</v>
      </c>
      <c r="W256" s="75">
        <v>6.79</v>
      </c>
      <c r="X256" s="96">
        <f t="shared" si="27"/>
        <v>9.8674521354933709E-2</v>
      </c>
      <c r="Y256" s="45">
        <v>0.5</v>
      </c>
      <c r="Z256" s="96">
        <f t="shared" si="28"/>
        <v>0.17231222385861561</v>
      </c>
      <c r="AA256" s="23" t="s">
        <v>386</v>
      </c>
      <c r="AB256" s="140" t="s">
        <v>387</v>
      </c>
      <c r="AC256" s="120">
        <v>35</v>
      </c>
      <c r="AD256" s="158">
        <f t="shared" si="29"/>
        <v>237.65</v>
      </c>
      <c r="AE256" s="155">
        <f t="shared" si="30"/>
        <v>-1</v>
      </c>
      <c r="AF256" s="24"/>
      <c r="AG256" s="99" t="s">
        <v>362</v>
      </c>
      <c r="AH256" s="110">
        <f t="shared" si="31"/>
        <v>12.431860459850929</v>
      </c>
      <c r="AI256" s="20">
        <f t="shared" si="31"/>
        <v>14.592227744544317</v>
      </c>
      <c r="AJ256" s="20">
        <f t="shared" si="31"/>
        <v>7.9759117956047501</v>
      </c>
      <c r="AK256" s="113"/>
    </row>
    <row r="257" spans="2:37" x14ac:dyDescent="0.2">
      <c r="B257" s="23" t="s">
        <v>61</v>
      </c>
      <c r="C257" s="23" t="s">
        <v>350</v>
      </c>
      <c r="D257" s="23" t="s">
        <v>351</v>
      </c>
      <c r="E257" s="23"/>
      <c r="F257" s="7" t="s">
        <v>368</v>
      </c>
      <c r="G257" s="46">
        <v>1200108000561</v>
      </c>
      <c r="H257" s="137" t="s">
        <v>51</v>
      </c>
      <c r="I257" s="23" t="s">
        <v>369</v>
      </c>
      <c r="J257" s="35" t="s">
        <v>54</v>
      </c>
      <c r="K257" s="35" t="s">
        <v>54</v>
      </c>
      <c r="L257" s="35" t="s">
        <v>52</v>
      </c>
      <c r="M257" s="35"/>
      <c r="N257" s="35"/>
      <c r="O257" s="35"/>
      <c r="P257" s="35"/>
      <c r="Q257" s="36">
        <v>6.12</v>
      </c>
      <c r="R257" s="36">
        <v>7.2</v>
      </c>
      <c r="S257" s="42">
        <f t="shared" si="25"/>
        <v>0.15</v>
      </c>
      <c r="T257" s="36"/>
      <c r="U257" s="95">
        <v>6.12</v>
      </c>
      <c r="V257" s="89">
        <f t="shared" si="26"/>
        <v>5.62</v>
      </c>
      <c r="W257" s="75">
        <v>6.79</v>
      </c>
      <c r="X257" s="96">
        <f t="shared" si="27"/>
        <v>9.8674521354933709E-2</v>
      </c>
      <c r="Y257" s="45">
        <v>0.5</v>
      </c>
      <c r="Z257" s="96">
        <f t="shared" si="28"/>
        <v>0.17231222385861561</v>
      </c>
      <c r="AA257" s="23" t="s">
        <v>386</v>
      </c>
      <c r="AB257" s="140" t="s">
        <v>387</v>
      </c>
      <c r="AC257" s="120">
        <v>48</v>
      </c>
      <c r="AD257" s="158">
        <f t="shared" si="29"/>
        <v>325.92</v>
      </c>
      <c r="AE257" s="155">
        <f t="shared" si="30"/>
        <v>-1</v>
      </c>
      <c r="AF257" s="24"/>
      <c r="AG257" s="99" t="s">
        <v>362</v>
      </c>
      <c r="AH257" s="110">
        <f t="shared" si="31"/>
        <v>17.049408630652703</v>
      </c>
      <c r="AI257" s="20">
        <f t="shared" si="31"/>
        <v>20.012198049660778</v>
      </c>
      <c r="AJ257" s="20">
        <f t="shared" si="31"/>
        <v>10.938393319686515</v>
      </c>
      <c r="AK257" s="113"/>
    </row>
    <row r="258" spans="2:37" x14ac:dyDescent="0.2">
      <c r="B258" s="23" t="s">
        <v>61</v>
      </c>
      <c r="C258" s="23" t="s">
        <v>350</v>
      </c>
      <c r="D258" s="23" t="s">
        <v>351</v>
      </c>
      <c r="E258" s="23"/>
      <c r="F258" s="7" t="s">
        <v>368</v>
      </c>
      <c r="G258" s="46">
        <v>1200108000486</v>
      </c>
      <c r="H258" s="137" t="s">
        <v>51</v>
      </c>
      <c r="I258" s="23" t="s">
        <v>370</v>
      </c>
      <c r="J258" s="35" t="s">
        <v>54</v>
      </c>
      <c r="K258" s="35" t="s">
        <v>54</v>
      </c>
      <c r="L258" s="35" t="s">
        <v>52</v>
      </c>
      <c r="M258" s="35"/>
      <c r="N258" s="35"/>
      <c r="O258" s="35"/>
      <c r="P258" s="35"/>
      <c r="Q258" s="36">
        <v>6.12</v>
      </c>
      <c r="R258" s="36">
        <v>7.2</v>
      </c>
      <c r="S258" s="42">
        <f t="shared" si="25"/>
        <v>0.15</v>
      </c>
      <c r="T258" s="36"/>
      <c r="U258" s="95">
        <v>6.12</v>
      </c>
      <c r="V258" s="89">
        <f t="shared" si="26"/>
        <v>5.62</v>
      </c>
      <c r="W258" s="75">
        <v>6.79</v>
      </c>
      <c r="X258" s="96">
        <f t="shared" si="27"/>
        <v>9.8674521354933709E-2</v>
      </c>
      <c r="Y258" s="45">
        <v>0.5</v>
      </c>
      <c r="Z258" s="96">
        <f t="shared" si="28"/>
        <v>0.17231222385861561</v>
      </c>
      <c r="AA258" s="23" t="s">
        <v>386</v>
      </c>
      <c r="AB258" s="140" t="s">
        <v>387</v>
      </c>
      <c r="AC258" s="120">
        <v>60</v>
      </c>
      <c r="AD258" s="158">
        <f t="shared" si="29"/>
        <v>407.4</v>
      </c>
      <c r="AE258" s="155">
        <f t="shared" si="30"/>
        <v>-1</v>
      </c>
      <c r="AF258" s="24"/>
      <c r="AG258" s="99" t="s">
        <v>362</v>
      </c>
      <c r="AH258" s="110">
        <f t="shared" si="31"/>
        <v>21.31176078831588</v>
      </c>
      <c r="AI258" s="20">
        <f t="shared" si="31"/>
        <v>25.01524756207597</v>
      </c>
      <c r="AJ258" s="20">
        <f t="shared" si="31"/>
        <v>13.672991649608143</v>
      </c>
      <c r="AK258" s="113"/>
    </row>
    <row r="259" spans="2:37" x14ac:dyDescent="0.2">
      <c r="B259" s="23"/>
      <c r="C259" s="23"/>
      <c r="D259" s="23"/>
      <c r="E259" s="23"/>
      <c r="F259" s="23"/>
      <c r="G259" s="136"/>
      <c r="H259" s="137"/>
      <c r="I259" s="23"/>
      <c r="J259" s="35"/>
      <c r="K259" s="35"/>
      <c r="L259" s="35"/>
      <c r="M259" s="35"/>
      <c r="N259" s="35"/>
      <c r="O259" s="35"/>
      <c r="P259" s="35"/>
      <c r="Q259" s="36"/>
      <c r="R259" s="36"/>
      <c r="S259" s="42"/>
      <c r="T259" s="36"/>
      <c r="U259" s="95"/>
      <c r="V259" s="89"/>
      <c r="W259" s="75"/>
      <c r="X259" s="96"/>
      <c r="Y259" s="45"/>
      <c r="Z259" s="96"/>
      <c r="AA259" s="23"/>
      <c r="AB259" s="140"/>
      <c r="AC259" s="120"/>
      <c r="AD259" s="158"/>
      <c r="AE259" s="155"/>
      <c r="AF259" s="24"/>
      <c r="AG259" s="99"/>
      <c r="AH259" s="110"/>
      <c r="AI259" s="20"/>
      <c r="AJ259" s="20"/>
      <c r="AK259" s="113"/>
    </row>
    <row r="260" spans="2:37" x14ac:dyDescent="0.2">
      <c r="B260" s="23" t="s">
        <v>61</v>
      </c>
      <c r="C260" s="23" t="s">
        <v>350</v>
      </c>
      <c r="D260" s="23" t="s">
        <v>351</v>
      </c>
      <c r="E260" s="23">
        <v>55</v>
      </c>
      <c r="F260" s="40">
        <v>1099065</v>
      </c>
      <c r="G260" s="46">
        <v>8852023664101</v>
      </c>
      <c r="H260" s="137" t="s">
        <v>51</v>
      </c>
      <c r="I260" s="23" t="s">
        <v>371</v>
      </c>
      <c r="J260" s="35" t="s">
        <v>54</v>
      </c>
      <c r="K260" s="35" t="s">
        <v>54</v>
      </c>
      <c r="L260" s="35" t="s">
        <v>52</v>
      </c>
      <c r="M260" s="35"/>
      <c r="N260" s="35"/>
      <c r="O260" s="35"/>
      <c r="P260" s="35"/>
      <c r="Q260" s="36">
        <v>8.8000000000000007</v>
      </c>
      <c r="R260" s="36">
        <v>11.1</v>
      </c>
      <c r="S260" s="42">
        <f t="shared" si="25"/>
        <v>0.20720720720720712</v>
      </c>
      <c r="T260" s="36"/>
      <c r="U260" s="95">
        <v>8.8000000000000007</v>
      </c>
      <c r="V260" s="89">
        <f t="shared" si="26"/>
        <v>8.3000000000000007</v>
      </c>
      <c r="W260" s="75">
        <v>10.69</v>
      </c>
      <c r="X260" s="96">
        <f t="shared" si="27"/>
        <v>0.17680074836295592</v>
      </c>
      <c r="Y260" s="45">
        <v>0.5</v>
      </c>
      <c r="Z260" s="96">
        <f t="shared" si="28"/>
        <v>0.2235734331150607</v>
      </c>
      <c r="AA260" s="23" t="s">
        <v>344</v>
      </c>
      <c r="AB260" s="140" t="s">
        <v>345</v>
      </c>
      <c r="AC260" s="120">
        <v>10</v>
      </c>
      <c r="AD260" s="158">
        <f t="shared" si="29"/>
        <v>106.89999999999999</v>
      </c>
      <c r="AE260" s="155">
        <f t="shared" si="30"/>
        <v>-1</v>
      </c>
      <c r="AF260" s="24"/>
      <c r="AG260" s="99" t="s">
        <v>359</v>
      </c>
      <c r="AH260" s="110">
        <f t="shared" si="31"/>
        <v>3.5519601313859801</v>
      </c>
      <c r="AI260" s="20">
        <f t="shared" si="31"/>
        <v>4.1692079270126623</v>
      </c>
      <c r="AJ260" s="20">
        <f t="shared" si="31"/>
        <v>2.2788319416013572</v>
      </c>
      <c r="AK260" s="113"/>
    </row>
    <row r="261" spans="2:37" x14ac:dyDescent="0.2">
      <c r="B261" s="23" t="s">
        <v>61</v>
      </c>
      <c r="C261" s="23" t="s">
        <v>350</v>
      </c>
      <c r="D261" s="23" t="s">
        <v>351</v>
      </c>
      <c r="E261" s="23"/>
      <c r="F261" s="40">
        <v>1099077</v>
      </c>
      <c r="G261" s="46">
        <v>8852023665511</v>
      </c>
      <c r="H261" s="137" t="s">
        <v>51</v>
      </c>
      <c r="I261" s="23" t="s">
        <v>372</v>
      </c>
      <c r="J261" s="35" t="s">
        <v>54</v>
      </c>
      <c r="K261" s="35" t="s">
        <v>54</v>
      </c>
      <c r="L261" s="35" t="s">
        <v>52</v>
      </c>
      <c r="M261" s="35"/>
      <c r="N261" s="35"/>
      <c r="O261" s="35"/>
      <c r="P261" s="35"/>
      <c r="Q261" s="36">
        <v>8.8000000000000007</v>
      </c>
      <c r="R261" s="36">
        <v>11.1</v>
      </c>
      <c r="S261" s="42">
        <f t="shared" si="25"/>
        <v>0.20720720720720712</v>
      </c>
      <c r="T261" s="36"/>
      <c r="U261" s="95">
        <v>8.8000000000000007</v>
      </c>
      <c r="V261" s="89">
        <f t="shared" si="26"/>
        <v>8.3000000000000007</v>
      </c>
      <c r="W261" s="75">
        <v>10.69</v>
      </c>
      <c r="X261" s="96">
        <f t="shared" si="27"/>
        <v>0.17680074836295592</v>
      </c>
      <c r="Y261" s="45">
        <v>0.5</v>
      </c>
      <c r="Z261" s="96">
        <f t="shared" si="28"/>
        <v>0.2235734331150607</v>
      </c>
      <c r="AA261" s="23" t="s">
        <v>344</v>
      </c>
      <c r="AB261" s="140" t="s">
        <v>345</v>
      </c>
      <c r="AC261" s="120">
        <v>35</v>
      </c>
      <c r="AD261" s="158">
        <f t="shared" si="29"/>
        <v>374.15</v>
      </c>
      <c r="AE261" s="155">
        <f t="shared" si="30"/>
        <v>-1</v>
      </c>
      <c r="AF261" s="24"/>
      <c r="AG261" s="99" t="s">
        <v>359</v>
      </c>
      <c r="AH261" s="110">
        <f t="shared" si="31"/>
        <v>12.431860459850929</v>
      </c>
      <c r="AI261" s="20">
        <f t="shared" si="31"/>
        <v>14.592227744544317</v>
      </c>
      <c r="AJ261" s="20">
        <f t="shared" si="31"/>
        <v>7.9759117956047501</v>
      </c>
      <c r="AK261" s="113"/>
    </row>
    <row r="262" spans="2:37" x14ac:dyDescent="0.2">
      <c r="B262" s="23" t="s">
        <v>61</v>
      </c>
      <c r="C262" s="23" t="s">
        <v>350</v>
      </c>
      <c r="D262" s="23" t="s">
        <v>351</v>
      </c>
      <c r="E262" s="23"/>
      <c r="F262" s="40">
        <v>1099078</v>
      </c>
      <c r="G262" s="46">
        <v>8852023665399</v>
      </c>
      <c r="H262" s="137" t="s">
        <v>51</v>
      </c>
      <c r="I262" s="23" t="s">
        <v>373</v>
      </c>
      <c r="J262" s="35" t="s">
        <v>54</v>
      </c>
      <c r="K262" s="35" t="s">
        <v>54</v>
      </c>
      <c r="L262" s="35" t="s">
        <v>52</v>
      </c>
      <c r="M262" s="35"/>
      <c r="N262" s="35"/>
      <c r="O262" s="35"/>
      <c r="P262" s="35"/>
      <c r="Q262" s="36">
        <v>8.8000000000000007</v>
      </c>
      <c r="R262" s="36">
        <v>11.1</v>
      </c>
      <c r="S262" s="42">
        <f t="shared" si="25"/>
        <v>0.20720720720720712</v>
      </c>
      <c r="T262" s="36"/>
      <c r="U262" s="95">
        <v>8.8000000000000007</v>
      </c>
      <c r="V262" s="89">
        <f t="shared" si="26"/>
        <v>8.3000000000000007</v>
      </c>
      <c r="W262" s="75">
        <v>10.69</v>
      </c>
      <c r="X262" s="96">
        <f t="shared" si="27"/>
        <v>0.17680074836295592</v>
      </c>
      <c r="Y262" s="45">
        <v>0.5</v>
      </c>
      <c r="Z262" s="96">
        <f t="shared" si="28"/>
        <v>0.2235734331150607</v>
      </c>
      <c r="AA262" s="23" t="s">
        <v>344</v>
      </c>
      <c r="AB262" s="140" t="s">
        <v>345</v>
      </c>
      <c r="AC262" s="120">
        <v>25</v>
      </c>
      <c r="AD262" s="158">
        <f t="shared" si="29"/>
        <v>267.25</v>
      </c>
      <c r="AE262" s="155">
        <f t="shared" si="30"/>
        <v>-1</v>
      </c>
      <c r="AF262" s="24"/>
      <c r="AG262" s="99" t="s">
        <v>359</v>
      </c>
      <c r="AH262" s="110">
        <f t="shared" si="31"/>
        <v>8.8799003284649505</v>
      </c>
      <c r="AI262" s="20">
        <f t="shared" si="31"/>
        <v>10.423019817531655</v>
      </c>
      <c r="AJ262" s="20">
        <f t="shared" si="31"/>
        <v>5.6970798540033929</v>
      </c>
      <c r="AK262" s="113"/>
    </row>
    <row r="263" spans="2:37" x14ac:dyDescent="0.2">
      <c r="B263" s="23" t="s">
        <v>61</v>
      </c>
      <c r="C263" s="23" t="s">
        <v>350</v>
      </c>
      <c r="D263" s="23" t="s">
        <v>351</v>
      </c>
      <c r="E263" s="23"/>
      <c r="F263" s="40">
        <v>1099079</v>
      </c>
      <c r="G263" s="46">
        <v>8852023664248</v>
      </c>
      <c r="H263" s="137" t="s">
        <v>51</v>
      </c>
      <c r="I263" s="23" t="s">
        <v>374</v>
      </c>
      <c r="J263" s="35" t="s">
        <v>54</v>
      </c>
      <c r="K263" s="35" t="s">
        <v>54</v>
      </c>
      <c r="L263" s="35" t="s">
        <v>52</v>
      </c>
      <c r="M263" s="35"/>
      <c r="N263" s="35"/>
      <c r="O263" s="35"/>
      <c r="P263" s="35"/>
      <c r="Q263" s="36">
        <v>8.8000000000000007</v>
      </c>
      <c r="R263" s="36">
        <v>11.1</v>
      </c>
      <c r="S263" s="42">
        <f t="shared" si="25"/>
        <v>0.20720720720720712</v>
      </c>
      <c r="T263" s="36"/>
      <c r="U263" s="95">
        <v>8.8000000000000007</v>
      </c>
      <c r="V263" s="89">
        <f t="shared" si="26"/>
        <v>8.3000000000000007</v>
      </c>
      <c r="W263" s="75">
        <v>10.69</v>
      </c>
      <c r="X263" s="96">
        <f t="shared" si="27"/>
        <v>0.17680074836295592</v>
      </c>
      <c r="Y263" s="45">
        <v>0.5</v>
      </c>
      <c r="Z263" s="96">
        <f t="shared" si="28"/>
        <v>0.2235734331150607</v>
      </c>
      <c r="AA263" s="23" t="s">
        <v>344</v>
      </c>
      <c r="AB263" s="140" t="s">
        <v>345</v>
      </c>
      <c r="AC263" s="120">
        <v>25</v>
      </c>
      <c r="AD263" s="158">
        <f t="shared" si="29"/>
        <v>267.25</v>
      </c>
      <c r="AE263" s="155">
        <f t="shared" si="30"/>
        <v>-1</v>
      </c>
      <c r="AF263" s="24"/>
      <c r="AG263" s="99" t="s">
        <v>359</v>
      </c>
      <c r="AH263" s="110">
        <f t="shared" si="31"/>
        <v>8.8799003284649505</v>
      </c>
      <c r="AI263" s="20">
        <f t="shared" si="31"/>
        <v>10.423019817531655</v>
      </c>
      <c r="AJ263" s="20">
        <f t="shared" si="31"/>
        <v>5.6970798540033929</v>
      </c>
      <c r="AK263" s="113"/>
    </row>
    <row r="264" spans="2:37" x14ac:dyDescent="0.2">
      <c r="B264" s="23" t="s">
        <v>61</v>
      </c>
      <c r="C264" s="23" t="s">
        <v>350</v>
      </c>
      <c r="D264" s="23" t="s">
        <v>351</v>
      </c>
      <c r="E264" s="23"/>
      <c r="F264" s="40">
        <v>1099086</v>
      </c>
      <c r="G264" s="46">
        <v>8852023666549</v>
      </c>
      <c r="H264" s="137" t="s">
        <v>51</v>
      </c>
      <c r="I264" s="23" t="s">
        <v>375</v>
      </c>
      <c r="J264" s="35" t="s">
        <v>54</v>
      </c>
      <c r="K264" s="35" t="s">
        <v>54</v>
      </c>
      <c r="L264" s="35" t="s">
        <v>52</v>
      </c>
      <c r="M264" s="35"/>
      <c r="N264" s="35"/>
      <c r="O264" s="35"/>
      <c r="P264" s="35"/>
      <c r="Q264" s="36">
        <v>8.8000000000000007</v>
      </c>
      <c r="R264" s="36">
        <v>11.1</v>
      </c>
      <c r="S264" s="42">
        <f t="shared" si="25"/>
        <v>0.20720720720720712</v>
      </c>
      <c r="T264" s="36"/>
      <c r="U264" s="95">
        <v>8.8000000000000007</v>
      </c>
      <c r="V264" s="89">
        <f t="shared" si="26"/>
        <v>8.3000000000000007</v>
      </c>
      <c r="W264" s="75">
        <v>10.69</v>
      </c>
      <c r="X264" s="96">
        <f t="shared" si="27"/>
        <v>0.17680074836295592</v>
      </c>
      <c r="Y264" s="45">
        <v>0.5</v>
      </c>
      <c r="Z264" s="96">
        <f t="shared" si="28"/>
        <v>0.2235734331150607</v>
      </c>
      <c r="AA264" s="23" t="s">
        <v>344</v>
      </c>
      <c r="AB264" s="140" t="s">
        <v>345</v>
      </c>
      <c r="AC264" s="120">
        <v>15</v>
      </c>
      <c r="AD264" s="158">
        <f t="shared" si="29"/>
        <v>160.35</v>
      </c>
      <c r="AE264" s="155">
        <f t="shared" si="30"/>
        <v>-1</v>
      </c>
      <c r="AF264" s="24"/>
      <c r="AG264" s="99" t="s">
        <v>359</v>
      </c>
      <c r="AH264" s="110">
        <f t="shared" si="31"/>
        <v>5.3279401970789699</v>
      </c>
      <c r="AI264" s="20">
        <f t="shared" si="31"/>
        <v>6.2538118905189926</v>
      </c>
      <c r="AJ264" s="20">
        <f t="shared" si="31"/>
        <v>3.4182479124020357</v>
      </c>
      <c r="AK264" s="113"/>
    </row>
    <row r="265" spans="2:37" x14ac:dyDescent="0.2">
      <c r="B265" s="23"/>
      <c r="C265" s="23"/>
      <c r="D265" s="23"/>
      <c r="E265" s="23"/>
      <c r="F265" s="40"/>
      <c r="G265" s="136"/>
      <c r="H265" s="137"/>
      <c r="I265" s="23"/>
      <c r="J265" s="35"/>
      <c r="K265" s="35"/>
      <c r="L265" s="35"/>
      <c r="M265" s="35"/>
      <c r="N265" s="35"/>
      <c r="O265" s="35"/>
      <c r="P265" s="35"/>
      <c r="Q265" s="36"/>
      <c r="R265" s="36"/>
      <c r="S265" s="42"/>
      <c r="T265" s="36"/>
      <c r="U265" s="95"/>
      <c r="V265" s="89"/>
      <c r="W265" s="75"/>
      <c r="X265" s="96"/>
      <c r="Y265" s="45"/>
      <c r="Z265" s="96"/>
      <c r="AA265" s="23"/>
      <c r="AB265" s="140"/>
      <c r="AC265" s="120"/>
      <c r="AD265" s="158"/>
      <c r="AE265" s="155"/>
      <c r="AF265" s="24"/>
      <c r="AG265" s="99"/>
      <c r="AH265" s="110"/>
      <c r="AI265" s="20"/>
      <c r="AJ265" s="20"/>
      <c r="AK265" s="113"/>
    </row>
    <row r="266" spans="2:37" x14ac:dyDescent="0.2">
      <c r="B266" s="23" t="s">
        <v>61</v>
      </c>
      <c r="C266" s="23" t="s">
        <v>350</v>
      </c>
      <c r="D266" s="23" t="s">
        <v>351</v>
      </c>
      <c r="E266" s="23">
        <v>56</v>
      </c>
      <c r="F266" s="40">
        <v>1170649</v>
      </c>
      <c r="G266" s="136" t="s">
        <v>376</v>
      </c>
      <c r="H266" s="137" t="s">
        <v>51</v>
      </c>
      <c r="I266" s="23" t="s">
        <v>377</v>
      </c>
      <c r="J266" s="35" t="s">
        <v>54</v>
      </c>
      <c r="K266" s="35" t="s">
        <v>54</v>
      </c>
      <c r="L266" s="35" t="s">
        <v>52</v>
      </c>
      <c r="M266" s="35"/>
      <c r="N266" s="35"/>
      <c r="O266" s="35"/>
      <c r="P266" s="35"/>
      <c r="Q266" s="36">
        <v>9.4</v>
      </c>
      <c r="R266" s="36">
        <v>11.8</v>
      </c>
      <c r="S266" s="42">
        <f t="shared" si="25"/>
        <v>0.20338983050847459</v>
      </c>
      <c r="T266" s="36"/>
      <c r="U266" s="95">
        <v>9.4</v>
      </c>
      <c r="V266" s="89">
        <f t="shared" si="26"/>
        <v>8.9</v>
      </c>
      <c r="W266" s="75">
        <v>11.39</v>
      </c>
      <c r="X266" s="96">
        <f t="shared" si="27"/>
        <v>0.17471466198419666</v>
      </c>
      <c r="Y266" s="45">
        <v>0.5</v>
      </c>
      <c r="Z266" s="96">
        <f t="shared" si="28"/>
        <v>0.21861281826163301</v>
      </c>
      <c r="AA266" s="23" t="s">
        <v>344</v>
      </c>
      <c r="AB266" s="140" t="s">
        <v>345</v>
      </c>
      <c r="AC266" s="120">
        <v>15</v>
      </c>
      <c r="AD266" s="158">
        <f t="shared" si="29"/>
        <v>170.85000000000002</v>
      </c>
      <c r="AE266" s="155">
        <f t="shared" si="30"/>
        <v>-1</v>
      </c>
      <c r="AF266" s="24"/>
      <c r="AG266" s="99" t="s">
        <v>359</v>
      </c>
      <c r="AH266" s="110">
        <f t="shared" si="31"/>
        <v>5.3279401970789699</v>
      </c>
      <c r="AI266" s="20">
        <f t="shared" si="31"/>
        <v>6.2538118905189926</v>
      </c>
      <c r="AJ266" s="20">
        <f t="shared" si="31"/>
        <v>3.4182479124020357</v>
      </c>
      <c r="AK266" s="113"/>
    </row>
    <row r="267" spans="2:37" x14ac:dyDescent="0.2">
      <c r="B267" s="23"/>
      <c r="C267" s="23"/>
      <c r="D267" s="23"/>
      <c r="E267" s="23"/>
      <c r="F267" s="40"/>
      <c r="G267" s="136"/>
      <c r="H267" s="137"/>
      <c r="I267" s="23"/>
      <c r="J267" s="35"/>
      <c r="K267" s="35"/>
      <c r="L267" s="35"/>
      <c r="M267" s="35"/>
      <c r="N267" s="35"/>
      <c r="O267" s="35"/>
      <c r="P267" s="35"/>
      <c r="Q267" s="36"/>
      <c r="R267" s="36"/>
      <c r="S267" s="42"/>
      <c r="T267" s="36"/>
      <c r="U267" s="95"/>
      <c r="V267" s="89"/>
      <c r="W267" s="75"/>
      <c r="X267" s="96"/>
      <c r="Y267" s="45"/>
      <c r="Z267" s="16"/>
      <c r="AA267" s="23"/>
      <c r="AB267" s="140"/>
      <c r="AC267" s="120"/>
      <c r="AD267" s="158"/>
      <c r="AE267" s="155"/>
      <c r="AF267" s="24"/>
      <c r="AG267" s="99"/>
      <c r="AH267" s="110"/>
      <c r="AI267" s="20"/>
      <c r="AJ267" s="20"/>
      <c r="AK267" s="113"/>
    </row>
    <row r="268" spans="2:37" x14ac:dyDescent="0.2">
      <c r="B268" s="23" t="s">
        <v>61</v>
      </c>
      <c r="C268" s="23" t="s">
        <v>350</v>
      </c>
      <c r="D268" s="23" t="s">
        <v>351</v>
      </c>
      <c r="E268" s="23">
        <v>57</v>
      </c>
      <c r="F268" s="40">
        <v>1190984</v>
      </c>
      <c r="G268" s="46">
        <v>9556129000281</v>
      </c>
      <c r="H268" s="137" t="s">
        <v>51</v>
      </c>
      <c r="I268" s="23" t="s">
        <v>378</v>
      </c>
      <c r="J268" s="35" t="s">
        <v>54</v>
      </c>
      <c r="K268" s="35" t="s">
        <v>54</v>
      </c>
      <c r="L268" s="35" t="s">
        <v>52</v>
      </c>
      <c r="M268" s="35"/>
      <c r="N268" s="35"/>
      <c r="O268" s="35"/>
      <c r="P268" s="35"/>
      <c r="Q268" s="36">
        <v>2.4700000000000002</v>
      </c>
      <c r="R268" s="36">
        <v>3.2</v>
      </c>
      <c r="S268" s="42">
        <f t="shared" si="25"/>
        <v>0.22812499999999999</v>
      </c>
      <c r="T268" s="36"/>
      <c r="U268" s="95">
        <v>2.4700000000000002</v>
      </c>
      <c r="V268" s="89">
        <f t="shared" si="26"/>
        <v>2.27</v>
      </c>
      <c r="W268" s="157"/>
      <c r="X268" s="96" t="e">
        <f t="shared" si="27"/>
        <v>#DIV/0!</v>
      </c>
      <c r="Y268" s="45">
        <v>0.2</v>
      </c>
      <c r="Z268" s="16" t="e">
        <f t="shared" si="28"/>
        <v>#DIV/0!</v>
      </c>
      <c r="AA268" s="23" t="s">
        <v>116</v>
      </c>
      <c r="AB268" s="140" t="s">
        <v>117</v>
      </c>
      <c r="AC268" s="120">
        <v>100</v>
      </c>
      <c r="AD268" s="158">
        <f t="shared" si="29"/>
        <v>0</v>
      </c>
      <c r="AE268" s="155" t="e">
        <f t="shared" si="30"/>
        <v>#DIV/0!</v>
      </c>
      <c r="AF268" s="24"/>
      <c r="AG268" s="99"/>
      <c r="AH268" s="110">
        <f t="shared" si="31"/>
        <v>35.519601313859802</v>
      </c>
      <c r="AI268" s="20">
        <f t="shared" si="31"/>
        <v>41.692079270126619</v>
      </c>
      <c r="AJ268" s="20">
        <f t="shared" si="31"/>
        <v>22.788319416013572</v>
      </c>
      <c r="AK268" s="113"/>
    </row>
    <row r="269" spans="2:37" x14ac:dyDescent="0.2">
      <c r="B269" s="23" t="s">
        <v>61</v>
      </c>
      <c r="C269" s="23" t="s">
        <v>350</v>
      </c>
      <c r="D269" s="23" t="s">
        <v>351</v>
      </c>
      <c r="E269" s="23"/>
      <c r="F269" s="40">
        <v>1190993</v>
      </c>
      <c r="G269" s="46">
        <v>9556129000380</v>
      </c>
      <c r="H269" s="137" t="s">
        <v>51</v>
      </c>
      <c r="I269" s="23" t="s">
        <v>379</v>
      </c>
      <c r="J269" s="35" t="s">
        <v>54</v>
      </c>
      <c r="K269" s="35" t="s">
        <v>54</v>
      </c>
      <c r="L269" s="35" t="s">
        <v>52</v>
      </c>
      <c r="M269" s="35"/>
      <c r="N269" s="35"/>
      <c r="O269" s="35"/>
      <c r="P269" s="35"/>
      <c r="Q269" s="36">
        <v>2.4700000000000002</v>
      </c>
      <c r="R269" s="36">
        <v>3.2</v>
      </c>
      <c r="S269" s="42">
        <f t="shared" si="25"/>
        <v>0.22812499999999999</v>
      </c>
      <c r="T269" s="36"/>
      <c r="U269" s="95">
        <v>2.4700000000000002</v>
      </c>
      <c r="V269" s="89">
        <f t="shared" si="26"/>
        <v>2.27</v>
      </c>
      <c r="W269" s="157"/>
      <c r="X269" s="96" t="e">
        <f t="shared" si="27"/>
        <v>#DIV/0!</v>
      </c>
      <c r="Y269" s="45">
        <v>0.2</v>
      </c>
      <c r="Z269" s="16" t="e">
        <f t="shared" si="28"/>
        <v>#DIV/0!</v>
      </c>
      <c r="AA269" s="23" t="s">
        <v>116</v>
      </c>
      <c r="AB269" s="140" t="s">
        <v>117</v>
      </c>
      <c r="AC269" s="120">
        <v>70</v>
      </c>
      <c r="AD269" s="158">
        <f t="shared" si="29"/>
        <v>0</v>
      </c>
      <c r="AE269" s="155" t="e">
        <f t="shared" si="30"/>
        <v>#DIV/0!</v>
      </c>
      <c r="AF269" s="24"/>
      <c r="AG269" s="99"/>
      <c r="AH269" s="110">
        <f t="shared" si="31"/>
        <v>24.863720919701858</v>
      </c>
      <c r="AI269" s="20">
        <f t="shared" si="31"/>
        <v>29.184455489088634</v>
      </c>
      <c r="AJ269" s="20">
        <f t="shared" si="31"/>
        <v>15.9518235912095</v>
      </c>
      <c r="AK269" s="113"/>
    </row>
    <row r="270" spans="2:37" ht="12" thickBot="1" x14ac:dyDescent="0.25">
      <c r="B270" s="23" t="s">
        <v>61</v>
      </c>
      <c r="C270" s="23" t="s">
        <v>350</v>
      </c>
      <c r="D270" s="23" t="s">
        <v>351</v>
      </c>
      <c r="E270" s="23"/>
      <c r="F270" s="40">
        <v>1190987</v>
      </c>
      <c r="G270" s="46">
        <v>9556129000359</v>
      </c>
      <c r="H270" s="137" t="s">
        <v>51</v>
      </c>
      <c r="I270" s="23" t="s">
        <v>380</v>
      </c>
      <c r="J270" s="35" t="s">
        <v>54</v>
      </c>
      <c r="K270" s="35" t="s">
        <v>54</v>
      </c>
      <c r="L270" s="35" t="s">
        <v>52</v>
      </c>
      <c r="M270" s="35"/>
      <c r="N270" s="35"/>
      <c r="O270" s="35"/>
      <c r="P270" s="35"/>
      <c r="Q270" s="36">
        <v>2.4700000000000002</v>
      </c>
      <c r="R270" s="36">
        <v>3.2</v>
      </c>
      <c r="S270" s="42">
        <f t="shared" si="25"/>
        <v>0.22812499999999999</v>
      </c>
      <c r="T270" s="36"/>
      <c r="U270" s="95">
        <v>2.4700000000000002</v>
      </c>
      <c r="V270" s="89">
        <f t="shared" si="26"/>
        <v>2.27</v>
      </c>
      <c r="W270" s="157"/>
      <c r="X270" s="96" t="e">
        <f t="shared" si="27"/>
        <v>#DIV/0!</v>
      </c>
      <c r="Y270" s="45">
        <v>0.2</v>
      </c>
      <c r="Z270" s="16" t="e">
        <f t="shared" si="28"/>
        <v>#DIV/0!</v>
      </c>
      <c r="AA270" s="23" t="s">
        <v>116</v>
      </c>
      <c r="AB270" s="140" t="s">
        <v>117</v>
      </c>
      <c r="AC270" s="120">
        <v>98</v>
      </c>
      <c r="AD270" s="158">
        <f t="shared" si="29"/>
        <v>0</v>
      </c>
      <c r="AE270" s="155" t="e">
        <f t="shared" si="30"/>
        <v>#DIV/0!</v>
      </c>
      <c r="AF270" s="24"/>
      <c r="AG270" s="99"/>
      <c r="AH270" s="110">
        <f t="shared" si="31"/>
        <v>34.809209287582604</v>
      </c>
      <c r="AI270" s="20">
        <f t="shared" si="31"/>
        <v>40.858237684724088</v>
      </c>
      <c r="AJ270" s="20">
        <f t="shared" si="31"/>
        <v>22.332553027693301</v>
      </c>
      <c r="AK270" s="116"/>
    </row>
    <row r="271" spans="2:37" x14ac:dyDescent="0.2">
      <c r="B271" s="23" t="s">
        <v>61</v>
      </c>
      <c r="C271" s="23" t="s">
        <v>350</v>
      </c>
      <c r="D271" s="23" t="s">
        <v>351</v>
      </c>
      <c r="E271" s="23"/>
      <c r="F271" s="40">
        <v>1190991</v>
      </c>
      <c r="G271" s="46">
        <v>9556129000076</v>
      </c>
      <c r="H271" s="137" t="s">
        <v>51</v>
      </c>
      <c r="I271" s="23" t="s">
        <v>381</v>
      </c>
      <c r="J271" s="35" t="s">
        <v>54</v>
      </c>
      <c r="K271" s="35" t="s">
        <v>54</v>
      </c>
      <c r="L271" s="35" t="s">
        <v>52</v>
      </c>
      <c r="M271" s="35"/>
      <c r="N271" s="35"/>
      <c r="O271" s="35"/>
      <c r="P271" s="35"/>
      <c r="Q271" s="36">
        <v>2.4700000000000002</v>
      </c>
      <c r="R271" s="36">
        <v>3.2</v>
      </c>
      <c r="S271" s="42">
        <f t="shared" si="25"/>
        <v>0.22812499999999999</v>
      </c>
      <c r="T271" s="36"/>
      <c r="U271" s="95">
        <v>2.4700000000000002</v>
      </c>
      <c r="V271" s="89">
        <f t="shared" si="26"/>
        <v>2.27</v>
      </c>
      <c r="W271" s="157"/>
      <c r="X271" s="96" t="e">
        <f t="shared" si="27"/>
        <v>#DIV/0!</v>
      </c>
      <c r="Y271" s="45">
        <v>0.2</v>
      </c>
      <c r="Z271" s="16" t="e">
        <f t="shared" si="28"/>
        <v>#DIV/0!</v>
      </c>
      <c r="AA271" s="23" t="s">
        <v>116</v>
      </c>
      <c r="AB271" s="140" t="s">
        <v>117</v>
      </c>
      <c r="AC271" s="120">
        <v>67</v>
      </c>
      <c r="AD271" s="158">
        <f t="shared" si="29"/>
        <v>0</v>
      </c>
      <c r="AE271" s="155" t="e">
        <f t="shared" si="30"/>
        <v>#DIV/0!</v>
      </c>
      <c r="AF271" s="24"/>
      <c r="AG271" s="99"/>
      <c r="AH271" s="110">
        <f t="shared" si="31"/>
        <v>23.798132880286065</v>
      </c>
      <c r="AI271" s="20">
        <f t="shared" si="31"/>
        <v>27.933693110984834</v>
      </c>
      <c r="AJ271" s="20">
        <f t="shared" si="31"/>
        <v>15.268174008729094</v>
      </c>
      <c r="AK271" s="113"/>
    </row>
    <row r="272" spans="2:37" x14ac:dyDescent="0.2">
      <c r="B272" s="23" t="s">
        <v>61</v>
      </c>
      <c r="C272" s="23" t="s">
        <v>350</v>
      </c>
      <c r="D272" s="23" t="s">
        <v>351</v>
      </c>
      <c r="E272" s="23"/>
      <c r="F272" s="40">
        <v>1190988</v>
      </c>
      <c r="G272" s="46">
        <v>9556129000083</v>
      </c>
      <c r="H272" s="137" t="s">
        <v>51</v>
      </c>
      <c r="I272" s="23" t="s">
        <v>382</v>
      </c>
      <c r="J272" s="35" t="s">
        <v>54</v>
      </c>
      <c r="K272" s="35" t="s">
        <v>54</v>
      </c>
      <c r="L272" s="35" t="s">
        <v>52</v>
      </c>
      <c r="M272" s="35"/>
      <c r="N272" s="35"/>
      <c r="O272" s="35"/>
      <c r="P272" s="35"/>
      <c r="Q272" s="36">
        <v>2.4700000000000002</v>
      </c>
      <c r="R272" s="36">
        <v>3.2</v>
      </c>
      <c r="S272" s="42">
        <f t="shared" si="25"/>
        <v>0.22812499999999999</v>
      </c>
      <c r="T272" s="36"/>
      <c r="U272" s="95">
        <v>2.4700000000000002</v>
      </c>
      <c r="V272" s="89">
        <f t="shared" si="26"/>
        <v>2.27</v>
      </c>
      <c r="W272" s="157"/>
      <c r="X272" s="96" t="e">
        <f t="shared" si="27"/>
        <v>#DIV/0!</v>
      </c>
      <c r="Y272" s="45">
        <v>0.2</v>
      </c>
      <c r="Z272" s="16" t="e">
        <f t="shared" si="28"/>
        <v>#DIV/0!</v>
      </c>
      <c r="AA272" s="23" t="s">
        <v>116</v>
      </c>
      <c r="AB272" s="140" t="s">
        <v>117</v>
      </c>
      <c r="AC272" s="120">
        <v>84</v>
      </c>
      <c r="AD272" s="158">
        <f t="shared" si="29"/>
        <v>0</v>
      </c>
      <c r="AE272" s="155" t="e">
        <f t="shared" si="30"/>
        <v>#DIV/0!</v>
      </c>
      <c r="AF272" s="24"/>
      <c r="AG272" s="99"/>
      <c r="AH272" s="110">
        <f t="shared" si="31"/>
        <v>29.836465103642233</v>
      </c>
      <c r="AI272" s="20">
        <f t="shared" si="31"/>
        <v>35.021346586906361</v>
      </c>
      <c r="AJ272" s="20">
        <f t="shared" si="31"/>
        <v>19.142188309451402</v>
      </c>
      <c r="AK272" s="113"/>
    </row>
    <row r="273" spans="2:37" x14ac:dyDescent="0.2">
      <c r="B273" s="23" t="s">
        <v>61</v>
      </c>
      <c r="C273" s="23" t="s">
        <v>350</v>
      </c>
      <c r="D273" s="23" t="s">
        <v>351</v>
      </c>
      <c r="E273" s="23"/>
      <c r="F273" s="40">
        <v>1190990</v>
      </c>
      <c r="G273" s="46">
        <v>9556129000922</v>
      </c>
      <c r="H273" s="137" t="s">
        <v>51</v>
      </c>
      <c r="I273" s="23" t="s">
        <v>383</v>
      </c>
      <c r="J273" s="35" t="s">
        <v>54</v>
      </c>
      <c r="K273" s="35" t="s">
        <v>54</v>
      </c>
      <c r="L273" s="35" t="s">
        <v>52</v>
      </c>
      <c r="M273" s="35"/>
      <c r="N273" s="35"/>
      <c r="O273" s="35"/>
      <c r="P273" s="35"/>
      <c r="Q273" s="36">
        <v>2.4700000000000002</v>
      </c>
      <c r="R273" s="36">
        <v>3.2</v>
      </c>
      <c r="S273" s="42">
        <f t="shared" si="25"/>
        <v>0.22812499999999999</v>
      </c>
      <c r="T273" s="36"/>
      <c r="U273" s="95">
        <v>2.4700000000000002</v>
      </c>
      <c r="V273" s="89">
        <f t="shared" si="26"/>
        <v>2.27</v>
      </c>
      <c r="W273" s="157"/>
      <c r="X273" s="96" t="e">
        <f t="shared" si="27"/>
        <v>#DIV/0!</v>
      </c>
      <c r="Y273" s="45">
        <v>0.2</v>
      </c>
      <c r="Z273" s="16" t="e">
        <f t="shared" si="28"/>
        <v>#DIV/0!</v>
      </c>
      <c r="AA273" s="23" t="s">
        <v>116</v>
      </c>
      <c r="AB273" s="140" t="s">
        <v>117</v>
      </c>
      <c r="AC273" s="120">
        <v>93</v>
      </c>
      <c r="AD273" s="158">
        <f t="shared" si="29"/>
        <v>0</v>
      </c>
      <c r="AE273" s="155" t="e">
        <f t="shared" si="30"/>
        <v>#DIV/0!</v>
      </c>
      <c r="AF273" s="24"/>
      <c r="AG273" s="99"/>
      <c r="AH273" s="110">
        <f t="shared" si="31"/>
        <v>33.033229221889613</v>
      </c>
      <c r="AI273" s="20">
        <f t="shared" si="31"/>
        <v>38.773633721217756</v>
      </c>
      <c r="AJ273" s="20">
        <f t="shared" si="31"/>
        <v>21.193137056892621</v>
      </c>
      <c r="AK273" s="113"/>
    </row>
    <row r="274" spans="2:37" x14ac:dyDescent="0.2">
      <c r="B274" s="23" t="s">
        <v>61</v>
      </c>
      <c r="C274" s="23" t="s">
        <v>350</v>
      </c>
      <c r="D274" s="23" t="s">
        <v>351</v>
      </c>
      <c r="E274" s="23"/>
      <c r="F274" s="40">
        <v>1191011</v>
      </c>
      <c r="G274" s="46">
        <v>9556129000823</v>
      </c>
      <c r="H274" s="137" t="s">
        <v>51</v>
      </c>
      <c r="I274" s="23" t="s">
        <v>384</v>
      </c>
      <c r="J274" s="35" t="s">
        <v>54</v>
      </c>
      <c r="K274" s="35" t="s">
        <v>54</v>
      </c>
      <c r="L274" s="35" t="s">
        <v>52</v>
      </c>
      <c r="M274" s="35"/>
      <c r="N274" s="35"/>
      <c r="O274" s="35"/>
      <c r="P274" s="35"/>
      <c r="Q274" s="36">
        <v>2.4700000000000002</v>
      </c>
      <c r="R274" s="36">
        <v>3.2</v>
      </c>
      <c r="S274" s="42">
        <f t="shared" si="25"/>
        <v>0.22812499999999999</v>
      </c>
      <c r="T274" s="36"/>
      <c r="U274" s="95">
        <v>2.4700000000000002</v>
      </c>
      <c r="V274" s="89">
        <f t="shared" si="26"/>
        <v>2.27</v>
      </c>
      <c r="W274" s="157"/>
      <c r="X274" s="96" t="e">
        <f t="shared" si="27"/>
        <v>#DIV/0!</v>
      </c>
      <c r="Y274" s="45">
        <v>0.2</v>
      </c>
      <c r="Z274" s="16" t="e">
        <f t="shared" si="28"/>
        <v>#DIV/0!</v>
      </c>
      <c r="AA274" s="23" t="s">
        <v>116</v>
      </c>
      <c r="AB274" s="140" t="s">
        <v>117</v>
      </c>
      <c r="AC274" s="120">
        <v>28</v>
      </c>
      <c r="AD274" s="158">
        <f t="shared" si="29"/>
        <v>0</v>
      </c>
      <c r="AE274" s="155" t="e">
        <f t="shared" si="30"/>
        <v>#DIV/0!</v>
      </c>
      <c r="AF274" s="24"/>
      <c r="AG274" s="99"/>
      <c r="AH274" s="110">
        <f t="shared" si="31"/>
        <v>9.9454883678807438</v>
      </c>
      <c r="AI274" s="20">
        <f t="shared" si="31"/>
        <v>11.673782195635454</v>
      </c>
      <c r="AJ274" s="20">
        <f t="shared" si="31"/>
        <v>6.3807294364837999</v>
      </c>
      <c r="AK274" s="113"/>
    </row>
    <row r="275" spans="2:37" x14ac:dyDescent="0.2">
      <c r="B275" s="23" t="s">
        <v>61</v>
      </c>
      <c r="C275" s="23" t="s">
        <v>350</v>
      </c>
      <c r="D275" s="23" t="s">
        <v>351</v>
      </c>
      <c r="E275" s="23"/>
      <c r="F275" s="40">
        <v>1238804</v>
      </c>
      <c r="G275" s="46">
        <v>9556129001455</v>
      </c>
      <c r="H275" s="137" t="s">
        <v>51</v>
      </c>
      <c r="I275" s="23" t="s">
        <v>385</v>
      </c>
      <c r="J275" s="35" t="s">
        <v>54</v>
      </c>
      <c r="K275" s="35" t="s">
        <v>54</v>
      </c>
      <c r="L275" s="35" t="s">
        <v>52</v>
      </c>
      <c r="M275" s="35"/>
      <c r="N275" s="35"/>
      <c r="O275" s="35"/>
      <c r="P275" s="35"/>
      <c r="Q275" s="36">
        <v>2.4700000000000002</v>
      </c>
      <c r="R275" s="36">
        <v>3.15</v>
      </c>
      <c r="S275" s="42">
        <f t="shared" si="25"/>
        <v>0.2158730158730158</v>
      </c>
      <c r="T275" s="36"/>
      <c r="U275" s="95">
        <v>2.4700000000000002</v>
      </c>
      <c r="V275" s="89">
        <f t="shared" si="26"/>
        <v>2.27</v>
      </c>
      <c r="W275" s="157"/>
      <c r="X275" s="96" t="e">
        <f t="shared" si="27"/>
        <v>#DIV/0!</v>
      </c>
      <c r="Y275" s="45">
        <v>0.2</v>
      </c>
      <c r="Z275" s="16" t="e">
        <f t="shared" si="28"/>
        <v>#DIV/0!</v>
      </c>
      <c r="AA275" s="23" t="s">
        <v>116</v>
      </c>
      <c r="AB275" s="140" t="s">
        <v>117</v>
      </c>
      <c r="AC275" s="120">
        <v>108</v>
      </c>
      <c r="AD275" s="158">
        <f t="shared" si="29"/>
        <v>0</v>
      </c>
      <c r="AE275" s="155" t="e">
        <f t="shared" si="30"/>
        <v>#DIV/0!</v>
      </c>
      <c r="AF275" s="24"/>
      <c r="AG275" s="99"/>
      <c r="AH275" s="110">
        <f t="shared" si="31"/>
        <v>38.361169418968586</v>
      </c>
      <c r="AI275" s="20">
        <f t="shared" si="31"/>
        <v>45.027445611736752</v>
      </c>
      <c r="AJ275" s="20">
        <f t="shared" si="31"/>
        <v>24.611384969294658</v>
      </c>
      <c r="AK275" s="113"/>
    </row>
    <row r="276" spans="2:37" x14ac:dyDescent="0.2">
      <c r="B276" s="23"/>
      <c r="C276" s="23"/>
      <c r="D276" s="23"/>
      <c r="E276" s="23"/>
      <c r="F276" s="23"/>
      <c r="G276" s="136"/>
      <c r="H276" s="137"/>
      <c r="I276" s="23"/>
      <c r="J276" s="35"/>
      <c r="K276" s="35"/>
      <c r="L276" s="35"/>
      <c r="M276" s="35"/>
      <c r="N276" s="35"/>
      <c r="O276" s="35"/>
      <c r="P276" s="35"/>
      <c r="Q276" s="36"/>
      <c r="R276" s="36"/>
      <c r="S276" s="42"/>
      <c r="T276" s="36"/>
      <c r="U276" s="95"/>
      <c r="V276" s="89"/>
      <c r="W276" s="75"/>
      <c r="X276" s="96"/>
      <c r="Y276" s="45"/>
      <c r="Z276" s="16"/>
      <c r="AA276" s="23"/>
      <c r="AB276" s="140"/>
      <c r="AC276" s="120"/>
      <c r="AD276" s="158"/>
      <c r="AE276" s="155"/>
      <c r="AF276" s="24"/>
      <c r="AG276" s="99"/>
      <c r="AH276" s="110"/>
      <c r="AI276" s="20"/>
      <c r="AJ276" s="20"/>
      <c r="AK276" s="113"/>
    </row>
    <row r="277" spans="2:37" x14ac:dyDescent="0.2">
      <c r="B277" s="91" t="s">
        <v>61</v>
      </c>
      <c r="C277" s="40" t="s">
        <v>414</v>
      </c>
      <c r="D277" s="91" t="s">
        <v>388</v>
      </c>
      <c r="E277" s="23">
        <v>58</v>
      </c>
      <c r="F277" s="46">
        <v>1102173</v>
      </c>
      <c r="G277" s="138">
        <v>9556024707544</v>
      </c>
      <c r="H277" s="127" t="s">
        <v>51</v>
      </c>
      <c r="I277" s="23" t="s">
        <v>427</v>
      </c>
      <c r="J277" s="35" t="s">
        <v>54</v>
      </c>
      <c r="K277" s="35" t="s">
        <v>54</v>
      </c>
      <c r="L277" s="35" t="s">
        <v>52</v>
      </c>
      <c r="M277" s="35"/>
      <c r="N277" s="35"/>
      <c r="O277" s="35"/>
      <c r="P277" s="35"/>
      <c r="Q277" s="36">
        <v>8.7799999999999994</v>
      </c>
      <c r="R277" s="36">
        <v>10.7</v>
      </c>
      <c r="S277" s="42">
        <f t="shared" si="25"/>
        <v>0.17943925233644861</v>
      </c>
      <c r="T277" s="43"/>
      <c r="U277" s="133">
        <v>8.7799999999999994</v>
      </c>
      <c r="V277" s="89">
        <f t="shared" si="26"/>
        <v>8.19</v>
      </c>
      <c r="W277" s="134">
        <v>10.19</v>
      </c>
      <c r="X277" s="96">
        <f t="shared" si="27"/>
        <v>0.13837095191364085</v>
      </c>
      <c r="Y277" s="48">
        <v>0.59</v>
      </c>
      <c r="Z277" s="96">
        <f t="shared" si="28"/>
        <v>0.19627085377821393</v>
      </c>
      <c r="AA277" s="23" t="s">
        <v>419</v>
      </c>
      <c r="AB277" s="23" t="s">
        <v>420</v>
      </c>
      <c r="AC277" s="120">
        <v>64.350000000000009</v>
      </c>
      <c r="AD277" s="158">
        <f t="shared" si="29"/>
        <v>655.7265000000001</v>
      </c>
      <c r="AE277" s="155">
        <f t="shared" si="30"/>
        <v>-1</v>
      </c>
      <c r="AF277" s="131"/>
      <c r="AG277" s="100" t="s">
        <v>416</v>
      </c>
      <c r="AH277" s="110">
        <f t="shared" si="31"/>
        <v>22.856863445468786</v>
      </c>
      <c r="AI277" s="20">
        <f t="shared" si="31"/>
        <v>26.828853010326483</v>
      </c>
      <c r="AJ277" s="20">
        <f t="shared" si="31"/>
        <v>14.664283544204736</v>
      </c>
      <c r="AK277" s="113"/>
    </row>
    <row r="278" spans="2:37" x14ac:dyDescent="0.2">
      <c r="B278" s="91" t="s">
        <v>61</v>
      </c>
      <c r="C278" s="40" t="s">
        <v>414</v>
      </c>
      <c r="D278" s="91" t="s">
        <v>388</v>
      </c>
      <c r="E278" s="128"/>
      <c r="F278" s="46">
        <v>1102175</v>
      </c>
      <c r="G278" s="138">
        <v>9556024707568</v>
      </c>
      <c r="H278" s="127" t="s">
        <v>51</v>
      </c>
      <c r="I278" s="23" t="s">
        <v>428</v>
      </c>
      <c r="J278" s="35" t="s">
        <v>54</v>
      </c>
      <c r="K278" s="35" t="s">
        <v>54</v>
      </c>
      <c r="L278" s="35" t="s">
        <v>52</v>
      </c>
      <c r="M278" s="35"/>
      <c r="N278" s="35"/>
      <c r="O278" s="35"/>
      <c r="P278" s="35"/>
      <c r="Q278" s="36">
        <v>8.7799999999999994</v>
      </c>
      <c r="R278" s="36">
        <v>10.7</v>
      </c>
      <c r="S278" s="42">
        <f t="shared" si="25"/>
        <v>0.17943925233644861</v>
      </c>
      <c r="T278" s="43"/>
      <c r="U278" s="133">
        <v>8.7799999999999994</v>
      </c>
      <c r="V278" s="89">
        <f t="shared" si="26"/>
        <v>8.19</v>
      </c>
      <c r="W278" s="134">
        <v>10.19</v>
      </c>
      <c r="X278" s="96">
        <f t="shared" si="27"/>
        <v>0.13837095191364085</v>
      </c>
      <c r="Y278" s="48">
        <v>0.59</v>
      </c>
      <c r="Z278" s="96">
        <f t="shared" si="28"/>
        <v>0.19627085377821393</v>
      </c>
      <c r="AA278" s="23" t="s">
        <v>419</v>
      </c>
      <c r="AB278" s="23" t="s">
        <v>420</v>
      </c>
      <c r="AC278" s="120">
        <v>63.7</v>
      </c>
      <c r="AD278" s="158">
        <f t="shared" si="29"/>
        <v>649.10299999999995</v>
      </c>
      <c r="AE278" s="155">
        <f t="shared" si="30"/>
        <v>-1</v>
      </c>
      <c r="AF278" s="131"/>
      <c r="AG278" s="100" t="s">
        <v>416</v>
      </c>
      <c r="AH278" s="110">
        <f t="shared" ref="AH278:AJ279" si="32">AH$5*$AC278</f>
        <v>22.625986036928694</v>
      </c>
      <c r="AI278" s="20">
        <f t="shared" si="32"/>
        <v>26.557854495070657</v>
      </c>
      <c r="AJ278" s="20">
        <f t="shared" si="32"/>
        <v>14.516159468000646</v>
      </c>
      <c r="AK278" s="113"/>
    </row>
    <row r="279" spans="2:37" x14ac:dyDescent="0.2">
      <c r="B279" s="91" t="s">
        <v>61</v>
      </c>
      <c r="C279" s="40" t="s">
        <v>414</v>
      </c>
      <c r="D279" s="91" t="s">
        <v>388</v>
      </c>
      <c r="E279" s="128"/>
      <c r="F279" s="46">
        <v>1102208</v>
      </c>
      <c r="G279" s="138">
        <v>9556024707551</v>
      </c>
      <c r="H279" s="127" t="s">
        <v>51</v>
      </c>
      <c r="I279" s="23" t="s">
        <v>429</v>
      </c>
      <c r="J279" s="35" t="s">
        <v>54</v>
      </c>
      <c r="K279" s="35" t="s">
        <v>54</v>
      </c>
      <c r="L279" s="35" t="s">
        <v>52</v>
      </c>
      <c r="M279" s="35"/>
      <c r="N279" s="35"/>
      <c r="O279" s="35"/>
      <c r="P279" s="35"/>
      <c r="Q279" s="36">
        <v>8.7799999999999994</v>
      </c>
      <c r="R279" s="36">
        <v>10.7</v>
      </c>
      <c r="S279" s="42">
        <f t="shared" si="25"/>
        <v>0.17943925233644861</v>
      </c>
      <c r="T279" s="43"/>
      <c r="U279" s="133">
        <v>8.7799999999999994</v>
      </c>
      <c r="V279" s="89">
        <f t="shared" si="26"/>
        <v>8.19</v>
      </c>
      <c r="W279" s="134">
        <v>10.19</v>
      </c>
      <c r="X279" s="96">
        <f t="shared" si="27"/>
        <v>0.13837095191364085</v>
      </c>
      <c r="Y279" s="48">
        <v>0.59</v>
      </c>
      <c r="Z279" s="96">
        <f t="shared" si="28"/>
        <v>0.19627085377821393</v>
      </c>
      <c r="AA279" s="23" t="s">
        <v>419</v>
      </c>
      <c r="AB279" s="23" t="s">
        <v>420</v>
      </c>
      <c r="AC279" s="120">
        <v>315.25</v>
      </c>
      <c r="AD279" s="158">
        <f t="shared" si="29"/>
        <v>3212.3975</v>
      </c>
      <c r="AE279" s="155">
        <f t="shared" si="30"/>
        <v>-1</v>
      </c>
      <c r="AF279" s="131"/>
      <c r="AG279" s="100" t="s">
        <v>416</v>
      </c>
      <c r="AH279" s="110">
        <f t="shared" si="32"/>
        <v>111.97554314194302</v>
      </c>
      <c r="AI279" s="20">
        <f t="shared" si="32"/>
        <v>131.43427989907417</v>
      </c>
      <c r="AJ279" s="20">
        <f t="shared" si="32"/>
        <v>71.840176958982781</v>
      </c>
      <c r="AK279" s="113"/>
    </row>
    <row r="280" spans="2:37" x14ac:dyDescent="0.2">
      <c r="B280" s="91"/>
      <c r="C280" s="40"/>
      <c r="D280" s="91"/>
      <c r="E280" s="128"/>
      <c r="F280" s="46"/>
      <c r="G280" s="138"/>
      <c r="H280" s="127"/>
      <c r="I280" s="23"/>
      <c r="J280" s="35"/>
      <c r="K280" s="129"/>
      <c r="L280" s="35"/>
      <c r="M280" s="35"/>
      <c r="N280" s="35"/>
      <c r="O280" s="35"/>
      <c r="P280" s="35"/>
      <c r="Q280" s="36"/>
      <c r="R280" s="36"/>
      <c r="S280" s="42"/>
      <c r="T280" s="43"/>
      <c r="U280" s="133"/>
      <c r="V280" s="89"/>
      <c r="W280" s="134"/>
      <c r="X280" s="96"/>
      <c r="Y280" s="48"/>
      <c r="Z280" s="96"/>
      <c r="AA280" s="23"/>
      <c r="AB280" s="23"/>
      <c r="AC280" s="120"/>
      <c r="AD280" s="158"/>
      <c r="AE280" s="155"/>
      <c r="AF280" s="131"/>
      <c r="AG280" s="100"/>
      <c r="AH280" s="110"/>
      <c r="AI280" s="20"/>
      <c r="AJ280" s="20"/>
      <c r="AK280" s="113"/>
    </row>
    <row r="281" spans="2:37" x14ac:dyDescent="0.2">
      <c r="B281" s="91" t="s">
        <v>61</v>
      </c>
      <c r="C281" s="40" t="s">
        <v>414</v>
      </c>
      <c r="D281" s="91" t="s">
        <v>388</v>
      </c>
      <c r="E281" s="128">
        <v>59</v>
      </c>
      <c r="F281" s="46">
        <v>1098668</v>
      </c>
      <c r="G281" s="138"/>
      <c r="H281" s="127" t="s">
        <v>51</v>
      </c>
      <c r="I281" s="23" t="s">
        <v>430</v>
      </c>
      <c r="J281" s="35" t="s">
        <v>54</v>
      </c>
      <c r="K281" s="35" t="s">
        <v>54</v>
      </c>
      <c r="L281" s="35" t="s">
        <v>52</v>
      </c>
      <c r="M281" s="35"/>
      <c r="N281" s="35"/>
      <c r="O281" s="35"/>
      <c r="P281" s="35"/>
      <c r="Q281" s="36">
        <v>4.8499999999999996</v>
      </c>
      <c r="R281" s="36">
        <v>5.7</v>
      </c>
      <c r="S281" s="42">
        <f t="shared" si="25"/>
        <v>0.14912280701754393</v>
      </c>
      <c r="T281" s="43"/>
      <c r="U281" s="133">
        <v>4.8499999999999996</v>
      </c>
      <c r="V281" s="89">
        <f t="shared" si="26"/>
        <v>4.3499999999999996</v>
      </c>
      <c r="W281" s="134">
        <v>5.09</v>
      </c>
      <c r="X281" s="96">
        <f t="shared" si="27"/>
        <v>4.7151277013752498E-2</v>
      </c>
      <c r="Y281" s="45">
        <v>0.5</v>
      </c>
      <c r="Z281" s="96">
        <f t="shared" si="28"/>
        <v>0.1453831041257368</v>
      </c>
      <c r="AA281" s="23" t="s">
        <v>423</v>
      </c>
      <c r="AB281" s="23" t="s">
        <v>424</v>
      </c>
      <c r="AC281" s="120">
        <v>60</v>
      </c>
      <c r="AD281" s="158">
        <f t="shared" si="29"/>
        <v>305.39999999999998</v>
      </c>
      <c r="AE281" s="155">
        <f t="shared" si="30"/>
        <v>-1</v>
      </c>
      <c r="AF281" s="131"/>
      <c r="AG281" s="100" t="s">
        <v>416</v>
      </c>
      <c r="AH281" s="110">
        <f t="shared" ref="AH281:AJ281" si="33">AH$5*$AC281</f>
        <v>21.31176078831588</v>
      </c>
      <c r="AI281" s="20">
        <f t="shared" si="33"/>
        <v>25.01524756207597</v>
      </c>
      <c r="AJ281" s="20">
        <f t="shared" si="33"/>
        <v>13.672991649608143</v>
      </c>
      <c r="AK281" s="113"/>
    </row>
    <row r="282" spans="2:37" x14ac:dyDescent="0.2">
      <c r="B282" s="91"/>
      <c r="C282" s="40"/>
      <c r="D282" s="91"/>
      <c r="E282" s="128"/>
      <c r="F282" s="46"/>
      <c r="G282" s="138"/>
      <c r="H282" s="127"/>
      <c r="I282" s="23"/>
      <c r="J282" s="35"/>
      <c r="K282" s="129"/>
      <c r="L282" s="35"/>
      <c r="M282" s="35"/>
      <c r="N282" s="35"/>
      <c r="O282" s="35"/>
      <c r="P282" s="35"/>
      <c r="Q282" s="36"/>
      <c r="R282" s="36"/>
      <c r="S282" s="42"/>
      <c r="T282" s="43"/>
      <c r="U282" s="133"/>
      <c r="V282" s="89"/>
      <c r="W282" s="134"/>
      <c r="X282" s="96"/>
      <c r="Y282" s="48"/>
      <c r="Z282" s="96"/>
      <c r="AA282" s="23"/>
      <c r="AB282" s="23"/>
      <c r="AC282" s="120"/>
      <c r="AD282" s="158"/>
      <c r="AE282" s="155"/>
      <c r="AF282" s="131"/>
      <c r="AG282" s="100"/>
      <c r="AH282" s="110"/>
      <c r="AI282" s="20"/>
      <c r="AJ282" s="20"/>
      <c r="AK282" s="113"/>
    </row>
    <row r="283" spans="2:37" x14ac:dyDescent="0.2">
      <c r="B283" s="91" t="s">
        <v>61</v>
      </c>
      <c r="C283" s="40" t="s">
        <v>414</v>
      </c>
      <c r="D283" s="91" t="s">
        <v>388</v>
      </c>
      <c r="E283" s="128">
        <v>60</v>
      </c>
      <c r="F283" s="46">
        <v>1098669</v>
      </c>
      <c r="G283" s="138"/>
      <c r="H283" s="127" t="s">
        <v>51</v>
      </c>
      <c r="I283" s="23" t="s">
        <v>431</v>
      </c>
      <c r="J283" s="35" t="s">
        <v>54</v>
      </c>
      <c r="K283" s="35" t="s">
        <v>54</v>
      </c>
      <c r="L283" s="35" t="s">
        <v>52</v>
      </c>
      <c r="M283" s="35"/>
      <c r="N283" s="35"/>
      <c r="O283" s="35"/>
      <c r="P283" s="35"/>
      <c r="Q283" s="36">
        <v>7.15</v>
      </c>
      <c r="R283" s="36">
        <v>8.4</v>
      </c>
      <c r="S283" s="42">
        <f t="shared" si="25"/>
        <v>0.14880952380952381</v>
      </c>
      <c r="T283" s="43"/>
      <c r="U283" s="133">
        <v>7.15</v>
      </c>
      <c r="V283" s="89">
        <f t="shared" si="26"/>
        <v>6.6000000000000005</v>
      </c>
      <c r="W283" s="134">
        <v>7.89</v>
      </c>
      <c r="X283" s="96">
        <f t="shared" si="27"/>
        <v>9.3789607097591807E-2</v>
      </c>
      <c r="Y283" s="48">
        <v>0.55000000000000004</v>
      </c>
      <c r="Z283" s="96">
        <f t="shared" si="28"/>
        <v>0.16349809885931549</v>
      </c>
      <c r="AA283" s="23" t="s">
        <v>423</v>
      </c>
      <c r="AB283" s="23" t="s">
        <v>424</v>
      </c>
      <c r="AC283" s="120">
        <v>60</v>
      </c>
      <c r="AD283" s="158">
        <f t="shared" si="29"/>
        <v>473.4</v>
      </c>
      <c r="AE283" s="155">
        <f t="shared" si="30"/>
        <v>-1</v>
      </c>
      <c r="AF283" s="131"/>
      <c r="AG283" s="100" t="s">
        <v>416</v>
      </c>
      <c r="AH283" s="110">
        <f t="shared" ref="AH283:AJ283" si="34">AH$5*$AC283</f>
        <v>21.31176078831588</v>
      </c>
      <c r="AI283" s="20">
        <f t="shared" si="34"/>
        <v>25.01524756207597</v>
      </c>
      <c r="AJ283" s="20">
        <f t="shared" si="34"/>
        <v>13.672991649608143</v>
      </c>
      <c r="AK283" s="113"/>
    </row>
    <row r="284" spans="2:37" x14ac:dyDescent="0.2">
      <c r="B284" s="91"/>
      <c r="C284" s="40"/>
      <c r="D284" s="91"/>
      <c r="E284" s="128"/>
      <c r="F284" s="46"/>
      <c r="G284" s="138"/>
      <c r="H284" s="127"/>
      <c r="I284" s="23"/>
      <c r="J284" s="35"/>
      <c r="K284" s="129"/>
      <c r="L284" s="35"/>
      <c r="M284" s="35"/>
      <c r="N284" s="35"/>
      <c r="O284" s="35"/>
      <c r="P284" s="35"/>
      <c r="Q284" s="36"/>
      <c r="R284" s="36"/>
      <c r="S284" s="42"/>
      <c r="T284" s="43"/>
      <c r="U284" s="133"/>
      <c r="V284" s="89"/>
      <c r="W284" s="134"/>
      <c r="X284" s="96"/>
      <c r="Y284" s="48"/>
      <c r="Z284" s="96"/>
      <c r="AA284" s="23"/>
      <c r="AB284" s="23"/>
      <c r="AC284" s="120"/>
      <c r="AD284" s="158"/>
      <c r="AE284" s="155"/>
      <c r="AF284" s="131"/>
      <c r="AG284" s="100"/>
      <c r="AH284" s="110"/>
      <c r="AI284" s="20"/>
      <c r="AJ284" s="20"/>
      <c r="AK284" s="113"/>
    </row>
    <row r="285" spans="2:37" x14ac:dyDescent="0.2">
      <c r="B285" s="91" t="s">
        <v>61</v>
      </c>
      <c r="C285" s="40" t="s">
        <v>414</v>
      </c>
      <c r="D285" s="91" t="s">
        <v>388</v>
      </c>
      <c r="E285" s="128">
        <v>61</v>
      </c>
      <c r="F285" s="46">
        <v>1008035</v>
      </c>
      <c r="G285" s="138">
        <v>8994907001173</v>
      </c>
      <c r="H285" s="127" t="s">
        <v>51</v>
      </c>
      <c r="I285" s="23" t="s">
        <v>432</v>
      </c>
      <c r="J285" s="35" t="s">
        <v>54</v>
      </c>
      <c r="K285" s="35" t="s">
        <v>54</v>
      </c>
      <c r="L285" s="35" t="s">
        <v>52</v>
      </c>
      <c r="M285" s="35"/>
      <c r="N285" s="35"/>
      <c r="O285" s="35"/>
      <c r="P285" s="35"/>
      <c r="Q285" s="36">
        <v>9.23</v>
      </c>
      <c r="R285" s="36">
        <v>10.9</v>
      </c>
      <c r="S285" s="42">
        <f t="shared" si="25"/>
        <v>0.15321100917431191</v>
      </c>
      <c r="T285" s="43"/>
      <c r="U285" s="133">
        <v>9.23</v>
      </c>
      <c r="V285" s="89">
        <f t="shared" si="26"/>
        <v>7.6010000000000009</v>
      </c>
      <c r="W285" s="134">
        <v>9.99</v>
      </c>
      <c r="X285" s="96">
        <f t="shared" si="27"/>
        <v>7.6076076076076055E-2</v>
      </c>
      <c r="Y285" s="48">
        <v>1.6289999999999996</v>
      </c>
      <c r="Z285" s="96">
        <f t="shared" si="28"/>
        <v>0.23913913913913906</v>
      </c>
      <c r="AA285" s="23" t="s">
        <v>423</v>
      </c>
      <c r="AB285" s="23" t="s">
        <v>424</v>
      </c>
      <c r="AC285" s="120">
        <v>24</v>
      </c>
      <c r="AD285" s="158">
        <f t="shared" si="29"/>
        <v>239.76</v>
      </c>
      <c r="AE285" s="155">
        <f t="shared" si="30"/>
        <v>-1</v>
      </c>
      <c r="AF285" s="131"/>
      <c r="AG285" s="100" t="s">
        <v>416</v>
      </c>
      <c r="AH285" s="110">
        <f t="shared" ref="AH285:AJ290" si="35">AH$5*$AC285</f>
        <v>8.5247043153263515</v>
      </c>
      <c r="AI285" s="20">
        <f t="shared" si="35"/>
        <v>10.006099024830389</v>
      </c>
      <c r="AJ285" s="20">
        <f t="shared" si="35"/>
        <v>5.4691966598432575</v>
      </c>
      <c r="AK285" s="113"/>
    </row>
    <row r="286" spans="2:37" x14ac:dyDescent="0.2">
      <c r="B286" s="91" t="s">
        <v>61</v>
      </c>
      <c r="C286" s="40" t="s">
        <v>414</v>
      </c>
      <c r="D286" s="91" t="s">
        <v>388</v>
      </c>
      <c r="E286" s="128"/>
      <c r="F286" s="46">
        <v>1080320</v>
      </c>
      <c r="G286" s="138">
        <v>9555287100789</v>
      </c>
      <c r="H286" s="127" t="s">
        <v>51</v>
      </c>
      <c r="I286" s="23" t="s">
        <v>433</v>
      </c>
      <c r="J286" s="35" t="s">
        <v>54</v>
      </c>
      <c r="K286" s="35" t="s">
        <v>54</v>
      </c>
      <c r="L286" s="35" t="s">
        <v>52</v>
      </c>
      <c r="M286" s="35"/>
      <c r="N286" s="35"/>
      <c r="O286" s="35"/>
      <c r="P286" s="35"/>
      <c r="Q286" s="36">
        <v>10.02</v>
      </c>
      <c r="R286" s="36">
        <v>11.85</v>
      </c>
      <c r="S286" s="42">
        <f t="shared" si="25"/>
        <v>0.15443037974683546</v>
      </c>
      <c r="T286" s="43"/>
      <c r="U286" s="133">
        <v>10.02</v>
      </c>
      <c r="V286" s="89">
        <f t="shared" si="26"/>
        <v>8.2515000000000001</v>
      </c>
      <c r="W286" s="134">
        <v>10.99</v>
      </c>
      <c r="X286" s="96">
        <f t="shared" si="27"/>
        <v>8.8262056414922713E-2</v>
      </c>
      <c r="Y286" s="48">
        <v>1.7684999999999995</v>
      </c>
      <c r="Z286" s="96">
        <f t="shared" si="28"/>
        <v>0.2491810737033667</v>
      </c>
      <c r="AA286" s="23" t="s">
        <v>423</v>
      </c>
      <c r="AB286" s="23" t="s">
        <v>424</v>
      </c>
      <c r="AC286" s="120">
        <v>27.3</v>
      </c>
      <c r="AD286" s="158">
        <f t="shared" si="29"/>
        <v>300.02699999999999</v>
      </c>
      <c r="AE286" s="155">
        <f t="shared" si="30"/>
        <v>-1</v>
      </c>
      <c r="AF286" s="131"/>
      <c r="AG286" s="100" t="s">
        <v>416</v>
      </c>
      <c r="AH286" s="112">
        <f t="shared" si="35"/>
        <v>9.6968511586837263</v>
      </c>
      <c r="AI286" s="50">
        <f t="shared" si="35"/>
        <v>11.381937640744567</v>
      </c>
      <c r="AJ286" s="50">
        <f t="shared" si="35"/>
        <v>6.2212112005717053</v>
      </c>
      <c r="AK286" s="113"/>
    </row>
    <row r="287" spans="2:37" x14ac:dyDescent="0.2">
      <c r="B287" s="91" t="s">
        <v>61</v>
      </c>
      <c r="C287" s="40" t="s">
        <v>414</v>
      </c>
      <c r="D287" s="91" t="s">
        <v>388</v>
      </c>
      <c r="E287" s="128"/>
      <c r="F287" s="46">
        <v>1080280</v>
      </c>
      <c r="G287" s="138">
        <v>9300657300012</v>
      </c>
      <c r="H287" s="127" t="s">
        <v>51</v>
      </c>
      <c r="I287" s="23" t="s">
        <v>434</v>
      </c>
      <c r="J287" s="35" t="s">
        <v>54</v>
      </c>
      <c r="K287" s="35" t="s">
        <v>54</v>
      </c>
      <c r="L287" s="35" t="s">
        <v>52</v>
      </c>
      <c r="M287" s="35"/>
      <c r="N287" s="35"/>
      <c r="O287" s="35"/>
      <c r="P287" s="35"/>
      <c r="Q287" s="36">
        <v>5.35</v>
      </c>
      <c r="R287" s="36">
        <v>6.6</v>
      </c>
      <c r="S287" s="42">
        <f t="shared" si="25"/>
        <v>0.18939393939393939</v>
      </c>
      <c r="T287" s="43"/>
      <c r="U287" s="133">
        <v>5.35</v>
      </c>
      <c r="V287" s="89">
        <f t="shared" si="26"/>
        <v>4.4064999999999994</v>
      </c>
      <c r="W287" s="134">
        <v>5.59</v>
      </c>
      <c r="X287" s="96">
        <f t="shared" si="27"/>
        <v>4.2933810375670879E-2</v>
      </c>
      <c r="Y287" s="48">
        <v>0.94350000000000023</v>
      </c>
      <c r="Z287" s="96">
        <f t="shared" si="28"/>
        <v>0.21171735241502693</v>
      </c>
      <c r="AA287" s="23" t="s">
        <v>423</v>
      </c>
      <c r="AB287" s="23" t="s">
        <v>424</v>
      </c>
      <c r="AC287" s="120">
        <v>36.4</v>
      </c>
      <c r="AD287" s="158">
        <f t="shared" si="29"/>
        <v>203.476</v>
      </c>
      <c r="AE287" s="155">
        <f t="shared" si="30"/>
        <v>-1</v>
      </c>
      <c r="AF287" s="131"/>
      <c r="AG287" s="100" t="s">
        <v>416</v>
      </c>
      <c r="AH287" s="112">
        <f t="shared" si="35"/>
        <v>12.929134878244966</v>
      </c>
      <c r="AI287" s="50">
        <f t="shared" si="35"/>
        <v>15.17591685432609</v>
      </c>
      <c r="AJ287" s="50">
        <f t="shared" si="35"/>
        <v>8.2949482674289392</v>
      </c>
      <c r="AK287" s="113"/>
    </row>
    <row r="288" spans="2:37" x14ac:dyDescent="0.2">
      <c r="B288" s="91" t="s">
        <v>61</v>
      </c>
      <c r="C288" s="40" t="s">
        <v>414</v>
      </c>
      <c r="D288" s="91" t="s">
        <v>388</v>
      </c>
      <c r="E288" s="128"/>
      <c r="F288" s="46">
        <v>1079921</v>
      </c>
      <c r="G288" s="138">
        <v>711844520110</v>
      </c>
      <c r="H288" s="127" t="s">
        <v>51</v>
      </c>
      <c r="I288" s="23" t="s">
        <v>435</v>
      </c>
      <c r="J288" s="35" t="s">
        <v>54</v>
      </c>
      <c r="K288" s="35" t="s">
        <v>54</v>
      </c>
      <c r="L288" s="35" t="s">
        <v>52</v>
      </c>
      <c r="M288" s="35"/>
      <c r="N288" s="35"/>
      <c r="O288" s="35"/>
      <c r="P288" s="35"/>
      <c r="Q288" s="36">
        <v>5.35</v>
      </c>
      <c r="R288" s="36">
        <v>6.6</v>
      </c>
      <c r="S288" s="42">
        <f t="shared" si="25"/>
        <v>0.18939393939393939</v>
      </c>
      <c r="T288" s="43"/>
      <c r="U288" s="133">
        <v>5.35</v>
      </c>
      <c r="V288" s="89">
        <f t="shared" si="26"/>
        <v>4.4064999999999994</v>
      </c>
      <c r="W288" s="134">
        <v>5.59</v>
      </c>
      <c r="X288" s="96">
        <f t="shared" si="27"/>
        <v>4.2933810375670879E-2</v>
      </c>
      <c r="Y288" s="48">
        <v>0.94350000000000023</v>
      </c>
      <c r="Z288" s="96">
        <f t="shared" si="28"/>
        <v>0.21171735241502693</v>
      </c>
      <c r="AA288" s="23" t="s">
        <v>423</v>
      </c>
      <c r="AB288" s="23" t="s">
        <v>424</v>
      </c>
      <c r="AC288" s="120">
        <v>37.375</v>
      </c>
      <c r="AD288" s="158">
        <f t="shared" si="29"/>
        <v>208.92624999999998</v>
      </c>
      <c r="AE288" s="155">
        <f t="shared" si="30"/>
        <v>-1</v>
      </c>
      <c r="AF288" s="131"/>
      <c r="AG288" s="100" t="s">
        <v>416</v>
      </c>
      <c r="AH288" s="112">
        <f t="shared" si="35"/>
        <v>13.2754509910551</v>
      </c>
      <c r="AI288" s="50">
        <f t="shared" si="35"/>
        <v>15.582414627209824</v>
      </c>
      <c r="AJ288" s="50">
        <f t="shared" si="35"/>
        <v>8.5171343817350724</v>
      </c>
      <c r="AK288" s="113"/>
    </row>
    <row r="289" spans="2:37" x14ac:dyDescent="0.2">
      <c r="B289" s="91" t="s">
        <v>61</v>
      </c>
      <c r="C289" s="40" t="s">
        <v>414</v>
      </c>
      <c r="D289" s="91" t="s">
        <v>388</v>
      </c>
      <c r="E289" s="128"/>
      <c r="F289" s="46">
        <v>1079976</v>
      </c>
      <c r="G289" s="138">
        <v>6290090018892</v>
      </c>
      <c r="H289" s="127" t="s">
        <v>51</v>
      </c>
      <c r="I289" s="23" t="s">
        <v>436</v>
      </c>
      <c r="J289" s="35" t="s">
        <v>54</v>
      </c>
      <c r="K289" s="35" t="s">
        <v>54</v>
      </c>
      <c r="L289" s="35" t="s">
        <v>52</v>
      </c>
      <c r="M289" s="35"/>
      <c r="N289" s="35"/>
      <c r="O289" s="35"/>
      <c r="P289" s="35"/>
      <c r="Q289" s="36">
        <v>13.01</v>
      </c>
      <c r="R289" s="36">
        <v>15.3</v>
      </c>
      <c r="S289" s="42">
        <f t="shared" si="25"/>
        <v>0.14967320261437914</v>
      </c>
      <c r="T289" s="43"/>
      <c r="U289" s="133">
        <v>13.01</v>
      </c>
      <c r="V289" s="89">
        <f t="shared" si="26"/>
        <v>10.715</v>
      </c>
      <c r="W289" s="134">
        <v>13.99</v>
      </c>
      <c r="X289" s="96">
        <f t="shared" si="27"/>
        <v>7.0050035739814179E-2</v>
      </c>
      <c r="Y289" s="48">
        <v>2.2949999999999999</v>
      </c>
      <c r="Z289" s="96">
        <f t="shared" si="28"/>
        <v>0.23409578270192996</v>
      </c>
      <c r="AA289" s="23" t="s">
        <v>423</v>
      </c>
      <c r="AB289" s="23" t="s">
        <v>424</v>
      </c>
      <c r="AC289" s="120">
        <v>24</v>
      </c>
      <c r="AD289" s="158">
        <f t="shared" si="29"/>
        <v>335.76</v>
      </c>
      <c r="AE289" s="155">
        <f t="shared" si="30"/>
        <v>-1</v>
      </c>
      <c r="AF289" s="131"/>
      <c r="AG289" s="100" t="s">
        <v>416</v>
      </c>
      <c r="AH289" s="112">
        <f t="shared" si="35"/>
        <v>8.5247043153263515</v>
      </c>
      <c r="AI289" s="50">
        <f t="shared" si="35"/>
        <v>10.006099024830389</v>
      </c>
      <c r="AJ289" s="50">
        <f t="shared" si="35"/>
        <v>5.4691966598432575</v>
      </c>
      <c r="AK289" s="113"/>
    </row>
    <row r="290" spans="2:37" x14ac:dyDescent="0.2">
      <c r="B290" s="91" t="s">
        <v>61</v>
      </c>
      <c r="C290" s="40" t="s">
        <v>414</v>
      </c>
      <c r="D290" s="91" t="s">
        <v>388</v>
      </c>
      <c r="E290" s="128"/>
      <c r="F290" s="46">
        <v>1079777</v>
      </c>
      <c r="G290" s="138">
        <v>8436593050146</v>
      </c>
      <c r="H290" s="127" t="s">
        <v>51</v>
      </c>
      <c r="I290" s="23" t="s">
        <v>437</v>
      </c>
      <c r="J290" s="35" t="s">
        <v>54</v>
      </c>
      <c r="K290" s="35" t="s">
        <v>54</v>
      </c>
      <c r="L290" s="35" t="s">
        <v>52</v>
      </c>
      <c r="M290" s="35"/>
      <c r="N290" s="35"/>
      <c r="O290" s="35"/>
      <c r="P290" s="35"/>
      <c r="Q290" s="36">
        <v>16.829999999999998</v>
      </c>
      <c r="R290" s="36">
        <v>19.600000000000001</v>
      </c>
      <c r="S290" s="42">
        <f t="shared" si="25"/>
        <v>0.14132653061224504</v>
      </c>
      <c r="T290" s="43"/>
      <c r="U290" s="133">
        <v>16.829999999999998</v>
      </c>
      <c r="V290" s="89">
        <f t="shared" si="26"/>
        <v>13.86</v>
      </c>
      <c r="W290" s="134">
        <v>17.989999999999998</v>
      </c>
      <c r="X290" s="96">
        <f t="shared" si="27"/>
        <v>6.4480266814897172E-2</v>
      </c>
      <c r="Y290" s="48">
        <v>2.9699999999999989</v>
      </c>
      <c r="Z290" s="96">
        <f t="shared" si="28"/>
        <v>0.22957198443579763</v>
      </c>
      <c r="AA290" s="23" t="s">
        <v>423</v>
      </c>
      <c r="AB290" s="23" t="s">
        <v>424</v>
      </c>
      <c r="AC290" s="120">
        <v>24</v>
      </c>
      <c r="AD290" s="158">
        <f t="shared" si="29"/>
        <v>431.76</v>
      </c>
      <c r="AE290" s="155">
        <f t="shared" si="30"/>
        <v>-1</v>
      </c>
      <c r="AF290" s="131"/>
      <c r="AG290" s="100" t="s">
        <v>416</v>
      </c>
      <c r="AH290" s="112">
        <f t="shared" si="35"/>
        <v>8.5247043153263515</v>
      </c>
      <c r="AI290" s="50">
        <f t="shared" si="35"/>
        <v>10.006099024830389</v>
      </c>
      <c r="AJ290" s="50">
        <f t="shared" si="35"/>
        <v>5.4691966598432575</v>
      </c>
      <c r="AK290" s="113"/>
    </row>
    <row r="291" spans="2:37" ht="12" thickBot="1" x14ac:dyDescent="0.25">
      <c r="B291" s="23"/>
      <c r="C291" s="23"/>
      <c r="D291" s="23"/>
      <c r="E291" s="23"/>
      <c r="F291" s="128"/>
      <c r="G291" s="136"/>
      <c r="H291" s="137"/>
      <c r="I291" s="23"/>
      <c r="J291" s="35"/>
      <c r="K291" s="35"/>
      <c r="L291" s="35"/>
      <c r="M291" s="35"/>
      <c r="N291" s="35"/>
      <c r="O291" s="35"/>
      <c r="P291" s="35"/>
      <c r="Q291" s="36"/>
      <c r="R291" s="36"/>
      <c r="S291" s="42"/>
      <c r="T291" s="36"/>
      <c r="U291" s="95"/>
      <c r="V291" s="89"/>
      <c r="W291" s="75"/>
      <c r="X291" s="96"/>
      <c r="Y291" s="45"/>
      <c r="Z291" s="16"/>
      <c r="AA291" s="23"/>
      <c r="AB291" s="98"/>
      <c r="AC291" s="50"/>
      <c r="AD291" s="21"/>
      <c r="AE291" s="24"/>
      <c r="AF291" s="24"/>
      <c r="AG291" s="99"/>
      <c r="AH291" s="112"/>
      <c r="AI291" s="50"/>
      <c r="AJ291" s="50"/>
      <c r="AK291" s="116"/>
    </row>
    <row r="292" spans="2:37" x14ac:dyDescent="0.2">
      <c r="B292" s="40" t="s">
        <v>61</v>
      </c>
      <c r="C292" s="40" t="s">
        <v>438</v>
      </c>
      <c r="D292" s="40" t="s">
        <v>439</v>
      </c>
      <c r="E292" s="23">
        <v>62</v>
      </c>
      <c r="F292" s="46">
        <v>1111841</v>
      </c>
      <c r="G292" s="46">
        <v>9555022302027</v>
      </c>
      <c r="H292" s="47" t="s">
        <v>51</v>
      </c>
      <c r="I292" s="40" t="s">
        <v>469</v>
      </c>
      <c r="J292" s="35" t="s">
        <v>54</v>
      </c>
      <c r="K292" s="35" t="s">
        <v>54</v>
      </c>
      <c r="L292" s="35" t="s">
        <v>52</v>
      </c>
      <c r="M292" s="41"/>
      <c r="N292" s="41"/>
      <c r="O292" s="41"/>
      <c r="P292" s="35" t="s">
        <v>470</v>
      </c>
      <c r="Q292" s="36">
        <v>4.25</v>
      </c>
      <c r="R292" s="36">
        <v>4.9000000000000004</v>
      </c>
      <c r="S292" s="42">
        <f t="shared" ref="S292:S318" si="36">(R292-Q292)/R292</f>
        <v>0.13265306122448986</v>
      </c>
      <c r="T292" s="36"/>
      <c r="U292" s="95">
        <v>4.25</v>
      </c>
      <c r="V292" s="149">
        <f t="shared" ref="V292:V296" si="37">U292-Y292</f>
        <v>3.96</v>
      </c>
      <c r="W292" s="75">
        <v>4.59</v>
      </c>
      <c r="X292" s="96">
        <f t="shared" si="27"/>
        <v>7.4074074074074042E-2</v>
      </c>
      <c r="Y292" s="45">
        <v>0.28999999999999998</v>
      </c>
      <c r="Z292" s="96">
        <f t="shared" si="28"/>
        <v>0.1372549019607843</v>
      </c>
      <c r="AA292" s="23" t="s">
        <v>360</v>
      </c>
      <c r="AB292" s="23" t="s">
        <v>361</v>
      </c>
      <c r="AC292" s="120">
        <v>180</v>
      </c>
      <c r="AD292" s="158">
        <f t="shared" ref="AD292:AD296" si="38">AC292*W292</f>
        <v>826.19999999999993</v>
      </c>
      <c r="AE292" s="155">
        <f t="shared" ref="AE292:AE296" si="39">(AP292/AD292)-100%</f>
        <v>-1</v>
      </c>
      <c r="AF292" s="24"/>
      <c r="AG292" s="164" t="s">
        <v>443</v>
      </c>
      <c r="AH292" s="112">
        <f t="shared" ref="AH292:AJ379" si="40">AH$5*$AC292</f>
        <v>63.935282364947639</v>
      </c>
      <c r="AI292" s="50">
        <f t="shared" si="40"/>
        <v>75.045742686227911</v>
      </c>
      <c r="AJ292" s="50">
        <f t="shared" si="40"/>
        <v>41.018974948824429</v>
      </c>
      <c r="AK292" s="113"/>
    </row>
    <row r="293" spans="2:37" x14ac:dyDescent="0.2">
      <c r="B293" s="40" t="s">
        <v>61</v>
      </c>
      <c r="C293" s="40" t="s">
        <v>438</v>
      </c>
      <c r="D293" s="40" t="s">
        <v>439</v>
      </c>
      <c r="E293" s="23"/>
      <c r="F293" s="46">
        <v>1111840</v>
      </c>
      <c r="G293" s="46">
        <v>9555022302058</v>
      </c>
      <c r="H293" s="47" t="s">
        <v>51</v>
      </c>
      <c r="I293" s="40" t="s">
        <v>471</v>
      </c>
      <c r="J293" s="35" t="s">
        <v>54</v>
      </c>
      <c r="K293" s="35" t="s">
        <v>54</v>
      </c>
      <c r="L293" s="35" t="s">
        <v>52</v>
      </c>
      <c r="M293" s="41"/>
      <c r="N293" s="41"/>
      <c r="O293" s="41"/>
      <c r="P293" s="35" t="s">
        <v>470</v>
      </c>
      <c r="Q293" s="36">
        <v>4.25</v>
      </c>
      <c r="R293" s="36">
        <v>4.9000000000000004</v>
      </c>
      <c r="S293" s="42">
        <f t="shared" si="36"/>
        <v>0.13265306122448986</v>
      </c>
      <c r="T293" s="36"/>
      <c r="U293" s="95">
        <v>4.25</v>
      </c>
      <c r="V293" s="149">
        <f t="shared" si="37"/>
        <v>3.96</v>
      </c>
      <c r="W293" s="75">
        <v>4.59</v>
      </c>
      <c r="X293" s="96">
        <f t="shared" si="27"/>
        <v>7.4074074074074042E-2</v>
      </c>
      <c r="Y293" s="45">
        <v>0.28999999999999998</v>
      </c>
      <c r="Z293" s="96">
        <f t="shared" si="28"/>
        <v>0.1372549019607843</v>
      </c>
      <c r="AA293" s="23" t="s">
        <v>360</v>
      </c>
      <c r="AB293" s="23" t="s">
        <v>361</v>
      </c>
      <c r="AC293" s="120">
        <v>84</v>
      </c>
      <c r="AD293" s="158">
        <f t="shared" si="38"/>
        <v>385.56</v>
      </c>
      <c r="AE293" s="155">
        <f t="shared" si="39"/>
        <v>-1</v>
      </c>
      <c r="AF293" s="24"/>
      <c r="AG293" s="164" t="s">
        <v>443</v>
      </c>
      <c r="AH293" s="112">
        <f t="shared" si="40"/>
        <v>29.836465103642233</v>
      </c>
      <c r="AI293" s="50">
        <f t="shared" si="40"/>
        <v>35.021346586906361</v>
      </c>
      <c r="AJ293" s="50">
        <f t="shared" si="40"/>
        <v>19.142188309451402</v>
      </c>
      <c r="AK293" s="113"/>
    </row>
    <row r="294" spans="2:37" x14ac:dyDescent="0.2">
      <c r="B294" s="40" t="s">
        <v>61</v>
      </c>
      <c r="C294" s="40" t="s">
        <v>438</v>
      </c>
      <c r="D294" s="40" t="s">
        <v>439</v>
      </c>
      <c r="E294" s="23"/>
      <c r="F294" s="46">
        <v>1111837</v>
      </c>
      <c r="G294" s="46">
        <v>9555022302041</v>
      </c>
      <c r="H294" s="47" t="s">
        <v>51</v>
      </c>
      <c r="I294" s="40" t="s">
        <v>472</v>
      </c>
      <c r="J294" s="35" t="s">
        <v>54</v>
      </c>
      <c r="K294" s="35" t="s">
        <v>54</v>
      </c>
      <c r="L294" s="35" t="s">
        <v>52</v>
      </c>
      <c r="M294" s="41"/>
      <c r="N294" s="41"/>
      <c r="O294" s="41"/>
      <c r="P294" s="35" t="s">
        <v>470</v>
      </c>
      <c r="Q294" s="36">
        <v>4.25</v>
      </c>
      <c r="R294" s="36">
        <v>4.9000000000000004</v>
      </c>
      <c r="S294" s="42">
        <f t="shared" si="36"/>
        <v>0.13265306122448986</v>
      </c>
      <c r="T294" s="36"/>
      <c r="U294" s="95">
        <v>4.25</v>
      </c>
      <c r="V294" s="149">
        <f t="shared" si="37"/>
        <v>3.96</v>
      </c>
      <c r="W294" s="75">
        <v>4.59</v>
      </c>
      <c r="X294" s="96">
        <f t="shared" si="27"/>
        <v>7.4074074074074042E-2</v>
      </c>
      <c r="Y294" s="45">
        <v>0.28999999999999998</v>
      </c>
      <c r="Z294" s="96">
        <f t="shared" si="28"/>
        <v>0.1372549019607843</v>
      </c>
      <c r="AA294" s="23" t="s">
        <v>360</v>
      </c>
      <c r="AB294" s="23" t="s">
        <v>361</v>
      </c>
      <c r="AC294" s="120">
        <v>72</v>
      </c>
      <c r="AD294" s="158">
        <f t="shared" si="38"/>
        <v>330.48</v>
      </c>
      <c r="AE294" s="155">
        <f t="shared" si="39"/>
        <v>-1</v>
      </c>
      <c r="AF294" s="24"/>
      <c r="AG294" s="164" t="s">
        <v>443</v>
      </c>
      <c r="AH294" s="112">
        <f t="shared" si="40"/>
        <v>25.574112945979056</v>
      </c>
      <c r="AI294" s="50">
        <f t="shared" si="40"/>
        <v>30.018297074491166</v>
      </c>
      <c r="AJ294" s="50">
        <f t="shared" si="40"/>
        <v>16.407589979529771</v>
      </c>
      <c r="AK294" s="113"/>
    </row>
    <row r="295" spans="2:37" x14ac:dyDescent="0.2">
      <c r="B295" s="40" t="s">
        <v>61</v>
      </c>
      <c r="C295" s="40" t="s">
        <v>438</v>
      </c>
      <c r="D295" s="40" t="s">
        <v>439</v>
      </c>
      <c r="E295" s="23"/>
      <c r="F295" s="46">
        <v>1111834</v>
      </c>
      <c r="G295" s="46">
        <v>9555022302034</v>
      </c>
      <c r="H295" s="47" t="s">
        <v>51</v>
      </c>
      <c r="I295" s="40" t="s">
        <v>473</v>
      </c>
      <c r="J295" s="35" t="s">
        <v>54</v>
      </c>
      <c r="K295" s="35" t="s">
        <v>54</v>
      </c>
      <c r="L295" s="35" t="s">
        <v>52</v>
      </c>
      <c r="M295" s="41"/>
      <c r="N295" s="41"/>
      <c r="O295" s="41"/>
      <c r="P295" s="35" t="s">
        <v>470</v>
      </c>
      <c r="Q295" s="36">
        <v>4.25</v>
      </c>
      <c r="R295" s="36">
        <v>4.9000000000000004</v>
      </c>
      <c r="S295" s="42">
        <f t="shared" si="36"/>
        <v>0.13265306122448986</v>
      </c>
      <c r="T295" s="36"/>
      <c r="U295" s="95">
        <v>4.25</v>
      </c>
      <c r="V295" s="149">
        <f t="shared" si="37"/>
        <v>3.96</v>
      </c>
      <c r="W295" s="75">
        <v>4.59</v>
      </c>
      <c r="X295" s="96">
        <f t="shared" si="27"/>
        <v>7.4074074074074042E-2</v>
      </c>
      <c r="Y295" s="45">
        <v>0.28999999999999998</v>
      </c>
      <c r="Z295" s="96">
        <f t="shared" si="28"/>
        <v>0.1372549019607843</v>
      </c>
      <c r="AA295" s="23" t="s">
        <v>360</v>
      </c>
      <c r="AB295" s="23" t="s">
        <v>361</v>
      </c>
      <c r="AC295" s="120">
        <v>120</v>
      </c>
      <c r="AD295" s="158">
        <f t="shared" si="38"/>
        <v>550.79999999999995</v>
      </c>
      <c r="AE295" s="155">
        <f t="shared" si="39"/>
        <v>-1</v>
      </c>
      <c r="AF295" s="24"/>
      <c r="AG295" s="164" t="s">
        <v>443</v>
      </c>
      <c r="AH295" s="112">
        <f t="shared" si="40"/>
        <v>42.623521576631759</v>
      </c>
      <c r="AI295" s="50">
        <f t="shared" si="40"/>
        <v>50.03049512415194</v>
      </c>
      <c r="AJ295" s="50">
        <f t="shared" si="40"/>
        <v>27.345983299216286</v>
      </c>
      <c r="AK295" s="113"/>
    </row>
    <row r="296" spans="2:37" x14ac:dyDescent="0.2">
      <c r="B296" s="40" t="s">
        <v>61</v>
      </c>
      <c r="C296" s="40" t="s">
        <v>438</v>
      </c>
      <c r="D296" s="40" t="s">
        <v>439</v>
      </c>
      <c r="E296" s="23"/>
      <c r="F296" s="46">
        <v>1213497</v>
      </c>
      <c r="G296" s="46">
        <v>9555022309941</v>
      </c>
      <c r="H296" s="47" t="s">
        <v>51</v>
      </c>
      <c r="I296" s="40" t="s">
        <v>474</v>
      </c>
      <c r="J296" s="35" t="s">
        <v>54</v>
      </c>
      <c r="K296" s="35" t="s">
        <v>54</v>
      </c>
      <c r="L296" s="35" t="s">
        <v>52</v>
      </c>
      <c r="M296" s="41"/>
      <c r="N296" s="41"/>
      <c r="O296" s="41"/>
      <c r="P296" s="35" t="s">
        <v>470</v>
      </c>
      <c r="Q296" s="36">
        <v>4.25</v>
      </c>
      <c r="R296" s="36">
        <v>4.9000000000000004</v>
      </c>
      <c r="S296" s="42">
        <f t="shared" si="36"/>
        <v>0.13265306122448986</v>
      </c>
      <c r="T296" s="36"/>
      <c r="U296" s="95">
        <v>4.25</v>
      </c>
      <c r="V296" s="149">
        <f t="shared" si="37"/>
        <v>3.96</v>
      </c>
      <c r="W296" s="75">
        <v>4.59</v>
      </c>
      <c r="X296" s="96">
        <f t="shared" si="27"/>
        <v>7.4074074074074042E-2</v>
      </c>
      <c r="Y296" s="45">
        <v>0.28999999999999998</v>
      </c>
      <c r="Z296" s="96">
        <f t="shared" si="28"/>
        <v>0.1372549019607843</v>
      </c>
      <c r="AA296" s="23" t="s">
        <v>360</v>
      </c>
      <c r="AB296" s="23" t="s">
        <v>361</v>
      </c>
      <c r="AC296" s="120">
        <v>84</v>
      </c>
      <c r="AD296" s="158">
        <f t="shared" si="38"/>
        <v>385.56</v>
      </c>
      <c r="AE296" s="155">
        <f t="shared" si="39"/>
        <v>-1</v>
      </c>
      <c r="AF296" s="24"/>
      <c r="AG296" s="164" t="s">
        <v>443</v>
      </c>
      <c r="AH296" s="112">
        <f t="shared" si="40"/>
        <v>29.836465103642233</v>
      </c>
      <c r="AI296" s="50">
        <f t="shared" si="40"/>
        <v>35.021346586906361</v>
      </c>
      <c r="AJ296" s="50">
        <f t="shared" si="40"/>
        <v>19.142188309451402</v>
      </c>
      <c r="AK296" s="113"/>
    </row>
    <row r="297" spans="2:37" x14ac:dyDescent="0.2">
      <c r="B297" s="91"/>
      <c r="C297" s="40"/>
      <c r="D297" s="91"/>
      <c r="E297" s="23"/>
      <c r="F297" s="46"/>
      <c r="G297" s="46"/>
      <c r="H297" s="127"/>
      <c r="I297" s="77"/>
      <c r="J297" s="187"/>
      <c r="K297" s="188"/>
      <c r="L297" s="35"/>
      <c r="M297" s="41"/>
      <c r="N297" s="41"/>
      <c r="O297" s="41"/>
      <c r="P297" s="35"/>
      <c r="Q297" s="36"/>
      <c r="R297" s="36"/>
      <c r="S297" s="42"/>
      <c r="T297" s="36"/>
      <c r="U297" s="95"/>
      <c r="V297" s="149"/>
      <c r="W297" s="75"/>
      <c r="X297" s="16"/>
      <c r="Y297" s="45"/>
      <c r="Z297" s="16"/>
      <c r="AA297" s="23"/>
      <c r="AB297" s="23"/>
      <c r="AC297" s="120"/>
      <c r="AD297" s="21"/>
      <c r="AE297" s="24"/>
      <c r="AF297" s="24"/>
      <c r="AG297" s="164"/>
      <c r="AH297" s="112"/>
      <c r="AI297" s="50"/>
      <c r="AJ297" s="50"/>
      <c r="AK297" s="113"/>
    </row>
    <row r="298" spans="2:37" x14ac:dyDescent="0.2">
      <c r="B298" s="91" t="s">
        <v>61</v>
      </c>
      <c r="C298" s="40" t="s">
        <v>438</v>
      </c>
      <c r="D298" s="91" t="s">
        <v>439</v>
      </c>
      <c r="E298" s="23">
        <v>63</v>
      </c>
      <c r="F298" s="46">
        <v>1234261</v>
      </c>
      <c r="G298" s="46">
        <v>9555064201852</v>
      </c>
      <c r="H298" s="127" t="s">
        <v>51</v>
      </c>
      <c r="I298" s="76" t="s">
        <v>475</v>
      </c>
      <c r="J298" s="35" t="s">
        <v>54</v>
      </c>
      <c r="K298" s="35" t="s">
        <v>54</v>
      </c>
      <c r="L298" s="35" t="s">
        <v>52</v>
      </c>
      <c r="M298" s="41"/>
      <c r="N298" s="41"/>
      <c r="O298" s="41"/>
      <c r="P298" s="35" t="s">
        <v>470</v>
      </c>
      <c r="Q298" s="36">
        <v>5</v>
      </c>
      <c r="R298" s="36">
        <v>6.15</v>
      </c>
      <c r="S298" s="42">
        <f t="shared" si="36"/>
        <v>0.18699186991869923</v>
      </c>
      <c r="T298" s="36"/>
      <c r="U298" s="95">
        <v>5</v>
      </c>
      <c r="V298" s="149">
        <f t="shared" ref="V298:V318" si="41">U298-Y298</f>
        <v>4.75</v>
      </c>
      <c r="W298" s="75">
        <v>5.79</v>
      </c>
      <c r="X298" s="96">
        <f t="shared" si="27"/>
        <v>0.13644214162348878</v>
      </c>
      <c r="Y298" s="45">
        <v>0.25</v>
      </c>
      <c r="Z298" s="96">
        <f t="shared" si="28"/>
        <v>0.17962003454231434</v>
      </c>
      <c r="AA298" s="23" t="s">
        <v>441</v>
      </c>
      <c r="AB298" s="23" t="s">
        <v>442</v>
      </c>
      <c r="AC298" s="120">
        <v>36</v>
      </c>
      <c r="AD298" s="158">
        <f t="shared" ref="AD298:AD299" si="42">AC298*W298</f>
        <v>208.44</v>
      </c>
      <c r="AE298" s="155">
        <f t="shared" ref="AE298:AE299" si="43">(AP298/AD298)-100%</f>
        <v>-1</v>
      </c>
      <c r="AF298" s="24"/>
      <c r="AG298" s="164" t="s">
        <v>443</v>
      </c>
      <c r="AH298" s="112">
        <f t="shared" si="40"/>
        <v>12.787056472989528</v>
      </c>
      <c r="AI298" s="50">
        <f t="shared" si="40"/>
        <v>15.009148537245583</v>
      </c>
      <c r="AJ298" s="50">
        <f t="shared" si="40"/>
        <v>8.2037949897648854</v>
      </c>
      <c r="AK298" s="113"/>
    </row>
    <row r="299" spans="2:37" x14ac:dyDescent="0.2">
      <c r="B299" s="91" t="s">
        <v>61</v>
      </c>
      <c r="C299" s="40" t="s">
        <v>438</v>
      </c>
      <c r="D299" s="91" t="s">
        <v>439</v>
      </c>
      <c r="E299" s="23"/>
      <c r="F299" s="46">
        <v>1234262</v>
      </c>
      <c r="G299" s="46">
        <v>9555064201876</v>
      </c>
      <c r="H299" s="127" t="s">
        <v>51</v>
      </c>
      <c r="I299" s="76" t="s">
        <v>476</v>
      </c>
      <c r="J299" s="35" t="s">
        <v>54</v>
      </c>
      <c r="K299" s="35" t="s">
        <v>54</v>
      </c>
      <c r="L299" s="35" t="s">
        <v>52</v>
      </c>
      <c r="M299" s="41"/>
      <c r="N299" s="41"/>
      <c r="O299" s="41"/>
      <c r="P299" s="35" t="s">
        <v>470</v>
      </c>
      <c r="Q299" s="36">
        <v>5</v>
      </c>
      <c r="R299" s="36">
        <v>6.15</v>
      </c>
      <c r="S299" s="42">
        <f t="shared" si="36"/>
        <v>0.18699186991869923</v>
      </c>
      <c r="T299" s="36"/>
      <c r="U299" s="95">
        <v>5</v>
      </c>
      <c r="V299" s="149">
        <f t="shared" si="41"/>
        <v>4.75</v>
      </c>
      <c r="W299" s="75">
        <v>5.79</v>
      </c>
      <c r="X299" s="96">
        <f t="shared" si="27"/>
        <v>0.13644214162348878</v>
      </c>
      <c r="Y299" s="45">
        <v>0.25</v>
      </c>
      <c r="Z299" s="96">
        <f t="shared" si="28"/>
        <v>0.17962003454231434</v>
      </c>
      <c r="AA299" s="23" t="s">
        <v>441</v>
      </c>
      <c r="AB299" s="23" t="s">
        <v>442</v>
      </c>
      <c r="AC299" s="120">
        <v>36</v>
      </c>
      <c r="AD299" s="158">
        <f t="shared" si="42"/>
        <v>208.44</v>
      </c>
      <c r="AE299" s="155">
        <f t="shared" si="43"/>
        <v>-1</v>
      </c>
      <c r="AF299" s="24"/>
      <c r="AG299" s="164" t="s">
        <v>443</v>
      </c>
      <c r="AH299" s="112">
        <f t="shared" si="40"/>
        <v>12.787056472989528</v>
      </c>
      <c r="AI299" s="50">
        <f t="shared" si="40"/>
        <v>15.009148537245583</v>
      </c>
      <c r="AJ299" s="50">
        <f t="shared" si="40"/>
        <v>8.2037949897648854</v>
      </c>
      <c r="AK299" s="113"/>
    </row>
    <row r="300" spans="2:37" x14ac:dyDescent="0.2">
      <c r="B300" s="91"/>
      <c r="C300" s="40"/>
      <c r="D300" s="91"/>
      <c r="E300" s="23"/>
      <c r="F300" s="46"/>
      <c r="G300" s="46"/>
      <c r="H300" s="127"/>
      <c r="I300" s="77"/>
      <c r="J300" s="187"/>
      <c r="K300" s="188"/>
      <c r="L300" s="35"/>
      <c r="M300" s="41"/>
      <c r="N300" s="41"/>
      <c r="O300" s="41"/>
      <c r="P300" s="35"/>
      <c r="Q300" s="36"/>
      <c r="R300" s="36"/>
      <c r="S300" s="42"/>
      <c r="T300" s="36"/>
      <c r="U300" s="95"/>
      <c r="V300" s="149"/>
      <c r="W300" s="75"/>
      <c r="X300" s="16"/>
      <c r="Y300" s="45"/>
      <c r="Z300" s="16"/>
      <c r="AA300" s="23"/>
      <c r="AB300" s="23"/>
      <c r="AC300" s="120"/>
      <c r="AD300" s="21"/>
      <c r="AE300" s="24"/>
      <c r="AF300" s="24"/>
      <c r="AG300" s="164"/>
      <c r="AH300" s="112"/>
      <c r="AI300" s="50"/>
      <c r="AJ300" s="50"/>
      <c r="AK300" s="113"/>
    </row>
    <row r="301" spans="2:37" x14ac:dyDescent="0.2">
      <c r="B301" s="91" t="s">
        <v>61</v>
      </c>
      <c r="C301" s="40" t="s">
        <v>438</v>
      </c>
      <c r="D301" s="91" t="s">
        <v>439</v>
      </c>
      <c r="E301" s="23">
        <v>64</v>
      </c>
      <c r="F301" s="40">
        <v>1056797</v>
      </c>
      <c r="G301" s="138">
        <v>9557483590036</v>
      </c>
      <c r="H301" s="159" t="s">
        <v>51</v>
      </c>
      <c r="I301" s="76" t="s">
        <v>477</v>
      </c>
      <c r="J301" s="35" t="s">
        <v>54</v>
      </c>
      <c r="K301" s="35" t="s">
        <v>54</v>
      </c>
      <c r="L301" s="35" t="s">
        <v>52</v>
      </c>
      <c r="M301" s="41"/>
      <c r="N301" s="41"/>
      <c r="O301" s="41"/>
      <c r="P301" s="35" t="s">
        <v>470</v>
      </c>
      <c r="Q301" s="36">
        <v>3.8</v>
      </c>
      <c r="R301" s="36">
        <v>4.6500000000000004</v>
      </c>
      <c r="S301" s="42">
        <f t="shared" ref="S301:S303" si="44">(R301-Q301)/R301</f>
        <v>0.18279569892473127</v>
      </c>
      <c r="T301" s="36"/>
      <c r="U301" s="95">
        <v>3.8</v>
      </c>
      <c r="V301" s="149">
        <f t="shared" ref="V301:V303" si="45">U301-Y301</f>
        <v>3.5</v>
      </c>
      <c r="W301" s="75">
        <v>4.29</v>
      </c>
      <c r="X301" s="96">
        <f t="shared" si="27"/>
        <v>0.11421911421911426</v>
      </c>
      <c r="Y301" s="45">
        <v>0.3</v>
      </c>
      <c r="Z301" s="96">
        <f t="shared" si="28"/>
        <v>0.18414918414918416</v>
      </c>
      <c r="AA301" s="23" t="s">
        <v>441</v>
      </c>
      <c r="AB301" s="23" t="s">
        <v>442</v>
      </c>
      <c r="AC301" s="120">
        <v>36</v>
      </c>
      <c r="AD301" s="158">
        <f t="shared" ref="AD301" si="46">AC301*W301</f>
        <v>154.44</v>
      </c>
      <c r="AE301" s="155">
        <f t="shared" ref="AE301" si="47">(AP301/AD301)-100%</f>
        <v>-1</v>
      </c>
      <c r="AF301" s="24"/>
      <c r="AG301" s="164" t="s">
        <v>443</v>
      </c>
      <c r="AH301" s="112">
        <f t="shared" si="40"/>
        <v>12.787056472989528</v>
      </c>
      <c r="AI301" s="50">
        <f t="shared" si="40"/>
        <v>15.009148537245583</v>
      </c>
      <c r="AJ301" s="50">
        <f t="shared" si="40"/>
        <v>8.2037949897648854</v>
      </c>
      <c r="AK301" s="113"/>
    </row>
    <row r="302" spans="2:37" x14ac:dyDescent="0.2">
      <c r="B302" s="91"/>
      <c r="C302" s="40"/>
      <c r="D302" s="91"/>
      <c r="E302" s="23"/>
      <c r="F302" s="46"/>
      <c r="G302" s="138"/>
      <c r="H302" s="159"/>
      <c r="I302" s="76"/>
      <c r="J302" s="160"/>
      <c r="K302" s="161"/>
      <c r="L302" s="35"/>
      <c r="M302" s="41"/>
      <c r="N302" s="41"/>
      <c r="O302" s="41"/>
      <c r="P302" s="35"/>
      <c r="Q302" s="36"/>
      <c r="R302" s="36"/>
      <c r="S302" s="42"/>
      <c r="T302" s="36"/>
      <c r="U302" s="95"/>
      <c r="V302" s="149"/>
      <c r="W302" s="75"/>
      <c r="X302" s="16"/>
      <c r="Y302" s="45"/>
      <c r="Z302" s="16"/>
      <c r="AA302" s="23"/>
      <c r="AB302" s="23"/>
      <c r="AC302" s="120"/>
      <c r="AD302" s="21"/>
      <c r="AE302" s="24"/>
      <c r="AF302" s="24"/>
      <c r="AG302" s="164"/>
      <c r="AH302" s="112"/>
      <c r="AI302" s="50"/>
      <c r="AJ302" s="50"/>
      <c r="AK302" s="113"/>
    </row>
    <row r="303" spans="2:37" x14ac:dyDescent="0.2">
      <c r="B303" s="91" t="s">
        <v>61</v>
      </c>
      <c r="C303" s="40" t="s">
        <v>438</v>
      </c>
      <c r="D303" s="91" t="s">
        <v>439</v>
      </c>
      <c r="E303" s="23">
        <v>65</v>
      </c>
      <c r="F303" s="40">
        <v>1090103</v>
      </c>
      <c r="G303" s="165">
        <v>9557483550047</v>
      </c>
      <c r="H303" s="159" t="s">
        <v>51</v>
      </c>
      <c r="I303" s="76" t="s">
        <v>478</v>
      </c>
      <c r="J303" s="35" t="s">
        <v>54</v>
      </c>
      <c r="K303" s="35" t="s">
        <v>54</v>
      </c>
      <c r="L303" s="35" t="s">
        <v>52</v>
      </c>
      <c r="M303" s="41"/>
      <c r="N303" s="41"/>
      <c r="O303" s="41"/>
      <c r="P303" s="35" t="s">
        <v>470</v>
      </c>
      <c r="Q303" s="36">
        <v>3</v>
      </c>
      <c r="R303" s="36">
        <v>3.65</v>
      </c>
      <c r="S303" s="42">
        <f t="shared" si="44"/>
        <v>0.17808219178082191</v>
      </c>
      <c r="T303" s="36"/>
      <c r="U303" s="95">
        <v>3</v>
      </c>
      <c r="V303" s="149">
        <f t="shared" si="45"/>
        <v>2.8</v>
      </c>
      <c r="W303" s="75">
        <v>3.39</v>
      </c>
      <c r="X303" s="96">
        <f t="shared" si="27"/>
        <v>0.11504424778761065</v>
      </c>
      <c r="Y303" s="45">
        <v>0.2</v>
      </c>
      <c r="Z303" s="96">
        <f t="shared" si="28"/>
        <v>0.17404129793510334</v>
      </c>
      <c r="AA303" s="23" t="s">
        <v>441</v>
      </c>
      <c r="AB303" s="23" t="s">
        <v>442</v>
      </c>
      <c r="AC303" s="120">
        <v>36</v>
      </c>
      <c r="AD303" s="158">
        <f t="shared" ref="AD303" si="48">AC303*W303</f>
        <v>122.04</v>
      </c>
      <c r="AE303" s="155">
        <f t="shared" ref="AE303" si="49">(AP303/AD303)-100%</f>
        <v>-1</v>
      </c>
      <c r="AF303" s="24"/>
      <c r="AG303" s="164" t="s">
        <v>443</v>
      </c>
      <c r="AH303" s="112">
        <f t="shared" si="40"/>
        <v>12.787056472989528</v>
      </c>
      <c r="AI303" s="50">
        <f t="shared" si="40"/>
        <v>15.009148537245583</v>
      </c>
      <c r="AJ303" s="50">
        <f t="shared" si="40"/>
        <v>8.2037949897648854</v>
      </c>
      <c r="AK303" s="113"/>
    </row>
    <row r="304" spans="2:37" x14ac:dyDescent="0.2">
      <c r="B304" s="91"/>
      <c r="C304" s="40"/>
      <c r="D304" s="91"/>
      <c r="E304" s="23"/>
      <c r="F304" s="46"/>
      <c r="G304" s="46"/>
      <c r="H304" s="127"/>
      <c r="I304" s="77"/>
      <c r="J304" s="187"/>
      <c r="K304" s="188"/>
      <c r="L304" s="35"/>
      <c r="M304" s="41"/>
      <c r="N304" s="41"/>
      <c r="O304" s="41"/>
      <c r="P304" s="35"/>
      <c r="Q304" s="36"/>
      <c r="R304" s="36"/>
      <c r="S304" s="42"/>
      <c r="T304" s="36"/>
      <c r="U304" s="95"/>
      <c r="V304" s="149"/>
      <c r="W304" s="75"/>
      <c r="X304" s="96"/>
      <c r="Y304" s="45"/>
      <c r="Z304" s="16"/>
      <c r="AA304" s="23"/>
      <c r="AB304" s="23"/>
      <c r="AC304" s="120"/>
      <c r="AD304" s="21"/>
      <c r="AE304" s="24"/>
      <c r="AF304" s="24"/>
      <c r="AG304" s="164"/>
      <c r="AH304" s="112"/>
      <c r="AI304" s="50"/>
      <c r="AJ304" s="50"/>
      <c r="AK304" s="113"/>
    </row>
    <row r="305" spans="2:37" x14ac:dyDescent="0.2">
      <c r="B305" s="91" t="s">
        <v>61</v>
      </c>
      <c r="C305" s="40" t="s">
        <v>438</v>
      </c>
      <c r="D305" s="91" t="s">
        <v>439</v>
      </c>
      <c r="E305" s="23">
        <v>66</v>
      </c>
      <c r="F305" s="40">
        <v>1085478</v>
      </c>
      <c r="G305" s="46">
        <v>9555050305113</v>
      </c>
      <c r="H305" s="159" t="s">
        <v>51</v>
      </c>
      <c r="I305" s="76" t="s">
        <v>479</v>
      </c>
      <c r="J305" s="35" t="s">
        <v>54</v>
      </c>
      <c r="K305" s="35" t="s">
        <v>54</v>
      </c>
      <c r="L305" s="35" t="s">
        <v>52</v>
      </c>
      <c r="M305" s="41"/>
      <c r="N305" s="41"/>
      <c r="O305" s="41"/>
      <c r="P305" s="35" t="s">
        <v>470</v>
      </c>
      <c r="Q305" s="36">
        <v>4.54</v>
      </c>
      <c r="R305" s="36">
        <v>5.4</v>
      </c>
      <c r="S305" s="42">
        <f t="shared" ref="S305:S308" si="50">(R305-Q305)/R305</f>
        <v>0.15925925925925929</v>
      </c>
      <c r="T305" s="36"/>
      <c r="U305" s="95">
        <v>4.54</v>
      </c>
      <c r="V305" s="149">
        <f t="shared" ref="V305:V308" si="51">U305-Y305</f>
        <v>4.24</v>
      </c>
      <c r="W305" s="75">
        <v>4.99</v>
      </c>
      <c r="X305" s="96">
        <f t="shared" si="27"/>
        <v>9.018036072144292E-2</v>
      </c>
      <c r="Y305" s="45">
        <v>0.3</v>
      </c>
      <c r="Z305" s="96">
        <f t="shared" si="28"/>
        <v>0.15030060120240479</v>
      </c>
      <c r="AA305" s="23" t="s">
        <v>480</v>
      </c>
      <c r="AB305" s="23" t="s">
        <v>481</v>
      </c>
      <c r="AC305" s="50">
        <v>250</v>
      </c>
      <c r="AD305" s="158">
        <f t="shared" ref="AD305:AD308" si="52">AC305*W305</f>
        <v>1247.5</v>
      </c>
      <c r="AE305" s="155">
        <f t="shared" ref="AE305:AE308" si="53">(AP305/AD305)-100%</f>
        <v>-1</v>
      </c>
      <c r="AF305" s="24"/>
      <c r="AG305" s="164" t="s">
        <v>443</v>
      </c>
      <c r="AH305" s="112">
        <f t="shared" si="40"/>
        <v>88.799003284649501</v>
      </c>
      <c r="AI305" s="50">
        <f t="shared" si="40"/>
        <v>104.23019817531654</v>
      </c>
      <c r="AJ305" s="50">
        <f t="shared" si="40"/>
        <v>56.970798540033933</v>
      </c>
      <c r="AK305" s="113"/>
    </row>
    <row r="306" spans="2:37" x14ac:dyDescent="0.2">
      <c r="B306" s="91" t="s">
        <v>61</v>
      </c>
      <c r="C306" s="40" t="s">
        <v>438</v>
      </c>
      <c r="D306" s="91" t="s">
        <v>439</v>
      </c>
      <c r="E306" s="23"/>
      <c r="F306" s="40">
        <v>1085479</v>
      </c>
      <c r="G306" s="46">
        <v>9555050305175</v>
      </c>
      <c r="H306" s="159" t="s">
        <v>51</v>
      </c>
      <c r="I306" s="76" t="s">
        <v>482</v>
      </c>
      <c r="J306" s="35" t="s">
        <v>54</v>
      </c>
      <c r="K306" s="35" t="s">
        <v>54</v>
      </c>
      <c r="L306" s="35" t="s">
        <v>52</v>
      </c>
      <c r="M306" s="41"/>
      <c r="N306" s="41"/>
      <c r="O306" s="41"/>
      <c r="P306" s="35" t="s">
        <v>470</v>
      </c>
      <c r="Q306" s="36">
        <v>4.54</v>
      </c>
      <c r="R306" s="36">
        <v>5.4</v>
      </c>
      <c r="S306" s="42">
        <f t="shared" si="50"/>
        <v>0.15925925925925929</v>
      </c>
      <c r="T306" s="36"/>
      <c r="U306" s="95">
        <v>4.54</v>
      </c>
      <c r="V306" s="149">
        <f t="shared" si="51"/>
        <v>4.24</v>
      </c>
      <c r="W306" s="75">
        <v>4.99</v>
      </c>
      <c r="X306" s="96">
        <f t="shared" si="27"/>
        <v>9.018036072144292E-2</v>
      </c>
      <c r="Y306" s="45">
        <v>0.3</v>
      </c>
      <c r="Z306" s="96">
        <f t="shared" si="28"/>
        <v>0.15030060120240479</v>
      </c>
      <c r="AA306" s="23" t="s">
        <v>480</v>
      </c>
      <c r="AB306" s="23" t="s">
        <v>481</v>
      </c>
      <c r="AC306" s="50">
        <v>48</v>
      </c>
      <c r="AD306" s="158">
        <f t="shared" si="52"/>
        <v>239.52</v>
      </c>
      <c r="AE306" s="155">
        <f t="shared" si="53"/>
        <v>-1</v>
      </c>
      <c r="AF306" s="24"/>
      <c r="AG306" s="164" t="s">
        <v>443</v>
      </c>
      <c r="AH306" s="112">
        <f t="shared" si="40"/>
        <v>17.049408630652703</v>
      </c>
      <c r="AI306" s="50">
        <f t="shared" si="40"/>
        <v>20.012198049660778</v>
      </c>
      <c r="AJ306" s="50">
        <f t="shared" si="40"/>
        <v>10.938393319686515</v>
      </c>
      <c r="AK306" s="113"/>
    </row>
    <row r="307" spans="2:37" x14ac:dyDescent="0.2">
      <c r="B307" s="91" t="s">
        <v>61</v>
      </c>
      <c r="C307" s="40" t="s">
        <v>438</v>
      </c>
      <c r="D307" s="91" t="s">
        <v>439</v>
      </c>
      <c r="E307" s="23"/>
      <c r="F307" s="40">
        <v>1085480</v>
      </c>
      <c r="G307" s="46">
        <v>9555050305137</v>
      </c>
      <c r="H307" s="159" t="s">
        <v>51</v>
      </c>
      <c r="I307" s="76" t="s">
        <v>483</v>
      </c>
      <c r="J307" s="35" t="s">
        <v>54</v>
      </c>
      <c r="K307" s="35" t="s">
        <v>54</v>
      </c>
      <c r="L307" s="35" t="s">
        <v>52</v>
      </c>
      <c r="M307" s="41"/>
      <c r="N307" s="41"/>
      <c r="O307" s="41"/>
      <c r="P307" s="35" t="s">
        <v>470</v>
      </c>
      <c r="Q307" s="36">
        <v>4.54</v>
      </c>
      <c r="R307" s="36">
        <v>5.4</v>
      </c>
      <c r="S307" s="42">
        <f t="shared" si="50"/>
        <v>0.15925925925925929</v>
      </c>
      <c r="T307" s="36"/>
      <c r="U307" s="95">
        <v>4.54</v>
      </c>
      <c r="V307" s="149">
        <f t="shared" si="51"/>
        <v>4.24</v>
      </c>
      <c r="W307" s="75">
        <v>4.99</v>
      </c>
      <c r="X307" s="96">
        <f t="shared" si="27"/>
        <v>9.018036072144292E-2</v>
      </c>
      <c r="Y307" s="45">
        <v>0.3</v>
      </c>
      <c r="Z307" s="96">
        <f t="shared" si="28"/>
        <v>0.15030060120240479</v>
      </c>
      <c r="AA307" s="23" t="s">
        <v>480</v>
      </c>
      <c r="AB307" s="23" t="s">
        <v>481</v>
      </c>
      <c r="AC307" s="50">
        <v>24</v>
      </c>
      <c r="AD307" s="158">
        <f t="shared" si="52"/>
        <v>119.76</v>
      </c>
      <c r="AE307" s="155">
        <f t="shared" si="53"/>
        <v>-1</v>
      </c>
      <c r="AF307" s="24"/>
      <c r="AG307" s="164" t="s">
        <v>443</v>
      </c>
      <c r="AH307" s="112">
        <f t="shared" si="40"/>
        <v>8.5247043153263515</v>
      </c>
      <c r="AI307" s="50">
        <f t="shared" si="40"/>
        <v>10.006099024830389</v>
      </c>
      <c r="AJ307" s="50">
        <f t="shared" si="40"/>
        <v>5.4691966598432575</v>
      </c>
      <c r="AK307" s="113"/>
    </row>
    <row r="308" spans="2:37" x14ac:dyDescent="0.2">
      <c r="B308" s="91" t="s">
        <v>61</v>
      </c>
      <c r="C308" s="40" t="s">
        <v>438</v>
      </c>
      <c r="D308" s="91" t="s">
        <v>439</v>
      </c>
      <c r="E308" s="23"/>
      <c r="F308" s="40">
        <v>1085481</v>
      </c>
      <c r="G308" s="46">
        <v>9555050305120</v>
      </c>
      <c r="H308" s="159" t="s">
        <v>51</v>
      </c>
      <c r="I308" s="76" t="s">
        <v>484</v>
      </c>
      <c r="J308" s="35" t="s">
        <v>54</v>
      </c>
      <c r="K308" s="35" t="s">
        <v>54</v>
      </c>
      <c r="L308" s="35" t="s">
        <v>52</v>
      </c>
      <c r="M308" s="41"/>
      <c r="N308" s="41"/>
      <c r="O308" s="41"/>
      <c r="P308" s="35" t="s">
        <v>470</v>
      </c>
      <c r="Q308" s="36">
        <v>4.54</v>
      </c>
      <c r="R308" s="36">
        <v>5.4</v>
      </c>
      <c r="S308" s="42">
        <f t="shared" si="50"/>
        <v>0.15925925925925929</v>
      </c>
      <c r="T308" s="36"/>
      <c r="U308" s="95">
        <v>4.54</v>
      </c>
      <c r="V308" s="149">
        <f t="shared" si="51"/>
        <v>4.24</v>
      </c>
      <c r="W308" s="75">
        <v>4.99</v>
      </c>
      <c r="X308" s="96">
        <f t="shared" si="27"/>
        <v>9.018036072144292E-2</v>
      </c>
      <c r="Y308" s="45">
        <v>0.3</v>
      </c>
      <c r="Z308" s="96">
        <f t="shared" si="28"/>
        <v>0.15030060120240479</v>
      </c>
      <c r="AA308" s="23" t="s">
        <v>480</v>
      </c>
      <c r="AB308" s="23" t="s">
        <v>481</v>
      </c>
      <c r="AC308" s="50">
        <v>36</v>
      </c>
      <c r="AD308" s="158">
        <f t="shared" si="52"/>
        <v>179.64000000000001</v>
      </c>
      <c r="AE308" s="155">
        <f t="shared" si="53"/>
        <v>-1</v>
      </c>
      <c r="AF308" s="24"/>
      <c r="AG308" s="164" t="s">
        <v>443</v>
      </c>
      <c r="AH308" s="112">
        <f t="shared" si="40"/>
        <v>12.787056472989528</v>
      </c>
      <c r="AI308" s="50">
        <f t="shared" si="40"/>
        <v>15.009148537245583</v>
      </c>
      <c r="AJ308" s="50">
        <f t="shared" si="40"/>
        <v>8.2037949897648854</v>
      </c>
      <c r="AK308" s="113"/>
    </row>
    <row r="309" spans="2:37" x14ac:dyDescent="0.2">
      <c r="B309" s="91"/>
      <c r="C309" s="40"/>
      <c r="D309" s="91"/>
      <c r="E309" s="23"/>
      <c r="F309" s="46"/>
      <c r="G309" s="46"/>
      <c r="H309" s="127"/>
      <c r="I309" s="77"/>
      <c r="J309" s="187"/>
      <c r="K309" s="188"/>
      <c r="L309" s="35"/>
      <c r="M309" s="41"/>
      <c r="N309" s="41"/>
      <c r="O309" s="41"/>
      <c r="P309" s="35"/>
      <c r="Q309" s="36"/>
      <c r="R309" s="36"/>
      <c r="S309" s="42"/>
      <c r="T309" s="36"/>
      <c r="U309" s="95"/>
      <c r="V309" s="149"/>
      <c r="W309" s="75"/>
      <c r="X309" s="16"/>
      <c r="Y309" s="45"/>
      <c r="Z309" s="16"/>
      <c r="AA309" s="23"/>
      <c r="AB309" s="23"/>
      <c r="AC309" s="120"/>
      <c r="AD309" s="21"/>
      <c r="AE309" s="24"/>
      <c r="AF309" s="24"/>
      <c r="AG309" s="164"/>
      <c r="AH309" s="112"/>
      <c r="AI309" s="50"/>
      <c r="AJ309" s="50"/>
      <c r="AK309" s="113"/>
    </row>
    <row r="310" spans="2:37" x14ac:dyDescent="0.2">
      <c r="B310" s="91" t="s">
        <v>61</v>
      </c>
      <c r="C310" s="40" t="s">
        <v>438</v>
      </c>
      <c r="D310" s="91" t="s">
        <v>439</v>
      </c>
      <c r="E310" s="23">
        <v>67</v>
      </c>
      <c r="F310" s="46">
        <v>1096821</v>
      </c>
      <c r="G310" s="46">
        <v>9556191030742</v>
      </c>
      <c r="H310" s="127" t="s">
        <v>51</v>
      </c>
      <c r="I310" s="77" t="s">
        <v>485</v>
      </c>
      <c r="J310" s="35" t="s">
        <v>54</v>
      </c>
      <c r="K310" s="35" t="s">
        <v>54</v>
      </c>
      <c r="L310" s="35" t="s">
        <v>52</v>
      </c>
      <c r="M310" s="41"/>
      <c r="N310" s="41"/>
      <c r="O310" s="41"/>
      <c r="P310" s="35" t="s">
        <v>470</v>
      </c>
      <c r="Q310" s="36">
        <v>3.06</v>
      </c>
      <c r="R310" s="36">
        <v>3.3</v>
      </c>
      <c r="S310" s="42">
        <f t="shared" ref="S310:S315" si="54">(R310-Q310)/R310</f>
        <v>7.2727272727272654E-2</v>
      </c>
      <c r="T310" s="36"/>
      <c r="U310" s="95">
        <v>3.06</v>
      </c>
      <c r="V310" s="149">
        <f t="shared" ref="V310:V315" si="55">U310-Y310</f>
        <v>2.7600000000000002</v>
      </c>
      <c r="W310" s="75">
        <v>3.19</v>
      </c>
      <c r="X310" s="96">
        <f t="shared" si="27"/>
        <v>4.0752351097178653E-2</v>
      </c>
      <c r="Y310" s="45">
        <v>0.3</v>
      </c>
      <c r="Z310" s="96">
        <f t="shared" si="28"/>
        <v>0.13479623824451403</v>
      </c>
      <c r="AA310" s="23" t="s">
        <v>486</v>
      </c>
      <c r="AB310" s="23" t="s">
        <v>487</v>
      </c>
      <c r="AC310" s="120">
        <v>2400</v>
      </c>
      <c r="AD310" s="158">
        <f t="shared" ref="AD310:AD315" si="56">AC310*W310</f>
        <v>7656</v>
      </c>
      <c r="AE310" s="155">
        <f t="shared" ref="AE310:AE315" si="57">(AP310/AD310)-100%</f>
        <v>-1</v>
      </c>
      <c r="AF310" s="24"/>
      <c r="AG310" s="164" t="s">
        <v>359</v>
      </c>
      <c r="AH310" s="112">
        <f t="shared" si="40"/>
        <v>852.47043153263519</v>
      </c>
      <c r="AI310" s="50">
        <f t="shared" si="40"/>
        <v>1000.6099024830389</v>
      </c>
      <c r="AJ310" s="50">
        <f t="shared" si="40"/>
        <v>546.91966598432577</v>
      </c>
      <c r="AK310" s="113"/>
    </row>
    <row r="311" spans="2:37" x14ac:dyDescent="0.2">
      <c r="B311" s="91" t="s">
        <v>61</v>
      </c>
      <c r="C311" s="40" t="s">
        <v>438</v>
      </c>
      <c r="D311" s="91" t="s">
        <v>439</v>
      </c>
      <c r="E311" s="23"/>
      <c r="F311" s="46">
        <v>1096787</v>
      </c>
      <c r="G311" s="46">
        <v>9556191030766</v>
      </c>
      <c r="H311" s="127" t="s">
        <v>51</v>
      </c>
      <c r="I311" s="77" t="s">
        <v>488</v>
      </c>
      <c r="J311" s="35" t="s">
        <v>54</v>
      </c>
      <c r="K311" s="35" t="s">
        <v>54</v>
      </c>
      <c r="L311" s="35" t="s">
        <v>52</v>
      </c>
      <c r="M311" s="41"/>
      <c r="N311" s="41"/>
      <c r="O311" s="41"/>
      <c r="P311" s="35" t="s">
        <v>470</v>
      </c>
      <c r="Q311" s="36">
        <v>3.06</v>
      </c>
      <c r="R311" s="36">
        <v>3.75</v>
      </c>
      <c r="S311" s="42">
        <f t="shared" si="54"/>
        <v>0.184</v>
      </c>
      <c r="T311" s="36"/>
      <c r="U311" s="95">
        <v>3.06</v>
      </c>
      <c r="V311" s="149">
        <f t="shared" si="55"/>
        <v>2.7600000000000002</v>
      </c>
      <c r="W311" s="75">
        <v>3.39</v>
      </c>
      <c r="X311" s="96">
        <f t="shared" si="27"/>
        <v>9.7345132743362844E-2</v>
      </c>
      <c r="Y311" s="45">
        <v>0.3</v>
      </c>
      <c r="Z311" s="96">
        <f t="shared" si="28"/>
        <v>0.18584070796460173</v>
      </c>
      <c r="AA311" s="23" t="s">
        <v>486</v>
      </c>
      <c r="AB311" s="23" t="s">
        <v>487</v>
      </c>
      <c r="AC311" s="120">
        <v>1200</v>
      </c>
      <c r="AD311" s="158">
        <f t="shared" si="56"/>
        <v>4068</v>
      </c>
      <c r="AE311" s="155">
        <f t="shared" si="57"/>
        <v>-1</v>
      </c>
      <c r="AF311" s="24"/>
      <c r="AG311" s="164" t="s">
        <v>359</v>
      </c>
      <c r="AH311" s="112">
        <f t="shared" si="40"/>
        <v>426.23521576631759</v>
      </c>
      <c r="AI311" s="50">
        <f t="shared" si="40"/>
        <v>500.30495124151946</v>
      </c>
      <c r="AJ311" s="50">
        <f t="shared" si="40"/>
        <v>273.45983299216289</v>
      </c>
      <c r="AK311" s="113"/>
    </row>
    <row r="312" spans="2:37" x14ac:dyDescent="0.2">
      <c r="B312" s="91" t="s">
        <v>61</v>
      </c>
      <c r="C312" s="40" t="s">
        <v>438</v>
      </c>
      <c r="D312" s="91" t="s">
        <v>439</v>
      </c>
      <c r="E312" s="23"/>
      <c r="F312" s="46">
        <v>1096801</v>
      </c>
      <c r="G312" s="46">
        <v>9556191030773</v>
      </c>
      <c r="H312" s="127" t="s">
        <v>51</v>
      </c>
      <c r="I312" s="77" t="s">
        <v>489</v>
      </c>
      <c r="J312" s="35" t="s">
        <v>54</v>
      </c>
      <c r="K312" s="35" t="s">
        <v>54</v>
      </c>
      <c r="L312" s="35" t="s">
        <v>52</v>
      </c>
      <c r="M312" s="41"/>
      <c r="N312" s="41"/>
      <c r="O312" s="41"/>
      <c r="P312" s="35" t="s">
        <v>470</v>
      </c>
      <c r="Q312" s="36">
        <v>3.06</v>
      </c>
      <c r="R312" s="36">
        <v>3.75</v>
      </c>
      <c r="S312" s="42">
        <f t="shared" si="54"/>
        <v>0.184</v>
      </c>
      <c r="T312" s="36"/>
      <c r="U312" s="95">
        <v>3.06</v>
      </c>
      <c r="V312" s="149">
        <f t="shared" si="55"/>
        <v>2.7600000000000002</v>
      </c>
      <c r="W312" s="75">
        <v>3.39</v>
      </c>
      <c r="X312" s="96">
        <f t="shared" si="27"/>
        <v>9.7345132743362844E-2</v>
      </c>
      <c r="Y312" s="45">
        <v>0.3</v>
      </c>
      <c r="Z312" s="96">
        <f t="shared" si="28"/>
        <v>0.18584070796460173</v>
      </c>
      <c r="AA312" s="23" t="s">
        <v>486</v>
      </c>
      <c r="AB312" s="23" t="s">
        <v>487</v>
      </c>
      <c r="AC312" s="120">
        <v>270</v>
      </c>
      <c r="AD312" s="158">
        <f t="shared" si="56"/>
        <v>915.30000000000007</v>
      </c>
      <c r="AE312" s="155">
        <f t="shared" si="57"/>
        <v>-1</v>
      </c>
      <c r="AF312" s="24"/>
      <c r="AG312" s="164" t="s">
        <v>359</v>
      </c>
      <c r="AH312" s="112">
        <f t="shared" si="40"/>
        <v>95.902923547421466</v>
      </c>
      <c r="AI312" s="50">
        <f t="shared" si="40"/>
        <v>112.56861402934187</v>
      </c>
      <c r="AJ312" s="50">
        <f t="shared" si="40"/>
        <v>61.528462423236647</v>
      </c>
      <c r="AK312" s="113"/>
    </row>
    <row r="313" spans="2:37" x14ac:dyDescent="0.2">
      <c r="B313" s="91" t="s">
        <v>61</v>
      </c>
      <c r="C313" s="40" t="s">
        <v>438</v>
      </c>
      <c r="D313" s="91" t="s">
        <v>439</v>
      </c>
      <c r="E313" s="23"/>
      <c r="F313" s="46">
        <v>1096808</v>
      </c>
      <c r="G313" s="46">
        <v>9556191030759</v>
      </c>
      <c r="H313" s="127" t="s">
        <v>51</v>
      </c>
      <c r="I313" s="77" t="s">
        <v>490</v>
      </c>
      <c r="J313" s="35" t="s">
        <v>54</v>
      </c>
      <c r="K313" s="35" t="s">
        <v>54</v>
      </c>
      <c r="L313" s="35" t="s">
        <v>52</v>
      </c>
      <c r="M313" s="41"/>
      <c r="N313" s="41"/>
      <c r="O313" s="41"/>
      <c r="P313" s="35" t="s">
        <v>470</v>
      </c>
      <c r="Q313" s="36">
        <v>3.06</v>
      </c>
      <c r="R313" s="36">
        <v>3.75</v>
      </c>
      <c r="S313" s="42">
        <f t="shared" si="54"/>
        <v>0.184</v>
      </c>
      <c r="T313" s="36"/>
      <c r="U313" s="95">
        <v>3.06</v>
      </c>
      <c r="V313" s="149">
        <f t="shared" si="55"/>
        <v>2.7600000000000002</v>
      </c>
      <c r="W313" s="75">
        <v>3.39</v>
      </c>
      <c r="X313" s="96">
        <f t="shared" si="27"/>
        <v>9.7345132743362844E-2</v>
      </c>
      <c r="Y313" s="45">
        <v>0.3</v>
      </c>
      <c r="Z313" s="96">
        <f t="shared" si="28"/>
        <v>0.18584070796460173</v>
      </c>
      <c r="AA313" s="23" t="s">
        <v>486</v>
      </c>
      <c r="AB313" s="23" t="s">
        <v>487</v>
      </c>
      <c r="AC313" s="120">
        <v>900</v>
      </c>
      <c r="AD313" s="158">
        <f t="shared" si="56"/>
        <v>3051</v>
      </c>
      <c r="AE313" s="155">
        <f t="shared" si="57"/>
        <v>-1</v>
      </c>
      <c r="AF313" s="24"/>
      <c r="AG313" s="164" t="s">
        <v>359</v>
      </c>
      <c r="AH313" s="112">
        <f t="shared" si="40"/>
        <v>319.67641182473818</v>
      </c>
      <c r="AI313" s="50">
        <f t="shared" si="40"/>
        <v>375.22871343113957</v>
      </c>
      <c r="AJ313" s="50">
        <f t="shared" si="40"/>
        <v>205.09487474412214</v>
      </c>
      <c r="AK313" s="113"/>
    </row>
    <row r="314" spans="2:37" x14ac:dyDescent="0.2">
      <c r="B314" s="91" t="s">
        <v>61</v>
      </c>
      <c r="C314" s="40" t="s">
        <v>438</v>
      </c>
      <c r="D314" s="91" t="s">
        <v>439</v>
      </c>
      <c r="E314" s="23"/>
      <c r="F314" s="46">
        <v>1096824</v>
      </c>
      <c r="G314" s="46">
        <v>9556191030780</v>
      </c>
      <c r="H314" s="127" t="s">
        <v>51</v>
      </c>
      <c r="I314" s="77" t="s">
        <v>491</v>
      </c>
      <c r="J314" s="35" t="s">
        <v>54</v>
      </c>
      <c r="K314" s="35" t="s">
        <v>54</v>
      </c>
      <c r="L314" s="35" t="s">
        <v>52</v>
      </c>
      <c r="M314" s="41"/>
      <c r="N314" s="41"/>
      <c r="O314" s="41"/>
      <c r="P314" s="35" t="s">
        <v>470</v>
      </c>
      <c r="Q314" s="36">
        <v>3.06</v>
      </c>
      <c r="R314" s="36">
        <v>3.75</v>
      </c>
      <c r="S314" s="42">
        <f t="shared" si="54"/>
        <v>0.184</v>
      </c>
      <c r="T314" s="36"/>
      <c r="U314" s="95">
        <v>3.06</v>
      </c>
      <c r="V314" s="149">
        <f t="shared" si="55"/>
        <v>2.7600000000000002</v>
      </c>
      <c r="W314" s="75">
        <v>3.39</v>
      </c>
      <c r="X314" s="96">
        <f t="shared" si="27"/>
        <v>9.7345132743362844E-2</v>
      </c>
      <c r="Y314" s="45">
        <v>0.3</v>
      </c>
      <c r="Z314" s="96">
        <f t="shared" si="28"/>
        <v>0.18584070796460173</v>
      </c>
      <c r="AA314" s="23" t="s">
        <v>486</v>
      </c>
      <c r="AB314" s="23" t="s">
        <v>487</v>
      </c>
      <c r="AC314" s="120">
        <v>300</v>
      </c>
      <c r="AD314" s="158">
        <f t="shared" si="56"/>
        <v>1017</v>
      </c>
      <c r="AE314" s="155">
        <f t="shared" si="57"/>
        <v>-1</v>
      </c>
      <c r="AF314" s="24"/>
      <c r="AG314" s="164" t="s">
        <v>359</v>
      </c>
      <c r="AH314" s="112">
        <f t="shared" si="40"/>
        <v>106.5588039415794</v>
      </c>
      <c r="AI314" s="50">
        <f t="shared" si="40"/>
        <v>125.07623781037987</v>
      </c>
      <c r="AJ314" s="50">
        <f t="shared" si="40"/>
        <v>68.364958248040722</v>
      </c>
      <c r="AK314" s="113"/>
    </row>
    <row r="315" spans="2:37" x14ac:dyDescent="0.2">
      <c r="B315" s="91" t="s">
        <v>61</v>
      </c>
      <c r="C315" s="40" t="s">
        <v>438</v>
      </c>
      <c r="D315" s="91" t="s">
        <v>439</v>
      </c>
      <c r="E315" s="23"/>
      <c r="F315" s="46">
        <v>1096816</v>
      </c>
      <c r="G315" s="46">
        <v>9556191030803</v>
      </c>
      <c r="H315" s="127" t="s">
        <v>51</v>
      </c>
      <c r="I315" s="77" t="s">
        <v>492</v>
      </c>
      <c r="J315" s="35" t="s">
        <v>54</v>
      </c>
      <c r="K315" s="35" t="s">
        <v>54</v>
      </c>
      <c r="L315" s="35" t="s">
        <v>52</v>
      </c>
      <c r="M315" s="41"/>
      <c r="N315" s="41"/>
      <c r="O315" s="41"/>
      <c r="P315" s="35" t="s">
        <v>470</v>
      </c>
      <c r="Q315" s="36">
        <v>3.06</v>
      </c>
      <c r="R315" s="36">
        <v>3.75</v>
      </c>
      <c r="S315" s="42">
        <f t="shared" si="54"/>
        <v>0.184</v>
      </c>
      <c r="T315" s="36"/>
      <c r="U315" s="95">
        <v>3.06</v>
      </c>
      <c r="V315" s="149">
        <f t="shared" si="55"/>
        <v>2.7600000000000002</v>
      </c>
      <c r="W315" s="75">
        <v>3.39</v>
      </c>
      <c r="X315" s="96">
        <f t="shared" si="27"/>
        <v>9.7345132743362844E-2</v>
      </c>
      <c r="Y315" s="45">
        <v>0.3</v>
      </c>
      <c r="Z315" s="96">
        <f t="shared" si="28"/>
        <v>0.18584070796460173</v>
      </c>
      <c r="AA315" s="23" t="s">
        <v>486</v>
      </c>
      <c r="AB315" s="23" t="s">
        <v>487</v>
      </c>
      <c r="AC315" s="120">
        <v>280</v>
      </c>
      <c r="AD315" s="158">
        <f t="shared" si="56"/>
        <v>949.2</v>
      </c>
      <c r="AE315" s="155">
        <f t="shared" si="57"/>
        <v>-1</v>
      </c>
      <c r="AF315" s="24"/>
      <c r="AG315" s="164" t="s">
        <v>359</v>
      </c>
      <c r="AH315" s="112">
        <f t="shared" si="40"/>
        <v>99.454883678807434</v>
      </c>
      <c r="AI315" s="50">
        <f t="shared" si="40"/>
        <v>116.73782195635454</v>
      </c>
      <c r="AJ315" s="50">
        <f t="shared" si="40"/>
        <v>63.807294364838</v>
      </c>
      <c r="AK315" s="113"/>
    </row>
    <row r="316" spans="2:37" x14ac:dyDescent="0.2">
      <c r="B316" s="91"/>
      <c r="C316" s="40"/>
      <c r="D316" s="91"/>
      <c r="E316" s="23"/>
      <c r="F316" s="46"/>
      <c r="G316" s="46"/>
      <c r="H316" s="127"/>
      <c r="I316" s="77"/>
      <c r="J316" s="187"/>
      <c r="K316" s="188"/>
      <c r="L316" s="35"/>
      <c r="M316" s="41"/>
      <c r="N316" s="41"/>
      <c r="O316" s="41"/>
      <c r="P316" s="35"/>
      <c r="Q316" s="36"/>
      <c r="R316" s="36"/>
      <c r="S316" s="42"/>
      <c r="T316" s="36"/>
      <c r="U316" s="95"/>
      <c r="V316" s="149"/>
      <c r="W316" s="75"/>
      <c r="X316" s="16"/>
      <c r="Y316" s="45"/>
      <c r="Z316" s="16"/>
      <c r="AA316" s="23"/>
      <c r="AB316" s="23"/>
      <c r="AC316" s="120"/>
      <c r="AD316" s="21"/>
      <c r="AE316" s="24"/>
      <c r="AF316" s="24"/>
      <c r="AG316" s="164"/>
      <c r="AH316" s="112"/>
      <c r="AI316" s="50"/>
      <c r="AJ316" s="50"/>
      <c r="AK316" s="113"/>
    </row>
    <row r="317" spans="2:37" x14ac:dyDescent="0.2">
      <c r="B317" s="91" t="s">
        <v>61</v>
      </c>
      <c r="C317" s="40" t="s">
        <v>438</v>
      </c>
      <c r="D317" s="91" t="s">
        <v>439</v>
      </c>
      <c r="E317" s="23">
        <v>68</v>
      </c>
      <c r="F317" s="46">
        <v>1110732</v>
      </c>
      <c r="G317" s="46">
        <v>9556001276636</v>
      </c>
      <c r="H317" s="127" t="s">
        <v>51</v>
      </c>
      <c r="I317" s="77" t="s">
        <v>493</v>
      </c>
      <c r="J317" s="35" t="s">
        <v>54</v>
      </c>
      <c r="K317" s="35" t="s">
        <v>54</v>
      </c>
      <c r="L317" s="35" t="s">
        <v>52</v>
      </c>
      <c r="M317" s="41"/>
      <c r="N317" s="41"/>
      <c r="O317" s="41"/>
      <c r="P317" s="35" t="s">
        <v>470</v>
      </c>
      <c r="Q317" s="36">
        <v>6</v>
      </c>
      <c r="R317" s="36">
        <v>6.9</v>
      </c>
      <c r="S317" s="42">
        <f t="shared" si="36"/>
        <v>0.1304347826086957</v>
      </c>
      <c r="T317" s="36"/>
      <c r="U317" s="95">
        <v>6</v>
      </c>
      <c r="V317" s="149">
        <f t="shared" si="41"/>
        <v>5.65</v>
      </c>
      <c r="W317" s="75">
        <v>6.59</v>
      </c>
      <c r="X317" s="96">
        <f t="shared" si="27"/>
        <v>8.9529590288315614E-2</v>
      </c>
      <c r="Y317" s="45">
        <v>0.35</v>
      </c>
      <c r="Z317" s="96">
        <f t="shared" si="28"/>
        <v>0.14264036418816381</v>
      </c>
      <c r="AA317" s="23" t="s">
        <v>107</v>
      </c>
      <c r="AB317" s="23" t="s">
        <v>108</v>
      </c>
      <c r="AC317" s="120">
        <v>208</v>
      </c>
      <c r="AD317" s="158">
        <f t="shared" ref="AD317:AD318" si="58">AC317*W317</f>
        <v>1370.72</v>
      </c>
      <c r="AE317" s="155">
        <f t="shared" ref="AE317:AE318" si="59">(AP317/AD317)-100%</f>
        <v>-1</v>
      </c>
      <c r="AF317" s="24"/>
      <c r="AG317" s="164" t="s">
        <v>359</v>
      </c>
      <c r="AH317" s="112">
        <f t="shared" si="40"/>
        <v>73.880770732828381</v>
      </c>
      <c r="AI317" s="50">
        <f t="shared" si="40"/>
        <v>86.719524881863364</v>
      </c>
      <c r="AJ317" s="50">
        <f t="shared" si="40"/>
        <v>47.399704385308233</v>
      </c>
      <c r="AK317" s="113"/>
    </row>
    <row r="318" spans="2:37" x14ac:dyDescent="0.2">
      <c r="B318" s="91" t="s">
        <v>61</v>
      </c>
      <c r="C318" s="40" t="s">
        <v>438</v>
      </c>
      <c r="D318" s="91" t="s">
        <v>439</v>
      </c>
      <c r="E318" s="23"/>
      <c r="F318" s="46">
        <v>1110738</v>
      </c>
      <c r="G318" s="46">
        <v>9556001276667</v>
      </c>
      <c r="H318" s="127" t="s">
        <v>51</v>
      </c>
      <c r="I318" s="77" t="s">
        <v>494</v>
      </c>
      <c r="J318" s="35" t="s">
        <v>54</v>
      </c>
      <c r="K318" s="35" t="s">
        <v>54</v>
      </c>
      <c r="L318" s="35" t="s">
        <v>52</v>
      </c>
      <c r="M318" s="41"/>
      <c r="N318" s="41"/>
      <c r="O318" s="41"/>
      <c r="P318" s="35" t="s">
        <v>470</v>
      </c>
      <c r="Q318" s="36">
        <v>6</v>
      </c>
      <c r="R318" s="36">
        <v>6.9</v>
      </c>
      <c r="S318" s="42">
        <f t="shared" si="36"/>
        <v>0.1304347826086957</v>
      </c>
      <c r="T318" s="36"/>
      <c r="U318" s="95">
        <v>6</v>
      </c>
      <c r="V318" s="149">
        <f t="shared" si="41"/>
        <v>5.65</v>
      </c>
      <c r="W318" s="75">
        <v>6.59</v>
      </c>
      <c r="X318" s="96">
        <f t="shared" ref="X318" si="60">(W318-U318)/W318</f>
        <v>8.9529590288315614E-2</v>
      </c>
      <c r="Y318" s="45">
        <v>0.35</v>
      </c>
      <c r="Z318" s="96">
        <f t="shared" ref="Z318" si="61">(W318-V318)/W318</f>
        <v>0.14264036418816381</v>
      </c>
      <c r="AA318" s="23" t="s">
        <v>107</v>
      </c>
      <c r="AB318" s="23" t="s">
        <v>108</v>
      </c>
      <c r="AC318" s="120">
        <v>84</v>
      </c>
      <c r="AD318" s="158">
        <f t="shared" si="58"/>
        <v>553.55999999999995</v>
      </c>
      <c r="AE318" s="155">
        <f t="shared" si="59"/>
        <v>-1</v>
      </c>
      <c r="AF318" s="24"/>
      <c r="AG318" s="164" t="s">
        <v>359</v>
      </c>
      <c r="AH318" s="112">
        <f t="shared" si="40"/>
        <v>29.836465103642233</v>
      </c>
      <c r="AI318" s="50">
        <f t="shared" si="40"/>
        <v>35.021346586906361</v>
      </c>
      <c r="AJ318" s="50">
        <f t="shared" si="40"/>
        <v>19.142188309451402</v>
      </c>
      <c r="AK318" s="113"/>
    </row>
    <row r="319" spans="2:37" x14ac:dyDescent="0.2">
      <c r="B319" s="91"/>
      <c r="C319" s="40"/>
      <c r="D319" s="91"/>
      <c r="E319" s="23"/>
      <c r="F319" s="46"/>
      <c r="G319" s="46"/>
      <c r="H319" s="127"/>
      <c r="I319" s="77"/>
      <c r="J319" s="187"/>
      <c r="K319" s="188"/>
      <c r="L319" s="35"/>
      <c r="M319" s="41"/>
      <c r="N319" s="41"/>
      <c r="O319" s="41"/>
      <c r="P319" s="35"/>
      <c r="Q319" s="36"/>
      <c r="R319" s="36"/>
      <c r="S319" s="42"/>
      <c r="T319" s="36"/>
      <c r="U319" s="95"/>
      <c r="V319" s="149"/>
      <c r="W319" s="75"/>
      <c r="X319" s="16"/>
      <c r="Y319" s="45"/>
      <c r="Z319" s="16"/>
      <c r="AA319" s="23"/>
      <c r="AB319" s="23"/>
      <c r="AC319" s="120"/>
      <c r="AD319" s="158"/>
      <c r="AE319" s="155"/>
      <c r="AF319" s="24"/>
      <c r="AG319" s="164"/>
      <c r="AH319" s="112"/>
      <c r="AI319" s="50"/>
      <c r="AJ319" s="50"/>
      <c r="AK319" s="113"/>
    </row>
    <row r="320" spans="2:37" x14ac:dyDescent="0.2">
      <c r="B320" s="91" t="s">
        <v>61</v>
      </c>
      <c r="C320" s="40" t="s">
        <v>438</v>
      </c>
      <c r="D320" s="91" t="s">
        <v>439</v>
      </c>
      <c r="E320" s="23">
        <v>69</v>
      </c>
      <c r="F320" s="40">
        <v>1086855</v>
      </c>
      <c r="G320" s="46" t="s">
        <v>495</v>
      </c>
      <c r="H320" s="159" t="s">
        <v>51</v>
      </c>
      <c r="I320" s="76" t="s">
        <v>496</v>
      </c>
      <c r="J320" s="35" t="s">
        <v>54</v>
      </c>
      <c r="K320" s="35" t="s">
        <v>54</v>
      </c>
      <c r="L320" s="35" t="s">
        <v>52</v>
      </c>
      <c r="M320" s="41"/>
      <c r="N320" s="41"/>
      <c r="O320" s="41"/>
      <c r="P320" s="35" t="s">
        <v>470</v>
      </c>
      <c r="Q320" s="36">
        <v>4.5</v>
      </c>
      <c r="R320" s="36">
        <v>5.38</v>
      </c>
      <c r="S320" s="42">
        <f t="shared" ref="S320" si="62">(R320-Q320)/R320</f>
        <v>0.16356877323420072</v>
      </c>
      <c r="T320" s="36"/>
      <c r="U320" s="95">
        <v>4.5</v>
      </c>
      <c r="V320" s="149">
        <f t="shared" ref="V320" si="63">U320-Y320</f>
        <v>4.3</v>
      </c>
      <c r="W320" s="75">
        <v>5.19</v>
      </c>
      <c r="X320" s="96">
        <f t="shared" ref="X320" si="64">(W320-U320)/W320</f>
        <v>0.13294797687861279</v>
      </c>
      <c r="Y320" s="45">
        <v>0.20000000000000018</v>
      </c>
      <c r="Z320" s="96">
        <f t="shared" ref="Z320" si="65">(W320-V320)/W320</f>
        <v>0.17148362235067446</v>
      </c>
      <c r="AA320" s="23" t="s">
        <v>448</v>
      </c>
      <c r="AB320" s="23" t="s">
        <v>449</v>
      </c>
      <c r="AC320" s="163">
        <v>280</v>
      </c>
      <c r="AD320" s="158">
        <f t="shared" ref="AD320" si="66">AC320*W320</f>
        <v>1453.2</v>
      </c>
      <c r="AE320" s="155">
        <f t="shared" ref="AE320" si="67">(AP320/AD320)-100%</f>
        <v>-1</v>
      </c>
      <c r="AF320" s="24"/>
      <c r="AG320" s="164" t="s">
        <v>443</v>
      </c>
      <c r="AH320" s="112">
        <f t="shared" si="40"/>
        <v>99.454883678807434</v>
      </c>
      <c r="AI320" s="50">
        <f t="shared" si="40"/>
        <v>116.73782195635454</v>
      </c>
      <c r="AJ320" s="50">
        <f t="shared" si="40"/>
        <v>63.807294364838</v>
      </c>
      <c r="AK320" s="113"/>
    </row>
    <row r="321" spans="2:37" x14ac:dyDescent="0.2">
      <c r="B321" s="91"/>
      <c r="C321" s="40"/>
      <c r="D321" s="91"/>
      <c r="E321" s="23"/>
      <c r="F321" s="46"/>
      <c r="G321" s="46"/>
      <c r="H321" s="127"/>
      <c r="I321" s="77"/>
      <c r="J321" s="187"/>
      <c r="K321" s="188"/>
      <c r="L321" s="35"/>
      <c r="M321" s="41"/>
      <c r="N321" s="41"/>
      <c r="O321" s="41"/>
      <c r="P321" s="35"/>
      <c r="Q321" s="36"/>
      <c r="R321" s="36"/>
      <c r="S321" s="42"/>
      <c r="T321" s="36"/>
      <c r="U321" s="95"/>
      <c r="V321" s="149"/>
      <c r="W321" s="75"/>
      <c r="X321" s="16"/>
      <c r="Y321" s="45"/>
      <c r="Z321" s="16"/>
      <c r="AA321" s="23"/>
      <c r="AB321" s="23"/>
      <c r="AC321" s="120"/>
      <c r="AD321" s="21"/>
      <c r="AE321" s="24"/>
      <c r="AF321" s="24"/>
      <c r="AG321" s="164"/>
      <c r="AH321" s="112"/>
      <c r="AI321" s="50"/>
      <c r="AJ321" s="50"/>
      <c r="AK321" s="113"/>
    </row>
    <row r="322" spans="2:37" x14ac:dyDescent="0.2">
      <c r="B322" s="91" t="s">
        <v>61</v>
      </c>
      <c r="C322" s="40" t="s">
        <v>438</v>
      </c>
      <c r="D322" s="91" t="s">
        <v>439</v>
      </c>
      <c r="E322" s="23">
        <v>70</v>
      </c>
      <c r="F322" s="46">
        <v>1199560</v>
      </c>
      <c r="G322" s="46">
        <v>9555655006194</v>
      </c>
      <c r="H322" s="127" t="s">
        <v>51</v>
      </c>
      <c r="I322" s="76" t="s">
        <v>497</v>
      </c>
      <c r="J322" s="35" t="s">
        <v>54</v>
      </c>
      <c r="K322" s="35" t="s">
        <v>54</v>
      </c>
      <c r="L322" s="35" t="s">
        <v>52</v>
      </c>
      <c r="M322" s="41"/>
      <c r="N322" s="41"/>
      <c r="O322" s="41"/>
      <c r="P322" s="35" t="s">
        <v>470</v>
      </c>
      <c r="Q322" s="36">
        <v>9.5</v>
      </c>
      <c r="R322" s="36">
        <v>11.2</v>
      </c>
      <c r="S322" s="42">
        <f t="shared" ref="S322:S327" si="68">(R322-Q322)/R322</f>
        <v>0.15178571428571422</v>
      </c>
      <c r="T322" s="36"/>
      <c r="U322" s="95">
        <v>9.5</v>
      </c>
      <c r="V322" s="149">
        <f t="shared" ref="V322:V327" si="69">U322-Y322</f>
        <v>8.8000000000000007</v>
      </c>
      <c r="W322" s="75">
        <v>10.49</v>
      </c>
      <c r="X322" s="96">
        <f t="shared" ref="X322:X323" si="70">(W322-U322)/W322</f>
        <v>9.4375595805529094E-2</v>
      </c>
      <c r="Y322" s="45">
        <v>0.69999999999999929</v>
      </c>
      <c r="Z322" s="96">
        <f t="shared" ref="Z322:Z323" si="71">(W322-V322)/W322</f>
        <v>0.16110581506196373</v>
      </c>
      <c r="AA322" s="23" t="s">
        <v>344</v>
      </c>
      <c r="AB322" s="23" t="s">
        <v>345</v>
      </c>
      <c r="AC322" s="120">
        <v>36</v>
      </c>
      <c r="AD322" s="158">
        <f t="shared" ref="AD322:AD323" si="72">AC322*W322</f>
        <v>377.64</v>
      </c>
      <c r="AE322" s="155">
        <f t="shared" ref="AE322:AE323" si="73">(AP322/AD322)-100%</f>
        <v>-1</v>
      </c>
      <c r="AF322" s="24"/>
      <c r="AG322" s="164" t="s">
        <v>359</v>
      </c>
      <c r="AH322" s="112">
        <f t="shared" si="40"/>
        <v>12.787056472989528</v>
      </c>
      <c r="AI322" s="50">
        <f t="shared" si="40"/>
        <v>15.009148537245583</v>
      </c>
      <c r="AJ322" s="50">
        <f t="shared" si="40"/>
        <v>8.2037949897648854</v>
      </c>
      <c r="AK322" s="113"/>
    </row>
    <row r="323" spans="2:37" x14ac:dyDescent="0.2">
      <c r="B323" s="91" t="s">
        <v>61</v>
      </c>
      <c r="C323" s="40" t="s">
        <v>438</v>
      </c>
      <c r="D323" s="91" t="s">
        <v>439</v>
      </c>
      <c r="E323" s="23"/>
      <c r="F323" s="46">
        <v>1199559</v>
      </c>
      <c r="G323" s="46">
        <v>9555655006118</v>
      </c>
      <c r="H323" s="127" t="s">
        <v>51</v>
      </c>
      <c r="I323" s="76" t="s">
        <v>498</v>
      </c>
      <c r="J323" s="35" t="s">
        <v>54</v>
      </c>
      <c r="K323" s="35" t="s">
        <v>54</v>
      </c>
      <c r="L323" s="35" t="s">
        <v>52</v>
      </c>
      <c r="M323" s="41"/>
      <c r="N323" s="41"/>
      <c r="O323" s="41"/>
      <c r="P323" s="35" t="s">
        <v>470</v>
      </c>
      <c r="Q323" s="36">
        <v>9.5</v>
      </c>
      <c r="R323" s="36">
        <v>11.2</v>
      </c>
      <c r="S323" s="42">
        <f t="shared" si="68"/>
        <v>0.15178571428571422</v>
      </c>
      <c r="T323" s="36"/>
      <c r="U323" s="95">
        <v>9.5</v>
      </c>
      <c r="V323" s="149">
        <f t="shared" si="69"/>
        <v>8.8000000000000007</v>
      </c>
      <c r="W323" s="75">
        <v>10.49</v>
      </c>
      <c r="X323" s="96">
        <f t="shared" si="70"/>
        <v>9.4375595805529094E-2</v>
      </c>
      <c r="Y323" s="45">
        <v>0.69999999999999929</v>
      </c>
      <c r="Z323" s="96">
        <f t="shared" si="71"/>
        <v>0.16110581506196373</v>
      </c>
      <c r="AA323" s="23" t="s">
        <v>344</v>
      </c>
      <c r="AB323" s="23" t="s">
        <v>345</v>
      </c>
      <c r="AC323" s="120">
        <v>36</v>
      </c>
      <c r="AD323" s="158">
        <f t="shared" si="72"/>
        <v>377.64</v>
      </c>
      <c r="AE323" s="155">
        <f t="shared" si="73"/>
        <v>-1</v>
      </c>
      <c r="AF323" s="24"/>
      <c r="AG323" s="164" t="s">
        <v>359</v>
      </c>
      <c r="AH323" s="112">
        <f t="shared" si="40"/>
        <v>12.787056472989528</v>
      </c>
      <c r="AI323" s="50">
        <f t="shared" si="40"/>
        <v>15.009148537245583</v>
      </c>
      <c r="AJ323" s="50">
        <f t="shared" si="40"/>
        <v>8.2037949897648854</v>
      </c>
      <c r="AK323" s="113"/>
    </row>
    <row r="324" spans="2:37" x14ac:dyDescent="0.2">
      <c r="B324" s="40"/>
      <c r="C324" s="40"/>
      <c r="D324" s="40"/>
      <c r="E324" s="23"/>
      <c r="F324" s="46"/>
      <c r="G324" s="46"/>
      <c r="H324" s="47"/>
      <c r="I324" s="76"/>
      <c r="J324" s="35"/>
      <c r="K324" s="35"/>
      <c r="L324" s="35"/>
      <c r="M324" s="41"/>
      <c r="N324" s="41"/>
      <c r="O324" s="41"/>
      <c r="P324" s="35"/>
      <c r="Q324" s="36"/>
      <c r="R324" s="36"/>
      <c r="S324" s="42"/>
      <c r="T324" s="36"/>
      <c r="U324" s="95"/>
      <c r="V324" s="149"/>
      <c r="W324" s="75"/>
      <c r="X324" s="16"/>
      <c r="Y324" s="45"/>
      <c r="Z324" s="16"/>
      <c r="AA324" s="23"/>
      <c r="AB324" s="23"/>
      <c r="AC324" s="120"/>
      <c r="AD324" s="21"/>
      <c r="AE324" s="24"/>
      <c r="AF324" s="24"/>
      <c r="AG324" s="164"/>
      <c r="AH324" s="112">
        <f t="shared" si="40"/>
        <v>0</v>
      </c>
      <c r="AI324" s="50">
        <f t="shared" si="40"/>
        <v>0</v>
      </c>
      <c r="AJ324" s="50">
        <f t="shared" si="40"/>
        <v>0</v>
      </c>
      <c r="AK324" s="113"/>
    </row>
    <row r="325" spans="2:37" x14ac:dyDescent="0.2">
      <c r="B325" s="91" t="s">
        <v>61</v>
      </c>
      <c r="C325" s="40" t="s">
        <v>438</v>
      </c>
      <c r="D325" s="91" t="s">
        <v>439</v>
      </c>
      <c r="E325" s="23">
        <v>71</v>
      </c>
      <c r="F325" s="46">
        <v>1126213</v>
      </c>
      <c r="G325" s="46">
        <v>9555655005333</v>
      </c>
      <c r="H325" s="127" t="s">
        <v>51</v>
      </c>
      <c r="I325" s="76" t="s">
        <v>499</v>
      </c>
      <c r="J325" s="35" t="s">
        <v>54</v>
      </c>
      <c r="K325" s="35" t="s">
        <v>54</v>
      </c>
      <c r="L325" s="35" t="s">
        <v>52</v>
      </c>
      <c r="M325" s="41"/>
      <c r="N325" s="41"/>
      <c r="O325" s="41"/>
      <c r="P325" s="35" t="s">
        <v>470</v>
      </c>
      <c r="Q325" s="36">
        <v>4.2</v>
      </c>
      <c r="R325" s="36">
        <v>5.25</v>
      </c>
      <c r="S325" s="42">
        <f t="shared" si="68"/>
        <v>0.19999999999999996</v>
      </c>
      <c r="T325" s="36"/>
      <c r="U325" s="95">
        <v>4.2</v>
      </c>
      <c r="V325" s="149">
        <f t="shared" si="69"/>
        <v>3.7</v>
      </c>
      <c r="W325" s="75">
        <v>4.6900000000000004</v>
      </c>
      <c r="X325" s="96">
        <f t="shared" ref="X325:X327" si="74">(W325-U325)/W325</f>
        <v>0.10447761194029855</v>
      </c>
      <c r="Y325" s="45">
        <v>0.5</v>
      </c>
      <c r="Z325" s="96">
        <f t="shared" ref="Z325:Z327" si="75">(W325-V325)/W325</f>
        <v>0.21108742004264394</v>
      </c>
      <c r="AA325" s="23" t="s">
        <v>344</v>
      </c>
      <c r="AB325" s="23" t="s">
        <v>345</v>
      </c>
      <c r="AC325" s="120">
        <v>36</v>
      </c>
      <c r="AD325" s="158">
        <f t="shared" ref="AD325:AD327" si="76">AC325*W325</f>
        <v>168.84</v>
      </c>
      <c r="AE325" s="155">
        <f t="shared" ref="AE325:AE327" si="77">(AP325/AD325)-100%</f>
        <v>-1</v>
      </c>
      <c r="AF325" s="24"/>
      <c r="AG325" s="164" t="s">
        <v>359</v>
      </c>
      <c r="AH325" s="112">
        <f t="shared" si="40"/>
        <v>12.787056472989528</v>
      </c>
      <c r="AI325" s="50">
        <f t="shared" si="40"/>
        <v>15.009148537245583</v>
      </c>
      <c r="AJ325" s="50">
        <f t="shared" si="40"/>
        <v>8.2037949897648854</v>
      </c>
      <c r="AK325" s="113"/>
    </row>
    <row r="326" spans="2:37" x14ac:dyDescent="0.2">
      <c r="B326" s="91" t="s">
        <v>61</v>
      </c>
      <c r="C326" s="40" t="s">
        <v>438</v>
      </c>
      <c r="D326" s="91" t="s">
        <v>439</v>
      </c>
      <c r="E326" s="23"/>
      <c r="F326" s="46">
        <v>1126209</v>
      </c>
      <c r="G326" s="46">
        <v>9555655005340</v>
      </c>
      <c r="H326" s="127" t="s">
        <v>51</v>
      </c>
      <c r="I326" s="76" t="s">
        <v>500</v>
      </c>
      <c r="J326" s="35" t="s">
        <v>54</v>
      </c>
      <c r="K326" s="35" t="s">
        <v>54</v>
      </c>
      <c r="L326" s="35" t="s">
        <v>52</v>
      </c>
      <c r="M326" s="41"/>
      <c r="N326" s="41"/>
      <c r="O326" s="41"/>
      <c r="P326" s="35" t="s">
        <v>470</v>
      </c>
      <c r="Q326" s="36">
        <v>4.2</v>
      </c>
      <c r="R326" s="36">
        <v>5.25</v>
      </c>
      <c r="S326" s="42">
        <f t="shared" si="68"/>
        <v>0.19999999999999996</v>
      </c>
      <c r="T326" s="36"/>
      <c r="U326" s="95">
        <v>4.2</v>
      </c>
      <c r="V326" s="149">
        <f t="shared" si="69"/>
        <v>3.7</v>
      </c>
      <c r="W326" s="75">
        <v>4.6900000000000004</v>
      </c>
      <c r="X326" s="96">
        <f t="shared" si="74"/>
        <v>0.10447761194029855</v>
      </c>
      <c r="Y326" s="45">
        <v>0.5</v>
      </c>
      <c r="Z326" s="96">
        <f t="shared" si="75"/>
        <v>0.21108742004264394</v>
      </c>
      <c r="AA326" s="23" t="s">
        <v>344</v>
      </c>
      <c r="AB326" s="23" t="s">
        <v>345</v>
      </c>
      <c r="AC326" s="120">
        <v>36</v>
      </c>
      <c r="AD326" s="158">
        <f t="shared" si="76"/>
        <v>168.84</v>
      </c>
      <c r="AE326" s="155">
        <f t="shared" si="77"/>
        <v>-1</v>
      </c>
      <c r="AF326" s="24"/>
      <c r="AG326" s="164" t="s">
        <v>359</v>
      </c>
      <c r="AH326" s="112">
        <f t="shared" si="40"/>
        <v>12.787056472989528</v>
      </c>
      <c r="AI326" s="50">
        <f t="shared" si="40"/>
        <v>15.009148537245583</v>
      </c>
      <c r="AJ326" s="50">
        <f t="shared" si="40"/>
        <v>8.2037949897648854</v>
      </c>
      <c r="AK326" s="113"/>
    </row>
    <row r="327" spans="2:37" x14ac:dyDescent="0.2">
      <c r="B327" s="91" t="s">
        <v>61</v>
      </c>
      <c r="C327" s="40" t="s">
        <v>438</v>
      </c>
      <c r="D327" s="91" t="s">
        <v>439</v>
      </c>
      <c r="E327" s="23"/>
      <c r="F327" s="46">
        <v>1126211</v>
      </c>
      <c r="G327" s="46">
        <v>9555655005357</v>
      </c>
      <c r="H327" s="127" t="s">
        <v>51</v>
      </c>
      <c r="I327" s="76" t="s">
        <v>501</v>
      </c>
      <c r="J327" s="35" t="s">
        <v>54</v>
      </c>
      <c r="K327" s="35" t="s">
        <v>54</v>
      </c>
      <c r="L327" s="35" t="s">
        <v>52</v>
      </c>
      <c r="M327" s="41"/>
      <c r="N327" s="41"/>
      <c r="O327" s="41"/>
      <c r="P327" s="35" t="s">
        <v>470</v>
      </c>
      <c r="Q327" s="36">
        <v>4.2</v>
      </c>
      <c r="R327" s="36">
        <v>5.25</v>
      </c>
      <c r="S327" s="42">
        <f t="shared" si="68"/>
        <v>0.19999999999999996</v>
      </c>
      <c r="T327" s="36"/>
      <c r="U327" s="95">
        <v>4.2</v>
      </c>
      <c r="V327" s="149">
        <f t="shared" si="69"/>
        <v>3.7</v>
      </c>
      <c r="W327" s="75">
        <v>4.6900000000000004</v>
      </c>
      <c r="X327" s="96">
        <f t="shared" si="74"/>
        <v>0.10447761194029855</v>
      </c>
      <c r="Y327" s="45">
        <v>0.5</v>
      </c>
      <c r="Z327" s="96">
        <f t="shared" si="75"/>
        <v>0.21108742004264394</v>
      </c>
      <c r="AA327" s="23" t="s">
        <v>344</v>
      </c>
      <c r="AB327" s="23" t="s">
        <v>345</v>
      </c>
      <c r="AC327" s="120">
        <v>36</v>
      </c>
      <c r="AD327" s="158">
        <f t="shared" si="76"/>
        <v>168.84</v>
      </c>
      <c r="AE327" s="155">
        <f t="shared" si="77"/>
        <v>-1</v>
      </c>
      <c r="AF327" s="24"/>
      <c r="AG327" s="164" t="s">
        <v>359</v>
      </c>
      <c r="AH327" s="112">
        <f t="shared" si="40"/>
        <v>12.787056472989528</v>
      </c>
      <c r="AI327" s="50">
        <f t="shared" si="40"/>
        <v>15.009148537245583</v>
      </c>
      <c r="AJ327" s="50">
        <f t="shared" si="40"/>
        <v>8.2037949897648854</v>
      </c>
      <c r="AK327" s="113"/>
    </row>
    <row r="328" spans="2:37" x14ac:dyDescent="0.2">
      <c r="B328" s="91"/>
      <c r="C328" s="40"/>
      <c r="D328" s="91"/>
      <c r="E328" s="23"/>
      <c r="F328" s="46"/>
      <c r="G328" s="46"/>
      <c r="H328" s="127"/>
      <c r="I328" s="77"/>
      <c r="J328" s="187"/>
      <c r="K328" s="188"/>
      <c r="L328" s="35"/>
      <c r="M328" s="41"/>
      <c r="N328" s="41"/>
      <c r="O328" s="41"/>
      <c r="P328" s="35"/>
      <c r="Q328" s="36"/>
      <c r="R328" s="36"/>
      <c r="S328" s="42"/>
      <c r="T328" s="36"/>
      <c r="U328" s="95"/>
      <c r="V328" s="149"/>
      <c r="W328" s="75"/>
      <c r="X328" s="16"/>
      <c r="Y328" s="45"/>
      <c r="Z328" s="16"/>
      <c r="AA328" s="23"/>
      <c r="AB328" s="23"/>
      <c r="AC328" s="120"/>
      <c r="AD328" s="21"/>
      <c r="AE328" s="24"/>
      <c r="AF328" s="24"/>
      <c r="AG328" s="164"/>
      <c r="AH328" s="112"/>
      <c r="AI328" s="50"/>
      <c r="AJ328" s="50"/>
      <c r="AK328" s="113"/>
    </row>
    <row r="329" spans="2:37" x14ac:dyDescent="0.2">
      <c r="B329" s="91" t="s">
        <v>61</v>
      </c>
      <c r="C329" s="40" t="s">
        <v>438</v>
      </c>
      <c r="D329" s="91" t="s">
        <v>439</v>
      </c>
      <c r="E329" s="23">
        <v>72</v>
      </c>
      <c r="F329" s="46">
        <v>1156953</v>
      </c>
      <c r="G329" s="46">
        <v>9310155100434</v>
      </c>
      <c r="H329" s="47" t="s">
        <v>51</v>
      </c>
      <c r="I329" s="76" t="s">
        <v>502</v>
      </c>
      <c r="J329" s="35" t="s">
        <v>54</v>
      </c>
      <c r="K329" s="35" t="s">
        <v>54</v>
      </c>
      <c r="L329" s="35" t="s">
        <v>52</v>
      </c>
      <c r="M329" s="41"/>
      <c r="N329" s="41"/>
      <c r="O329" s="41"/>
      <c r="P329" s="35" t="s">
        <v>470</v>
      </c>
      <c r="Q329" s="36">
        <v>4.42</v>
      </c>
      <c r="R329" s="36">
        <v>5.05</v>
      </c>
      <c r="S329" s="42">
        <f t="shared" ref="S329:S345" si="78">(R329-Q329)/R329</f>
        <v>0.12475247524752474</v>
      </c>
      <c r="T329" s="36"/>
      <c r="U329" s="95">
        <v>4.42</v>
      </c>
      <c r="V329" s="149">
        <f t="shared" ref="V329:V367" si="79">U329-Y329</f>
        <v>4.2299999999999995</v>
      </c>
      <c r="W329" s="75">
        <v>4.8899999999999997</v>
      </c>
      <c r="X329" s="96">
        <f t="shared" ref="X329:X345" si="80">(W329-U329)/W329</f>
        <v>9.6114519427402817E-2</v>
      </c>
      <c r="Y329" s="45">
        <v>0.19</v>
      </c>
      <c r="Z329" s="96">
        <f t="shared" ref="Z329:Z345" si="81">(W329-V329)/W329</f>
        <v>0.13496932515337426</v>
      </c>
      <c r="AA329" s="23" t="s">
        <v>116</v>
      </c>
      <c r="AB329" s="23" t="s">
        <v>117</v>
      </c>
      <c r="AC329" s="120">
        <v>300</v>
      </c>
      <c r="AD329" s="158">
        <f t="shared" ref="AD329:AD345" si="82">AC329*W329</f>
        <v>1467</v>
      </c>
      <c r="AE329" s="155">
        <f t="shared" ref="AE329:AE345" si="83">(AP329/AD329)-100%</f>
        <v>-1</v>
      </c>
      <c r="AF329" s="24"/>
      <c r="AG329" s="164" t="s">
        <v>443</v>
      </c>
      <c r="AH329" s="112">
        <f t="shared" si="40"/>
        <v>106.5588039415794</v>
      </c>
      <c r="AI329" s="50">
        <f t="shared" si="40"/>
        <v>125.07623781037987</v>
      </c>
      <c r="AJ329" s="50">
        <f t="shared" si="40"/>
        <v>68.364958248040722</v>
      </c>
      <c r="AK329" s="113"/>
    </row>
    <row r="330" spans="2:37" x14ac:dyDescent="0.2">
      <c r="B330" s="91" t="s">
        <v>61</v>
      </c>
      <c r="C330" s="40" t="s">
        <v>438</v>
      </c>
      <c r="D330" s="91" t="s">
        <v>439</v>
      </c>
      <c r="E330" s="23"/>
      <c r="F330" s="46">
        <v>1156982</v>
      </c>
      <c r="G330" s="46">
        <v>9310155100137</v>
      </c>
      <c r="H330" s="47" t="s">
        <v>51</v>
      </c>
      <c r="I330" s="40" t="s">
        <v>503</v>
      </c>
      <c r="J330" s="35" t="s">
        <v>54</v>
      </c>
      <c r="K330" s="35" t="s">
        <v>54</v>
      </c>
      <c r="L330" s="35" t="s">
        <v>52</v>
      </c>
      <c r="M330" s="41"/>
      <c r="N330" s="41"/>
      <c r="O330" s="41"/>
      <c r="P330" s="35" t="s">
        <v>470</v>
      </c>
      <c r="Q330" s="36">
        <v>4.42</v>
      </c>
      <c r="R330" s="36">
        <v>5.05</v>
      </c>
      <c r="S330" s="42">
        <f t="shared" si="78"/>
        <v>0.12475247524752474</v>
      </c>
      <c r="T330" s="36"/>
      <c r="U330" s="95">
        <v>4.42</v>
      </c>
      <c r="V330" s="149">
        <f t="shared" si="79"/>
        <v>4.2299999999999995</v>
      </c>
      <c r="W330" s="75">
        <v>4.8899999999999997</v>
      </c>
      <c r="X330" s="96">
        <f t="shared" si="80"/>
        <v>9.6114519427402817E-2</v>
      </c>
      <c r="Y330" s="45">
        <v>0.19</v>
      </c>
      <c r="Z330" s="96">
        <f t="shared" si="81"/>
        <v>0.13496932515337426</v>
      </c>
      <c r="AA330" s="23" t="s">
        <v>116</v>
      </c>
      <c r="AB330" s="23" t="s">
        <v>117</v>
      </c>
      <c r="AC330" s="120">
        <v>150</v>
      </c>
      <c r="AD330" s="158">
        <f t="shared" si="82"/>
        <v>733.5</v>
      </c>
      <c r="AE330" s="155">
        <f t="shared" si="83"/>
        <v>-1</v>
      </c>
      <c r="AF330" s="24"/>
      <c r="AG330" s="164" t="s">
        <v>443</v>
      </c>
      <c r="AH330" s="112">
        <f t="shared" si="40"/>
        <v>53.279401970789699</v>
      </c>
      <c r="AI330" s="50">
        <f t="shared" si="40"/>
        <v>62.538118905189933</v>
      </c>
      <c r="AJ330" s="50">
        <f t="shared" si="40"/>
        <v>34.182479124020361</v>
      </c>
      <c r="AK330" s="113"/>
    </row>
    <row r="331" spans="2:37" x14ac:dyDescent="0.2">
      <c r="B331" s="91" t="s">
        <v>61</v>
      </c>
      <c r="C331" s="40" t="s">
        <v>438</v>
      </c>
      <c r="D331" s="91" t="s">
        <v>439</v>
      </c>
      <c r="E331" s="23"/>
      <c r="F331" s="46">
        <v>1156884</v>
      </c>
      <c r="G331" s="46">
        <v>9310155101332</v>
      </c>
      <c r="H331" s="47" t="s">
        <v>51</v>
      </c>
      <c r="I331" s="40" t="s">
        <v>504</v>
      </c>
      <c r="J331" s="35" t="s">
        <v>54</v>
      </c>
      <c r="K331" s="35" t="s">
        <v>54</v>
      </c>
      <c r="L331" s="35" t="s">
        <v>52</v>
      </c>
      <c r="M331" s="41"/>
      <c r="N331" s="41"/>
      <c r="O331" s="41"/>
      <c r="P331" s="35" t="s">
        <v>470</v>
      </c>
      <c r="Q331" s="36">
        <v>4.42</v>
      </c>
      <c r="R331" s="36">
        <v>5.05</v>
      </c>
      <c r="S331" s="42">
        <f t="shared" si="78"/>
        <v>0.12475247524752474</v>
      </c>
      <c r="T331" s="36"/>
      <c r="U331" s="95">
        <v>4.42</v>
      </c>
      <c r="V331" s="149">
        <f t="shared" si="79"/>
        <v>4.2299999999999995</v>
      </c>
      <c r="W331" s="75">
        <v>4.8899999999999997</v>
      </c>
      <c r="X331" s="96">
        <f t="shared" si="80"/>
        <v>9.6114519427402817E-2</v>
      </c>
      <c r="Y331" s="45">
        <v>0.19</v>
      </c>
      <c r="Z331" s="96">
        <f t="shared" si="81"/>
        <v>0.13496932515337426</v>
      </c>
      <c r="AA331" s="23" t="s">
        <v>116</v>
      </c>
      <c r="AB331" s="23" t="s">
        <v>117</v>
      </c>
      <c r="AC331" s="120">
        <v>350</v>
      </c>
      <c r="AD331" s="158">
        <f t="shared" si="82"/>
        <v>1711.5</v>
      </c>
      <c r="AE331" s="155">
        <f t="shared" si="83"/>
        <v>-1</v>
      </c>
      <c r="AF331" s="24"/>
      <c r="AG331" s="164" t="s">
        <v>443</v>
      </c>
      <c r="AH331" s="112">
        <f t="shared" si="40"/>
        <v>124.3186045985093</v>
      </c>
      <c r="AI331" s="50">
        <f t="shared" si="40"/>
        <v>145.92227744544317</v>
      </c>
      <c r="AJ331" s="50">
        <f t="shared" si="40"/>
        <v>79.759117956047504</v>
      </c>
      <c r="AK331" s="113"/>
    </row>
    <row r="332" spans="2:37" x14ac:dyDescent="0.2">
      <c r="B332" s="91" t="s">
        <v>61</v>
      </c>
      <c r="C332" s="40" t="s">
        <v>438</v>
      </c>
      <c r="D332" s="91" t="s">
        <v>439</v>
      </c>
      <c r="E332" s="23"/>
      <c r="F332" s="46">
        <v>1156926</v>
      </c>
      <c r="G332" s="46">
        <v>9310155100038</v>
      </c>
      <c r="H332" s="47" t="s">
        <v>51</v>
      </c>
      <c r="I332" s="40" t="s">
        <v>505</v>
      </c>
      <c r="J332" s="35" t="s">
        <v>54</v>
      </c>
      <c r="K332" s="35" t="s">
        <v>54</v>
      </c>
      <c r="L332" s="35" t="s">
        <v>52</v>
      </c>
      <c r="M332" s="41"/>
      <c r="N332" s="41"/>
      <c r="O332" s="41"/>
      <c r="P332" s="35" t="s">
        <v>470</v>
      </c>
      <c r="Q332" s="36">
        <v>4.42</v>
      </c>
      <c r="R332" s="36">
        <v>5.05</v>
      </c>
      <c r="S332" s="42">
        <f t="shared" si="78"/>
        <v>0.12475247524752474</v>
      </c>
      <c r="T332" s="36"/>
      <c r="U332" s="95">
        <v>4.42</v>
      </c>
      <c r="V332" s="149">
        <f t="shared" si="79"/>
        <v>4.2299999999999995</v>
      </c>
      <c r="W332" s="75">
        <v>4.8899999999999997</v>
      </c>
      <c r="X332" s="96">
        <f t="shared" si="80"/>
        <v>9.6114519427402817E-2</v>
      </c>
      <c r="Y332" s="45">
        <v>0.19</v>
      </c>
      <c r="Z332" s="96">
        <f t="shared" si="81"/>
        <v>0.13496932515337426</v>
      </c>
      <c r="AA332" s="23" t="s">
        <v>116</v>
      </c>
      <c r="AB332" s="23" t="s">
        <v>117</v>
      </c>
      <c r="AC332" s="120">
        <v>110</v>
      </c>
      <c r="AD332" s="158">
        <f t="shared" si="82"/>
        <v>537.9</v>
      </c>
      <c r="AE332" s="155">
        <f t="shared" si="83"/>
        <v>-1</v>
      </c>
      <c r="AF332" s="24"/>
      <c r="AG332" s="164" t="s">
        <v>443</v>
      </c>
      <c r="AH332" s="112">
        <f t="shared" si="40"/>
        <v>39.071561445245777</v>
      </c>
      <c r="AI332" s="50">
        <f t="shared" si="40"/>
        <v>45.861287197139283</v>
      </c>
      <c r="AJ332" s="50">
        <f t="shared" si="40"/>
        <v>25.067151357614929</v>
      </c>
      <c r="AK332" s="113"/>
    </row>
    <row r="333" spans="2:37" x14ac:dyDescent="0.2">
      <c r="B333" s="91" t="s">
        <v>61</v>
      </c>
      <c r="C333" s="40" t="s">
        <v>438</v>
      </c>
      <c r="D333" s="91" t="s">
        <v>439</v>
      </c>
      <c r="E333" s="23"/>
      <c r="F333" s="46">
        <v>1156940</v>
      </c>
      <c r="G333" s="46">
        <v>9310155101035</v>
      </c>
      <c r="H333" s="47" t="s">
        <v>51</v>
      </c>
      <c r="I333" s="40" t="s">
        <v>506</v>
      </c>
      <c r="J333" s="35" t="s">
        <v>54</v>
      </c>
      <c r="K333" s="35" t="s">
        <v>54</v>
      </c>
      <c r="L333" s="35" t="s">
        <v>52</v>
      </c>
      <c r="M333" s="41"/>
      <c r="N333" s="41"/>
      <c r="O333" s="41"/>
      <c r="P333" s="35" t="s">
        <v>470</v>
      </c>
      <c r="Q333" s="36">
        <v>4.42</v>
      </c>
      <c r="R333" s="36">
        <v>5.05</v>
      </c>
      <c r="S333" s="42">
        <f t="shared" si="78"/>
        <v>0.12475247524752474</v>
      </c>
      <c r="T333" s="36"/>
      <c r="U333" s="95">
        <v>4.42</v>
      </c>
      <c r="V333" s="149">
        <f t="shared" si="79"/>
        <v>4.2299999999999995</v>
      </c>
      <c r="W333" s="75">
        <v>4.8899999999999997</v>
      </c>
      <c r="X333" s="96">
        <f t="shared" si="80"/>
        <v>9.6114519427402817E-2</v>
      </c>
      <c r="Y333" s="45">
        <v>0.19</v>
      </c>
      <c r="Z333" s="96">
        <f t="shared" si="81"/>
        <v>0.13496932515337426</v>
      </c>
      <c r="AA333" s="23" t="s">
        <v>116</v>
      </c>
      <c r="AB333" s="23" t="s">
        <v>117</v>
      </c>
      <c r="AC333" s="120">
        <v>60</v>
      </c>
      <c r="AD333" s="158">
        <f t="shared" si="82"/>
        <v>293.39999999999998</v>
      </c>
      <c r="AE333" s="155">
        <f t="shared" si="83"/>
        <v>-1</v>
      </c>
      <c r="AF333" s="24"/>
      <c r="AG333" s="164" t="s">
        <v>443</v>
      </c>
      <c r="AH333" s="112">
        <f t="shared" si="40"/>
        <v>21.31176078831588</v>
      </c>
      <c r="AI333" s="50">
        <f t="shared" si="40"/>
        <v>25.01524756207597</v>
      </c>
      <c r="AJ333" s="50">
        <f t="shared" si="40"/>
        <v>13.672991649608143</v>
      </c>
      <c r="AK333" s="113"/>
    </row>
    <row r="334" spans="2:37" x14ac:dyDescent="0.2">
      <c r="B334" s="91" t="s">
        <v>61</v>
      </c>
      <c r="C334" s="40" t="s">
        <v>438</v>
      </c>
      <c r="D334" s="91" t="s">
        <v>439</v>
      </c>
      <c r="E334" s="23"/>
      <c r="F334" s="46">
        <v>1156958</v>
      </c>
      <c r="G334" s="46">
        <v>9310155413411</v>
      </c>
      <c r="H334" s="47" t="s">
        <v>51</v>
      </c>
      <c r="I334" s="40" t="s">
        <v>507</v>
      </c>
      <c r="J334" s="35" t="s">
        <v>54</v>
      </c>
      <c r="K334" s="35" t="s">
        <v>54</v>
      </c>
      <c r="L334" s="35" t="s">
        <v>52</v>
      </c>
      <c r="M334" s="41"/>
      <c r="N334" s="41"/>
      <c r="O334" s="41"/>
      <c r="P334" s="35" t="s">
        <v>470</v>
      </c>
      <c r="Q334" s="36">
        <v>4.42</v>
      </c>
      <c r="R334" s="36">
        <v>5.05</v>
      </c>
      <c r="S334" s="42">
        <f t="shared" si="78"/>
        <v>0.12475247524752474</v>
      </c>
      <c r="T334" s="36"/>
      <c r="U334" s="95">
        <v>4.42</v>
      </c>
      <c r="V334" s="149">
        <f t="shared" si="79"/>
        <v>4.2299999999999995</v>
      </c>
      <c r="W334" s="75">
        <v>4.8899999999999997</v>
      </c>
      <c r="X334" s="96">
        <f t="shared" si="80"/>
        <v>9.6114519427402817E-2</v>
      </c>
      <c r="Y334" s="45">
        <v>0.19</v>
      </c>
      <c r="Z334" s="96">
        <f t="shared" si="81"/>
        <v>0.13496932515337426</v>
      </c>
      <c r="AA334" s="23" t="s">
        <v>116</v>
      </c>
      <c r="AB334" s="23" t="s">
        <v>117</v>
      </c>
      <c r="AC334" s="120">
        <v>24</v>
      </c>
      <c r="AD334" s="158">
        <f t="shared" si="82"/>
        <v>117.35999999999999</v>
      </c>
      <c r="AE334" s="155">
        <f t="shared" si="83"/>
        <v>-1</v>
      </c>
      <c r="AF334" s="24"/>
      <c r="AG334" s="164" t="s">
        <v>443</v>
      </c>
      <c r="AH334" s="112">
        <f t="shared" si="40"/>
        <v>8.5247043153263515</v>
      </c>
      <c r="AI334" s="50">
        <f t="shared" si="40"/>
        <v>10.006099024830389</v>
      </c>
      <c r="AJ334" s="50">
        <f t="shared" si="40"/>
        <v>5.4691966598432575</v>
      </c>
      <c r="AK334" s="113"/>
    </row>
    <row r="335" spans="2:37" x14ac:dyDescent="0.2">
      <c r="B335" s="91" t="s">
        <v>61</v>
      </c>
      <c r="C335" s="40" t="s">
        <v>438</v>
      </c>
      <c r="D335" s="91" t="s">
        <v>439</v>
      </c>
      <c r="E335" s="23"/>
      <c r="F335" s="46">
        <v>1156927</v>
      </c>
      <c r="G335" s="46">
        <v>9310155204132</v>
      </c>
      <c r="H335" s="47" t="s">
        <v>51</v>
      </c>
      <c r="I335" s="40" t="s">
        <v>508</v>
      </c>
      <c r="J335" s="35" t="s">
        <v>54</v>
      </c>
      <c r="K335" s="35" t="s">
        <v>54</v>
      </c>
      <c r="L335" s="35" t="s">
        <v>52</v>
      </c>
      <c r="M335" s="41"/>
      <c r="N335" s="41"/>
      <c r="O335" s="41"/>
      <c r="P335" s="35" t="s">
        <v>470</v>
      </c>
      <c r="Q335" s="36">
        <v>4.42</v>
      </c>
      <c r="R335" s="36">
        <v>5.05</v>
      </c>
      <c r="S335" s="42">
        <f t="shared" si="78"/>
        <v>0.12475247524752474</v>
      </c>
      <c r="T335" s="36"/>
      <c r="U335" s="95">
        <v>4.42</v>
      </c>
      <c r="V335" s="149">
        <f t="shared" si="79"/>
        <v>4.2299999999999995</v>
      </c>
      <c r="W335" s="75">
        <v>4.8899999999999997</v>
      </c>
      <c r="X335" s="96">
        <f t="shared" si="80"/>
        <v>9.6114519427402817E-2</v>
      </c>
      <c r="Y335" s="45">
        <v>0.19</v>
      </c>
      <c r="Z335" s="96">
        <f t="shared" si="81"/>
        <v>0.13496932515337426</v>
      </c>
      <c r="AA335" s="23" t="s">
        <v>116</v>
      </c>
      <c r="AB335" s="23" t="s">
        <v>117</v>
      </c>
      <c r="AC335" s="120">
        <v>36</v>
      </c>
      <c r="AD335" s="158">
        <f t="shared" si="82"/>
        <v>176.04</v>
      </c>
      <c r="AE335" s="155">
        <f t="shared" si="83"/>
        <v>-1</v>
      </c>
      <c r="AF335" s="24"/>
      <c r="AG335" s="164" t="s">
        <v>443</v>
      </c>
      <c r="AH335" s="112">
        <f t="shared" si="40"/>
        <v>12.787056472989528</v>
      </c>
      <c r="AI335" s="50">
        <f t="shared" si="40"/>
        <v>15.009148537245583</v>
      </c>
      <c r="AJ335" s="50">
        <f t="shared" si="40"/>
        <v>8.2037949897648854</v>
      </c>
      <c r="AK335" s="113"/>
    </row>
    <row r="336" spans="2:37" x14ac:dyDescent="0.2">
      <c r="B336" s="91" t="s">
        <v>61</v>
      </c>
      <c r="C336" s="40" t="s">
        <v>438</v>
      </c>
      <c r="D336" s="91" t="s">
        <v>439</v>
      </c>
      <c r="E336" s="23"/>
      <c r="F336" s="46">
        <v>1156960</v>
      </c>
      <c r="G336" s="46">
        <v>9310155202138</v>
      </c>
      <c r="H336" s="47" t="s">
        <v>51</v>
      </c>
      <c r="I336" s="40" t="s">
        <v>509</v>
      </c>
      <c r="J336" s="35" t="s">
        <v>54</v>
      </c>
      <c r="K336" s="35" t="s">
        <v>54</v>
      </c>
      <c r="L336" s="35" t="s">
        <v>52</v>
      </c>
      <c r="M336" s="41"/>
      <c r="N336" s="41"/>
      <c r="O336" s="41"/>
      <c r="P336" s="35" t="s">
        <v>470</v>
      </c>
      <c r="Q336" s="36">
        <v>4.42</v>
      </c>
      <c r="R336" s="36">
        <v>5.05</v>
      </c>
      <c r="S336" s="42">
        <f t="shared" si="78"/>
        <v>0.12475247524752474</v>
      </c>
      <c r="T336" s="36"/>
      <c r="U336" s="95">
        <v>4.42</v>
      </c>
      <c r="V336" s="149">
        <f t="shared" si="79"/>
        <v>4.2299999999999995</v>
      </c>
      <c r="W336" s="75">
        <v>4.8899999999999997</v>
      </c>
      <c r="X336" s="96">
        <f t="shared" si="80"/>
        <v>9.6114519427402817E-2</v>
      </c>
      <c r="Y336" s="45">
        <v>0.19</v>
      </c>
      <c r="Z336" s="96">
        <f t="shared" si="81"/>
        <v>0.13496932515337426</v>
      </c>
      <c r="AA336" s="23" t="s">
        <v>116</v>
      </c>
      <c r="AB336" s="23" t="s">
        <v>117</v>
      </c>
      <c r="AC336" s="120">
        <v>48</v>
      </c>
      <c r="AD336" s="158">
        <f t="shared" si="82"/>
        <v>234.71999999999997</v>
      </c>
      <c r="AE336" s="155">
        <f t="shared" si="83"/>
        <v>-1</v>
      </c>
      <c r="AF336" s="24"/>
      <c r="AG336" s="164" t="s">
        <v>443</v>
      </c>
      <c r="AH336" s="112">
        <f t="shared" si="40"/>
        <v>17.049408630652703</v>
      </c>
      <c r="AI336" s="50">
        <f t="shared" si="40"/>
        <v>20.012198049660778</v>
      </c>
      <c r="AJ336" s="50">
        <f t="shared" si="40"/>
        <v>10.938393319686515</v>
      </c>
      <c r="AK336" s="113"/>
    </row>
    <row r="337" spans="2:37" x14ac:dyDescent="0.2">
      <c r="B337" s="91" t="s">
        <v>61</v>
      </c>
      <c r="C337" s="40" t="s">
        <v>438</v>
      </c>
      <c r="D337" s="91" t="s">
        <v>439</v>
      </c>
      <c r="E337" s="23"/>
      <c r="F337" s="46">
        <v>1156945</v>
      </c>
      <c r="G337" s="46">
        <v>9310155203432</v>
      </c>
      <c r="H337" s="47" t="s">
        <v>51</v>
      </c>
      <c r="I337" s="40" t="s">
        <v>510</v>
      </c>
      <c r="J337" s="35" t="s">
        <v>54</v>
      </c>
      <c r="K337" s="35" t="s">
        <v>54</v>
      </c>
      <c r="L337" s="35" t="s">
        <v>52</v>
      </c>
      <c r="M337" s="41"/>
      <c r="N337" s="41"/>
      <c r="O337" s="41"/>
      <c r="P337" s="35" t="s">
        <v>470</v>
      </c>
      <c r="Q337" s="36">
        <v>4.42</v>
      </c>
      <c r="R337" s="36">
        <v>5.05</v>
      </c>
      <c r="S337" s="42">
        <f t="shared" si="78"/>
        <v>0.12475247524752474</v>
      </c>
      <c r="T337" s="36"/>
      <c r="U337" s="95">
        <v>4.42</v>
      </c>
      <c r="V337" s="149">
        <f t="shared" si="79"/>
        <v>4.2299999999999995</v>
      </c>
      <c r="W337" s="75">
        <v>4.8899999999999997</v>
      </c>
      <c r="X337" s="96">
        <f t="shared" si="80"/>
        <v>9.6114519427402817E-2</v>
      </c>
      <c r="Y337" s="45">
        <v>0.19</v>
      </c>
      <c r="Z337" s="96">
        <f t="shared" si="81"/>
        <v>0.13496932515337426</v>
      </c>
      <c r="AA337" s="23" t="s">
        <v>116</v>
      </c>
      <c r="AB337" s="23" t="s">
        <v>117</v>
      </c>
      <c r="AC337" s="120">
        <v>24</v>
      </c>
      <c r="AD337" s="158">
        <f t="shared" si="82"/>
        <v>117.35999999999999</v>
      </c>
      <c r="AE337" s="155">
        <f t="shared" si="83"/>
        <v>-1</v>
      </c>
      <c r="AF337" s="24"/>
      <c r="AG337" s="164" t="s">
        <v>443</v>
      </c>
      <c r="AH337" s="112">
        <f t="shared" si="40"/>
        <v>8.5247043153263515</v>
      </c>
      <c r="AI337" s="50">
        <f t="shared" si="40"/>
        <v>10.006099024830389</v>
      </c>
      <c r="AJ337" s="50">
        <f t="shared" si="40"/>
        <v>5.4691966598432575</v>
      </c>
      <c r="AK337" s="113"/>
    </row>
    <row r="338" spans="2:37" x14ac:dyDescent="0.2">
      <c r="B338" s="91" t="s">
        <v>61</v>
      </c>
      <c r="C338" s="40" t="s">
        <v>438</v>
      </c>
      <c r="D338" s="91" t="s">
        <v>439</v>
      </c>
      <c r="E338" s="23"/>
      <c r="F338" s="46">
        <v>1156901</v>
      </c>
      <c r="G338" s="46">
        <v>9310155203838</v>
      </c>
      <c r="H338" s="47" t="s">
        <v>51</v>
      </c>
      <c r="I338" s="40" t="s">
        <v>511</v>
      </c>
      <c r="J338" s="35" t="s">
        <v>54</v>
      </c>
      <c r="K338" s="35" t="s">
        <v>54</v>
      </c>
      <c r="L338" s="35" t="s">
        <v>52</v>
      </c>
      <c r="M338" s="41"/>
      <c r="N338" s="41"/>
      <c r="O338" s="41"/>
      <c r="P338" s="35" t="s">
        <v>470</v>
      </c>
      <c r="Q338" s="36">
        <v>4.42</v>
      </c>
      <c r="R338" s="36">
        <v>5.05</v>
      </c>
      <c r="S338" s="42">
        <f t="shared" si="78"/>
        <v>0.12475247524752474</v>
      </c>
      <c r="T338" s="36"/>
      <c r="U338" s="95">
        <v>4.42</v>
      </c>
      <c r="V338" s="149">
        <f t="shared" si="79"/>
        <v>4.2299999999999995</v>
      </c>
      <c r="W338" s="75">
        <v>4.8899999999999997</v>
      </c>
      <c r="X338" s="96">
        <f t="shared" si="80"/>
        <v>9.6114519427402817E-2</v>
      </c>
      <c r="Y338" s="45">
        <v>0.19</v>
      </c>
      <c r="Z338" s="96">
        <f t="shared" si="81"/>
        <v>0.13496932515337426</v>
      </c>
      <c r="AA338" s="23" t="s">
        <v>116</v>
      </c>
      <c r="AB338" s="23" t="s">
        <v>117</v>
      </c>
      <c r="AC338" s="120">
        <v>160</v>
      </c>
      <c r="AD338" s="158">
        <f t="shared" si="82"/>
        <v>782.4</v>
      </c>
      <c r="AE338" s="155">
        <f t="shared" si="83"/>
        <v>-1</v>
      </c>
      <c r="AF338" s="24"/>
      <c r="AG338" s="164" t="s">
        <v>443</v>
      </c>
      <c r="AH338" s="112">
        <f t="shared" si="40"/>
        <v>56.831362102175682</v>
      </c>
      <c r="AI338" s="50">
        <f t="shared" si="40"/>
        <v>66.707326832202597</v>
      </c>
      <c r="AJ338" s="50">
        <f t="shared" si="40"/>
        <v>36.461311065621715</v>
      </c>
      <c r="AK338" s="113"/>
    </row>
    <row r="339" spans="2:37" x14ac:dyDescent="0.2">
      <c r="B339" s="91" t="s">
        <v>61</v>
      </c>
      <c r="C339" s="40" t="s">
        <v>438</v>
      </c>
      <c r="D339" s="91" t="s">
        <v>439</v>
      </c>
      <c r="E339" s="23"/>
      <c r="F339" s="46">
        <v>1156891</v>
      </c>
      <c r="G339" s="46">
        <v>9310155201032</v>
      </c>
      <c r="H339" s="47" t="s">
        <v>51</v>
      </c>
      <c r="I339" s="40" t="s">
        <v>512</v>
      </c>
      <c r="J339" s="35" t="s">
        <v>54</v>
      </c>
      <c r="K339" s="35" t="s">
        <v>54</v>
      </c>
      <c r="L339" s="35" t="s">
        <v>52</v>
      </c>
      <c r="M339" s="41"/>
      <c r="N339" s="41"/>
      <c r="O339" s="41"/>
      <c r="P339" s="35" t="s">
        <v>470</v>
      </c>
      <c r="Q339" s="36">
        <v>4.42</v>
      </c>
      <c r="R339" s="36">
        <v>5.05</v>
      </c>
      <c r="S339" s="42">
        <f t="shared" si="78"/>
        <v>0.12475247524752474</v>
      </c>
      <c r="T339" s="36"/>
      <c r="U339" s="95">
        <v>4.42</v>
      </c>
      <c r="V339" s="149">
        <f t="shared" si="79"/>
        <v>4.2299999999999995</v>
      </c>
      <c r="W339" s="75">
        <v>4.8899999999999997</v>
      </c>
      <c r="X339" s="96">
        <f t="shared" si="80"/>
        <v>9.6114519427402817E-2</v>
      </c>
      <c r="Y339" s="45">
        <v>0.19</v>
      </c>
      <c r="Z339" s="96">
        <f t="shared" si="81"/>
        <v>0.13496932515337426</v>
      </c>
      <c r="AA339" s="23" t="s">
        <v>116</v>
      </c>
      <c r="AB339" s="23" t="s">
        <v>117</v>
      </c>
      <c r="AC339" s="120">
        <v>24</v>
      </c>
      <c r="AD339" s="158">
        <f t="shared" si="82"/>
        <v>117.35999999999999</v>
      </c>
      <c r="AE339" s="155">
        <f t="shared" si="83"/>
        <v>-1</v>
      </c>
      <c r="AF339" s="24"/>
      <c r="AG339" s="164" t="s">
        <v>443</v>
      </c>
      <c r="AH339" s="112">
        <f t="shared" si="40"/>
        <v>8.5247043153263515</v>
      </c>
      <c r="AI339" s="50">
        <f t="shared" si="40"/>
        <v>10.006099024830389</v>
      </c>
      <c r="AJ339" s="50">
        <f t="shared" si="40"/>
        <v>5.4691966598432575</v>
      </c>
      <c r="AK339" s="113"/>
    </row>
    <row r="340" spans="2:37" x14ac:dyDescent="0.2">
      <c r="B340" s="91" t="s">
        <v>61</v>
      </c>
      <c r="C340" s="40" t="s">
        <v>438</v>
      </c>
      <c r="D340" s="91" t="s">
        <v>439</v>
      </c>
      <c r="E340" s="23"/>
      <c r="F340" s="46">
        <v>1156937</v>
      </c>
      <c r="G340" s="46">
        <v>9310155202336</v>
      </c>
      <c r="H340" s="47" t="s">
        <v>51</v>
      </c>
      <c r="I340" s="40" t="s">
        <v>513</v>
      </c>
      <c r="J340" s="35" t="s">
        <v>54</v>
      </c>
      <c r="K340" s="35" t="s">
        <v>54</v>
      </c>
      <c r="L340" s="35" t="s">
        <v>52</v>
      </c>
      <c r="M340" s="41"/>
      <c r="N340" s="41"/>
      <c r="O340" s="41"/>
      <c r="P340" s="35" t="s">
        <v>470</v>
      </c>
      <c r="Q340" s="36">
        <v>4.42</v>
      </c>
      <c r="R340" s="36">
        <v>5.05</v>
      </c>
      <c r="S340" s="42">
        <f t="shared" si="78"/>
        <v>0.12475247524752474</v>
      </c>
      <c r="T340" s="36"/>
      <c r="U340" s="95">
        <v>4.42</v>
      </c>
      <c r="V340" s="149">
        <f t="shared" si="79"/>
        <v>4.2299999999999995</v>
      </c>
      <c r="W340" s="75">
        <v>4.8899999999999997</v>
      </c>
      <c r="X340" s="96">
        <f t="shared" si="80"/>
        <v>9.6114519427402817E-2</v>
      </c>
      <c r="Y340" s="45">
        <v>0.19</v>
      </c>
      <c r="Z340" s="96">
        <f t="shared" si="81"/>
        <v>0.13496932515337426</v>
      </c>
      <c r="AA340" s="23" t="s">
        <v>116</v>
      </c>
      <c r="AB340" s="23" t="s">
        <v>117</v>
      </c>
      <c r="AC340" s="120">
        <v>48</v>
      </c>
      <c r="AD340" s="158">
        <f t="shared" si="82"/>
        <v>234.71999999999997</v>
      </c>
      <c r="AE340" s="155">
        <f t="shared" si="83"/>
        <v>-1</v>
      </c>
      <c r="AF340" s="24"/>
      <c r="AG340" s="164" t="s">
        <v>443</v>
      </c>
      <c r="AH340" s="112">
        <f t="shared" si="40"/>
        <v>17.049408630652703</v>
      </c>
      <c r="AI340" s="50">
        <f t="shared" si="40"/>
        <v>20.012198049660778</v>
      </c>
      <c r="AJ340" s="50">
        <f t="shared" si="40"/>
        <v>10.938393319686515</v>
      </c>
      <c r="AK340" s="113"/>
    </row>
    <row r="341" spans="2:37" x14ac:dyDescent="0.2">
      <c r="B341" s="91" t="s">
        <v>61</v>
      </c>
      <c r="C341" s="40" t="s">
        <v>438</v>
      </c>
      <c r="D341" s="91" t="s">
        <v>439</v>
      </c>
      <c r="E341" s="23"/>
      <c r="F341" s="46">
        <v>1156946</v>
      </c>
      <c r="G341" s="46">
        <v>9310155011440</v>
      </c>
      <c r="H341" s="47" t="s">
        <v>514</v>
      </c>
      <c r="I341" s="40" t="s">
        <v>515</v>
      </c>
      <c r="J341" s="35" t="s">
        <v>54</v>
      </c>
      <c r="K341" s="35" t="s">
        <v>54</v>
      </c>
      <c r="L341" s="35" t="s">
        <v>52</v>
      </c>
      <c r="M341" s="41"/>
      <c r="N341" s="41"/>
      <c r="O341" s="41"/>
      <c r="P341" s="35" t="s">
        <v>470</v>
      </c>
      <c r="Q341" s="36">
        <v>4.42</v>
      </c>
      <c r="R341" s="36">
        <v>5.05</v>
      </c>
      <c r="S341" s="42">
        <f t="shared" si="78"/>
        <v>0.12475247524752474</v>
      </c>
      <c r="T341" s="36"/>
      <c r="U341" s="95">
        <v>4.42</v>
      </c>
      <c r="V341" s="149">
        <f t="shared" si="79"/>
        <v>4.2299999999999995</v>
      </c>
      <c r="W341" s="75">
        <v>4.8899999999999997</v>
      </c>
      <c r="X341" s="96">
        <f t="shared" si="80"/>
        <v>9.6114519427402817E-2</v>
      </c>
      <c r="Y341" s="45">
        <v>0.19</v>
      </c>
      <c r="Z341" s="96">
        <f t="shared" si="81"/>
        <v>0.13496932515337426</v>
      </c>
      <c r="AA341" s="23" t="s">
        <v>116</v>
      </c>
      <c r="AB341" s="23" t="s">
        <v>117</v>
      </c>
      <c r="AC341" s="120">
        <v>24</v>
      </c>
      <c r="AD341" s="158">
        <f t="shared" si="82"/>
        <v>117.35999999999999</v>
      </c>
      <c r="AE341" s="155">
        <f t="shared" si="83"/>
        <v>-1</v>
      </c>
      <c r="AF341" s="24"/>
      <c r="AG341" s="164" t="s">
        <v>443</v>
      </c>
      <c r="AH341" s="112">
        <f t="shared" si="40"/>
        <v>8.5247043153263515</v>
      </c>
      <c r="AI341" s="50">
        <f t="shared" si="40"/>
        <v>10.006099024830389</v>
      </c>
      <c r="AJ341" s="50">
        <f t="shared" si="40"/>
        <v>5.4691966598432575</v>
      </c>
      <c r="AK341" s="113"/>
    </row>
    <row r="342" spans="2:37" x14ac:dyDescent="0.2">
      <c r="B342" s="91" t="s">
        <v>61</v>
      </c>
      <c r="C342" s="40" t="s">
        <v>438</v>
      </c>
      <c r="D342" s="91" t="s">
        <v>439</v>
      </c>
      <c r="E342" s="23"/>
      <c r="F342" s="46">
        <v>1156976</v>
      </c>
      <c r="G342" s="46">
        <v>9310155413220</v>
      </c>
      <c r="H342" s="47" t="s">
        <v>51</v>
      </c>
      <c r="I342" s="40" t="s">
        <v>516</v>
      </c>
      <c r="J342" s="35" t="s">
        <v>54</v>
      </c>
      <c r="K342" s="35" t="s">
        <v>54</v>
      </c>
      <c r="L342" s="35" t="s">
        <v>52</v>
      </c>
      <c r="M342" s="41"/>
      <c r="N342" s="41"/>
      <c r="O342" s="41"/>
      <c r="P342" s="35" t="s">
        <v>470</v>
      </c>
      <c r="Q342" s="36">
        <v>4.42</v>
      </c>
      <c r="R342" s="36">
        <v>5.05</v>
      </c>
      <c r="S342" s="42">
        <f t="shared" si="78"/>
        <v>0.12475247524752474</v>
      </c>
      <c r="T342" s="36"/>
      <c r="U342" s="95">
        <v>4.42</v>
      </c>
      <c r="V342" s="149">
        <f t="shared" si="79"/>
        <v>4.2299999999999995</v>
      </c>
      <c r="W342" s="75">
        <v>4.8899999999999997</v>
      </c>
      <c r="X342" s="96">
        <f t="shared" si="80"/>
        <v>9.6114519427402817E-2</v>
      </c>
      <c r="Y342" s="45">
        <v>0.19</v>
      </c>
      <c r="Z342" s="96">
        <f t="shared" si="81"/>
        <v>0.13496932515337426</v>
      </c>
      <c r="AA342" s="23" t="s">
        <v>116</v>
      </c>
      <c r="AB342" s="23" t="s">
        <v>117</v>
      </c>
      <c r="AC342" s="120">
        <v>36</v>
      </c>
      <c r="AD342" s="158">
        <f t="shared" si="82"/>
        <v>176.04</v>
      </c>
      <c r="AE342" s="155">
        <f t="shared" si="83"/>
        <v>-1</v>
      </c>
      <c r="AF342" s="24"/>
      <c r="AG342" s="164" t="s">
        <v>443</v>
      </c>
      <c r="AH342" s="112">
        <f t="shared" si="40"/>
        <v>12.787056472989528</v>
      </c>
      <c r="AI342" s="50">
        <f t="shared" si="40"/>
        <v>15.009148537245583</v>
      </c>
      <c r="AJ342" s="50">
        <f t="shared" si="40"/>
        <v>8.2037949897648854</v>
      </c>
      <c r="AK342" s="113"/>
    </row>
    <row r="343" spans="2:37" x14ac:dyDescent="0.2">
      <c r="B343" s="91" t="s">
        <v>61</v>
      </c>
      <c r="C343" s="40" t="s">
        <v>438</v>
      </c>
      <c r="D343" s="91" t="s">
        <v>439</v>
      </c>
      <c r="E343" s="23"/>
      <c r="F343" s="46">
        <v>1156983</v>
      </c>
      <c r="G343" s="46">
        <v>9310155203135</v>
      </c>
      <c r="H343" s="47" t="s">
        <v>51</v>
      </c>
      <c r="I343" s="40" t="s">
        <v>517</v>
      </c>
      <c r="J343" s="35" t="s">
        <v>54</v>
      </c>
      <c r="K343" s="35" t="s">
        <v>54</v>
      </c>
      <c r="L343" s="35" t="s">
        <v>52</v>
      </c>
      <c r="M343" s="41"/>
      <c r="N343" s="41"/>
      <c r="O343" s="41"/>
      <c r="P343" s="35" t="s">
        <v>470</v>
      </c>
      <c r="Q343" s="36">
        <v>4.42</v>
      </c>
      <c r="R343" s="36">
        <v>5.05</v>
      </c>
      <c r="S343" s="42">
        <f t="shared" si="78"/>
        <v>0.12475247524752474</v>
      </c>
      <c r="T343" s="36"/>
      <c r="U343" s="95">
        <v>4.42</v>
      </c>
      <c r="V343" s="149">
        <f t="shared" si="79"/>
        <v>4.2299999999999995</v>
      </c>
      <c r="W343" s="75">
        <v>4.8899999999999997</v>
      </c>
      <c r="X343" s="96">
        <f t="shared" si="80"/>
        <v>9.6114519427402817E-2</v>
      </c>
      <c r="Y343" s="45">
        <v>0.19</v>
      </c>
      <c r="Z343" s="96">
        <f t="shared" si="81"/>
        <v>0.13496932515337426</v>
      </c>
      <c r="AA343" s="23" t="s">
        <v>116</v>
      </c>
      <c r="AB343" s="23" t="s">
        <v>117</v>
      </c>
      <c r="AC343" s="120">
        <v>24</v>
      </c>
      <c r="AD343" s="158">
        <f t="shared" si="82"/>
        <v>117.35999999999999</v>
      </c>
      <c r="AE343" s="155">
        <f t="shared" si="83"/>
        <v>-1</v>
      </c>
      <c r="AF343" s="24"/>
      <c r="AG343" s="164" t="s">
        <v>443</v>
      </c>
      <c r="AH343" s="112">
        <f t="shared" si="40"/>
        <v>8.5247043153263515</v>
      </c>
      <c r="AI343" s="50">
        <f t="shared" si="40"/>
        <v>10.006099024830389</v>
      </c>
      <c r="AJ343" s="50">
        <f t="shared" si="40"/>
        <v>5.4691966598432575</v>
      </c>
      <c r="AK343" s="113"/>
    </row>
    <row r="344" spans="2:37" x14ac:dyDescent="0.2">
      <c r="B344" s="91" t="s">
        <v>61</v>
      </c>
      <c r="C344" s="40" t="s">
        <v>438</v>
      </c>
      <c r="D344" s="91" t="s">
        <v>439</v>
      </c>
      <c r="E344" s="23"/>
      <c r="F344" s="46">
        <v>1215834</v>
      </c>
      <c r="G344" s="46">
        <v>9310155011389</v>
      </c>
      <c r="H344" s="47" t="s">
        <v>51</v>
      </c>
      <c r="I344" s="40" t="s">
        <v>518</v>
      </c>
      <c r="J344" s="35" t="s">
        <v>54</v>
      </c>
      <c r="K344" s="35" t="s">
        <v>54</v>
      </c>
      <c r="L344" s="35" t="s">
        <v>52</v>
      </c>
      <c r="M344" s="41"/>
      <c r="N344" s="41"/>
      <c r="O344" s="41"/>
      <c r="P344" s="35" t="s">
        <v>470</v>
      </c>
      <c r="Q344" s="36">
        <v>4.42</v>
      </c>
      <c r="R344" s="36">
        <v>5.05</v>
      </c>
      <c r="S344" s="42">
        <f t="shared" si="78"/>
        <v>0.12475247524752474</v>
      </c>
      <c r="T344" s="36"/>
      <c r="U344" s="95">
        <v>4.42</v>
      </c>
      <c r="V344" s="149">
        <f t="shared" si="79"/>
        <v>4.2299999999999995</v>
      </c>
      <c r="W344" s="75">
        <v>4.8899999999999997</v>
      </c>
      <c r="X344" s="96">
        <f t="shared" si="80"/>
        <v>9.6114519427402817E-2</v>
      </c>
      <c r="Y344" s="45">
        <v>0.19</v>
      </c>
      <c r="Z344" s="96">
        <f t="shared" si="81"/>
        <v>0.13496932515337426</v>
      </c>
      <c r="AA344" s="23" t="s">
        <v>116</v>
      </c>
      <c r="AB344" s="23" t="s">
        <v>117</v>
      </c>
      <c r="AC344" s="120">
        <v>60</v>
      </c>
      <c r="AD344" s="158">
        <f t="shared" si="82"/>
        <v>293.39999999999998</v>
      </c>
      <c r="AE344" s="155">
        <f t="shared" si="83"/>
        <v>-1</v>
      </c>
      <c r="AF344" s="24"/>
      <c r="AG344" s="164" t="s">
        <v>443</v>
      </c>
      <c r="AH344" s="112">
        <f t="shared" si="40"/>
        <v>21.31176078831588</v>
      </c>
      <c r="AI344" s="50">
        <f t="shared" si="40"/>
        <v>25.01524756207597</v>
      </c>
      <c r="AJ344" s="50">
        <f t="shared" si="40"/>
        <v>13.672991649608143</v>
      </c>
      <c r="AK344" s="113"/>
    </row>
    <row r="345" spans="2:37" x14ac:dyDescent="0.2">
      <c r="B345" s="91" t="s">
        <v>61</v>
      </c>
      <c r="C345" s="40" t="s">
        <v>438</v>
      </c>
      <c r="D345" s="91" t="s">
        <v>439</v>
      </c>
      <c r="E345" s="23"/>
      <c r="F345" s="46">
        <v>1215835</v>
      </c>
      <c r="G345" s="46">
        <v>9310155011396</v>
      </c>
      <c r="H345" s="47" t="s">
        <v>51</v>
      </c>
      <c r="I345" s="40" t="s">
        <v>519</v>
      </c>
      <c r="J345" s="35" t="s">
        <v>54</v>
      </c>
      <c r="K345" s="35" t="s">
        <v>54</v>
      </c>
      <c r="L345" s="35" t="s">
        <v>52</v>
      </c>
      <c r="M345" s="41"/>
      <c r="N345" s="41"/>
      <c r="O345" s="41"/>
      <c r="P345" s="35" t="s">
        <v>470</v>
      </c>
      <c r="Q345" s="36">
        <v>4.42</v>
      </c>
      <c r="R345" s="36">
        <v>5.05</v>
      </c>
      <c r="S345" s="42">
        <f t="shared" si="78"/>
        <v>0.12475247524752474</v>
      </c>
      <c r="T345" s="36"/>
      <c r="U345" s="95">
        <v>4.42</v>
      </c>
      <c r="V345" s="149">
        <f t="shared" si="79"/>
        <v>4.2299999999999995</v>
      </c>
      <c r="W345" s="75">
        <v>4.8899999999999997</v>
      </c>
      <c r="X345" s="96">
        <f t="shared" si="80"/>
        <v>9.6114519427402817E-2</v>
      </c>
      <c r="Y345" s="45">
        <v>0.19</v>
      </c>
      <c r="Z345" s="96">
        <f t="shared" si="81"/>
        <v>0.13496932515337426</v>
      </c>
      <c r="AA345" s="23" t="s">
        <v>116</v>
      </c>
      <c r="AB345" s="23" t="s">
        <v>117</v>
      </c>
      <c r="AC345" s="120">
        <v>48</v>
      </c>
      <c r="AD345" s="158">
        <f t="shared" si="82"/>
        <v>234.71999999999997</v>
      </c>
      <c r="AE345" s="155">
        <f t="shared" si="83"/>
        <v>-1</v>
      </c>
      <c r="AF345" s="24"/>
      <c r="AG345" s="164" t="s">
        <v>443</v>
      </c>
      <c r="AH345" s="112">
        <f t="shared" si="40"/>
        <v>17.049408630652703</v>
      </c>
      <c r="AI345" s="50">
        <f t="shared" si="40"/>
        <v>20.012198049660778</v>
      </c>
      <c r="AJ345" s="50">
        <f t="shared" si="40"/>
        <v>10.938393319686515</v>
      </c>
      <c r="AK345" s="113"/>
    </row>
    <row r="346" spans="2:37" x14ac:dyDescent="0.2">
      <c r="B346" s="91"/>
      <c r="C346" s="40"/>
      <c r="D346" s="91"/>
      <c r="E346" s="23"/>
      <c r="F346" s="46"/>
      <c r="G346" s="46"/>
      <c r="H346" s="127"/>
      <c r="I346" s="76"/>
      <c r="J346" s="187"/>
      <c r="K346" s="188"/>
      <c r="L346" s="35"/>
      <c r="M346" s="41"/>
      <c r="N346" s="41"/>
      <c r="O346" s="41"/>
      <c r="P346" s="35"/>
      <c r="Q346" s="36"/>
      <c r="R346" s="36"/>
      <c r="S346" s="42"/>
      <c r="T346" s="36"/>
      <c r="U346" s="95"/>
      <c r="V346" s="149"/>
      <c r="W346" s="75"/>
      <c r="X346" s="16"/>
      <c r="Y346" s="45"/>
      <c r="Z346" s="16"/>
      <c r="AA346" s="23"/>
      <c r="AB346" s="23"/>
      <c r="AC346" s="163"/>
      <c r="AD346" s="21"/>
      <c r="AE346" s="24"/>
      <c r="AF346" s="24"/>
      <c r="AG346" s="164"/>
      <c r="AH346" s="112"/>
      <c r="AI346" s="50"/>
      <c r="AJ346" s="50"/>
      <c r="AK346" s="113"/>
    </row>
    <row r="347" spans="2:37" x14ac:dyDescent="0.2">
      <c r="B347" s="91" t="s">
        <v>61</v>
      </c>
      <c r="C347" s="40" t="s">
        <v>459</v>
      </c>
      <c r="D347" s="91" t="s">
        <v>439</v>
      </c>
      <c r="E347" s="23">
        <v>73</v>
      </c>
      <c r="F347" s="46">
        <v>1131600</v>
      </c>
      <c r="G347" s="46">
        <v>31146157365</v>
      </c>
      <c r="H347" s="47" t="s">
        <v>51</v>
      </c>
      <c r="I347" s="40" t="s">
        <v>520</v>
      </c>
      <c r="J347" s="35" t="s">
        <v>54</v>
      </c>
      <c r="K347" s="35" t="s">
        <v>54</v>
      </c>
      <c r="L347" s="35" t="s">
        <v>52</v>
      </c>
      <c r="M347" s="41"/>
      <c r="N347" s="41"/>
      <c r="O347" s="41"/>
      <c r="P347" s="35" t="s">
        <v>470</v>
      </c>
      <c r="Q347" s="36">
        <v>18.239999999999998</v>
      </c>
      <c r="R347" s="36">
        <v>21.75</v>
      </c>
      <c r="S347" s="42">
        <f t="shared" ref="S347:S354" si="84">(R347-Q347)/R347</f>
        <v>0.16137931034482766</v>
      </c>
      <c r="T347" s="36"/>
      <c r="U347" s="95">
        <v>18.239999999999998</v>
      </c>
      <c r="V347" s="149">
        <f t="shared" ref="V347:V354" si="85">U347-Y347</f>
        <v>16.959999999999997</v>
      </c>
      <c r="W347" s="75">
        <v>20.49</v>
      </c>
      <c r="X347" s="96">
        <f t="shared" ref="X347:X354" si="86">(W347-U347)/W347</f>
        <v>0.10980966325036604</v>
      </c>
      <c r="Y347" s="45">
        <v>1.28</v>
      </c>
      <c r="Z347" s="96">
        <f t="shared" ref="Z347:Z354" si="87">(W347-V347)/W347</f>
        <v>0.17227916056612988</v>
      </c>
      <c r="AA347" s="23" t="s">
        <v>116</v>
      </c>
      <c r="AB347" s="23" t="s">
        <v>117</v>
      </c>
      <c r="AC347" s="50">
        <v>72</v>
      </c>
      <c r="AD347" s="158">
        <f t="shared" ref="AD347:AD354" si="88">AC347*W347</f>
        <v>1475.28</v>
      </c>
      <c r="AE347" s="155">
        <f t="shared" ref="AE347:AE354" si="89">(AP347/AD347)-100%</f>
        <v>-1</v>
      </c>
      <c r="AF347" s="24"/>
      <c r="AG347" s="164" t="s">
        <v>443</v>
      </c>
      <c r="AH347" s="112">
        <f t="shared" si="40"/>
        <v>25.574112945979056</v>
      </c>
      <c r="AI347" s="50">
        <f t="shared" si="40"/>
        <v>30.018297074491166</v>
      </c>
      <c r="AJ347" s="50">
        <f t="shared" si="40"/>
        <v>16.407589979529771</v>
      </c>
      <c r="AK347" s="113"/>
    </row>
    <row r="348" spans="2:37" x14ac:dyDescent="0.2">
      <c r="B348" s="91" t="s">
        <v>61</v>
      </c>
      <c r="C348" s="40" t="s">
        <v>459</v>
      </c>
      <c r="D348" s="91" t="s">
        <v>439</v>
      </c>
      <c r="E348" s="23"/>
      <c r="F348" s="46">
        <v>1131585</v>
      </c>
      <c r="G348" s="46">
        <v>8801043055048</v>
      </c>
      <c r="H348" s="47" t="s">
        <v>51</v>
      </c>
      <c r="I348" s="40" t="s">
        <v>521</v>
      </c>
      <c r="J348" s="35" t="s">
        <v>54</v>
      </c>
      <c r="K348" s="35" t="s">
        <v>54</v>
      </c>
      <c r="L348" s="35" t="s">
        <v>52</v>
      </c>
      <c r="M348" s="41"/>
      <c r="N348" s="41"/>
      <c r="O348" s="41"/>
      <c r="P348" s="35" t="s">
        <v>470</v>
      </c>
      <c r="Q348" s="36">
        <v>18.239999999999998</v>
      </c>
      <c r="R348" s="36">
        <v>21.75</v>
      </c>
      <c r="S348" s="42">
        <f t="shared" si="84"/>
        <v>0.16137931034482766</v>
      </c>
      <c r="T348" s="36"/>
      <c r="U348" s="95">
        <v>18.239999999999998</v>
      </c>
      <c r="V348" s="149">
        <f t="shared" si="85"/>
        <v>16.959999999999997</v>
      </c>
      <c r="W348" s="75">
        <v>20.49</v>
      </c>
      <c r="X348" s="96">
        <f t="shared" si="86"/>
        <v>0.10980966325036604</v>
      </c>
      <c r="Y348" s="45">
        <v>1.28</v>
      </c>
      <c r="Z348" s="96">
        <f t="shared" si="87"/>
        <v>0.17227916056612988</v>
      </c>
      <c r="AA348" s="23" t="s">
        <v>116</v>
      </c>
      <c r="AB348" s="23" t="s">
        <v>117</v>
      </c>
      <c r="AC348" s="50">
        <v>36</v>
      </c>
      <c r="AD348" s="158">
        <f t="shared" si="88"/>
        <v>737.64</v>
      </c>
      <c r="AE348" s="155">
        <f t="shared" si="89"/>
        <v>-1</v>
      </c>
      <c r="AF348" s="24"/>
      <c r="AG348" s="164" t="s">
        <v>443</v>
      </c>
      <c r="AH348" s="112">
        <f t="shared" si="40"/>
        <v>12.787056472989528</v>
      </c>
      <c r="AI348" s="50">
        <f t="shared" si="40"/>
        <v>15.009148537245583</v>
      </c>
      <c r="AJ348" s="50">
        <f t="shared" si="40"/>
        <v>8.2037949897648854</v>
      </c>
      <c r="AK348" s="113"/>
    </row>
    <row r="349" spans="2:37" x14ac:dyDescent="0.2">
      <c r="B349" s="91" t="s">
        <v>61</v>
      </c>
      <c r="C349" s="40" t="s">
        <v>459</v>
      </c>
      <c r="D349" s="91" t="s">
        <v>439</v>
      </c>
      <c r="E349" s="23"/>
      <c r="F349" s="46">
        <v>1199703</v>
      </c>
      <c r="G349" s="46">
        <v>8801043053181</v>
      </c>
      <c r="H349" s="47" t="s">
        <v>51</v>
      </c>
      <c r="I349" s="40" t="s">
        <v>522</v>
      </c>
      <c r="J349" s="35" t="s">
        <v>54</v>
      </c>
      <c r="K349" s="35" t="s">
        <v>54</v>
      </c>
      <c r="L349" s="35" t="s">
        <v>52</v>
      </c>
      <c r="M349" s="41"/>
      <c r="N349" s="41"/>
      <c r="O349" s="41"/>
      <c r="P349" s="35" t="s">
        <v>470</v>
      </c>
      <c r="Q349" s="36">
        <v>18.239999999999998</v>
      </c>
      <c r="R349" s="36">
        <v>21.75</v>
      </c>
      <c r="S349" s="42">
        <f t="shared" si="84"/>
        <v>0.16137931034482766</v>
      </c>
      <c r="T349" s="36"/>
      <c r="U349" s="95">
        <v>18.239999999999998</v>
      </c>
      <c r="V349" s="149">
        <f t="shared" si="85"/>
        <v>16.959999999999997</v>
      </c>
      <c r="W349" s="75">
        <v>20.49</v>
      </c>
      <c r="X349" s="96">
        <f t="shared" si="86"/>
        <v>0.10980966325036604</v>
      </c>
      <c r="Y349" s="45">
        <v>1.28</v>
      </c>
      <c r="Z349" s="96">
        <f t="shared" si="87"/>
        <v>0.17227916056612988</v>
      </c>
      <c r="AA349" s="23" t="s">
        <v>116</v>
      </c>
      <c r="AB349" s="23" t="s">
        <v>117</v>
      </c>
      <c r="AC349" s="50">
        <v>36</v>
      </c>
      <c r="AD349" s="158">
        <f t="shared" si="88"/>
        <v>737.64</v>
      </c>
      <c r="AE349" s="155">
        <f t="shared" si="89"/>
        <v>-1</v>
      </c>
      <c r="AF349" s="24"/>
      <c r="AG349" s="164" t="s">
        <v>443</v>
      </c>
      <c r="AH349" s="112">
        <f t="shared" si="40"/>
        <v>12.787056472989528</v>
      </c>
      <c r="AI349" s="50">
        <f t="shared" si="40"/>
        <v>15.009148537245583</v>
      </c>
      <c r="AJ349" s="50">
        <f t="shared" si="40"/>
        <v>8.2037949897648854</v>
      </c>
      <c r="AK349" s="113"/>
    </row>
    <row r="350" spans="2:37" x14ac:dyDescent="0.2">
      <c r="B350" s="91" t="s">
        <v>61</v>
      </c>
      <c r="C350" s="40" t="s">
        <v>459</v>
      </c>
      <c r="D350" s="91" t="s">
        <v>439</v>
      </c>
      <c r="E350" s="23"/>
      <c r="F350" s="46">
        <v>1225877</v>
      </c>
      <c r="G350" s="46">
        <v>8801043062848</v>
      </c>
      <c r="H350" s="47" t="s">
        <v>51</v>
      </c>
      <c r="I350" s="40" t="s">
        <v>523</v>
      </c>
      <c r="J350" s="35" t="s">
        <v>54</v>
      </c>
      <c r="K350" s="35" t="s">
        <v>54</v>
      </c>
      <c r="L350" s="35" t="s">
        <v>52</v>
      </c>
      <c r="M350" s="41"/>
      <c r="N350" s="41"/>
      <c r="O350" s="41"/>
      <c r="P350" s="35" t="s">
        <v>470</v>
      </c>
      <c r="Q350" s="36">
        <v>18.239999999999998</v>
      </c>
      <c r="R350" s="36">
        <v>22.799999999999997</v>
      </c>
      <c r="S350" s="42">
        <f t="shared" si="84"/>
        <v>0.19999999999999996</v>
      </c>
      <c r="T350" s="36"/>
      <c r="U350" s="95">
        <v>18.239999999999998</v>
      </c>
      <c r="V350" s="149">
        <f t="shared" si="85"/>
        <v>16.959999999999997</v>
      </c>
      <c r="W350" s="75">
        <v>21.49</v>
      </c>
      <c r="X350" s="96">
        <f t="shared" si="86"/>
        <v>0.15123313168915775</v>
      </c>
      <c r="Y350" s="45">
        <v>1.28</v>
      </c>
      <c r="Z350" s="96">
        <f t="shared" si="87"/>
        <v>0.21079571893904148</v>
      </c>
      <c r="AA350" s="23" t="s">
        <v>116</v>
      </c>
      <c r="AB350" s="23" t="s">
        <v>117</v>
      </c>
      <c r="AC350" s="50">
        <v>48</v>
      </c>
      <c r="AD350" s="158">
        <f t="shared" si="88"/>
        <v>1031.52</v>
      </c>
      <c r="AE350" s="155">
        <f t="shared" si="89"/>
        <v>-1</v>
      </c>
      <c r="AF350" s="24"/>
      <c r="AG350" s="164" t="s">
        <v>443</v>
      </c>
      <c r="AH350" s="112">
        <f t="shared" si="40"/>
        <v>17.049408630652703</v>
      </c>
      <c r="AI350" s="50">
        <f t="shared" si="40"/>
        <v>20.012198049660778</v>
      </c>
      <c r="AJ350" s="50">
        <f t="shared" si="40"/>
        <v>10.938393319686515</v>
      </c>
      <c r="AK350" s="113"/>
    </row>
    <row r="351" spans="2:37" x14ac:dyDescent="0.2">
      <c r="B351" s="91" t="s">
        <v>61</v>
      </c>
      <c r="C351" s="40" t="s">
        <v>459</v>
      </c>
      <c r="D351" s="91" t="s">
        <v>439</v>
      </c>
      <c r="E351" s="23"/>
      <c r="F351" s="46">
        <v>1131545</v>
      </c>
      <c r="G351" s="46">
        <v>8801043022729</v>
      </c>
      <c r="H351" s="47" t="s">
        <v>51</v>
      </c>
      <c r="I351" s="40" t="s">
        <v>524</v>
      </c>
      <c r="J351" s="35" t="s">
        <v>54</v>
      </c>
      <c r="K351" s="35" t="s">
        <v>54</v>
      </c>
      <c r="L351" s="35" t="s">
        <v>52</v>
      </c>
      <c r="M351" s="41"/>
      <c r="N351" s="41"/>
      <c r="O351" s="41"/>
      <c r="P351" s="35" t="s">
        <v>470</v>
      </c>
      <c r="Q351" s="36">
        <v>15.92</v>
      </c>
      <c r="R351" s="36">
        <v>19.899999999999999</v>
      </c>
      <c r="S351" s="42">
        <f t="shared" si="84"/>
        <v>0.19999999999999996</v>
      </c>
      <c r="T351" s="36"/>
      <c r="U351" s="95">
        <v>15.92</v>
      </c>
      <c r="V351" s="149">
        <f t="shared" si="85"/>
        <v>14.81</v>
      </c>
      <c r="W351" s="75">
        <v>18.989999999999998</v>
      </c>
      <c r="X351" s="96">
        <f t="shared" si="86"/>
        <v>0.16166403370194832</v>
      </c>
      <c r="Y351" s="45">
        <v>1.1100000000000001</v>
      </c>
      <c r="Z351" s="96">
        <f t="shared" si="87"/>
        <v>0.2201158504476039</v>
      </c>
      <c r="AA351" s="23" t="s">
        <v>116</v>
      </c>
      <c r="AB351" s="23" t="s">
        <v>117</v>
      </c>
      <c r="AC351" s="50">
        <v>24</v>
      </c>
      <c r="AD351" s="158">
        <f t="shared" si="88"/>
        <v>455.76</v>
      </c>
      <c r="AE351" s="155">
        <f t="shared" si="89"/>
        <v>-1</v>
      </c>
      <c r="AF351" s="24"/>
      <c r="AG351" s="164" t="s">
        <v>443</v>
      </c>
      <c r="AH351" s="112">
        <f t="shared" si="40"/>
        <v>8.5247043153263515</v>
      </c>
      <c r="AI351" s="50">
        <f t="shared" si="40"/>
        <v>10.006099024830389</v>
      </c>
      <c r="AJ351" s="50">
        <f t="shared" si="40"/>
        <v>5.4691966598432575</v>
      </c>
      <c r="AK351" s="113"/>
    </row>
    <row r="352" spans="2:37" x14ac:dyDescent="0.2">
      <c r="B352" s="91" t="s">
        <v>61</v>
      </c>
      <c r="C352" s="40" t="s">
        <v>459</v>
      </c>
      <c r="D352" s="91" t="s">
        <v>439</v>
      </c>
      <c r="E352" s="23"/>
      <c r="F352" s="46">
        <v>1131591</v>
      </c>
      <c r="G352" s="46">
        <v>31146033096</v>
      </c>
      <c r="H352" s="47" t="s">
        <v>51</v>
      </c>
      <c r="I352" s="40" t="s">
        <v>525</v>
      </c>
      <c r="J352" s="35" t="s">
        <v>54</v>
      </c>
      <c r="K352" s="35" t="s">
        <v>54</v>
      </c>
      <c r="L352" s="35" t="s">
        <v>52</v>
      </c>
      <c r="M352" s="41"/>
      <c r="N352" s="41"/>
      <c r="O352" s="41"/>
      <c r="P352" s="35" t="s">
        <v>470</v>
      </c>
      <c r="Q352" s="36">
        <v>13.52</v>
      </c>
      <c r="R352" s="36">
        <v>16.899999999999999</v>
      </c>
      <c r="S352" s="42">
        <f t="shared" si="84"/>
        <v>0.19999999999999996</v>
      </c>
      <c r="T352" s="36"/>
      <c r="U352" s="95">
        <v>13.52</v>
      </c>
      <c r="V352" s="149">
        <f t="shared" si="85"/>
        <v>12.57</v>
      </c>
      <c r="W352" s="75">
        <v>15.99</v>
      </c>
      <c r="X352" s="96">
        <f t="shared" si="86"/>
        <v>0.15447154471544719</v>
      </c>
      <c r="Y352" s="45">
        <v>0.95</v>
      </c>
      <c r="Z352" s="96">
        <f t="shared" si="87"/>
        <v>0.21388367729831143</v>
      </c>
      <c r="AA352" s="23" t="s">
        <v>116</v>
      </c>
      <c r="AB352" s="23" t="s">
        <v>117</v>
      </c>
      <c r="AC352" s="50">
        <v>24</v>
      </c>
      <c r="AD352" s="158">
        <f t="shared" si="88"/>
        <v>383.76</v>
      </c>
      <c r="AE352" s="155">
        <f t="shared" si="89"/>
        <v>-1</v>
      </c>
      <c r="AF352" s="24"/>
      <c r="AG352" s="164" t="s">
        <v>443</v>
      </c>
      <c r="AH352" s="112">
        <f t="shared" si="40"/>
        <v>8.5247043153263515</v>
      </c>
      <c r="AI352" s="50">
        <f t="shared" si="40"/>
        <v>10.006099024830389</v>
      </c>
      <c r="AJ352" s="50">
        <f t="shared" si="40"/>
        <v>5.4691966598432575</v>
      </c>
      <c r="AK352" s="113"/>
    </row>
    <row r="353" spans="2:37" x14ac:dyDescent="0.2">
      <c r="B353" s="91" t="s">
        <v>61</v>
      </c>
      <c r="C353" s="40" t="s">
        <v>459</v>
      </c>
      <c r="D353" s="91" t="s">
        <v>439</v>
      </c>
      <c r="E353" s="23"/>
      <c r="F353" s="46">
        <v>1123605</v>
      </c>
      <c r="G353" s="46">
        <v>31146039043</v>
      </c>
      <c r="H353" s="47" t="s">
        <v>51</v>
      </c>
      <c r="I353" s="40" t="s">
        <v>526</v>
      </c>
      <c r="J353" s="35" t="s">
        <v>54</v>
      </c>
      <c r="K353" s="35" t="s">
        <v>54</v>
      </c>
      <c r="L353" s="35" t="s">
        <v>52</v>
      </c>
      <c r="M353" s="41"/>
      <c r="N353" s="41"/>
      <c r="O353" s="41"/>
      <c r="P353" s="35" t="s">
        <v>470</v>
      </c>
      <c r="Q353" s="36">
        <v>16.72</v>
      </c>
      <c r="R353" s="36">
        <v>20.9</v>
      </c>
      <c r="S353" s="42">
        <f t="shared" si="84"/>
        <v>0.2</v>
      </c>
      <c r="T353" s="36"/>
      <c r="U353" s="95">
        <v>16.72</v>
      </c>
      <c r="V353" s="149">
        <f t="shared" si="85"/>
        <v>15.879999999999999</v>
      </c>
      <c r="W353" s="75">
        <v>19.989999999999998</v>
      </c>
      <c r="X353" s="96">
        <f t="shared" si="86"/>
        <v>0.16358179089544772</v>
      </c>
      <c r="Y353" s="45">
        <v>0.84</v>
      </c>
      <c r="Z353" s="96">
        <f t="shared" si="87"/>
        <v>0.20560280140070034</v>
      </c>
      <c r="AA353" s="23" t="s">
        <v>116</v>
      </c>
      <c r="AB353" s="23" t="s">
        <v>117</v>
      </c>
      <c r="AC353" s="120">
        <v>36</v>
      </c>
      <c r="AD353" s="158">
        <f t="shared" si="88"/>
        <v>719.64</v>
      </c>
      <c r="AE353" s="155">
        <f t="shared" si="89"/>
        <v>-1</v>
      </c>
      <c r="AF353" s="24"/>
      <c r="AG353" s="164" t="s">
        <v>443</v>
      </c>
      <c r="AH353" s="112">
        <f t="shared" si="40"/>
        <v>12.787056472989528</v>
      </c>
      <c r="AI353" s="50">
        <f t="shared" si="40"/>
        <v>15.009148537245583</v>
      </c>
      <c r="AJ353" s="50">
        <f t="shared" si="40"/>
        <v>8.2037949897648854</v>
      </c>
      <c r="AK353" s="113"/>
    </row>
    <row r="354" spans="2:37" x14ac:dyDescent="0.2">
      <c r="B354" s="91" t="s">
        <v>61</v>
      </c>
      <c r="C354" s="40" t="s">
        <v>459</v>
      </c>
      <c r="D354" s="91" t="s">
        <v>439</v>
      </c>
      <c r="E354" s="23"/>
      <c r="F354" s="46">
        <v>1131578</v>
      </c>
      <c r="G354" s="46">
        <v>31146157570</v>
      </c>
      <c r="H354" s="47" t="s">
        <v>51</v>
      </c>
      <c r="I354" s="40" t="s">
        <v>527</v>
      </c>
      <c r="J354" s="35" t="s">
        <v>54</v>
      </c>
      <c r="K354" s="35" t="s">
        <v>54</v>
      </c>
      <c r="L354" s="35" t="s">
        <v>52</v>
      </c>
      <c r="M354" s="41"/>
      <c r="N354" s="41"/>
      <c r="O354" s="41"/>
      <c r="P354" s="35" t="s">
        <v>470</v>
      </c>
      <c r="Q354" s="36">
        <v>19.920000000000002</v>
      </c>
      <c r="R354" s="36">
        <v>23.9</v>
      </c>
      <c r="S354" s="42">
        <f t="shared" si="84"/>
        <v>0.16652719665271953</v>
      </c>
      <c r="T354" s="36"/>
      <c r="U354" s="95">
        <v>19.920000000000002</v>
      </c>
      <c r="V354" s="149">
        <f t="shared" si="85"/>
        <v>18.53</v>
      </c>
      <c r="W354" s="75">
        <v>22.49</v>
      </c>
      <c r="X354" s="96">
        <f t="shared" si="86"/>
        <v>0.11427301022676732</v>
      </c>
      <c r="Y354" s="45">
        <v>1.39</v>
      </c>
      <c r="Z354" s="96">
        <f t="shared" si="87"/>
        <v>0.17607825700311239</v>
      </c>
      <c r="AA354" s="23" t="s">
        <v>116</v>
      </c>
      <c r="AB354" s="23" t="s">
        <v>117</v>
      </c>
      <c r="AC354" s="50">
        <v>36</v>
      </c>
      <c r="AD354" s="158">
        <f t="shared" si="88"/>
        <v>809.64</v>
      </c>
      <c r="AE354" s="155">
        <f t="shared" si="89"/>
        <v>-1</v>
      </c>
      <c r="AF354" s="24"/>
      <c r="AG354" s="164" t="s">
        <v>443</v>
      </c>
      <c r="AH354" s="112">
        <f t="shared" si="40"/>
        <v>12.787056472989528</v>
      </c>
      <c r="AI354" s="50">
        <f t="shared" si="40"/>
        <v>15.009148537245583</v>
      </c>
      <c r="AJ354" s="50">
        <f t="shared" si="40"/>
        <v>8.2037949897648854</v>
      </c>
      <c r="AK354" s="113"/>
    </row>
    <row r="355" spans="2:37" x14ac:dyDescent="0.2">
      <c r="B355" s="91"/>
      <c r="C355" s="40"/>
      <c r="D355" s="91"/>
      <c r="E355" s="23"/>
      <c r="F355" s="46"/>
      <c r="G355" s="46"/>
      <c r="H355" s="127"/>
      <c r="I355" s="76"/>
      <c r="J355" s="187"/>
      <c r="K355" s="188"/>
      <c r="L355" s="35"/>
      <c r="M355" s="41"/>
      <c r="N355" s="41"/>
      <c r="O355" s="41"/>
      <c r="P355" s="35"/>
      <c r="Q355" s="36"/>
      <c r="R355" s="36"/>
      <c r="S355" s="42"/>
      <c r="T355" s="36"/>
      <c r="U355" s="95"/>
      <c r="V355" s="149"/>
      <c r="W355" s="75"/>
      <c r="X355" s="16"/>
      <c r="Y355" s="45"/>
      <c r="Z355" s="16"/>
      <c r="AA355" s="23"/>
      <c r="AB355" s="23"/>
      <c r="AC355" s="163"/>
      <c r="AD355" s="21"/>
      <c r="AE355" s="24"/>
      <c r="AF355" s="24"/>
      <c r="AG355" s="164"/>
      <c r="AH355" s="112"/>
      <c r="AI355" s="50"/>
      <c r="AJ355" s="50"/>
      <c r="AK355" s="113"/>
    </row>
    <row r="356" spans="2:37" x14ac:dyDescent="0.2">
      <c r="B356" s="91" t="s">
        <v>61</v>
      </c>
      <c r="C356" s="40" t="s">
        <v>459</v>
      </c>
      <c r="D356" s="91" t="s">
        <v>439</v>
      </c>
      <c r="E356" s="23">
        <v>74</v>
      </c>
      <c r="F356" s="46">
        <v>1131596</v>
      </c>
      <c r="G356" s="46">
        <v>31146270606</v>
      </c>
      <c r="H356" s="47" t="s">
        <v>51</v>
      </c>
      <c r="I356" s="40" t="s">
        <v>528</v>
      </c>
      <c r="J356" s="35" t="s">
        <v>54</v>
      </c>
      <c r="K356" s="35" t="s">
        <v>54</v>
      </c>
      <c r="L356" s="35" t="s">
        <v>52</v>
      </c>
      <c r="M356" s="41"/>
      <c r="N356" s="41"/>
      <c r="O356" s="41"/>
      <c r="P356" s="35" t="s">
        <v>470</v>
      </c>
      <c r="Q356" s="36">
        <v>4.4000000000000004</v>
      </c>
      <c r="R356" s="36">
        <v>5.5</v>
      </c>
      <c r="S356" s="42">
        <f t="shared" ref="S356:S360" si="90">(R356-Q356)/R356</f>
        <v>0.19999999999999993</v>
      </c>
      <c r="T356" s="36"/>
      <c r="U356" s="95">
        <v>4.4000000000000004</v>
      </c>
      <c r="V356" s="149">
        <f t="shared" ref="V356:V360" si="91">U356-Y356</f>
        <v>4.0900000000000007</v>
      </c>
      <c r="W356" s="75">
        <v>5.19</v>
      </c>
      <c r="X356" s="96">
        <f t="shared" ref="X356:X377" si="92">(W356-U356)/W356</f>
        <v>0.15221579961464354</v>
      </c>
      <c r="Y356" s="45">
        <v>0.31</v>
      </c>
      <c r="Z356" s="96">
        <f t="shared" ref="Z356:Z357" si="93">(W356-V356)/W356</f>
        <v>0.21194605009633902</v>
      </c>
      <c r="AA356" s="23" t="s">
        <v>116</v>
      </c>
      <c r="AB356" s="23" t="s">
        <v>117</v>
      </c>
      <c r="AC356" s="120">
        <v>48</v>
      </c>
      <c r="AD356" s="158">
        <f t="shared" ref="AD356:AD357" si="94">AC356*W356</f>
        <v>249.12</v>
      </c>
      <c r="AE356" s="155">
        <f t="shared" ref="AE356:AE357" si="95">(AP356/AD356)-100%</f>
        <v>-1</v>
      </c>
      <c r="AF356" s="24"/>
      <c r="AG356" s="164" t="s">
        <v>443</v>
      </c>
      <c r="AH356" s="112">
        <f t="shared" si="40"/>
        <v>17.049408630652703</v>
      </c>
      <c r="AI356" s="50">
        <f t="shared" si="40"/>
        <v>20.012198049660778</v>
      </c>
      <c r="AJ356" s="50">
        <f t="shared" si="40"/>
        <v>10.938393319686515</v>
      </c>
      <c r="AK356" s="113"/>
    </row>
    <row r="357" spans="2:37" x14ac:dyDescent="0.2">
      <c r="B357" s="91" t="s">
        <v>61</v>
      </c>
      <c r="C357" s="40" t="s">
        <v>459</v>
      </c>
      <c r="D357" s="91" t="s">
        <v>439</v>
      </c>
      <c r="E357" s="23"/>
      <c r="F357" s="46">
        <v>1199704</v>
      </c>
      <c r="G357" s="46">
        <v>8801043049566</v>
      </c>
      <c r="H357" s="47" t="s">
        <v>51</v>
      </c>
      <c r="I357" s="40" t="s">
        <v>529</v>
      </c>
      <c r="J357" s="35" t="s">
        <v>54</v>
      </c>
      <c r="K357" s="35" t="s">
        <v>54</v>
      </c>
      <c r="L357" s="35" t="s">
        <v>52</v>
      </c>
      <c r="M357" s="41"/>
      <c r="N357" s="41"/>
      <c r="O357" s="41"/>
      <c r="P357" s="35" t="s">
        <v>470</v>
      </c>
      <c r="Q357" s="36">
        <v>4.4000000000000004</v>
      </c>
      <c r="R357" s="36">
        <v>5.5</v>
      </c>
      <c r="S357" s="42">
        <f t="shared" si="90"/>
        <v>0.19999999999999993</v>
      </c>
      <c r="T357" s="36"/>
      <c r="U357" s="95">
        <v>4.4000000000000004</v>
      </c>
      <c r="V357" s="149">
        <f t="shared" si="91"/>
        <v>4.0900000000000007</v>
      </c>
      <c r="W357" s="75">
        <v>5.19</v>
      </c>
      <c r="X357" s="96">
        <f t="shared" si="92"/>
        <v>0.15221579961464354</v>
      </c>
      <c r="Y357" s="45">
        <v>0.31</v>
      </c>
      <c r="Z357" s="96">
        <f t="shared" si="93"/>
        <v>0.21194605009633902</v>
      </c>
      <c r="AA357" s="23" t="s">
        <v>116</v>
      </c>
      <c r="AB357" s="23" t="s">
        <v>117</v>
      </c>
      <c r="AC357" s="120">
        <v>36</v>
      </c>
      <c r="AD357" s="158">
        <f t="shared" si="94"/>
        <v>186.84</v>
      </c>
      <c r="AE357" s="155">
        <f t="shared" si="95"/>
        <v>-1</v>
      </c>
      <c r="AF357" s="24"/>
      <c r="AG357" s="164" t="s">
        <v>443</v>
      </c>
      <c r="AH357" s="112">
        <f t="shared" si="40"/>
        <v>12.787056472989528</v>
      </c>
      <c r="AI357" s="50">
        <f t="shared" si="40"/>
        <v>15.009148537245583</v>
      </c>
      <c r="AJ357" s="50">
        <f t="shared" si="40"/>
        <v>8.2037949897648854</v>
      </c>
      <c r="AK357" s="113"/>
    </row>
    <row r="358" spans="2:37" x14ac:dyDescent="0.2">
      <c r="B358" s="40"/>
      <c r="C358" s="40"/>
      <c r="D358" s="40"/>
      <c r="E358" s="23"/>
      <c r="F358" s="46"/>
      <c r="G358" s="46"/>
      <c r="H358" s="47"/>
      <c r="I358" s="40"/>
      <c r="J358" s="35"/>
      <c r="K358" s="35"/>
      <c r="L358" s="35"/>
      <c r="M358" s="41"/>
      <c r="N358" s="41"/>
      <c r="O358" s="41"/>
      <c r="P358" s="35"/>
      <c r="Q358" s="36"/>
      <c r="R358" s="36"/>
      <c r="S358" s="42"/>
      <c r="T358" s="36"/>
      <c r="U358" s="95"/>
      <c r="V358" s="149"/>
      <c r="W358" s="75"/>
      <c r="X358" s="16"/>
      <c r="Y358" s="45"/>
      <c r="Z358" s="16"/>
      <c r="AA358" s="23"/>
      <c r="AB358" s="23"/>
      <c r="AC358" s="120"/>
      <c r="AD358" s="21"/>
      <c r="AE358" s="24"/>
      <c r="AF358" s="24"/>
      <c r="AG358" s="164"/>
      <c r="AH358" s="112">
        <f t="shared" si="40"/>
        <v>0</v>
      </c>
      <c r="AI358" s="50">
        <f t="shared" si="40"/>
        <v>0</v>
      </c>
      <c r="AJ358" s="50">
        <f t="shared" si="40"/>
        <v>0</v>
      </c>
      <c r="AK358" s="113"/>
    </row>
    <row r="359" spans="2:37" x14ac:dyDescent="0.2">
      <c r="B359" s="91" t="s">
        <v>61</v>
      </c>
      <c r="C359" s="40" t="s">
        <v>459</v>
      </c>
      <c r="D359" s="91" t="s">
        <v>439</v>
      </c>
      <c r="E359" s="23">
        <v>75</v>
      </c>
      <c r="F359" s="46">
        <v>1131536</v>
      </c>
      <c r="G359" s="46">
        <v>8801043025256</v>
      </c>
      <c r="H359" s="47" t="s">
        <v>51</v>
      </c>
      <c r="I359" s="40" t="s">
        <v>530</v>
      </c>
      <c r="J359" s="35" t="s">
        <v>54</v>
      </c>
      <c r="K359" s="35" t="s">
        <v>54</v>
      </c>
      <c r="L359" s="35" t="s">
        <v>52</v>
      </c>
      <c r="M359" s="41"/>
      <c r="N359" s="41"/>
      <c r="O359" s="41"/>
      <c r="P359" s="35" t="s">
        <v>470</v>
      </c>
      <c r="Q359" s="36">
        <v>4.79</v>
      </c>
      <c r="R359" s="36">
        <v>5.99</v>
      </c>
      <c r="S359" s="42">
        <f t="shared" si="90"/>
        <v>0.20033388981636063</v>
      </c>
      <c r="T359" s="36"/>
      <c r="U359" s="95">
        <v>4.79</v>
      </c>
      <c r="V359" s="149">
        <f t="shared" si="91"/>
        <v>4.55</v>
      </c>
      <c r="W359" s="75">
        <v>5.69</v>
      </c>
      <c r="X359" s="96">
        <f t="shared" si="92"/>
        <v>0.1581722319859403</v>
      </c>
      <c r="Y359" s="45">
        <v>0.24</v>
      </c>
      <c r="Z359" s="96">
        <f t="shared" ref="Z359:Z360" si="96">(W359-V359)/W359</f>
        <v>0.20035149384885773</v>
      </c>
      <c r="AA359" s="23" t="s">
        <v>116</v>
      </c>
      <c r="AB359" s="23" t="s">
        <v>117</v>
      </c>
      <c r="AC359" s="120">
        <v>36</v>
      </c>
      <c r="AD359" s="158">
        <f t="shared" ref="AD359:AD360" si="97">AC359*W359</f>
        <v>204.84</v>
      </c>
      <c r="AE359" s="155">
        <f t="shared" ref="AE359:AE360" si="98">(AP359/AD359)-100%</f>
        <v>-1</v>
      </c>
      <c r="AF359" s="24"/>
      <c r="AG359" s="164" t="s">
        <v>443</v>
      </c>
      <c r="AH359" s="112">
        <f t="shared" si="40"/>
        <v>12.787056472989528</v>
      </c>
      <c r="AI359" s="50">
        <f t="shared" si="40"/>
        <v>15.009148537245583</v>
      </c>
      <c r="AJ359" s="50">
        <f t="shared" si="40"/>
        <v>8.2037949897648854</v>
      </c>
      <c r="AK359" s="113"/>
    </row>
    <row r="360" spans="2:37" x14ac:dyDescent="0.2">
      <c r="B360" s="91" t="s">
        <v>61</v>
      </c>
      <c r="C360" s="40" t="s">
        <v>459</v>
      </c>
      <c r="D360" s="91" t="s">
        <v>439</v>
      </c>
      <c r="E360" s="23"/>
      <c r="F360" s="46">
        <v>1236462</v>
      </c>
      <c r="G360" s="46">
        <v>8801043062367</v>
      </c>
      <c r="H360" s="47" t="s">
        <v>51</v>
      </c>
      <c r="I360" s="40" t="s">
        <v>531</v>
      </c>
      <c r="J360" s="35" t="s">
        <v>54</v>
      </c>
      <c r="K360" s="35" t="s">
        <v>54</v>
      </c>
      <c r="L360" s="35" t="s">
        <v>52</v>
      </c>
      <c r="M360" s="41"/>
      <c r="N360" s="41"/>
      <c r="O360" s="41"/>
      <c r="P360" s="35" t="s">
        <v>470</v>
      </c>
      <c r="Q360" s="36">
        <v>4.79</v>
      </c>
      <c r="R360" s="36">
        <v>5.99</v>
      </c>
      <c r="S360" s="42">
        <f t="shared" si="90"/>
        <v>0.20033388981636063</v>
      </c>
      <c r="T360" s="36"/>
      <c r="U360" s="95">
        <v>4.79</v>
      </c>
      <c r="V360" s="149">
        <f t="shared" si="91"/>
        <v>4.55</v>
      </c>
      <c r="W360" s="75">
        <v>5.69</v>
      </c>
      <c r="X360" s="96">
        <f t="shared" si="92"/>
        <v>0.1581722319859403</v>
      </c>
      <c r="Y360" s="45">
        <v>0.24</v>
      </c>
      <c r="Z360" s="96">
        <f t="shared" si="96"/>
        <v>0.20035149384885773</v>
      </c>
      <c r="AA360" s="23" t="s">
        <v>116</v>
      </c>
      <c r="AB360" s="23" t="s">
        <v>117</v>
      </c>
      <c r="AC360" s="120">
        <v>36</v>
      </c>
      <c r="AD360" s="158">
        <f t="shared" si="97"/>
        <v>204.84</v>
      </c>
      <c r="AE360" s="155">
        <f t="shared" si="98"/>
        <v>-1</v>
      </c>
      <c r="AF360" s="24"/>
      <c r="AG360" s="164" t="s">
        <v>443</v>
      </c>
      <c r="AH360" s="112">
        <f t="shared" si="40"/>
        <v>12.787056472989528</v>
      </c>
      <c r="AI360" s="50">
        <f t="shared" si="40"/>
        <v>15.009148537245583</v>
      </c>
      <c r="AJ360" s="50">
        <f t="shared" si="40"/>
        <v>8.2037949897648854</v>
      </c>
      <c r="AK360" s="113"/>
    </row>
    <row r="361" spans="2:37" x14ac:dyDescent="0.2">
      <c r="B361" s="91"/>
      <c r="C361" s="40"/>
      <c r="D361" s="91"/>
      <c r="E361" s="23"/>
      <c r="F361" s="46"/>
      <c r="G361" s="46"/>
      <c r="H361" s="127"/>
      <c r="I361" s="76"/>
      <c r="J361" s="187"/>
      <c r="K361" s="188"/>
      <c r="L361" s="35"/>
      <c r="M361" s="41"/>
      <c r="N361" s="41"/>
      <c r="O361" s="41"/>
      <c r="P361" s="35"/>
      <c r="Q361" s="36"/>
      <c r="R361" s="36"/>
      <c r="S361" s="42"/>
      <c r="T361" s="36"/>
      <c r="U361" s="95"/>
      <c r="V361" s="149"/>
      <c r="W361" s="75"/>
      <c r="X361" s="16"/>
      <c r="Y361" s="45"/>
      <c r="Z361" s="16"/>
      <c r="AA361" s="23"/>
      <c r="AB361" s="23"/>
      <c r="AC361" s="163"/>
      <c r="AD361" s="21"/>
      <c r="AE361" s="24"/>
      <c r="AF361" s="24"/>
      <c r="AG361" s="164"/>
      <c r="AH361" s="112"/>
      <c r="AI361" s="50"/>
      <c r="AJ361" s="50"/>
      <c r="AK361" s="113"/>
    </row>
    <row r="362" spans="2:37" x14ac:dyDescent="0.2">
      <c r="B362" s="40" t="s">
        <v>61</v>
      </c>
      <c r="C362" s="40" t="s">
        <v>459</v>
      </c>
      <c r="D362" s="40" t="s">
        <v>439</v>
      </c>
      <c r="E362" s="23">
        <v>76</v>
      </c>
      <c r="F362" s="46">
        <v>1107731</v>
      </c>
      <c r="G362" s="46">
        <v>8801062279579</v>
      </c>
      <c r="H362" s="47" t="s">
        <v>51</v>
      </c>
      <c r="I362" s="40" t="s">
        <v>532</v>
      </c>
      <c r="J362" s="35" t="s">
        <v>54</v>
      </c>
      <c r="K362" s="35" t="s">
        <v>54</v>
      </c>
      <c r="L362" s="35" t="s">
        <v>52</v>
      </c>
      <c r="M362" s="41"/>
      <c r="N362" s="41"/>
      <c r="O362" s="41"/>
      <c r="P362" s="35" t="s">
        <v>470</v>
      </c>
      <c r="Q362" s="36">
        <v>31.95</v>
      </c>
      <c r="R362" s="36">
        <v>40.15</v>
      </c>
      <c r="S362" s="42">
        <f t="shared" ref="S362:S367" si="99">(R362-Q362)/R362</f>
        <v>0.2042341220423412</v>
      </c>
      <c r="T362" s="36"/>
      <c r="U362" s="95">
        <v>31.95</v>
      </c>
      <c r="V362" s="149">
        <f t="shared" si="79"/>
        <v>31.4</v>
      </c>
      <c r="W362" s="75">
        <v>38.99</v>
      </c>
      <c r="X362" s="96">
        <f t="shared" si="92"/>
        <v>0.180559117722493</v>
      </c>
      <c r="Y362" s="45">
        <v>0.55000000000000071</v>
      </c>
      <c r="Z362" s="96">
        <f t="shared" ref="Z362:Z367" si="100">(W362-V362)/W362</f>
        <v>0.19466529879456279</v>
      </c>
      <c r="AA362" s="23" t="s">
        <v>461</v>
      </c>
      <c r="AB362" s="23" t="s">
        <v>462</v>
      </c>
      <c r="AC362" s="50">
        <v>60</v>
      </c>
      <c r="AD362" s="158">
        <f t="shared" ref="AD362:AD367" si="101">AC362*W362</f>
        <v>2339.4</v>
      </c>
      <c r="AE362" s="155">
        <f t="shared" ref="AE362:AE367" si="102">(AP362/AD362)-100%</f>
        <v>-1</v>
      </c>
      <c r="AF362" s="24"/>
      <c r="AG362" s="164" t="s">
        <v>359</v>
      </c>
      <c r="AH362" s="112">
        <f t="shared" si="40"/>
        <v>21.31176078831588</v>
      </c>
      <c r="AI362" s="50">
        <f t="shared" si="40"/>
        <v>25.01524756207597</v>
      </c>
      <c r="AJ362" s="50">
        <f t="shared" si="40"/>
        <v>13.672991649608143</v>
      </c>
      <c r="AK362" s="113"/>
    </row>
    <row r="363" spans="2:37" x14ac:dyDescent="0.2">
      <c r="B363" s="40" t="s">
        <v>61</v>
      </c>
      <c r="C363" s="40" t="s">
        <v>459</v>
      </c>
      <c r="D363" s="40" t="s">
        <v>439</v>
      </c>
      <c r="E363" s="23"/>
      <c r="F363" s="46">
        <v>1107792</v>
      </c>
      <c r="G363" s="46">
        <v>8801062279555</v>
      </c>
      <c r="H363" s="47" t="s">
        <v>51</v>
      </c>
      <c r="I363" s="40" t="s">
        <v>533</v>
      </c>
      <c r="J363" s="35" t="s">
        <v>54</v>
      </c>
      <c r="K363" s="35" t="s">
        <v>54</v>
      </c>
      <c r="L363" s="35" t="s">
        <v>52</v>
      </c>
      <c r="M363" s="41"/>
      <c r="N363" s="41"/>
      <c r="O363" s="41"/>
      <c r="P363" s="35" t="s">
        <v>470</v>
      </c>
      <c r="Q363" s="36">
        <v>31.95</v>
      </c>
      <c r="R363" s="36">
        <v>40.15</v>
      </c>
      <c r="S363" s="42">
        <f t="shared" si="99"/>
        <v>0.2042341220423412</v>
      </c>
      <c r="T363" s="36"/>
      <c r="U363" s="95">
        <v>31.95</v>
      </c>
      <c r="V363" s="149">
        <f t="shared" si="79"/>
        <v>31.4</v>
      </c>
      <c r="W363" s="75">
        <v>38.99</v>
      </c>
      <c r="X363" s="96">
        <f t="shared" si="92"/>
        <v>0.180559117722493</v>
      </c>
      <c r="Y363" s="45">
        <v>0.55000000000000071</v>
      </c>
      <c r="Z363" s="96">
        <f t="shared" si="100"/>
        <v>0.19466529879456279</v>
      </c>
      <c r="AA363" s="23" t="s">
        <v>461</v>
      </c>
      <c r="AB363" s="23" t="s">
        <v>462</v>
      </c>
      <c r="AC363" s="50">
        <v>36</v>
      </c>
      <c r="AD363" s="158">
        <f t="shared" si="101"/>
        <v>1403.64</v>
      </c>
      <c r="AE363" s="155">
        <f t="shared" si="102"/>
        <v>-1</v>
      </c>
      <c r="AF363" s="24"/>
      <c r="AG363" s="164" t="s">
        <v>359</v>
      </c>
      <c r="AH363" s="112">
        <f t="shared" si="40"/>
        <v>12.787056472989528</v>
      </c>
      <c r="AI363" s="50">
        <f t="shared" si="40"/>
        <v>15.009148537245583</v>
      </c>
      <c r="AJ363" s="50">
        <f t="shared" si="40"/>
        <v>8.2037949897648854</v>
      </c>
      <c r="AK363" s="113"/>
    </row>
    <row r="364" spans="2:37" x14ac:dyDescent="0.2">
      <c r="B364" s="40" t="s">
        <v>61</v>
      </c>
      <c r="C364" s="40" t="s">
        <v>459</v>
      </c>
      <c r="D364" s="40" t="s">
        <v>439</v>
      </c>
      <c r="E364" s="23"/>
      <c r="F364" s="46">
        <v>1107972</v>
      </c>
      <c r="G364" s="46">
        <v>8801062279593</v>
      </c>
      <c r="H364" s="47" t="s">
        <v>51</v>
      </c>
      <c r="I364" s="40" t="s">
        <v>534</v>
      </c>
      <c r="J364" s="35" t="s">
        <v>54</v>
      </c>
      <c r="K364" s="35" t="s">
        <v>54</v>
      </c>
      <c r="L364" s="35" t="s">
        <v>52</v>
      </c>
      <c r="M364" s="41"/>
      <c r="N364" s="41"/>
      <c r="O364" s="41"/>
      <c r="P364" s="35" t="s">
        <v>470</v>
      </c>
      <c r="Q364" s="36">
        <v>31.95</v>
      </c>
      <c r="R364" s="36">
        <v>40.15</v>
      </c>
      <c r="S364" s="42">
        <f t="shared" si="99"/>
        <v>0.2042341220423412</v>
      </c>
      <c r="T364" s="36"/>
      <c r="U364" s="95">
        <v>31.95</v>
      </c>
      <c r="V364" s="149">
        <f t="shared" si="79"/>
        <v>31.4</v>
      </c>
      <c r="W364" s="75">
        <v>38.99</v>
      </c>
      <c r="X364" s="96">
        <f t="shared" si="92"/>
        <v>0.180559117722493</v>
      </c>
      <c r="Y364" s="45">
        <v>0.55000000000000071</v>
      </c>
      <c r="Z364" s="96">
        <f t="shared" si="100"/>
        <v>0.19466529879456279</v>
      </c>
      <c r="AA364" s="23" t="s">
        <v>461</v>
      </c>
      <c r="AB364" s="23" t="s">
        <v>462</v>
      </c>
      <c r="AC364" s="50">
        <v>36</v>
      </c>
      <c r="AD364" s="158">
        <f t="shared" si="101"/>
        <v>1403.64</v>
      </c>
      <c r="AE364" s="155">
        <f t="shared" si="102"/>
        <v>-1</v>
      </c>
      <c r="AF364" s="24"/>
      <c r="AG364" s="164" t="s">
        <v>359</v>
      </c>
      <c r="AH364" s="112">
        <f t="shared" si="40"/>
        <v>12.787056472989528</v>
      </c>
      <c r="AI364" s="50">
        <f t="shared" si="40"/>
        <v>15.009148537245583</v>
      </c>
      <c r="AJ364" s="50">
        <f t="shared" si="40"/>
        <v>8.2037949897648854</v>
      </c>
      <c r="AK364" s="113"/>
    </row>
    <row r="365" spans="2:37" x14ac:dyDescent="0.2">
      <c r="B365" s="40" t="s">
        <v>61</v>
      </c>
      <c r="C365" s="40" t="s">
        <v>459</v>
      </c>
      <c r="D365" s="40" t="s">
        <v>439</v>
      </c>
      <c r="E365" s="23"/>
      <c r="F365" s="46">
        <v>1107980</v>
      </c>
      <c r="G365" s="46">
        <v>8801062638222</v>
      </c>
      <c r="H365" s="47" t="s">
        <v>51</v>
      </c>
      <c r="I365" s="40" t="s">
        <v>535</v>
      </c>
      <c r="J365" s="35" t="s">
        <v>54</v>
      </c>
      <c r="K365" s="35" t="s">
        <v>54</v>
      </c>
      <c r="L365" s="35" t="s">
        <v>52</v>
      </c>
      <c r="M365" s="41"/>
      <c r="N365" s="41"/>
      <c r="O365" s="41"/>
      <c r="P365" s="35" t="s">
        <v>470</v>
      </c>
      <c r="Q365" s="36">
        <v>31.95</v>
      </c>
      <c r="R365" s="36">
        <v>40.15</v>
      </c>
      <c r="S365" s="42">
        <f t="shared" si="99"/>
        <v>0.2042341220423412</v>
      </c>
      <c r="T365" s="36"/>
      <c r="U365" s="95">
        <v>31.95</v>
      </c>
      <c r="V365" s="149">
        <f t="shared" si="79"/>
        <v>31.4</v>
      </c>
      <c r="W365" s="75">
        <v>38.99</v>
      </c>
      <c r="X365" s="96">
        <f t="shared" si="92"/>
        <v>0.180559117722493</v>
      </c>
      <c r="Y365" s="45">
        <v>0.55000000000000071</v>
      </c>
      <c r="Z365" s="96">
        <f t="shared" si="100"/>
        <v>0.19466529879456279</v>
      </c>
      <c r="AA365" s="23" t="s">
        <v>461</v>
      </c>
      <c r="AB365" s="23" t="s">
        <v>462</v>
      </c>
      <c r="AC365" s="50">
        <v>36</v>
      </c>
      <c r="AD365" s="158">
        <f t="shared" si="101"/>
        <v>1403.64</v>
      </c>
      <c r="AE365" s="155">
        <f t="shared" si="102"/>
        <v>-1</v>
      </c>
      <c r="AF365" s="24"/>
      <c r="AG365" s="164" t="s">
        <v>359</v>
      </c>
      <c r="AH365" s="112">
        <f t="shared" si="40"/>
        <v>12.787056472989528</v>
      </c>
      <c r="AI365" s="50">
        <f t="shared" si="40"/>
        <v>15.009148537245583</v>
      </c>
      <c r="AJ365" s="50">
        <f>AJ$5*$AC365</f>
        <v>8.2037949897648854</v>
      </c>
      <c r="AK365" s="113"/>
    </row>
    <row r="366" spans="2:37" x14ac:dyDescent="0.2">
      <c r="B366" s="40" t="s">
        <v>61</v>
      </c>
      <c r="C366" s="40" t="s">
        <v>459</v>
      </c>
      <c r="D366" s="40" t="s">
        <v>439</v>
      </c>
      <c r="E366" s="23"/>
      <c r="F366" s="46">
        <v>1107958</v>
      </c>
      <c r="G366" s="46">
        <v>8801062481958</v>
      </c>
      <c r="H366" s="47" t="s">
        <v>51</v>
      </c>
      <c r="I366" s="40" t="s">
        <v>536</v>
      </c>
      <c r="J366" s="35" t="s">
        <v>54</v>
      </c>
      <c r="K366" s="35" t="s">
        <v>54</v>
      </c>
      <c r="L366" s="35" t="s">
        <v>52</v>
      </c>
      <c r="M366" s="41"/>
      <c r="N366" s="41"/>
      <c r="O366" s="41"/>
      <c r="P366" s="35" t="s">
        <v>470</v>
      </c>
      <c r="Q366" s="36">
        <v>31.95</v>
      </c>
      <c r="R366" s="36">
        <v>40.15</v>
      </c>
      <c r="S366" s="42">
        <f t="shared" si="99"/>
        <v>0.2042341220423412</v>
      </c>
      <c r="T366" s="36"/>
      <c r="U366" s="95">
        <v>31.95</v>
      </c>
      <c r="V366" s="149">
        <f t="shared" si="79"/>
        <v>31.4</v>
      </c>
      <c r="W366" s="75">
        <v>38.99</v>
      </c>
      <c r="X366" s="96">
        <f t="shared" si="92"/>
        <v>0.180559117722493</v>
      </c>
      <c r="Y366" s="45">
        <v>0.55000000000000071</v>
      </c>
      <c r="Z366" s="96">
        <f t="shared" si="100"/>
        <v>0.19466529879456279</v>
      </c>
      <c r="AA366" s="23" t="s">
        <v>461</v>
      </c>
      <c r="AB366" s="23" t="s">
        <v>462</v>
      </c>
      <c r="AC366" s="50">
        <v>36</v>
      </c>
      <c r="AD366" s="158">
        <f t="shared" si="101"/>
        <v>1403.64</v>
      </c>
      <c r="AE366" s="155">
        <f t="shared" si="102"/>
        <v>-1</v>
      </c>
      <c r="AF366" s="24"/>
      <c r="AG366" s="164" t="s">
        <v>359</v>
      </c>
      <c r="AH366" s="112">
        <f t="shared" si="40"/>
        <v>12.787056472989528</v>
      </c>
      <c r="AI366" s="50">
        <f t="shared" si="40"/>
        <v>15.009148537245583</v>
      </c>
      <c r="AJ366" s="50">
        <f t="shared" si="40"/>
        <v>8.2037949897648854</v>
      </c>
      <c r="AK366" s="113"/>
    </row>
    <row r="367" spans="2:37" x14ac:dyDescent="0.2">
      <c r="B367" s="40" t="s">
        <v>61</v>
      </c>
      <c r="C367" s="40" t="s">
        <v>459</v>
      </c>
      <c r="D367" s="40" t="s">
        <v>439</v>
      </c>
      <c r="E367" s="23"/>
      <c r="F367" s="46">
        <v>1235404</v>
      </c>
      <c r="G367" s="46">
        <v>8801062880270</v>
      </c>
      <c r="H367" s="47" t="s">
        <v>51</v>
      </c>
      <c r="I367" s="40" t="s">
        <v>537</v>
      </c>
      <c r="J367" s="35" t="s">
        <v>54</v>
      </c>
      <c r="K367" s="35" t="s">
        <v>54</v>
      </c>
      <c r="L367" s="35" t="s">
        <v>52</v>
      </c>
      <c r="M367" s="41"/>
      <c r="N367" s="41"/>
      <c r="O367" s="41"/>
      <c r="P367" s="35" t="s">
        <v>470</v>
      </c>
      <c r="Q367" s="36">
        <v>31.95</v>
      </c>
      <c r="R367" s="36">
        <v>40.15</v>
      </c>
      <c r="S367" s="42">
        <f t="shared" si="99"/>
        <v>0.2042341220423412</v>
      </c>
      <c r="T367" s="36"/>
      <c r="U367" s="95">
        <v>31.95</v>
      </c>
      <c r="V367" s="149">
        <f t="shared" si="79"/>
        <v>31.4</v>
      </c>
      <c r="W367" s="75">
        <v>38.99</v>
      </c>
      <c r="X367" s="96">
        <f t="shared" si="92"/>
        <v>0.180559117722493</v>
      </c>
      <c r="Y367" s="45">
        <v>0.55000000000000071</v>
      </c>
      <c r="Z367" s="96">
        <f t="shared" si="100"/>
        <v>0.19466529879456279</v>
      </c>
      <c r="AA367" s="23" t="s">
        <v>461</v>
      </c>
      <c r="AB367" s="23" t="s">
        <v>462</v>
      </c>
      <c r="AC367" s="50">
        <v>48</v>
      </c>
      <c r="AD367" s="158">
        <f t="shared" si="101"/>
        <v>1871.52</v>
      </c>
      <c r="AE367" s="155">
        <f t="shared" si="102"/>
        <v>-1</v>
      </c>
      <c r="AF367" s="24"/>
      <c r="AG367" s="164" t="s">
        <v>359</v>
      </c>
      <c r="AH367" s="112">
        <f t="shared" si="40"/>
        <v>17.049408630652703</v>
      </c>
      <c r="AI367" s="50">
        <f t="shared" si="40"/>
        <v>20.012198049660778</v>
      </c>
      <c r="AJ367" s="50">
        <f t="shared" si="40"/>
        <v>10.938393319686515</v>
      </c>
      <c r="AK367" s="113"/>
    </row>
    <row r="368" spans="2:37" x14ac:dyDescent="0.2">
      <c r="B368" s="91"/>
      <c r="C368" s="40"/>
      <c r="D368" s="91"/>
      <c r="E368" s="23"/>
      <c r="F368" s="46"/>
      <c r="G368" s="46"/>
      <c r="H368" s="127"/>
      <c r="I368" s="77"/>
      <c r="J368" s="187"/>
      <c r="K368" s="188"/>
      <c r="L368" s="35"/>
      <c r="M368" s="41"/>
      <c r="N368" s="41"/>
      <c r="O368" s="41"/>
      <c r="P368" s="35"/>
      <c r="Q368" s="36"/>
      <c r="R368" s="36"/>
      <c r="S368" s="42"/>
      <c r="T368" s="36"/>
      <c r="U368" s="95"/>
      <c r="V368" s="149"/>
      <c r="W368" s="75"/>
      <c r="X368" s="16"/>
      <c r="Y368" s="45"/>
      <c r="Z368" s="16"/>
      <c r="AA368" s="23"/>
      <c r="AB368" s="23"/>
      <c r="AC368" s="120"/>
      <c r="AD368" s="21"/>
      <c r="AE368" s="24"/>
      <c r="AF368" s="24"/>
      <c r="AG368" s="164"/>
      <c r="AH368" s="112"/>
      <c r="AI368" s="50"/>
      <c r="AJ368" s="50"/>
      <c r="AK368" s="113"/>
    </row>
    <row r="369" spans="2:37" x14ac:dyDescent="0.2">
      <c r="B369" s="40" t="s">
        <v>61</v>
      </c>
      <c r="C369" s="40" t="s">
        <v>459</v>
      </c>
      <c r="D369" s="40" t="s">
        <v>439</v>
      </c>
      <c r="E369" s="23">
        <v>77</v>
      </c>
      <c r="F369" s="46">
        <v>1156721</v>
      </c>
      <c r="G369" s="46">
        <v>8801073411388</v>
      </c>
      <c r="H369" s="47" t="s">
        <v>51</v>
      </c>
      <c r="I369" s="40" t="s">
        <v>538</v>
      </c>
      <c r="J369" s="35" t="s">
        <v>54</v>
      </c>
      <c r="K369" s="35" t="s">
        <v>54</v>
      </c>
      <c r="L369" s="35" t="s">
        <v>52</v>
      </c>
      <c r="M369" s="41"/>
      <c r="N369" s="41"/>
      <c r="O369" s="41"/>
      <c r="P369" s="35" t="s">
        <v>470</v>
      </c>
      <c r="Q369" s="36">
        <v>17.5</v>
      </c>
      <c r="R369" s="36">
        <v>21.9</v>
      </c>
      <c r="S369" s="42">
        <f t="shared" ref="S369:S371" si="103">(R369-Q369)/R369</f>
        <v>0.20091324200913238</v>
      </c>
      <c r="T369" s="36"/>
      <c r="U369" s="95">
        <v>17.5</v>
      </c>
      <c r="V369" s="149">
        <f t="shared" ref="V369:V371" si="104">U369-Y369</f>
        <v>16.899999999999999</v>
      </c>
      <c r="W369" s="75">
        <v>20.99</v>
      </c>
      <c r="X369" s="96">
        <f t="shared" si="92"/>
        <v>0.16626965221534057</v>
      </c>
      <c r="Y369" s="45">
        <v>0.6</v>
      </c>
      <c r="Z369" s="96">
        <f t="shared" ref="Z369:Z371" si="105">(W369-V369)/W369</f>
        <v>0.19485469271081468</v>
      </c>
      <c r="AA369" s="23" t="s">
        <v>539</v>
      </c>
      <c r="AB369" s="23" t="s">
        <v>540</v>
      </c>
      <c r="AC369" s="120">
        <v>24</v>
      </c>
      <c r="AD369" s="158">
        <f t="shared" ref="AD369:AD371" si="106">AC369*W369</f>
        <v>503.76</v>
      </c>
      <c r="AE369" s="155">
        <f t="shared" ref="AE369:AE371" si="107">(AP369/AD369)-100%</f>
        <v>-1</v>
      </c>
      <c r="AF369" s="24"/>
      <c r="AG369" s="164" t="s">
        <v>443</v>
      </c>
      <c r="AH369" s="112">
        <f t="shared" si="40"/>
        <v>8.5247043153263515</v>
      </c>
      <c r="AI369" s="50">
        <f t="shared" si="40"/>
        <v>10.006099024830389</v>
      </c>
      <c r="AJ369" s="50">
        <f t="shared" si="40"/>
        <v>5.4691966598432575</v>
      </c>
      <c r="AK369" s="113"/>
    </row>
    <row r="370" spans="2:37" x14ac:dyDescent="0.2">
      <c r="B370" s="40" t="s">
        <v>61</v>
      </c>
      <c r="C370" s="40" t="s">
        <v>459</v>
      </c>
      <c r="D370" s="40" t="s">
        <v>439</v>
      </c>
      <c r="E370" s="23"/>
      <c r="F370" s="46">
        <v>1156701</v>
      </c>
      <c r="G370" s="46">
        <v>8801073411395</v>
      </c>
      <c r="H370" s="47" t="s">
        <v>51</v>
      </c>
      <c r="I370" s="40" t="s">
        <v>541</v>
      </c>
      <c r="J370" s="35" t="s">
        <v>54</v>
      </c>
      <c r="K370" s="35" t="s">
        <v>54</v>
      </c>
      <c r="L370" s="35" t="s">
        <v>52</v>
      </c>
      <c r="M370" s="41"/>
      <c r="N370" s="41"/>
      <c r="O370" s="41"/>
      <c r="P370" s="35" t="s">
        <v>470</v>
      </c>
      <c r="Q370" s="36">
        <v>17.5</v>
      </c>
      <c r="R370" s="36">
        <v>21.9</v>
      </c>
      <c r="S370" s="42">
        <f t="shared" si="103"/>
        <v>0.20091324200913238</v>
      </c>
      <c r="T370" s="36"/>
      <c r="U370" s="95">
        <v>17.5</v>
      </c>
      <c r="V370" s="149">
        <f t="shared" si="104"/>
        <v>16.899999999999999</v>
      </c>
      <c r="W370" s="75">
        <v>20.99</v>
      </c>
      <c r="X370" s="96">
        <f t="shared" si="92"/>
        <v>0.16626965221534057</v>
      </c>
      <c r="Y370" s="45">
        <v>0.6</v>
      </c>
      <c r="Z370" s="96">
        <f t="shared" si="105"/>
        <v>0.19485469271081468</v>
      </c>
      <c r="AA370" s="23" t="s">
        <v>539</v>
      </c>
      <c r="AB370" s="23" t="s">
        <v>540</v>
      </c>
      <c r="AC370" s="120">
        <v>20</v>
      </c>
      <c r="AD370" s="158">
        <f t="shared" si="106"/>
        <v>419.79999999999995</v>
      </c>
      <c r="AE370" s="155">
        <f t="shared" si="107"/>
        <v>-1</v>
      </c>
      <c r="AF370" s="24"/>
      <c r="AG370" s="164" t="s">
        <v>443</v>
      </c>
      <c r="AH370" s="112">
        <f t="shared" si="40"/>
        <v>7.1039202627719602</v>
      </c>
      <c r="AI370" s="50">
        <f t="shared" si="40"/>
        <v>8.3384158540253246</v>
      </c>
      <c r="AJ370" s="50">
        <f t="shared" si="40"/>
        <v>4.5576638832027143</v>
      </c>
      <c r="AK370" s="113"/>
    </row>
    <row r="371" spans="2:37" x14ac:dyDescent="0.2">
      <c r="B371" s="40" t="s">
        <v>61</v>
      </c>
      <c r="C371" s="40" t="s">
        <v>459</v>
      </c>
      <c r="D371" s="40" t="s">
        <v>439</v>
      </c>
      <c r="E371" s="23"/>
      <c r="F371" s="46">
        <v>1156688</v>
      </c>
      <c r="G371" s="46">
        <v>8801073411432</v>
      </c>
      <c r="H371" s="47" t="s">
        <v>51</v>
      </c>
      <c r="I371" s="40" t="s">
        <v>542</v>
      </c>
      <c r="J371" s="35" t="s">
        <v>54</v>
      </c>
      <c r="K371" s="35" t="s">
        <v>54</v>
      </c>
      <c r="L371" s="35" t="s">
        <v>52</v>
      </c>
      <c r="M371" s="41"/>
      <c r="N371" s="41"/>
      <c r="O371" s="41"/>
      <c r="P371" s="35" t="s">
        <v>470</v>
      </c>
      <c r="Q371" s="36">
        <v>18.5</v>
      </c>
      <c r="R371" s="36">
        <v>22.9</v>
      </c>
      <c r="S371" s="42">
        <f t="shared" si="103"/>
        <v>0.19213973799126632</v>
      </c>
      <c r="T371" s="36"/>
      <c r="U371" s="95">
        <v>18.5</v>
      </c>
      <c r="V371" s="149">
        <f t="shared" si="104"/>
        <v>16.899999999999999</v>
      </c>
      <c r="W371" s="75">
        <v>20.99</v>
      </c>
      <c r="X371" s="96">
        <f t="shared" si="92"/>
        <v>0.11862791805621718</v>
      </c>
      <c r="Y371" s="45">
        <v>1.6</v>
      </c>
      <c r="Z371" s="96">
        <f t="shared" si="105"/>
        <v>0.19485469271081468</v>
      </c>
      <c r="AA371" s="23" t="s">
        <v>539</v>
      </c>
      <c r="AB371" s="23" t="s">
        <v>540</v>
      </c>
      <c r="AC371" s="120">
        <v>36</v>
      </c>
      <c r="AD371" s="158">
        <f t="shared" si="106"/>
        <v>755.64</v>
      </c>
      <c r="AE371" s="155">
        <f t="shared" si="107"/>
        <v>-1</v>
      </c>
      <c r="AF371" s="24"/>
      <c r="AG371" s="164" t="s">
        <v>443</v>
      </c>
      <c r="AH371" s="112">
        <f t="shared" si="40"/>
        <v>12.787056472989528</v>
      </c>
      <c r="AI371" s="50">
        <f t="shared" si="40"/>
        <v>15.009148537245583</v>
      </c>
      <c r="AJ371" s="50">
        <f t="shared" si="40"/>
        <v>8.2037949897648854</v>
      </c>
      <c r="AK371" s="113"/>
    </row>
    <row r="372" spans="2:37" x14ac:dyDescent="0.2">
      <c r="B372" s="91"/>
      <c r="C372" s="40"/>
      <c r="D372" s="91"/>
      <c r="E372" s="23"/>
      <c r="F372" s="46"/>
      <c r="G372" s="46"/>
      <c r="H372" s="127"/>
      <c r="I372" s="77"/>
      <c r="J372" s="187"/>
      <c r="K372" s="188"/>
      <c r="L372" s="35"/>
      <c r="M372" s="41"/>
      <c r="N372" s="41"/>
      <c r="O372" s="41"/>
      <c r="P372" s="35"/>
      <c r="Q372" s="36"/>
      <c r="R372" s="36"/>
      <c r="S372" s="42"/>
      <c r="T372" s="36"/>
      <c r="U372" s="95"/>
      <c r="V372" s="149"/>
      <c r="W372" s="75"/>
      <c r="X372" s="16"/>
      <c r="Y372" s="45"/>
      <c r="Z372" s="16"/>
      <c r="AA372" s="23"/>
      <c r="AB372" s="23"/>
      <c r="AC372" s="120"/>
      <c r="AD372" s="21"/>
      <c r="AE372" s="24"/>
      <c r="AF372" s="24"/>
      <c r="AG372" s="164"/>
      <c r="AH372" s="112"/>
      <c r="AI372" s="50"/>
      <c r="AJ372" s="50"/>
      <c r="AK372" s="113"/>
    </row>
    <row r="373" spans="2:37" x14ac:dyDescent="0.2">
      <c r="B373" s="40" t="s">
        <v>61</v>
      </c>
      <c r="C373" s="40" t="s">
        <v>459</v>
      </c>
      <c r="D373" s="40" t="s">
        <v>439</v>
      </c>
      <c r="E373" s="23">
        <v>78</v>
      </c>
      <c r="F373" s="46">
        <v>1156715</v>
      </c>
      <c r="G373" s="46">
        <v>8801073141780</v>
      </c>
      <c r="H373" s="47" t="s">
        <v>51</v>
      </c>
      <c r="I373" s="40" t="s">
        <v>543</v>
      </c>
      <c r="J373" s="35" t="s">
        <v>54</v>
      </c>
      <c r="K373" s="35" t="s">
        <v>54</v>
      </c>
      <c r="L373" s="35" t="s">
        <v>52</v>
      </c>
      <c r="M373" s="41"/>
      <c r="N373" s="41"/>
      <c r="O373" s="41"/>
      <c r="P373" s="35" t="s">
        <v>470</v>
      </c>
      <c r="Q373" s="36">
        <v>23.5</v>
      </c>
      <c r="R373" s="36">
        <v>27.35</v>
      </c>
      <c r="S373" s="42">
        <f t="shared" ref="S373:S377" si="108">(R373-Q373)/R373</f>
        <v>0.1407678244972578</v>
      </c>
      <c r="T373" s="36"/>
      <c r="U373" s="95">
        <v>23.5</v>
      </c>
      <c r="V373" s="149">
        <f t="shared" ref="V373:V377" si="109">U373-Y373</f>
        <v>22.9</v>
      </c>
      <c r="W373" s="75">
        <v>26.99</v>
      </c>
      <c r="X373" s="96">
        <f t="shared" si="92"/>
        <v>0.12930715079659127</v>
      </c>
      <c r="Y373" s="45">
        <v>0.6</v>
      </c>
      <c r="Z373" s="96">
        <f t="shared" ref="Z373:Z377" si="110">(W373-V373)/W373</f>
        <v>0.15153760652093368</v>
      </c>
      <c r="AA373" s="23" t="s">
        <v>539</v>
      </c>
      <c r="AB373" s="23" t="s">
        <v>540</v>
      </c>
      <c r="AC373" s="120">
        <v>96</v>
      </c>
      <c r="AD373" s="158">
        <f t="shared" ref="AD373:AD436" si="111">AC373*W373</f>
        <v>2591.04</v>
      </c>
      <c r="AE373" s="155">
        <f t="shared" ref="AE373:AE390" si="112">(AP373/AD373)-100%</f>
        <v>-1</v>
      </c>
      <c r="AF373" s="24"/>
      <c r="AG373" s="164" t="s">
        <v>443</v>
      </c>
      <c r="AH373" s="112">
        <f t="shared" si="40"/>
        <v>34.098817261305406</v>
      </c>
      <c r="AI373" s="50">
        <f t="shared" si="40"/>
        <v>40.024396099321557</v>
      </c>
      <c r="AJ373" s="50">
        <f t="shared" si="40"/>
        <v>21.87678663937303</v>
      </c>
      <c r="AK373" s="113"/>
    </row>
    <row r="374" spans="2:37" x14ac:dyDescent="0.2">
      <c r="B374" s="40" t="s">
        <v>61</v>
      </c>
      <c r="C374" s="40" t="s">
        <v>459</v>
      </c>
      <c r="D374" s="40" t="s">
        <v>439</v>
      </c>
      <c r="E374" s="23"/>
      <c r="F374" s="46">
        <v>1156735</v>
      </c>
      <c r="G374" s="46">
        <v>8801073142312</v>
      </c>
      <c r="H374" s="47" t="s">
        <v>51</v>
      </c>
      <c r="I374" s="40" t="s">
        <v>544</v>
      </c>
      <c r="J374" s="35" t="s">
        <v>54</v>
      </c>
      <c r="K374" s="35" t="s">
        <v>54</v>
      </c>
      <c r="L374" s="35" t="s">
        <v>52</v>
      </c>
      <c r="M374" s="41"/>
      <c r="N374" s="41"/>
      <c r="O374" s="41"/>
      <c r="P374" s="35" t="s">
        <v>470</v>
      </c>
      <c r="Q374" s="36">
        <v>23.5</v>
      </c>
      <c r="R374" s="36">
        <v>28.9</v>
      </c>
      <c r="S374" s="42">
        <f t="shared" si="108"/>
        <v>0.18685121107266431</v>
      </c>
      <c r="T374" s="36"/>
      <c r="U374" s="95">
        <v>23.5</v>
      </c>
      <c r="V374" s="149">
        <f t="shared" si="109"/>
        <v>22.9</v>
      </c>
      <c r="W374" s="75">
        <v>27.99</v>
      </c>
      <c r="X374" s="96">
        <f t="shared" si="92"/>
        <v>0.1604144337263308</v>
      </c>
      <c r="Y374" s="45">
        <v>0.6</v>
      </c>
      <c r="Z374" s="96">
        <f t="shared" si="110"/>
        <v>0.18185066095033942</v>
      </c>
      <c r="AA374" s="23" t="s">
        <v>539</v>
      </c>
      <c r="AB374" s="23" t="s">
        <v>540</v>
      </c>
      <c r="AC374" s="120">
        <v>120</v>
      </c>
      <c r="AD374" s="158">
        <f t="shared" si="111"/>
        <v>3358.7999999999997</v>
      </c>
      <c r="AE374" s="155">
        <f t="shared" si="112"/>
        <v>-1</v>
      </c>
      <c r="AF374" s="24"/>
      <c r="AG374" s="164" t="s">
        <v>443</v>
      </c>
      <c r="AH374" s="112">
        <f t="shared" si="40"/>
        <v>42.623521576631759</v>
      </c>
      <c r="AI374" s="50">
        <f t="shared" si="40"/>
        <v>50.03049512415194</v>
      </c>
      <c r="AJ374" s="50">
        <f t="shared" si="40"/>
        <v>27.345983299216286</v>
      </c>
      <c r="AK374" s="113"/>
    </row>
    <row r="375" spans="2:37" x14ac:dyDescent="0.2">
      <c r="B375" s="40" t="s">
        <v>61</v>
      </c>
      <c r="C375" s="40" t="s">
        <v>459</v>
      </c>
      <c r="D375" s="40" t="s">
        <v>439</v>
      </c>
      <c r="E375" s="23"/>
      <c r="F375" s="46">
        <v>1200509</v>
      </c>
      <c r="G375" s="46">
        <v>8801073143203</v>
      </c>
      <c r="H375" s="47" t="s">
        <v>51</v>
      </c>
      <c r="I375" s="40" t="s">
        <v>545</v>
      </c>
      <c r="J375" s="35" t="s">
        <v>54</v>
      </c>
      <c r="K375" s="35" t="s">
        <v>54</v>
      </c>
      <c r="L375" s="35" t="s">
        <v>52</v>
      </c>
      <c r="M375" s="41"/>
      <c r="N375" s="41"/>
      <c r="O375" s="41"/>
      <c r="P375" s="35" t="s">
        <v>470</v>
      </c>
      <c r="Q375" s="36">
        <v>23.4</v>
      </c>
      <c r="R375" s="36">
        <v>29.3</v>
      </c>
      <c r="S375" s="42">
        <f t="shared" si="108"/>
        <v>0.20136518771331066</v>
      </c>
      <c r="T375" s="36"/>
      <c r="U375" s="95">
        <v>23.4</v>
      </c>
      <c r="V375" s="149">
        <f t="shared" si="109"/>
        <v>22.7</v>
      </c>
      <c r="W375" s="75">
        <v>27.99</v>
      </c>
      <c r="X375" s="96">
        <f t="shared" si="92"/>
        <v>0.16398713826366559</v>
      </c>
      <c r="Y375" s="45">
        <v>0.7</v>
      </c>
      <c r="Z375" s="96">
        <f t="shared" si="110"/>
        <v>0.1889960700250089</v>
      </c>
      <c r="AA375" s="23" t="s">
        <v>539</v>
      </c>
      <c r="AB375" s="23" t="s">
        <v>540</v>
      </c>
      <c r="AC375" s="120">
        <v>24</v>
      </c>
      <c r="AD375" s="158">
        <f t="shared" si="111"/>
        <v>671.76</v>
      </c>
      <c r="AE375" s="155">
        <f t="shared" si="112"/>
        <v>-1</v>
      </c>
      <c r="AF375" s="24"/>
      <c r="AG375" s="164" t="s">
        <v>443</v>
      </c>
      <c r="AH375" s="112">
        <f t="shared" si="40"/>
        <v>8.5247043153263515</v>
      </c>
      <c r="AI375" s="50">
        <f t="shared" si="40"/>
        <v>10.006099024830389</v>
      </c>
      <c r="AJ375" s="50">
        <f t="shared" si="40"/>
        <v>5.4691966598432575</v>
      </c>
      <c r="AK375" s="113"/>
    </row>
    <row r="376" spans="2:37" x14ac:dyDescent="0.2">
      <c r="B376" s="40" t="s">
        <v>61</v>
      </c>
      <c r="C376" s="40" t="s">
        <v>459</v>
      </c>
      <c r="D376" s="40" t="s">
        <v>439</v>
      </c>
      <c r="E376" s="23"/>
      <c r="F376" s="46">
        <v>1225896</v>
      </c>
      <c r="G376" s="46">
        <v>8801073143463</v>
      </c>
      <c r="H376" s="47" t="s">
        <v>51</v>
      </c>
      <c r="I376" s="40" t="s">
        <v>546</v>
      </c>
      <c r="J376" s="35" t="s">
        <v>54</v>
      </c>
      <c r="K376" s="35" t="s">
        <v>54</v>
      </c>
      <c r="L376" s="35" t="s">
        <v>52</v>
      </c>
      <c r="M376" s="41"/>
      <c r="N376" s="41"/>
      <c r="O376" s="41"/>
      <c r="P376" s="35" t="s">
        <v>470</v>
      </c>
      <c r="Q376" s="36">
        <v>23.6</v>
      </c>
      <c r="R376" s="36">
        <v>30.2</v>
      </c>
      <c r="S376" s="42">
        <f t="shared" si="108"/>
        <v>0.21854304635761582</v>
      </c>
      <c r="T376" s="36"/>
      <c r="U376" s="95">
        <v>23.6</v>
      </c>
      <c r="V376" s="149">
        <f t="shared" si="109"/>
        <v>22.900000000000002</v>
      </c>
      <c r="W376" s="75">
        <v>28.99</v>
      </c>
      <c r="X376" s="96">
        <f t="shared" si="92"/>
        <v>0.18592618144187642</v>
      </c>
      <c r="Y376" s="45">
        <v>0.7</v>
      </c>
      <c r="Z376" s="96">
        <f t="shared" si="110"/>
        <v>0.21007243877199022</v>
      </c>
      <c r="AA376" s="23" t="s">
        <v>539</v>
      </c>
      <c r="AB376" s="23" t="s">
        <v>540</v>
      </c>
      <c r="AC376" s="120">
        <v>24</v>
      </c>
      <c r="AD376" s="158">
        <f t="shared" si="111"/>
        <v>695.76</v>
      </c>
      <c r="AE376" s="155">
        <f t="shared" si="112"/>
        <v>-1</v>
      </c>
      <c r="AF376" s="24"/>
      <c r="AG376" s="164" t="s">
        <v>443</v>
      </c>
      <c r="AH376" s="112">
        <f t="shared" si="40"/>
        <v>8.5247043153263515</v>
      </c>
      <c r="AI376" s="50">
        <f t="shared" si="40"/>
        <v>10.006099024830389</v>
      </c>
      <c r="AJ376" s="50">
        <f t="shared" si="40"/>
        <v>5.4691966598432575</v>
      </c>
      <c r="AK376" s="113"/>
    </row>
    <row r="377" spans="2:37" x14ac:dyDescent="0.2">
      <c r="B377" s="40" t="s">
        <v>61</v>
      </c>
      <c r="C377" s="40" t="s">
        <v>459</v>
      </c>
      <c r="D377" s="40" t="s">
        <v>439</v>
      </c>
      <c r="E377" s="23"/>
      <c r="F377" s="46">
        <v>1234979</v>
      </c>
      <c r="G377" s="46">
        <v>8801073143777</v>
      </c>
      <c r="H377" s="47" t="s">
        <v>514</v>
      </c>
      <c r="I377" s="40" t="s">
        <v>547</v>
      </c>
      <c r="J377" s="35" t="s">
        <v>54</v>
      </c>
      <c r="K377" s="35" t="s">
        <v>54</v>
      </c>
      <c r="L377" s="35" t="s">
        <v>52</v>
      </c>
      <c r="M377" s="41"/>
      <c r="N377" s="41"/>
      <c r="O377" s="41"/>
      <c r="P377" s="35" t="s">
        <v>470</v>
      </c>
      <c r="Q377" s="36">
        <v>23.6</v>
      </c>
      <c r="R377" s="36">
        <v>29.95</v>
      </c>
      <c r="S377" s="42">
        <f t="shared" si="108"/>
        <v>0.21202003338898157</v>
      </c>
      <c r="T377" s="36"/>
      <c r="U377" s="95">
        <v>23.6</v>
      </c>
      <c r="V377" s="149">
        <f t="shared" si="109"/>
        <v>22.900000000000002</v>
      </c>
      <c r="W377" s="75">
        <v>28.99</v>
      </c>
      <c r="X377" s="96">
        <f t="shared" si="92"/>
        <v>0.18592618144187642</v>
      </c>
      <c r="Y377" s="45">
        <v>0.7</v>
      </c>
      <c r="Z377" s="96">
        <f t="shared" si="110"/>
        <v>0.21007243877199022</v>
      </c>
      <c r="AA377" s="23" t="s">
        <v>539</v>
      </c>
      <c r="AB377" s="23" t="s">
        <v>540</v>
      </c>
      <c r="AC377" s="120">
        <v>30</v>
      </c>
      <c r="AD377" s="158">
        <f t="shared" si="111"/>
        <v>869.69999999999993</v>
      </c>
      <c r="AE377" s="155">
        <f t="shared" si="112"/>
        <v>-1</v>
      </c>
      <c r="AF377" s="24"/>
      <c r="AG377" s="164" t="s">
        <v>443</v>
      </c>
      <c r="AH377" s="112">
        <f t="shared" si="40"/>
        <v>10.65588039415794</v>
      </c>
      <c r="AI377" s="50">
        <f t="shared" si="40"/>
        <v>12.507623781037985</v>
      </c>
      <c r="AJ377" s="50">
        <f t="shared" si="40"/>
        <v>6.8364958248040715</v>
      </c>
      <c r="AK377" s="113"/>
    </row>
    <row r="378" spans="2:37" x14ac:dyDescent="0.2">
      <c r="B378" s="40"/>
      <c r="C378" s="40"/>
      <c r="D378" s="40"/>
      <c r="E378" s="23"/>
      <c r="F378" s="46"/>
      <c r="G378" s="46"/>
      <c r="H378" s="47"/>
      <c r="I378" s="40"/>
      <c r="J378" s="187"/>
      <c r="K378" s="188"/>
      <c r="L378" s="35"/>
      <c r="M378" s="41"/>
      <c r="N378" s="41"/>
      <c r="O378" s="41"/>
      <c r="P378" s="35"/>
      <c r="Q378" s="36"/>
      <c r="R378" s="36"/>
      <c r="S378" s="42"/>
      <c r="T378" s="36"/>
      <c r="U378" s="95"/>
      <c r="V378" s="149"/>
      <c r="W378" s="75"/>
      <c r="X378" s="16"/>
      <c r="Y378" s="36"/>
      <c r="Z378" s="16"/>
      <c r="AA378" s="23"/>
      <c r="AB378" s="23"/>
      <c r="AC378" s="120"/>
      <c r="AD378" s="21"/>
      <c r="AE378" s="24"/>
      <c r="AF378" s="24"/>
      <c r="AG378" s="162"/>
      <c r="AH378" s="112"/>
      <c r="AI378" s="50"/>
      <c r="AJ378" s="50"/>
      <c r="AK378" s="113"/>
    </row>
    <row r="379" spans="2:37" x14ac:dyDescent="0.2">
      <c r="B379" s="91" t="s">
        <v>61</v>
      </c>
      <c r="C379" s="40" t="s">
        <v>548</v>
      </c>
      <c r="D379" s="91" t="s">
        <v>549</v>
      </c>
      <c r="E379" s="23">
        <v>79</v>
      </c>
      <c r="F379" s="76">
        <v>1137356</v>
      </c>
      <c r="G379" s="77">
        <v>9555021501162</v>
      </c>
      <c r="H379" s="127" t="s">
        <v>51</v>
      </c>
      <c r="I379" s="23" t="s">
        <v>594</v>
      </c>
      <c r="J379" s="135" t="s">
        <v>54</v>
      </c>
      <c r="K379" s="135" t="s">
        <v>54</v>
      </c>
      <c r="L379" s="35" t="s">
        <v>52</v>
      </c>
      <c r="M379" s="41"/>
      <c r="N379" s="41"/>
      <c r="O379" s="41"/>
      <c r="P379" s="35" t="s">
        <v>676</v>
      </c>
      <c r="Q379" s="132">
        <v>2.38</v>
      </c>
      <c r="R379" s="36">
        <v>2.7</v>
      </c>
      <c r="S379" s="42">
        <f t="shared" ref="S379:S414" si="113">(R379-Q379)/R379</f>
        <v>0.11851851851851862</v>
      </c>
      <c r="T379" s="42"/>
      <c r="U379" s="95">
        <v>2.38</v>
      </c>
      <c r="V379" s="89">
        <f t="shared" ref="V379:V414" si="114">U379-Y379</f>
        <v>2.2799999999999998</v>
      </c>
      <c r="W379" s="75">
        <v>2.69</v>
      </c>
      <c r="X379" s="96">
        <f t="shared" ref="X379:X414" si="115">(W379-U379)/W379</f>
        <v>0.11524163568773237</v>
      </c>
      <c r="Y379" s="45">
        <v>0.1</v>
      </c>
      <c r="Z379" s="96">
        <f t="shared" ref="Z379:Z414" si="116">(W379-V379)/W379</f>
        <v>0.15241635687732347</v>
      </c>
      <c r="AA379" s="97" t="s">
        <v>133</v>
      </c>
      <c r="AB379" s="97" t="s">
        <v>134</v>
      </c>
      <c r="AC379" s="120">
        <v>72</v>
      </c>
      <c r="AD379" s="158">
        <f t="shared" si="111"/>
        <v>193.68</v>
      </c>
      <c r="AE379" s="155">
        <f t="shared" si="112"/>
        <v>-1</v>
      </c>
      <c r="AF379" s="167" t="s">
        <v>677</v>
      </c>
      <c r="AG379" s="171" t="s">
        <v>443</v>
      </c>
      <c r="AH379" s="112">
        <f t="shared" si="40"/>
        <v>25.574112945979056</v>
      </c>
      <c r="AI379" s="50">
        <f t="shared" si="40"/>
        <v>30.018297074491166</v>
      </c>
      <c r="AJ379" s="50">
        <f t="shared" si="40"/>
        <v>16.407589979529771</v>
      </c>
      <c r="AK379" s="113"/>
    </row>
    <row r="380" spans="2:37" x14ac:dyDescent="0.2">
      <c r="B380" s="91" t="s">
        <v>61</v>
      </c>
      <c r="C380" s="40" t="s">
        <v>548</v>
      </c>
      <c r="D380" s="91" t="s">
        <v>549</v>
      </c>
      <c r="E380" s="23"/>
      <c r="F380" s="76">
        <v>1137358</v>
      </c>
      <c r="G380" s="77">
        <v>9550215012851</v>
      </c>
      <c r="H380" s="127" t="s">
        <v>51</v>
      </c>
      <c r="I380" s="23" t="s">
        <v>595</v>
      </c>
      <c r="J380" s="135" t="s">
        <v>54</v>
      </c>
      <c r="K380" s="135" t="s">
        <v>54</v>
      </c>
      <c r="L380" s="35" t="s">
        <v>52</v>
      </c>
      <c r="M380" s="41"/>
      <c r="N380" s="41"/>
      <c r="O380" s="41"/>
      <c r="P380" s="35" t="s">
        <v>676</v>
      </c>
      <c r="Q380" s="132">
        <v>2.38</v>
      </c>
      <c r="R380" s="36">
        <v>2.7</v>
      </c>
      <c r="S380" s="42">
        <f t="shared" si="113"/>
        <v>0.11851851851851862</v>
      </c>
      <c r="T380" s="42"/>
      <c r="U380" s="95">
        <v>2.38</v>
      </c>
      <c r="V380" s="89">
        <f t="shared" si="114"/>
        <v>2.2799999999999998</v>
      </c>
      <c r="W380" s="75">
        <v>2.69</v>
      </c>
      <c r="X380" s="96">
        <f t="shared" si="115"/>
        <v>0.11524163568773237</v>
      </c>
      <c r="Y380" s="45">
        <v>0.1</v>
      </c>
      <c r="Z380" s="96">
        <f t="shared" si="116"/>
        <v>0.15241635687732347</v>
      </c>
      <c r="AA380" s="97" t="s">
        <v>133</v>
      </c>
      <c r="AB380" s="97" t="s">
        <v>134</v>
      </c>
      <c r="AC380" s="120">
        <v>72</v>
      </c>
      <c r="AD380" s="158">
        <f t="shared" si="111"/>
        <v>193.68</v>
      </c>
      <c r="AE380" s="155">
        <f t="shared" si="112"/>
        <v>-1</v>
      </c>
      <c r="AF380" s="167" t="s">
        <v>677</v>
      </c>
      <c r="AG380" s="171" t="s">
        <v>443</v>
      </c>
      <c r="AH380" s="112">
        <f t="shared" ref="AH380:AJ381" si="117">AH$5*$AC380</f>
        <v>25.574112945979056</v>
      </c>
      <c r="AI380" s="50">
        <f t="shared" si="117"/>
        <v>30.018297074491166</v>
      </c>
      <c r="AJ380" s="50">
        <f t="shared" si="117"/>
        <v>16.407589979529771</v>
      </c>
      <c r="AK380" s="113"/>
    </row>
    <row r="381" spans="2:37" x14ac:dyDescent="0.2">
      <c r="B381" s="91" t="s">
        <v>61</v>
      </c>
      <c r="C381" s="40" t="s">
        <v>548</v>
      </c>
      <c r="D381" s="91" t="s">
        <v>549</v>
      </c>
      <c r="E381" s="23"/>
      <c r="F381" s="76">
        <v>1137360</v>
      </c>
      <c r="G381" s="77">
        <v>9555021501131</v>
      </c>
      <c r="H381" s="127" t="s">
        <v>51</v>
      </c>
      <c r="I381" s="23" t="s">
        <v>596</v>
      </c>
      <c r="J381" s="135" t="s">
        <v>54</v>
      </c>
      <c r="K381" s="135" t="s">
        <v>54</v>
      </c>
      <c r="L381" s="35" t="s">
        <v>52</v>
      </c>
      <c r="M381" s="41"/>
      <c r="N381" s="41"/>
      <c r="O381" s="41"/>
      <c r="P381" s="35" t="s">
        <v>676</v>
      </c>
      <c r="Q381" s="132">
        <v>2.38</v>
      </c>
      <c r="R381" s="36">
        <v>2.7</v>
      </c>
      <c r="S381" s="42">
        <f t="shared" si="113"/>
        <v>0.11851851851851862</v>
      </c>
      <c r="T381" s="42"/>
      <c r="U381" s="95">
        <v>2.38</v>
      </c>
      <c r="V381" s="89">
        <f t="shared" si="114"/>
        <v>2.2799999999999998</v>
      </c>
      <c r="W381" s="75">
        <v>2.69</v>
      </c>
      <c r="X381" s="96">
        <f t="shared" si="115"/>
        <v>0.11524163568773237</v>
      </c>
      <c r="Y381" s="45">
        <v>0.1</v>
      </c>
      <c r="Z381" s="96">
        <f t="shared" si="116"/>
        <v>0.15241635687732347</v>
      </c>
      <c r="AA381" s="97" t="s">
        <v>133</v>
      </c>
      <c r="AB381" s="97" t="s">
        <v>134</v>
      </c>
      <c r="AC381" s="120">
        <v>72</v>
      </c>
      <c r="AD381" s="158">
        <f t="shared" si="111"/>
        <v>193.68</v>
      </c>
      <c r="AE381" s="155">
        <f t="shared" si="112"/>
        <v>-1</v>
      </c>
      <c r="AF381" s="167" t="s">
        <v>677</v>
      </c>
      <c r="AG381" s="171" t="s">
        <v>443</v>
      </c>
      <c r="AH381" s="112">
        <f t="shared" si="117"/>
        <v>25.574112945979056</v>
      </c>
      <c r="AI381" s="50">
        <f t="shared" si="117"/>
        <v>30.018297074491166</v>
      </c>
      <c r="AJ381" s="50">
        <f t="shared" si="117"/>
        <v>16.407589979529771</v>
      </c>
      <c r="AK381" s="113"/>
    </row>
    <row r="382" spans="2:37" x14ac:dyDescent="0.2">
      <c r="B382" s="91"/>
      <c r="C382" s="40"/>
      <c r="D382" s="91"/>
      <c r="E382" s="23"/>
      <c r="F382" s="76"/>
      <c r="G382" s="77"/>
      <c r="H382" s="127"/>
      <c r="I382" s="23"/>
      <c r="J382" s="135"/>
      <c r="K382" s="135"/>
      <c r="L382" s="35"/>
      <c r="M382" s="41"/>
      <c r="N382" s="41"/>
      <c r="O382" s="41"/>
      <c r="P382" s="35"/>
      <c r="Q382" s="132"/>
      <c r="R382" s="36"/>
      <c r="S382" s="42"/>
      <c r="T382" s="42"/>
      <c r="U382" s="95"/>
      <c r="V382" s="89"/>
      <c r="W382" s="75"/>
      <c r="X382" s="96"/>
      <c r="Y382" s="45"/>
      <c r="Z382" s="96"/>
      <c r="AA382" s="97"/>
      <c r="AB382" s="97"/>
      <c r="AC382" s="120"/>
      <c r="AD382" s="21"/>
      <c r="AE382" s="166"/>
      <c r="AF382" s="167"/>
      <c r="AG382" s="171"/>
      <c r="AH382" s="184"/>
      <c r="AI382" s="150"/>
      <c r="AJ382" s="150"/>
      <c r="AK382" s="113"/>
    </row>
    <row r="383" spans="2:37" x14ac:dyDescent="0.2">
      <c r="B383" s="91" t="s">
        <v>61</v>
      </c>
      <c r="C383" s="40" t="s">
        <v>597</v>
      </c>
      <c r="D383" s="91" t="s">
        <v>549</v>
      </c>
      <c r="E383" s="23">
        <v>80</v>
      </c>
      <c r="F383" s="76">
        <v>1140515</v>
      </c>
      <c r="G383" s="77">
        <v>9555021501636</v>
      </c>
      <c r="H383" s="127" t="s">
        <v>51</v>
      </c>
      <c r="I383" s="23" t="s">
        <v>598</v>
      </c>
      <c r="J383" s="135" t="s">
        <v>54</v>
      </c>
      <c r="K383" s="135" t="s">
        <v>54</v>
      </c>
      <c r="L383" s="35" t="s">
        <v>52</v>
      </c>
      <c r="M383" s="41"/>
      <c r="N383" s="41"/>
      <c r="O383" s="41"/>
      <c r="P383" s="35" t="s">
        <v>676</v>
      </c>
      <c r="Q383" s="132">
        <v>2.2000000000000002</v>
      </c>
      <c r="R383" s="36">
        <v>3.1</v>
      </c>
      <c r="S383" s="42">
        <f t="shared" si="113"/>
        <v>0.29032258064516125</v>
      </c>
      <c r="T383" s="42"/>
      <c r="U383" s="95">
        <v>2.2000000000000002</v>
      </c>
      <c r="V383" s="89">
        <f t="shared" si="114"/>
        <v>2.0500000000000003</v>
      </c>
      <c r="W383" s="75">
        <v>2.59</v>
      </c>
      <c r="X383" s="96">
        <f t="shared" si="115"/>
        <v>0.15057915057915047</v>
      </c>
      <c r="Y383" s="45">
        <v>0.15</v>
      </c>
      <c r="Z383" s="96">
        <f t="shared" si="116"/>
        <v>0.20849420849420836</v>
      </c>
      <c r="AA383" s="97" t="s">
        <v>133</v>
      </c>
      <c r="AB383" s="97" t="s">
        <v>134</v>
      </c>
      <c r="AC383" s="120">
        <v>72</v>
      </c>
      <c r="AD383" s="158">
        <f t="shared" si="111"/>
        <v>186.48</v>
      </c>
      <c r="AE383" s="155">
        <f t="shared" si="112"/>
        <v>-1</v>
      </c>
      <c r="AF383" s="167" t="s">
        <v>677</v>
      </c>
      <c r="AG383" s="171" t="s">
        <v>443</v>
      </c>
      <c r="AH383" s="112">
        <f t="shared" ref="AH383:AJ384" si="118">AH$5*$AC383</f>
        <v>25.574112945979056</v>
      </c>
      <c r="AI383" s="50">
        <f t="shared" si="118"/>
        <v>30.018297074491166</v>
      </c>
      <c r="AJ383" s="50">
        <f t="shared" si="118"/>
        <v>16.407589979529771</v>
      </c>
      <c r="AK383" s="113"/>
    </row>
    <row r="384" spans="2:37" x14ac:dyDescent="0.2">
      <c r="B384" s="91" t="s">
        <v>61</v>
      </c>
      <c r="C384" s="40" t="s">
        <v>548</v>
      </c>
      <c r="D384" s="91" t="s">
        <v>549</v>
      </c>
      <c r="E384" s="23"/>
      <c r="F384" s="76">
        <v>1140521</v>
      </c>
      <c r="G384" s="77">
        <v>9555021501193</v>
      </c>
      <c r="H384" s="127" t="s">
        <v>51</v>
      </c>
      <c r="I384" s="23" t="s">
        <v>599</v>
      </c>
      <c r="J384" s="135" t="s">
        <v>54</v>
      </c>
      <c r="K384" s="135" t="s">
        <v>54</v>
      </c>
      <c r="L384" s="35" t="s">
        <v>52</v>
      </c>
      <c r="M384" s="41"/>
      <c r="N384" s="41"/>
      <c r="O384" s="41"/>
      <c r="P384" s="35" t="s">
        <v>676</v>
      </c>
      <c r="Q384" s="132">
        <v>2.2000000000000002</v>
      </c>
      <c r="R384" s="36">
        <v>3.1</v>
      </c>
      <c r="S384" s="42">
        <f t="shared" si="113"/>
        <v>0.29032258064516125</v>
      </c>
      <c r="T384" s="42"/>
      <c r="U384" s="95">
        <v>2.2000000000000002</v>
      </c>
      <c r="V384" s="89">
        <f t="shared" si="114"/>
        <v>2.0500000000000003</v>
      </c>
      <c r="W384" s="75">
        <v>2.59</v>
      </c>
      <c r="X384" s="96">
        <f t="shared" si="115"/>
        <v>0.15057915057915047</v>
      </c>
      <c r="Y384" s="45">
        <v>0.15</v>
      </c>
      <c r="Z384" s="96">
        <f t="shared" si="116"/>
        <v>0.20849420849420836</v>
      </c>
      <c r="AA384" s="97" t="s">
        <v>133</v>
      </c>
      <c r="AB384" s="97" t="s">
        <v>134</v>
      </c>
      <c r="AC384" s="120">
        <v>72</v>
      </c>
      <c r="AD384" s="158">
        <f t="shared" si="111"/>
        <v>186.48</v>
      </c>
      <c r="AE384" s="155">
        <f t="shared" si="112"/>
        <v>-1</v>
      </c>
      <c r="AF384" s="167" t="s">
        <v>677</v>
      </c>
      <c r="AG384" s="171" t="s">
        <v>443</v>
      </c>
      <c r="AH384" s="112">
        <f t="shared" si="118"/>
        <v>25.574112945979056</v>
      </c>
      <c r="AI384" s="50">
        <f t="shared" si="118"/>
        <v>30.018297074491166</v>
      </c>
      <c r="AJ384" s="50">
        <f t="shared" si="118"/>
        <v>16.407589979529771</v>
      </c>
      <c r="AK384" s="113"/>
    </row>
    <row r="385" spans="2:37" x14ac:dyDescent="0.2">
      <c r="B385" s="91"/>
      <c r="C385" s="40"/>
      <c r="D385" s="91"/>
      <c r="E385" s="23"/>
      <c r="F385" s="76"/>
      <c r="G385" s="77"/>
      <c r="H385" s="127"/>
      <c r="I385" s="23"/>
      <c r="J385" s="135"/>
      <c r="K385" s="135"/>
      <c r="L385" s="35"/>
      <c r="M385" s="41"/>
      <c r="N385" s="41"/>
      <c r="O385" s="41"/>
      <c r="P385" s="35"/>
      <c r="Q385" s="132"/>
      <c r="R385" s="36"/>
      <c r="S385" s="42"/>
      <c r="T385" s="42"/>
      <c r="U385" s="95"/>
      <c r="V385" s="89"/>
      <c r="W385" s="75"/>
      <c r="X385" s="96"/>
      <c r="Y385" s="45"/>
      <c r="Z385" s="96"/>
      <c r="AA385" s="97"/>
      <c r="AB385" s="97"/>
      <c r="AC385" s="120"/>
      <c r="AD385" s="21"/>
      <c r="AE385" s="166"/>
      <c r="AF385" s="167"/>
      <c r="AG385" s="171"/>
      <c r="AH385" s="184"/>
      <c r="AI385" s="150"/>
      <c r="AJ385" s="150"/>
      <c r="AK385" s="113"/>
    </row>
    <row r="386" spans="2:37" x14ac:dyDescent="0.2">
      <c r="B386" s="91" t="s">
        <v>61</v>
      </c>
      <c r="C386" s="40" t="s">
        <v>597</v>
      </c>
      <c r="D386" s="91" t="s">
        <v>549</v>
      </c>
      <c r="E386" s="23">
        <v>81</v>
      </c>
      <c r="F386" s="76">
        <v>1137350</v>
      </c>
      <c r="G386" s="77">
        <v>9555021501506</v>
      </c>
      <c r="H386" s="127" t="s">
        <v>51</v>
      </c>
      <c r="I386" s="23" t="s">
        <v>600</v>
      </c>
      <c r="J386" s="135" t="s">
        <v>54</v>
      </c>
      <c r="K386" s="135" t="s">
        <v>54</v>
      </c>
      <c r="L386" s="35" t="s">
        <v>52</v>
      </c>
      <c r="M386" s="41"/>
      <c r="N386" s="41"/>
      <c r="O386" s="41"/>
      <c r="P386" s="35" t="s">
        <v>676</v>
      </c>
      <c r="Q386" s="132">
        <v>2.8</v>
      </c>
      <c r="R386" s="36">
        <v>3.35</v>
      </c>
      <c r="S386" s="42">
        <f t="shared" si="113"/>
        <v>0.16417910447761203</v>
      </c>
      <c r="T386" s="42"/>
      <c r="U386" s="95">
        <v>2.8</v>
      </c>
      <c r="V386" s="89">
        <f t="shared" si="114"/>
        <v>2.65</v>
      </c>
      <c r="W386" s="75">
        <v>3.19</v>
      </c>
      <c r="X386" s="96">
        <f t="shared" si="115"/>
        <v>0.12225705329153609</v>
      </c>
      <c r="Y386" s="45">
        <v>0.15</v>
      </c>
      <c r="Z386" s="96">
        <f t="shared" si="116"/>
        <v>0.16927899686520378</v>
      </c>
      <c r="AA386" s="97" t="s">
        <v>133</v>
      </c>
      <c r="AB386" s="97" t="s">
        <v>134</v>
      </c>
      <c r="AC386" s="120">
        <v>72</v>
      </c>
      <c r="AD386" s="158">
        <f t="shared" si="111"/>
        <v>229.68</v>
      </c>
      <c r="AE386" s="155">
        <f t="shared" si="112"/>
        <v>-1</v>
      </c>
      <c r="AF386" s="167" t="s">
        <v>677</v>
      </c>
      <c r="AG386" s="171" t="s">
        <v>443</v>
      </c>
      <c r="AH386" s="112">
        <f t="shared" ref="AH386:AJ386" si="119">AH$5*$AC386</f>
        <v>25.574112945979056</v>
      </c>
      <c r="AI386" s="50">
        <f t="shared" si="119"/>
        <v>30.018297074491166</v>
      </c>
      <c r="AJ386" s="50">
        <f t="shared" si="119"/>
        <v>16.407589979529771</v>
      </c>
      <c r="AK386" s="113"/>
    </row>
    <row r="387" spans="2:37" x14ac:dyDescent="0.2">
      <c r="B387" s="91"/>
      <c r="C387" s="40"/>
      <c r="D387" s="91"/>
      <c r="E387" s="23"/>
      <c r="F387" s="76"/>
      <c r="G387" s="77"/>
      <c r="H387" s="127"/>
      <c r="I387" s="23"/>
      <c r="J387" s="135"/>
      <c r="K387" s="135"/>
      <c r="L387" s="35"/>
      <c r="M387" s="41"/>
      <c r="N387" s="41"/>
      <c r="O387" s="41"/>
      <c r="P387" s="35"/>
      <c r="Q387" s="132"/>
      <c r="R387" s="36"/>
      <c r="S387" s="42"/>
      <c r="T387" s="42"/>
      <c r="U387" s="95"/>
      <c r="V387" s="89"/>
      <c r="W387" s="75"/>
      <c r="X387" s="96"/>
      <c r="Y387" s="45"/>
      <c r="Z387" s="96"/>
      <c r="AA387" s="97"/>
      <c r="AB387" s="97"/>
      <c r="AC387" s="120"/>
      <c r="AD387" s="21"/>
      <c r="AE387" s="166"/>
      <c r="AF387" s="167"/>
      <c r="AG387" s="171"/>
      <c r="AH387" s="184"/>
      <c r="AI387" s="150"/>
      <c r="AJ387" s="150"/>
      <c r="AK387" s="113"/>
    </row>
    <row r="388" spans="2:37" x14ac:dyDescent="0.2">
      <c r="B388" s="91" t="s">
        <v>61</v>
      </c>
      <c r="C388" s="40" t="s">
        <v>548</v>
      </c>
      <c r="D388" s="91" t="s">
        <v>549</v>
      </c>
      <c r="E388" s="23">
        <v>82</v>
      </c>
      <c r="F388" s="76">
        <v>1224478</v>
      </c>
      <c r="G388" s="77">
        <v>9555021514575</v>
      </c>
      <c r="H388" s="127" t="s">
        <v>51</v>
      </c>
      <c r="I388" s="23" t="s">
        <v>601</v>
      </c>
      <c r="J388" s="135" t="s">
        <v>54</v>
      </c>
      <c r="K388" s="135" t="s">
        <v>54</v>
      </c>
      <c r="L388" s="35" t="s">
        <v>52</v>
      </c>
      <c r="M388" s="41"/>
      <c r="N388" s="41"/>
      <c r="O388" s="41"/>
      <c r="P388" s="35" t="s">
        <v>676</v>
      </c>
      <c r="Q388" s="132">
        <v>15.72</v>
      </c>
      <c r="R388" s="36">
        <v>18.399999999999999</v>
      </c>
      <c r="S388" s="42">
        <f>(R388-Q388)/R388</f>
        <v>0.14565217391304339</v>
      </c>
      <c r="T388" s="42"/>
      <c r="U388" s="95">
        <v>15.72</v>
      </c>
      <c r="V388" s="89">
        <f>U388-Y388</f>
        <v>14.82</v>
      </c>
      <c r="W388" s="75">
        <v>17.39</v>
      </c>
      <c r="X388" s="96">
        <f>(W388-U388)/W388</f>
        <v>9.6032202415181137E-2</v>
      </c>
      <c r="Y388" s="45">
        <v>0.9</v>
      </c>
      <c r="Z388" s="96">
        <f>(W388-V388)/W388</f>
        <v>0.14778608395629672</v>
      </c>
      <c r="AA388" s="97" t="s">
        <v>133</v>
      </c>
      <c r="AB388" s="97" t="s">
        <v>134</v>
      </c>
      <c r="AC388" s="120">
        <v>12</v>
      </c>
      <c r="AD388" s="158">
        <f t="shared" si="111"/>
        <v>208.68</v>
      </c>
      <c r="AE388" s="155">
        <f t="shared" si="112"/>
        <v>-1</v>
      </c>
      <c r="AF388" s="167" t="s">
        <v>677</v>
      </c>
      <c r="AG388" s="171" t="s">
        <v>443</v>
      </c>
      <c r="AH388" s="112">
        <f t="shared" ref="AH388:AJ388" si="120">AH$5*$AC388</f>
        <v>4.2623521576631758</v>
      </c>
      <c r="AI388" s="50">
        <f t="shared" si="120"/>
        <v>5.0030495124151946</v>
      </c>
      <c r="AJ388" s="50">
        <f t="shared" si="120"/>
        <v>2.7345983299216288</v>
      </c>
      <c r="AK388" s="113"/>
    </row>
    <row r="389" spans="2:37" x14ac:dyDescent="0.2">
      <c r="B389" s="91"/>
      <c r="C389" s="40"/>
      <c r="D389" s="91"/>
      <c r="E389" s="23"/>
      <c r="F389" s="76"/>
      <c r="G389" s="77"/>
      <c r="H389" s="127"/>
      <c r="I389" s="23"/>
      <c r="J389" s="135"/>
      <c r="K389" s="135"/>
      <c r="L389" s="35"/>
      <c r="M389" s="41"/>
      <c r="N389" s="41"/>
      <c r="O389" s="41"/>
      <c r="P389" s="35"/>
      <c r="Q389" s="132"/>
      <c r="R389" s="36"/>
      <c r="S389" s="42"/>
      <c r="T389" s="42"/>
      <c r="U389" s="95"/>
      <c r="V389" s="89"/>
      <c r="W389" s="75"/>
      <c r="X389" s="96"/>
      <c r="Y389" s="45"/>
      <c r="Z389" s="96"/>
      <c r="AA389" s="97"/>
      <c r="AB389" s="97"/>
      <c r="AC389" s="120"/>
      <c r="AD389" s="21"/>
      <c r="AE389" s="166"/>
      <c r="AF389" s="167"/>
      <c r="AG389" s="171"/>
      <c r="AH389" s="184"/>
      <c r="AI389" s="150"/>
      <c r="AJ389" s="150"/>
      <c r="AK389" s="113"/>
    </row>
    <row r="390" spans="2:37" x14ac:dyDescent="0.2">
      <c r="B390" s="91" t="s">
        <v>61</v>
      </c>
      <c r="C390" s="40" t="s">
        <v>597</v>
      </c>
      <c r="D390" s="91" t="s">
        <v>549</v>
      </c>
      <c r="E390" s="23">
        <v>83</v>
      </c>
      <c r="F390" s="76">
        <v>1143480</v>
      </c>
      <c r="G390" s="77">
        <v>8888196134110</v>
      </c>
      <c r="H390" s="127" t="s">
        <v>51</v>
      </c>
      <c r="I390" s="23" t="s">
        <v>602</v>
      </c>
      <c r="J390" s="135" t="s">
        <v>54</v>
      </c>
      <c r="K390" s="135" t="s">
        <v>54</v>
      </c>
      <c r="L390" s="35" t="s">
        <v>52</v>
      </c>
      <c r="M390" s="41"/>
      <c r="N390" s="41"/>
      <c r="O390" s="41"/>
      <c r="P390" s="35" t="s">
        <v>676</v>
      </c>
      <c r="Q390" s="132">
        <v>1.99</v>
      </c>
      <c r="R390" s="36">
        <v>2.2999999999999998</v>
      </c>
      <c r="S390" s="42">
        <f t="shared" si="113"/>
        <v>0.13478260869565212</v>
      </c>
      <c r="T390" s="42"/>
      <c r="U390" s="95">
        <v>1.99</v>
      </c>
      <c r="V390" s="89">
        <f t="shared" si="114"/>
        <v>1.89</v>
      </c>
      <c r="W390" s="75">
        <v>2.29</v>
      </c>
      <c r="X390" s="96">
        <f t="shared" si="115"/>
        <v>0.1310043668122271</v>
      </c>
      <c r="Y390" s="45">
        <v>0.10000000000000009</v>
      </c>
      <c r="Z390" s="96">
        <f t="shared" si="116"/>
        <v>0.17467248908296948</v>
      </c>
      <c r="AA390" s="97" t="s">
        <v>678</v>
      </c>
      <c r="AB390" s="97" t="s">
        <v>679</v>
      </c>
      <c r="AC390" s="120">
        <v>72</v>
      </c>
      <c r="AD390" s="158">
        <f t="shared" si="111"/>
        <v>164.88</v>
      </c>
      <c r="AE390" s="155">
        <f t="shared" si="112"/>
        <v>-1</v>
      </c>
      <c r="AF390" s="167" t="s">
        <v>677</v>
      </c>
      <c r="AG390" s="171" t="s">
        <v>359</v>
      </c>
      <c r="AH390" s="112">
        <f t="shared" ref="AH390:AJ394" si="121">AH$5*$AC390</f>
        <v>25.574112945979056</v>
      </c>
      <c r="AI390" s="50">
        <f t="shared" si="121"/>
        <v>30.018297074491166</v>
      </c>
      <c r="AJ390" s="50">
        <f t="shared" si="121"/>
        <v>16.407589979529771</v>
      </c>
      <c r="AK390" s="113"/>
    </row>
    <row r="391" spans="2:37" x14ac:dyDescent="0.2">
      <c r="B391" s="91" t="s">
        <v>61</v>
      </c>
      <c r="C391" s="40" t="s">
        <v>597</v>
      </c>
      <c r="D391" s="91" t="s">
        <v>549</v>
      </c>
      <c r="E391" s="23"/>
      <c r="F391" s="76">
        <v>1143400</v>
      </c>
      <c r="G391" s="77">
        <v>8888196125224</v>
      </c>
      <c r="H391" s="127" t="s">
        <v>51</v>
      </c>
      <c r="I391" s="23" t="s">
        <v>603</v>
      </c>
      <c r="J391" s="135" t="s">
        <v>54</v>
      </c>
      <c r="K391" s="135" t="s">
        <v>54</v>
      </c>
      <c r="L391" s="35" t="s">
        <v>52</v>
      </c>
      <c r="M391" s="41"/>
      <c r="N391" s="41"/>
      <c r="O391" s="41"/>
      <c r="P391" s="35" t="s">
        <v>676</v>
      </c>
      <c r="Q391" s="132">
        <v>1.99</v>
      </c>
      <c r="R391" s="36">
        <v>2.2999999999999998</v>
      </c>
      <c r="S391" s="42">
        <f t="shared" si="113"/>
        <v>0.13478260869565212</v>
      </c>
      <c r="T391" s="42"/>
      <c r="U391" s="95">
        <v>1.99</v>
      </c>
      <c r="V391" s="89">
        <f t="shared" si="114"/>
        <v>1.89</v>
      </c>
      <c r="W391" s="75">
        <v>2.29</v>
      </c>
      <c r="X391" s="96">
        <f t="shared" si="115"/>
        <v>0.1310043668122271</v>
      </c>
      <c r="Y391" s="45">
        <v>0.10000000000000009</v>
      </c>
      <c r="Z391" s="96">
        <f t="shared" si="116"/>
        <v>0.17467248908296948</v>
      </c>
      <c r="AA391" s="97" t="s">
        <v>678</v>
      </c>
      <c r="AB391" s="97" t="s">
        <v>679</v>
      </c>
      <c r="AC391" s="120">
        <v>72</v>
      </c>
      <c r="AD391" s="158">
        <f t="shared" si="111"/>
        <v>164.88</v>
      </c>
      <c r="AE391" s="155">
        <f t="shared" ref="AE391:AE394" si="122">(AP391/AD391)-100%</f>
        <v>-1</v>
      </c>
      <c r="AF391" s="167" t="s">
        <v>677</v>
      </c>
      <c r="AG391" s="171" t="s">
        <v>359</v>
      </c>
      <c r="AH391" s="112">
        <f t="shared" si="121"/>
        <v>25.574112945979056</v>
      </c>
      <c r="AI391" s="50">
        <f t="shared" si="121"/>
        <v>30.018297074491166</v>
      </c>
      <c r="AJ391" s="50">
        <f t="shared" si="121"/>
        <v>16.407589979529771</v>
      </c>
      <c r="AK391" s="113"/>
    </row>
    <row r="392" spans="2:37" x14ac:dyDescent="0.2">
      <c r="B392" s="91" t="s">
        <v>61</v>
      </c>
      <c r="C392" s="40" t="s">
        <v>597</v>
      </c>
      <c r="D392" s="91" t="s">
        <v>549</v>
      </c>
      <c r="E392" s="23"/>
      <c r="F392" s="76">
        <v>1143488</v>
      </c>
      <c r="G392" s="77">
        <v>8888196480828</v>
      </c>
      <c r="H392" s="127" t="s">
        <v>51</v>
      </c>
      <c r="I392" s="23" t="s">
        <v>604</v>
      </c>
      <c r="J392" s="135" t="s">
        <v>54</v>
      </c>
      <c r="K392" s="135" t="s">
        <v>54</v>
      </c>
      <c r="L392" s="35" t="s">
        <v>52</v>
      </c>
      <c r="M392" s="41"/>
      <c r="N392" s="41"/>
      <c r="O392" s="41"/>
      <c r="P392" s="35" t="s">
        <v>676</v>
      </c>
      <c r="Q392" s="132">
        <v>1.99</v>
      </c>
      <c r="R392" s="36">
        <v>2.2999999999999998</v>
      </c>
      <c r="S392" s="42">
        <f t="shared" si="113"/>
        <v>0.13478260869565212</v>
      </c>
      <c r="T392" s="42"/>
      <c r="U392" s="95">
        <v>1.99</v>
      </c>
      <c r="V392" s="89">
        <f t="shared" si="114"/>
        <v>1.89</v>
      </c>
      <c r="W392" s="75">
        <v>2.29</v>
      </c>
      <c r="X392" s="96">
        <f t="shared" si="115"/>
        <v>0.1310043668122271</v>
      </c>
      <c r="Y392" s="45">
        <v>0.10000000000000009</v>
      </c>
      <c r="Z392" s="96">
        <f t="shared" si="116"/>
        <v>0.17467248908296948</v>
      </c>
      <c r="AA392" s="97" t="s">
        <v>678</v>
      </c>
      <c r="AB392" s="97" t="s">
        <v>679</v>
      </c>
      <c r="AC392" s="120">
        <v>72</v>
      </c>
      <c r="AD392" s="158">
        <f t="shared" si="111"/>
        <v>164.88</v>
      </c>
      <c r="AE392" s="155">
        <f t="shared" si="122"/>
        <v>-1</v>
      </c>
      <c r="AF392" s="167" t="s">
        <v>677</v>
      </c>
      <c r="AG392" s="171" t="s">
        <v>359</v>
      </c>
      <c r="AH392" s="112">
        <f t="shared" si="121"/>
        <v>25.574112945979056</v>
      </c>
      <c r="AI392" s="50">
        <f t="shared" si="121"/>
        <v>30.018297074491166</v>
      </c>
      <c r="AJ392" s="50">
        <f t="shared" si="121"/>
        <v>16.407589979529771</v>
      </c>
      <c r="AK392" s="113"/>
    </row>
    <row r="393" spans="2:37" x14ac:dyDescent="0.2">
      <c r="B393" s="91" t="s">
        <v>61</v>
      </c>
      <c r="C393" s="40" t="s">
        <v>597</v>
      </c>
      <c r="D393" s="91" t="s">
        <v>549</v>
      </c>
      <c r="E393" s="23"/>
      <c r="F393" s="76">
        <v>1143503</v>
      </c>
      <c r="G393" s="77">
        <v>8888196131225</v>
      </c>
      <c r="H393" s="127" t="s">
        <v>51</v>
      </c>
      <c r="I393" s="23" t="s">
        <v>605</v>
      </c>
      <c r="J393" s="135" t="s">
        <v>54</v>
      </c>
      <c r="K393" s="135" t="s">
        <v>54</v>
      </c>
      <c r="L393" s="35" t="s">
        <v>52</v>
      </c>
      <c r="M393" s="41"/>
      <c r="N393" s="41"/>
      <c r="O393" s="41"/>
      <c r="P393" s="35" t="s">
        <v>676</v>
      </c>
      <c r="Q393" s="132">
        <v>1.99</v>
      </c>
      <c r="R393" s="36">
        <v>2.2999999999999998</v>
      </c>
      <c r="S393" s="42">
        <f t="shared" si="113"/>
        <v>0.13478260869565212</v>
      </c>
      <c r="T393" s="42"/>
      <c r="U393" s="95">
        <v>1.99</v>
      </c>
      <c r="V393" s="89">
        <f t="shared" si="114"/>
        <v>1.89</v>
      </c>
      <c r="W393" s="75">
        <v>2.29</v>
      </c>
      <c r="X393" s="96">
        <f t="shared" si="115"/>
        <v>0.1310043668122271</v>
      </c>
      <c r="Y393" s="45">
        <v>0.10000000000000009</v>
      </c>
      <c r="Z393" s="96">
        <f t="shared" si="116"/>
        <v>0.17467248908296948</v>
      </c>
      <c r="AA393" s="97" t="s">
        <v>678</v>
      </c>
      <c r="AB393" s="97" t="s">
        <v>679</v>
      </c>
      <c r="AC393" s="120">
        <v>72</v>
      </c>
      <c r="AD393" s="158">
        <f t="shared" si="111"/>
        <v>164.88</v>
      </c>
      <c r="AE393" s="155">
        <f t="shared" si="122"/>
        <v>-1</v>
      </c>
      <c r="AF393" s="167" t="s">
        <v>677</v>
      </c>
      <c r="AG393" s="171" t="s">
        <v>359</v>
      </c>
      <c r="AH393" s="112">
        <f t="shared" si="121"/>
        <v>25.574112945979056</v>
      </c>
      <c r="AI393" s="50">
        <f t="shared" si="121"/>
        <v>30.018297074491166</v>
      </c>
      <c r="AJ393" s="50">
        <f t="shared" si="121"/>
        <v>16.407589979529771</v>
      </c>
      <c r="AK393" s="113"/>
    </row>
    <row r="394" spans="2:37" x14ac:dyDescent="0.2">
      <c r="B394" s="91" t="s">
        <v>61</v>
      </c>
      <c r="C394" s="40" t="s">
        <v>597</v>
      </c>
      <c r="D394" s="91" t="s">
        <v>549</v>
      </c>
      <c r="E394" s="23"/>
      <c r="F394" s="76">
        <v>1143483</v>
      </c>
      <c r="G394" s="77">
        <v>8888196134516</v>
      </c>
      <c r="H394" s="127" t="s">
        <v>51</v>
      </c>
      <c r="I394" s="23" t="s">
        <v>606</v>
      </c>
      <c r="J394" s="135" t="s">
        <v>54</v>
      </c>
      <c r="K394" s="135" t="s">
        <v>54</v>
      </c>
      <c r="L394" s="35" t="s">
        <v>52</v>
      </c>
      <c r="M394" s="41"/>
      <c r="N394" s="41"/>
      <c r="O394" s="41"/>
      <c r="P394" s="35" t="s">
        <v>676</v>
      </c>
      <c r="Q394" s="132">
        <v>1.99</v>
      </c>
      <c r="R394" s="36">
        <v>2.2999999999999998</v>
      </c>
      <c r="S394" s="42">
        <f t="shared" si="113"/>
        <v>0.13478260869565212</v>
      </c>
      <c r="T394" s="42"/>
      <c r="U394" s="95">
        <v>1.99</v>
      </c>
      <c r="V394" s="89">
        <f t="shared" si="114"/>
        <v>1.89</v>
      </c>
      <c r="W394" s="75">
        <v>2.29</v>
      </c>
      <c r="X394" s="96">
        <f t="shared" si="115"/>
        <v>0.1310043668122271</v>
      </c>
      <c r="Y394" s="45">
        <v>0.10000000000000009</v>
      </c>
      <c r="Z394" s="96">
        <f t="shared" si="116"/>
        <v>0.17467248908296948</v>
      </c>
      <c r="AA394" s="97" t="s">
        <v>678</v>
      </c>
      <c r="AB394" s="97" t="s">
        <v>679</v>
      </c>
      <c r="AC394" s="120">
        <v>72</v>
      </c>
      <c r="AD394" s="158">
        <f t="shared" si="111"/>
        <v>164.88</v>
      </c>
      <c r="AE394" s="155">
        <f t="shared" si="122"/>
        <v>-1</v>
      </c>
      <c r="AF394" s="167" t="s">
        <v>677</v>
      </c>
      <c r="AG394" s="171" t="s">
        <v>359</v>
      </c>
      <c r="AH394" s="112">
        <f t="shared" si="121"/>
        <v>25.574112945979056</v>
      </c>
      <c r="AI394" s="50">
        <f t="shared" si="121"/>
        <v>30.018297074491166</v>
      </c>
      <c r="AJ394" s="50">
        <f t="shared" si="121"/>
        <v>16.407589979529771</v>
      </c>
      <c r="AK394" s="113"/>
    </row>
    <row r="395" spans="2:37" x14ac:dyDescent="0.2">
      <c r="B395" s="91"/>
      <c r="C395" s="40"/>
      <c r="D395" s="91"/>
      <c r="E395" s="23"/>
      <c r="F395" s="76"/>
      <c r="G395" s="77"/>
      <c r="H395" s="127"/>
      <c r="I395" s="23"/>
      <c r="J395" s="135"/>
      <c r="K395" s="135"/>
      <c r="L395" s="35"/>
      <c r="M395" s="41"/>
      <c r="N395" s="41"/>
      <c r="O395" s="41"/>
      <c r="P395" s="35"/>
      <c r="Q395" s="132"/>
      <c r="R395" s="36"/>
      <c r="S395" s="42"/>
      <c r="T395" s="42"/>
      <c r="U395" s="95"/>
      <c r="V395" s="89"/>
      <c r="W395" s="75"/>
      <c r="X395" s="96"/>
      <c r="Y395" s="45"/>
      <c r="Z395" s="96"/>
      <c r="AA395" s="97"/>
      <c r="AB395" s="97"/>
      <c r="AC395" s="120"/>
      <c r="AD395" s="21"/>
      <c r="AE395" s="166"/>
      <c r="AF395" s="167"/>
      <c r="AG395" s="171"/>
      <c r="AH395" s="184"/>
      <c r="AI395" s="150"/>
      <c r="AJ395" s="150"/>
      <c r="AK395" s="113"/>
    </row>
    <row r="396" spans="2:37" x14ac:dyDescent="0.2">
      <c r="B396" s="91" t="s">
        <v>61</v>
      </c>
      <c r="C396" s="40" t="s">
        <v>548</v>
      </c>
      <c r="D396" s="91" t="s">
        <v>549</v>
      </c>
      <c r="E396" s="23">
        <v>84</v>
      </c>
      <c r="F396" s="76">
        <v>1000580</v>
      </c>
      <c r="G396" s="77">
        <v>9556570005200</v>
      </c>
      <c r="H396" s="127" t="s">
        <v>51</v>
      </c>
      <c r="I396" s="23" t="s">
        <v>607</v>
      </c>
      <c r="J396" s="135" t="s">
        <v>54</v>
      </c>
      <c r="K396" s="135" t="s">
        <v>54</v>
      </c>
      <c r="L396" s="35" t="s">
        <v>52</v>
      </c>
      <c r="M396" s="41"/>
      <c r="N396" s="41"/>
      <c r="O396" s="41"/>
      <c r="P396" s="35" t="s">
        <v>676</v>
      </c>
      <c r="Q396" s="132">
        <v>2.82</v>
      </c>
      <c r="R396" s="36">
        <v>3.3</v>
      </c>
      <c r="S396" s="42">
        <f t="shared" si="113"/>
        <v>0.14545454545454545</v>
      </c>
      <c r="T396" s="42"/>
      <c r="U396" s="95">
        <v>2.82</v>
      </c>
      <c r="V396" s="89">
        <f t="shared" si="114"/>
        <v>2.11</v>
      </c>
      <c r="W396" s="75">
        <v>2.4900000000000002</v>
      </c>
      <c r="X396" s="96">
        <f t="shared" si="115"/>
        <v>-0.13253012048192755</v>
      </c>
      <c r="Y396" s="45">
        <v>0.71</v>
      </c>
      <c r="Z396" s="96">
        <f t="shared" si="116"/>
        <v>0.15261044176706839</v>
      </c>
      <c r="AA396" s="97" t="s">
        <v>581</v>
      </c>
      <c r="AB396" s="97" t="s">
        <v>582</v>
      </c>
      <c r="AC396" s="120">
        <v>36</v>
      </c>
      <c r="AD396" s="158">
        <f t="shared" si="111"/>
        <v>89.640000000000015</v>
      </c>
      <c r="AE396" s="155">
        <f t="shared" ref="AE396" si="123">(AP396/AD396)-100%</f>
        <v>-1</v>
      </c>
      <c r="AF396" s="167" t="s">
        <v>583</v>
      </c>
      <c r="AG396" s="171" t="s">
        <v>443</v>
      </c>
      <c r="AH396" s="112">
        <f t="shared" ref="AH396:AJ396" si="124">AH$5*$AC396</f>
        <v>12.787056472989528</v>
      </c>
      <c r="AI396" s="50">
        <f t="shared" si="124"/>
        <v>15.009148537245583</v>
      </c>
      <c r="AJ396" s="50">
        <f t="shared" si="124"/>
        <v>8.2037949897648854</v>
      </c>
      <c r="AK396" s="113"/>
    </row>
    <row r="397" spans="2:37" x14ac:dyDescent="0.2">
      <c r="B397" s="91"/>
      <c r="C397" s="40"/>
      <c r="D397" s="91"/>
      <c r="E397" s="23"/>
      <c r="F397" s="76"/>
      <c r="G397" s="77"/>
      <c r="H397" s="127"/>
      <c r="I397" s="23"/>
      <c r="J397" s="135"/>
      <c r="K397" s="135"/>
      <c r="L397" s="35"/>
      <c r="M397" s="41"/>
      <c r="N397" s="41"/>
      <c r="O397" s="41"/>
      <c r="P397" s="35"/>
      <c r="Q397" s="132"/>
      <c r="R397" s="36"/>
      <c r="S397" s="42"/>
      <c r="T397" s="42"/>
      <c r="U397" s="95"/>
      <c r="V397" s="89"/>
      <c r="W397" s="75"/>
      <c r="X397" s="96"/>
      <c r="Y397" s="45"/>
      <c r="Z397" s="96"/>
      <c r="AA397" s="97"/>
      <c r="AB397" s="97"/>
      <c r="AC397" s="120"/>
      <c r="AD397" s="21"/>
      <c r="AE397" s="166"/>
      <c r="AF397" s="167"/>
      <c r="AG397" s="171"/>
      <c r="AH397" s="184"/>
      <c r="AI397" s="150"/>
      <c r="AJ397" s="150"/>
      <c r="AK397" s="113"/>
    </row>
    <row r="398" spans="2:37" x14ac:dyDescent="0.2">
      <c r="B398" s="91" t="s">
        <v>61</v>
      </c>
      <c r="C398" s="40" t="s">
        <v>548</v>
      </c>
      <c r="D398" s="91" t="s">
        <v>549</v>
      </c>
      <c r="E398" s="23">
        <v>85</v>
      </c>
      <c r="F398" s="76">
        <v>1000617</v>
      </c>
      <c r="G398" s="77">
        <v>9556570180136</v>
      </c>
      <c r="H398" s="127" t="s">
        <v>514</v>
      </c>
      <c r="I398" s="23" t="s">
        <v>608</v>
      </c>
      <c r="J398" s="135" t="s">
        <v>54</v>
      </c>
      <c r="K398" s="135" t="s">
        <v>54</v>
      </c>
      <c r="L398" s="35" t="s">
        <v>52</v>
      </c>
      <c r="M398" s="41"/>
      <c r="N398" s="41"/>
      <c r="O398" s="41"/>
      <c r="P398" s="35" t="s">
        <v>676</v>
      </c>
      <c r="Q398" s="132">
        <v>8.82</v>
      </c>
      <c r="R398" s="36">
        <v>9.9499999999999993</v>
      </c>
      <c r="S398" s="42">
        <f t="shared" si="113"/>
        <v>0.11356783919597981</v>
      </c>
      <c r="T398" s="42"/>
      <c r="U398" s="95">
        <v>8.82</v>
      </c>
      <c r="V398" s="89">
        <f t="shared" si="114"/>
        <v>6.5425000000000004</v>
      </c>
      <c r="W398" s="75">
        <v>7.69</v>
      </c>
      <c r="X398" s="96">
        <f t="shared" si="115"/>
        <v>-0.14694408322496746</v>
      </c>
      <c r="Y398" s="45">
        <v>2.2774999999999999</v>
      </c>
      <c r="Z398" s="96">
        <f t="shared" si="116"/>
        <v>0.14921976592977892</v>
      </c>
      <c r="AA398" s="97" t="s">
        <v>581</v>
      </c>
      <c r="AB398" s="97" t="s">
        <v>582</v>
      </c>
      <c r="AC398" s="120">
        <v>12</v>
      </c>
      <c r="AD398" s="158">
        <f t="shared" si="111"/>
        <v>92.28</v>
      </c>
      <c r="AE398" s="155">
        <f t="shared" ref="AE398" si="125">(AP398/AD398)-100%</f>
        <v>-1</v>
      </c>
      <c r="AF398" s="167" t="s">
        <v>583</v>
      </c>
      <c r="AG398" s="171" t="s">
        <v>443</v>
      </c>
      <c r="AH398" s="112">
        <f t="shared" ref="AH398:AJ398" si="126">AH$5*$AC398</f>
        <v>4.2623521576631758</v>
      </c>
      <c r="AI398" s="50">
        <f t="shared" si="126"/>
        <v>5.0030495124151946</v>
      </c>
      <c r="AJ398" s="50">
        <f t="shared" si="126"/>
        <v>2.7345983299216288</v>
      </c>
      <c r="AK398" s="113"/>
    </row>
    <row r="399" spans="2:37" x14ac:dyDescent="0.2">
      <c r="B399" s="91"/>
      <c r="C399" s="40"/>
      <c r="D399" s="91"/>
      <c r="E399" s="23"/>
      <c r="F399" s="76"/>
      <c r="G399" s="77"/>
      <c r="H399" s="127"/>
      <c r="I399" s="23"/>
      <c r="J399" s="135"/>
      <c r="K399" s="135"/>
      <c r="L399" s="35"/>
      <c r="M399" s="41"/>
      <c r="N399" s="41"/>
      <c r="O399" s="41"/>
      <c r="P399" s="35"/>
      <c r="Q399" s="132"/>
      <c r="R399" s="36"/>
      <c r="S399" s="42"/>
      <c r="T399" s="42"/>
      <c r="U399" s="95"/>
      <c r="V399" s="89"/>
      <c r="W399" s="75"/>
      <c r="X399" s="96"/>
      <c r="Y399" s="45"/>
      <c r="Z399" s="96"/>
      <c r="AA399" s="97"/>
      <c r="AB399" s="97"/>
      <c r="AC399" s="120"/>
      <c r="AD399" s="21"/>
      <c r="AE399" s="166"/>
      <c r="AF399" s="167"/>
      <c r="AG399" s="171"/>
      <c r="AH399" s="184"/>
      <c r="AI399" s="150"/>
      <c r="AJ399" s="150"/>
      <c r="AK399" s="113"/>
    </row>
    <row r="400" spans="2:37" x14ac:dyDescent="0.2">
      <c r="B400" s="91" t="s">
        <v>61</v>
      </c>
      <c r="C400" s="40" t="s">
        <v>551</v>
      </c>
      <c r="D400" s="91" t="s">
        <v>549</v>
      </c>
      <c r="E400" s="23">
        <v>86</v>
      </c>
      <c r="F400" s="76">
        <v>1000582</v>
      </c>
      <c r="G400" s="77">
        <v>9556570006757</v>
      </c>
      <c r="H400" s="127" t="s">
        <v>51</v>
      </c>
      <c r="I400" s="23" t="s">
        <v>609</v>
      </c>
      <c r="J400" s="135" t="s">
        <v>54</v>
      </c>
      <c r="K400" s="135" t="s">
        <v>54</v>
      </c>
      <c r="L400" s="35" t="s">
        <v>52</v>
      </c>
      <c r="M400" s="41"/>
      <c r="N400" s="41"/>
      <c r="O400" s="41"/>
      <c r="P400" s="35" t="s">
        <v>676</v>
      </c>
      <c r="Q400" s="132">
        <v>5.88</v>
      </c>
      <c r="R400" s="36">
        <v>6.62</v>
      </c>
      <c r="S400" s="42">
        <f t="shared" si="113"/>
        <v>0.11178247734138975</v>
      </c>
      <c r="T400" s="42"/>
      <c r="U400" s="95">
        <v>5.88</v>
      </c>
      <c r="V400" s="89">
        <f t="shared" si="114"/>
        <v>4.4400000000000004</v>
      </c>
      <c r="W400" s="75">
        <v>5.09</v>
      </c>
      <c r="X400" s="96">
        <f t="shared" si="115"/>
        <v>-0.15520628683693519</v>
      </c>
      <c r="Y400" s="45">
        <v>1.4399999999999995</v>
      </c>
      <c r="Z400" s="96">
        <f t="shared" si="116"/>
        <v>0.12770137524557948</v>
      </c>
      <c r="AA400" s="97" t="s">
        <v>581</v>
      </c>
      <c r="AB400" s="97" t="s">
        <v>582</v>
      </c>
      <c r="AC400" s="120">
        <v>18</v>
      </c>
      <c r="AD400" s="158">
        <f t="shared" si="111"/>
        <v>91.62</v>
      </c>
      <c r="AE400" s="155">
        <f t="shared" ref="AE400" si="127">(AP400/AD400)-100%</f>
        <v>-1</v>
      </c>
      <c r="AF400" s="167" t="s">
        <v>583</v>
      </c>
      <c r="AG400" s="171" t="s">
        <v>443</v>
      </c>
      <c r="AH400" s="112">
        <f t="shared" ref="AH400:AJ400" si="128">AH$5*$AC400</f>
        <v>6.3935282364947641</v>
      </c>
      <c r="AI400" s="50">
        <f t="shared" si="128"/>
        <v>7.5045742686227914</v>
      </c>
      <c r="AJ400" s="50">
        <f t="shared" si="128"/>
        <v>4.1018974948824427</v>
      </c>
      <c r="AK400" s="113"/>
    </row>
    <row r="401" spans="2:37" x14ac:dyDescent="0.2">
      <c r="B401" s="91"/>
      <c r="C401" s="40"/>
      <c r="D401" s="91"/>
      <c r="E401" s="23"/>
      <c r="F401" s="76"/>
      <c r="G401" s="77"/>
      <c r="H401" s="127"/>
      <c r="I401" s="23"/>
      <c r="J401" s="135"/>
      <c r="K401" s="135"/>
      <c r="L401" s="35"/>
      <c r="M401" s="41"/>
      <c r="N401" s="41"/>
      <c r="O401" s="41"/>
      <c r="P401" s="35"/>
      <c r="Q401" s="132"/>
      <c r="R401" s="36"/>
      <c r="S401" s="42"/>
      <c r="T401" s="42"/>
      <c r="U401" s="95"/>
      <c r="V401" s="89"/>
      <c r="W401" s="75"/>
      <c r="X401" s="96"/>
      <c r="Y401" s="45"/>
      <c r="Z401" s="96"/>
      <c r="AA401" s="97"/>
      <c r="AB401" s="97"/>
      <c r="AC401" s="120"/>
      <c r="AD401" s="21"/>
      <c r="AE401" s="166"/>
      <c r="AF401" s="167"/>
      <c r="AG401" s="171"/>
      <c r="AH401" s="184"/>
      <c r="AI401" s="150"/>
      <c r="AJ401" s="150"/>
      <c r="AK401" s="113"/>
    </row>
    <row r="402" spans="2:37" x14ac:dyDescent="0.2">
      <c r="B402" s="91" t="s">
        <v>61</v>
      </c>
      <c r="C402" s="40" t="s">
        <v>551</v>
      </c>
      <c r="D402" s="91" t="s">
        <v>549</v>
      </c>
      <c r="E402" s="23">
        <v>87</v>
      </c>
      <c r="F402" s="76">
        <v>1060529</v>
      </c>
      <c r="G402" s="77">
        <v>9556570312063</v>
      </c>
      <c r="H402" s="127" t="s">
        <v>51</v>
      </c>
      <c r="I402" s="23" t="s">
        <v>610</v>
      </c>
      <c r="J402" s="135" t="s">
        <v>54</v>
      </c>
      <c r="K402" s="135" t="s">
        <v>54</v>
      </c>
      <c r="L402" s="35" t="s">
        <v>52</v>
      </c>
      <c r="M402" s="41"/>
      <c r="N402" s="41"/>
      <c r="O402" s="41"/>
      <c r="P402" s="35" t="s">
        <v>676</v>
      </c>
      <c r="Q402" s="132">
        <v>3.15</v>
      </c>
      <c r="R402" s="36">
        <v>3.75</v>
      </c>
      <c r="S402" s="42">
        <f t="shared" si="113"/>
        <v>0.16000000000000003</v>
      </c>
      <c r="T402" s="42"/>
      <c r="U402" s="95">
        <v>3.15</v>
      </c>
      <c r="V402" s="89">
        <f t="shared" si="114"/>
        <v>2.5</v>
      </c>
      <c r="W402" s="75">
        <v>3.19</v>
      </c>
      <c r="X402" s="96">
        <f t="shared" si="115"/>
        <v>1.2539184952978068E-2</v>
      </c>
      <c r="Y402" s="45">
        <v>0.64999999999999991</v>
      </c>
      <c r="Z402" s="96">
        <f t="shared" si="116"/>
        <v>0.21630094043887146</v>
      </c>
      <c r="AA402" s="97" t="s">
        <v>581</v>
      </c>
      <c r="AB402" s="97" t="s">
        <v>582</v>
      </c>
      <c r="AC402" s="120">
        <v>36</v>
      </c>
      <c r="AD402" s="158">
        <f t="shared" si="111"/>
        <v>114.84</v>
      </c>
      <c r="AE402" s="155">
        <f t="shared" ref="AE402:AE408" si="129">(AP402/AD402)-100%</f>
        <v>-1</v>
      </c>
      <c r="AF402" s="167" t="s">
        <v>583</v>
      </c>
      <c r="AG402" s="171" t="s">
        <v>443</v>
      </c>
      <c r="AH402" s="112">
        <f t="shared" ref="AH402:AJ408" si="130">AH$5*$AC402</f>
        <v>12.787056472989528</v>
      </c>
      <c r="AI402" s="50">
        <f t="shared" si="130"/>
        <v>15.009148537245583</v>
      </c>
      <c r="AJ402" s="50">
        <f t="shared" si="130"/>
        <v>8.2037949897648854</v>
      </c>
      <c r="AK402" s="113"/>
    </row>
    <row r="403" spans="2:37" x14ac:dyDescent="0.2">
      <c r="B403" s="91" t="s">
        <v>61</v>
      </c>
      <c r="C403" s="40" t="s">
        <v>551</v>
      </c>
      <c r="D403" s="91" t="s">
        <v>549</v>
      </c>
      <c r="E403" s="23"/>
      <c r="F403" s="76">
        <v>1060601</v>
      </c>
      <c r="G403" s="77">
        <v>9556570008966</v>
      </c>
      <c r="H403" s="127" t="s">
        <v>51</v>
      </c>
      <c r="I403" s="23" t="s">
        <v>611</v>
      </c>
      <c r="J403" s="135" t="s">
        <v>54</v>
      </c>
      <c r="K403" s="135" t="s">
        <v>54</v>
      </c>
      <c r="L403" s="35" t="s">
        <v>52</v>
      </c>
      <c r="M403" s="41"/>
      <c r="N403" s="41"/>
      <c r="O403" s="41"/>
      <c r="P403" s="35" t="s">
        <v>676</v>
      </c>
      <c r="Q403" s="132">
        <v>3.15</v>
      </c>
      <c r="R403" s="36">
        <v>3.75</v>
      </c>
      <c r="S403" s="42">
        <f t="shared" si="113"/>
        <v>0.16000000000000003</v>
      </c>
      <c r="T403" s="42"/>
      <c r="U403" s="95">
        <v>3.15</v>
      </c>
      <c r="V403" s="89">
        <f t="shared" si="114"/>
        <v>2.5</v>
      </c>
      <c r="W403" s="75">
        <v>3.19</v>
      </c>
      <c r="X403" s="96">
        <f t="shared" si="115"/>
        <v>1.2539184952978068E-2</v>
      </c>
      <c r="Y403" s="45">
        <v>0.64999999999999991</v>
      </c>
      <c r="Z403" s="96">
        <f t="shared" si="116"/>
        <v>0.21630094043887146</v>
      </c>
      <c r="AA403" s="97" t="s">
        <v>581</v>
      </c>
      <c r="AB403" s="97" t="s">
        <v>582</v>
      </c>
      <c r="AC403" s="120">
        <v>36</v>
      </c>
      <c r="AD403" s="158">
        <f t="shared" si="111"/>
        <v>114.84</v>
      </c>
      <c r="AE403" s="155">
        <f t="shared" si="129"/>
        <v>-1</v>
      </c>
      <c r="AF403" s="167" t="s">
        <v>583</v>
      </c>
      <c r="AG403" s="171" t="s">
        <v>443</v>
      </c>
      <c r="AH403" s="112">
        <f t="shared" si="130"/>
        <v>12.787056472989528</v>
      </c>
      <c r="AI403" s="50">
        <f t="shared" si="130"/>
        <v>15.009148537245583</v>
      </c>
      <c r="AJ403" s="50">
        <f t="shared" si="130"/>
        <v>8.2037949897648854</v>
      </c>
      <c r="AK403" s="113"/>
    </row>
    <row r="404" spans="2:37" x14ac:dyDescent="0.2">
      <c r="B404" s="91" t="s">
        <v>61</v>
      </c>
      <c r="C404" s="40" t="s">
        <v>551</v>
      </c>
      <c r="D404" s="91" t="s">
        <v>549</v>
      </c>
      <c r="E404" s="23"/>
      <c r="F404" s="76">
        <v>1060579</v>
      </c>
      <c r="G404" s="77">
        <v>9556570312049</v>
      </c>
      <c r="H404" s="127" t="s">
        <v>51</v>
      </c>
      <c r="I404" s="23" t="s">
        <v>612</v>
      </c>
      <c r="J404" s="135" t="s">
        <v>54</v>
      </c>
      <c r="K404" s="135" t="s">
        <v>54</v>
      </c>
      <c r="L404" s="35" t="s">
        <v>52</v>
      </c>
      <c r="M404" s="41"/>
      <c r="N404" s="41"/>
      <c r="O404" s="41"/>
      <c r="P404" s="35" t="s">
        <v>676</v>
      </c>
      <c r="Q404" s="132">
        <v>3.15</v>
      </c>
      <c r="R404" s="36">
        <v>3.75</v>
      </c>
      <c r="S404" s="42">
        <f t="shared" si="113"/>
        <v>0.16000000000000003</v>
      </c>
      <c r="T404" s="42"/>
      <c r="U404" s="95">
        <v>3.15</v>
      </c>
      <c r="V404" s="89">
        <f t="shared" si="114"/>
        <v>2.5</v>
      </c>
      <c r="W404" s="75">
        <v>3.19</v>
      </c>
      <c r="X404" s="96">
        <f t="shared" si="115"/>
        <v>1.2539184952978068E-2</v>
      </c>
      <c r="Y404" s="45">
        <v>0.64999999999999991</v>
      </c>
      <c r="Z404" s="96">
        <f t="shared" si="116"/>
        <v>0.21630094043887146</v>
      </c>
      <c r="AA404" s="97" t="s">
        <v>581</v>
      </c>
      <c r="AB404" s="97" t="s">
        <v>582</v>
      </c>
      <c r="AC404" s="120">
        <v>36</v>
      </c>
      <c r="AD404" s="158">
        <f t="shared" si="111"/>
        <v>114.84</v>
      </c>
      <c r="AE404" s="155">
        <f t="shared" si="129"/>
        <v>-1</v>
      </c>
      <c r="AF404" s="167" t="s">
        <v>583</v>
      </c>
      <c r="AG404" s="171" t="s">
        <v>443</v>
      </c>
      <c r="AH404" s="112">
        <f t="shared" si="130"/>
        <v>12.787056472989528</v>
      </c>
      <c r="AI404" s="50">
        <f t="shared" si="130"/>
        <v>15.009148537245583</v>
      </c>
      <c r="AJ404" s="50">
        <f t="shared" si="130"/>
        <v>8.2037949897648854</v>
      </c>
      <c r="AK404" s="113"/>
    </row>
    <row r="405" spans="2:37" x14ac:dyDescent="0.2">
      <c r="B405" s="91" t="s">
        <v>61</v>
      </c>
      <c r="C405" s="40" t="s">
        <v>551</v>
      </c>
      <c r="D405" s="91" t="s">
        <v>549</v>
      </c>
      <c r="E405" s="23"/>
      <c r="F405" s="76">
        <v>1060549</v>
      </c>
      <c r="G405" s="77">
        <v>8888200703370</v>
      </c>
      <c r="H405" s="127" t="s">
        <v>51</v>
      </c>
      <c r="I405" s="23" t="s">
        <v>613</v>
      </c>
      <c r="J405" s="135" t="s">
        <v>54</v>
      </c>
      <c r="K405" s="135" t="s">
        <v>54</v>
      </c>
      <c r="L405" s="35" t="s">
        <v>52</v>
      </c>
      <c r="M405" s="41"/>
      <c r="N405" s="41"/>
      <c r="O405" s="41"/>
      <c r="P405" s="35" t="s">
        <v>676</v>
      </c>
      <c r="Q405" s="132">
        <v>3.15</v>
      </c>
      <c r="R405" s="36">
        <v>3.75</v>
      </c>
      <c r="S405" s="42">
        <f t="shared" si="113"/>
        <v>0.16000000000000003</v>
      </c>
      <c r="T405" s="42"/>
      <c r="U405" s="95">
        <v>3.15</v>
      </c>
      <c r="V405" s="89">
        <f t="shared" si="114"/>
        <v>2.5</v>
      </c>
      <c r="W405" s="75">
        <v>3.19</v>
      </c>
      <c r="X405" s="96">
        <f t="shared" si="115"/>
        <v>1.2539184952978068E-2</v>
      </c>
      <c r="Y405" s="45">
        <v>0.64999999999999991</v>
      </c>
      <c r="Z405" s="96">
        <f t="shared" si="116"/>
        <v>0.21630094043887146</v>
      </c>
      <c r="AA405" s="97" t="s">
        <v>581</v>
      </c>
      <c r="AB405" s="97" t="s">
        <v>582</v>
      </c>
      <c r="AC405" s="120">
        <v>36</v>
      </c>
      <c r="AD405" s="158">
        <f t="shared" si="111"/>
        <v>114.84</v>
      </c>
      <c r="AE405" s="155">
        <f t="shared" si="129"/>
        <v>-1</v>
      </c>
      <c r="AF405" s="167" t="s">
        <v>583</v>
      </c>
      <c r="AG405" s="171" t="s">
        <v>443</v>
      </c>
      <c r="AH405" s="112">
        <f t="shared" si="130"/>
        <v>12.787056472989528</v>
      </c>
      <c r="AI405" s="50">
        <f t="shared" si="130"/>
        <v>15.009148537245583</v>
      </c>
      <c r="AJ405" s="50">
        <f t="shared" si="130"/>
        <v>8.2037949897648854</v>
      </c>
      <c r="AK405" s="113"/>
    </row>
    <row r="406" spans="2:37" x14ac:dyDescent="0.2">
      <c r="B406" s="91" t="s">
        <v>61</v>
      </c>
      <c r="C406" s="40" t="s">
        <v>551</v>
      </c>
      <c r="D406" s="91" t="s">
        <v>549</v>
      </c>
      <c r="E406" s="23"/>
      <c r="F406" s="76">
        <v>1060512</v>
      </c>
      <c r="G406" s="77">
        <v>9556570312087</v>
      </c>
      <c r="H406" s="127" t="s">
        <v>51</v>
      </c>
      <c r="I406" s="23" t="s">
        <v>614</v>
      </c>
      <c r="J406" s="135" t="s">
        <v>54</v>
      </c>
      <c r="K406" s="135" t="s">
        <v>54</v>
      </c>
      <c r="L406" s="35" t="s">
        <v>52</v>
      </c>
      <c r="M406" s="41"/>
      <c r="N406" s="41"/>
      <c r="O406" s="41"/>
      <c r="P406" s="35" t="s">
        <v>676</v>
      </c>
      <c r="Q406" s="132">
        <v>3.15</v>
      </c>
      <c r="R406" s="36">
        <v>3.75</v>
      </c>
      <c r="S406" s="42">
        <f t="shared" si="113"/>
        <v>0.16000000000000003</v>
      </c>
      <c r="T406" s="42"/>
      <c r="U406" s="95">
        <v>3.15</v>
      </c>
      <c r="V406" s="89">
        <f t="shared" si="114"/>
        <v>2.5</v>
      </c>
      <c r="W406" s="75">
        <v>3.19</v>
      </c>
      <c r="X406" s="96">
        <f t="shared" si="115"/>
        <v>1.2539184952978068E-2</v>
      </c>
      <c r="Y406" s="45">
        <v>0.64999999999999991</v>
      </c>
      <c r="Z406" s="96">
        <f t="shared" si="116"/>
        <v>0.21630094043887146</v>
      </c>
      <c r="AA406" s="97" t="s">
        <v>581</v>
      </c>
      <c r="AB406" s="97" t="s">
        <v>582</v>
      </c>
      <c r="AC406" s="120">
        <v>36</v>
      </c>
      <c r="AD406" s="158">
        <f t="shared" si="111"/>
        <v>114.84</v>
      </c>
      <c r="AE406" s="155">
        <f t="shared" si="129"/>
        <v>-1</v>
      </c>
      <c r="AF406" s="167" t="s">
        <v>583</v>
      </c>
      <c r="AG406" s="171" t="s">
        <v>443</v>
      </c>
      <c r="AH406" s="112">
        <f t="shared" si="130"/>
        <v>12.787056472989528</v>
      </c>
      <c r="AI406" s="50">
        <f t="shared" si="130"/>
        <v>15.009148537245583</v>
      </c>
      <c r="AJ406" s="50">
        <f t="shared" si="130"/>
        <v>8.2037949897648854</v>
      </c>
      <c r="AK406" s="113"/>
    </row>
    <row r="407" spans="2:37" x14ac:dyDescent="0.2">
      <c r="B407" s="91" t="s">
        <v>61</v>
      </c>
      <c r="C407" s="40" t="s">
        <v>551</v>
      </c>
      <c r="D407" s="91" t="s">
        <v>549</v>
      </c>
      <c r="E407" s="23"/>
      <c r="F407" s="76">
        <v>1060564</v>
      </c>
      <c r="G407" s="77">
        <v>9556570008904</v>
      </c>
      <c r="H407" s="127" t="s">
        <v>51</v>
      </c>
      <c r="I407" s="23" t="s">
        <v>615</v>
      </c>
      <c r="J407" s="135" t="s">
        <v>54</v>
      </c>
      <c r="K407" s="135" t="s">
        <v>54</v>
      </c>
      <c r="L407" s="35" t="s">
        <v>52</v>
      </c>
      <c r="M407" s="41"/>
      <c r="N407" s="41"/>
      <c r="O407" s="41"/>
      <c r="P407" s="35" t="s">
        <v>676</v>
      </c>
      <c r="Q407" s="132">
        <v>3.15</v>
      </c>
      <c r="R407" s="36">
        <v>3.75</v>
      </c>
      <c r="S407" s="42">
        <f t="shared" si="113"/>
        <v>0.16000000000000003</v>
      </c>
      <c r="T407" s="42"/>
      <c r="U407" s="95">
        <v>3.15</v>
      </c>
      <c r="V407" s="89">
        <f t="shared" si="114"/>
        <v>2.5</v>
      </c>
      <c r="W407" s="75">
        <v>3.19</v>
      </c>
      <c r="X407" s="96">
        <f t="shared" si="115"/>
        <v>1.2539184952978068E-2</v>
      </c>
      <c r="Y407" s="45">
        <v>0.64999999999999991</v>
      </c>
      <c r="Z407" s="96">
        <f t="shared" si="116"/>
        <v>0.21630094043887146</v>
      </c>
      <c r="AA407" s="97" t="s">
        <v>581</v>
      </c>
      <c r="AB407" s="97" t="s">
        <v>582</v>
      </c>
      <c r="AC407" s="120">
        <v>36</v>
      </c>
      <c r="AD407" s="158">
        <f t="shared" si="111"/>
        <v>114.84</v>
      </c>
      <c r="AE407" s="155">
        <f t="shared" si="129"/>
        <v>-1</v>
      </c>
      <c r="AF407" s="167" t="s">
        <v>583</v>
      </c>
      <c r="AG407" s="171" t="s">
        <v>443</v>
      </c>
      <c r="AH407" s="112">
        <f t="shared" si="130"/>
        <v>12.787056472989528</v>
      </c>
      <c r="AI407" s="50">
        <f t="shared" si="130"/>
        <v>15.009148537245583</v>
      </c>
      <c r="AJ407" s="50">
        <f t="shared" si="130"/>
        <v>8.2037949897648854</v>
      </c>
      <c r="AK407" s="113"/>
    </row>
    <row r="408" spans="2:37" x14ac:dyDescent="0.2">
      <c r="B408" s="91" t="s">
        <v>61</v>
      </c>
      <c r="C408" s="40" t="s">
        <v>551</v>
      </c>
      <c r="D408" s="91" t="s">
        <v>549</v>
      </c>
      <c r="E408" s="23"/>
      <c r="F408" s="76">
        <v>1060508</v>
      </c>
      <c r="G408" s="77">
        <v>9556570008980</v>
      </c>
      <c r="H408" s="127" t="s">
        <v>51</v>
      </c>
      <c r="I408" s="23" t="s">
        <v>616</v>
      </c>
      <c r="J408" s="135" t="s">
        <v>54</v>
      </c>
      <c r="K408" s="135" t="s">
        <v>54</v>
      </c>
      <c r="L408" s="35" t="s">
        <v>52</v>
      </c>
      <c r="M408" s="41"/>
      <c r="N408" s="41"/>
      <c r="O408" s="41"/>
      <c r="P408" s="35" t="s">
        <v>676</v>
      </c>
      <c r="Q408" s="132">
        <v>3.15</v>
      </c>
      <c r="R408" s="36">
        <v>3.75</v>
      </c>
      <c r="S408" s="42">
        <f t="shared" si="113"/>
        <v>0.16000000000000003</v>
      </c>
      <c r="T408" s="42"/>
      <c r="U408" s="95">
        <v>3.15</v>
      </c>
      <c r="V408" s="89">
        <f t="shared" si="114"/>
        <v>2.5</v>
      </c>
      <c r="W408" s="75">
        <v>3.19</v>
      </c>
      <c r="X408" s="96">
        <f t="shared" si="115"/>
        <v>1.2539184952978068E-2</v>
      </c>
      <c r="Y408" s="45">
        <v>0.64999999999999991</v>
      </c>
      <c r="Z408" s="96">
        <f t="shared" si="116"/>
        <v>0.21630094043887146</v>
      </c>
      <c r="AA408" s="97" t="s">
        <v>581</v>
      </c>
      <c r="AB408" s="97" t="s">
        <v>582</v>
      </c>
      <c r="AC408" s="120">
        <v>36</v>
      </c>
      <c r="AD408" s="158">
        <f t="shared" si="111"/>
        <v>114.84</v>
      </c>
      <c r="AE408" s="155">
        <f t="shared" si="129"/>
        <v>-1</v>
      </c>
      <c r="AF408" s="167" t="s">
        <v>583</v>
      </c>
      <c r="AG408" s="171" t="s">
        <v>443</v>
      </c>
      <c r="AH408" s="112">
        <f t="shared" si="130"/>
        <v>12.787056472989528</v>
      </c>
      <c r="AI408" s="50">
        <f t="shared" si="130"/>
        <v>15.009148537245583</v>
      </c>
      <c r="AJ408" s="50">
        <f t="shared" si="130"/>
        <v>8.2037949897648854</v>
      </c>
      <c r="AK408" s="113"/>
    </row>
    <row r="409" spans="2:37" x14ac:dyDescent="0.2">
      <c r="B409" s="91"/>
      <c r="C409" s="40"/>
      <c r="D409" s="91"/>
      <c r="E409" s="23"/>
      <c r="F409" s="76"/>
      <c r="G409" s="77"/>
      <c r="H409" s="127"/>
      <c r="I409" s="23"/>
      <c r="J409" s="135"/>
      <c r="K409" s="135"/>
      <c r="L409" s="35"/>
      <c r="M409" s="41"/>
      <c r="N409" s="41"/>
      <c r="O409" s="41"/>
      <c r="P409" s="35"/>
      <c r="Q409" s="132"/>
      <c r="R409" s="36"/>
      <c r="S409" s="42"/>
      <c r="T409" s="42"/>
      <c r="U409" s="95"/>
      <c r="V409" s="89"/>
      <c r="W409" s="75"/>
      <c r="X409" s="96"/>
      <c r="Y409" s="45"/>
      <c r="Z409" s="96"/>
      <c r="AA409" s="97"/>
      <c r="AB409" s="97"/>
      <c r="AC409" s="120"/>
      <c r="AD409" s="21"/>
      <c r="AE409" s="166"/>
      <c r="AF409" s="167"/>
      <c r="AG409" s="171"/>
      <c r="AH409" s="184"/>
      <c r="AI409" s="150"/>
      <c r="AJ409" s="150"/>
      <c r="AK409" s="113"/>
    </row>
    <row r="410" spans="2:37" x14ac:dyDescent="0.2">
      <c r="B410" s="91" t="s">
        <v>61</v>
      </c>
      <c r="C410" s="40" t="s">
        <v>572</v>
      </c>
      <c r="D410" s="91" t="s">
        <v>549</v>
      </c>
      <c r="E410" s="23">
        <v>88</v>
      </c>
      <c r="F410" s="76">
        <v>1060595</v>
      </c>
      <c r="G410" s="77">
        <v>9556040310209</v>
      </c>
      <c r="H410" s="127" t="s">
        <v>51</v>
      </c>
      <c r="I410" s="23" t="s">
        <v>617</v>
      </c>
      <c r="J410" s="135" t="s">
        <v>54</v>
      </c>
      <c r="K410" s="135" t="s">
        <v>54</v>
      </c>
      <c r="L410" s="35" t="s">
        <v>52</v>
      </c>
      <c r="M410" s="41"/>
      <c r="N410" s="41"/>
      <c r="O410" s="41"/>
      <c r="P410" s="35" t="s">
        <v>676</v>
      </c>
      <c r="Q410" s="132">
        <v>2.5499999999999998</v>
      </c>
      <c r="R410" s="36">
        <v>3.05</v>
      </c>
      <c r="S410" s="42">
        <f t="shared" si="113"/>
        <v>0.16393442622950821</v>
      </c>
      <c r="T410" s="42"/>
      <c r="U410" s="95">
        <v>2.5499999999999998</v>
      </c>
      <c r="V410" s="89">
        <f t="shared" si="114"/>
        <v>2.0299999999999998</v>
      </c>
      <c r="W410" s="75">
        <v>2.4900000000000002</v>
      </c>
      <c r="X410" s="96">
        <f t="shared" si="115"/>
        <v>-2.4096385542168516E-2</v>
      </c>
      <c r="Y410" s="45">
        <v>0.52</v>
      </c>
      <c r="Z410" s="96">
        <f t="shared" si="116"/>
        <v>0.18473895582329333</v>
      </c>
      <c r="AA410" s="97" t="s">
        <v>581</v>
      </c>
      <c r="AB410" s="97" t="s">
        <v>582</v>
      </c>
      <c r="AC410" s="120">
        <v>72</v>
      </c>
      <c r="AD410" s="158">
        <f t="shared" si="111"/>
        <v>179.28000000000003</v>
      </c>
      <c r="AE410" s="155">
        <f t="shared" ref="AE410:AE411" si="131">(AP410/AD410)-100%</f>
        <v>-1</v>
      </c>
      <c r="AF410" s="167" t="s">
        <v>583</v>
      </c>
      <c r="AG410" s="171" t="s">
        <v>443</v>
      </c>
      <c r="AH410" s="112">
        <f t="shared" ref="AH410:AJ411" si="132">AH$5*$AC410</f>
        <v>25.574112945979056</v>
      </c>
      <c r="AI410" s="50">
        <f t="shared" si="132"/>
        <v>30.018297074491166</v>
      </c>
      <c r="AJ410" s="50">
        <f t="shared" si="132"/>
        <v>16.407589979529771</v>
      </c>
      <c r="AK410" s="113"/>
    </row>
    <row r="411" spans="2:37" x14ac:dyDescent="0.2">
      <c r="B411" s="91" t="s">
        <v>61</v>
      </c>
      <c r="C411" s="40" t="s">
        <v>572</v>
      </c>
      <c r="D411" s="91" t="s">
        <v>549</v>
      </c>
      <c r="E411" s="23"/>
      <c r="F411" s="76">
        <v>1060594</v>
      </c>
      <c r="G411" s="77">
        <v>9556040310223</v>
      </c>
      <c r="H411" s="127" t="s">
        <v>51</v>
      </c>
      <c r="I411" s="23" t="s">
        <v>618</v>
      </c>
      <c r="J411" s="135" t="s">
        <v>54</v>
      </c>
      <c r="K411" s="135" t="s">
        <v>54</v>
      </c>
      <c r="L411" s="35" t="s">
        <v>52</v>
      </c>
      <c r="M411" s="41"/>
      <c r="N411" s="41"/>
      <c r="O411" s="41"/>
      <c r="P411" s="35" t="s">
        <v>676</v>
      </c>
      <c r="Q411" s="132">
        <v>2.5499999999999998</v>
      </c>
      <c r="R411" s="36">
        <v>3.05</v>
      </c>
      <c r="S411" s="42">
        <f t="shared" si="113"/>
        <v>0.16393442622950821</v>
      </c>
      <c r="T411" s="42"/>
      <c r="U411" s="95">
        <v>2.5499999999999998</v>
      </c>
      <c r="V411" s="89">
        <f t="shared" si="114"/>
        <v>2.0299999999999998</v>
      </c>
      <c r="W411" s="75">
        <v>2.4900000000000002</v>
      </c>
      <c r="X411" s="96">
        <f t="shared" si="115"/>
        <v>-2.4096385542168516E-2</v>
      </c>
      <c r="Y411" s="45">
        <v>0.52</v>
      </c>
      <c r="Z411" s="96">
        <f t="shared" si="116"/>
        <v>0.18473895582329333</v>
      </c>
      <c r="AA411" s="97" t="s">
        <v>581</v>
      </c>
      <c r="AB411" s="97" t="s">
        <v>582</v>
      </c>
      <c r="AC411" s="120">
        <v>72</v>
      </c>
      <c r="AD411" s="158">
        <f t="shared" si="111"/>
        <v>179.28000000000003</v>
      </c>
      <c r="AE411" s="155">
        <f t="shared" si="131"/>
        <v>-1</v>
      </c>
      <c r="AF411" s="167" t="s">
        <v>583</v>
      </c>
      <c r="AG411" s="171" t="s">
        <v>443</v>
      </c>
      <c r="AH411" s="112">
        <f t="shared" si="132"/>
        <v>25.574112945979056</v>
      </c>
      <c r="AI411" s="50">
        <f t="shared" si="132"/>
        <v>30.018297074491166</v>
      </c>
      <c r="AJ411" s="50">
        <f t="shared" si="132"/>
        <v>16.407589979529771</v>
      </c>
      <c r="AK411" s="113"/>
    </row>
    <row r="412" spans="2:37" x14ac:dyDescent="0.2">
      <c r="B412" s="91"/>
      <c r="C412" s="40"/>
      <c r="D412" s="91"/>
      <c r="E412" s="23"/>
      <c r="F412" s="76"/>
      <c r="G412" s="77"/>
      <c r="H412" s="127"/>
      <c r="I412" s="23"/>
      <c r="J412" s="135"/>
      <c r="K412" s="135"/>
      <c r="L412" s="35"/>
      <c r="M412" s="41"/>
      <c r="N412" s="41"/>
      <c r="O412" s="41"/>
      <c r="P412" s="35"/>
      <c r="Q412" s="132"/>
      <c r="R412" s="36"/>
      <c r="S412" s="42"/>
      <c r="T412" s="42"/>
      <c r="U412" s="95"/>
      <c r="V412" s="89"/>
      <c r="W412" s="75"/>
      <c r="X412" s="96"/>
      <c r="Y412" s="45"/>
      <c r="Z412" s="96"/>
      <c r="AA412" s="97"/>
      <c r="AB412" s="97"/>
      <c r="AC412" s="120"/>
      <c r="AD412" s="21"/>
      <c r="AE412" s="166"/>
      <c r="AF412" s="167"/>
      <c r="AG412" s="171"/>
      <c r="AH412" s="184"/>
      <c r="AI412" s="150"/>
      <c r="AJ412" s="150"/>
      <c r="AK412" s="113"/>
    </row>
    <row r="413" spans="2:37" x14ac:dyDescent="0.2">
      <c r="B413" s="91" t="s">
        <v>61</v>
      </c>
      <c r="C413" s="40" t="s">
        <v>572</v>
      </c>
      <c r="D413" s="91" t="s">
        <v>549</v>
      </c>
      <c r="E413" s="23">
        <v>89</v>
      </c>
      <c r="F413" s="76">
        <v>1060595</v>
      </c>
      <c r="G413" s="77">
        <v>19556040310268</v>
      </c>
      <c r="H413" s="127" t="s">
        <v>514</v>
      </c>
      <c r="I413" s="23" t="s">
        <v>619</v>
      </c>
      <c r="J413" s="135" t="s">
        <v>54</v>
      </c>
      <c r="K413" s="135" t="s">
        <v>54</v>
      </c>
      <c r="L413" s="35" t="s">
        <v>52</v>
      </c>
      <c r="M413" s="41"/>
      <c r="N413" s="41"/>
      <c r="O413" s="41"/>
      <c r="P413" s="35" t="s">
        <v>676</v>
      </c>
      <c r="Q413" s="132">
        <v>10.199999999999999</v>
      </c>
      <c r="R413" s="36">
        <v>11.45</v>
      </c>
      <c r="S413" s="42">
        <f t="shared" si="113"/>
        <v>0.1091703056768559</v>
      </c>
      <c r="T413" s="42"/>
      <c r="U413" s="95">
        <v>10.199999999999999</v>
      </c>
      <c r="V413" s="89">
        <f t="shared" si="114"/>
        <v>9.42</v>
      </c>
      <c r="W413" s="75">
        <v>7.99</v>
      </c>
      <c r="X413" s="96">
        <f t="shared" si="115"/>
        <v>-0.27659574468085096</v>
      </c>
      <c r="Y413" s="45">
        <v>0.78</v>
      </c>
      <c r="Z413" s="96">
        <f t="shared" si="116"/>
        <v>-0.17897371714643301</v>
      </c>
      <c r="AA413" s="97" t="s">
        <v>581</v>
      </c>
      <c r="AB413" s="97" t="s">
        <v>582</v>
      </c>
      <c r="AC413" s="120">
        <v>72</v>
      </c>
      <c r="AD413" s="158">
        <f t="shared" si="111"/>
        <v>575.28</v>
      </c>
      <c r="AE413" s="155">
        <f t="shared" ref="AE413:AE414" si="133">(AP413/AD413)-100%</f>
        <v>-1</v>
      </c>
      <c r="AF413" s="167" t="s">
        <v>583</v>
      </c>
      <c r="AG413" s="171" t="s">
        <v>443</v>
      </c>
      <c r="AH413" s="112">
        <f t="shared" ref="AH413:AJ414" si="134">AH$5*$AC413</f>
        <v>25.574112945979056</v>
      </c>
      <c r="AI413" s="50">
        <f t="shared" si="134"/>
        <v>30.018297074491166</v>
      </c>
      <c r="AJ413" s="50">
        <f t="shared" si="134"/>
        <v>16.407589979529771</v>
      </c>
      <c r="AK413" s="113"/>
    </row>
    <row r="414" spans="2:37" x14ac:dyDescent="0.2">
      <c r="B414" s="91" t="s">
        <v>61</v>
      </c>
      <c r="C414" s="40" t="s">
        <v>572</v>
      </c>
      <c r="D414" s="91" t="s">
        <v>549</v>
      </c>
      <c r="E414" s="23"/>
      <c r="F414" s="76">
        <v>1060594</v>
      </c>
      <c r="G414" s="77">
        <v>19556040310275</v>
      </c>
      <c r="H414" s="127" t="s">
        <v>514</v>
      </c>
      <c r="I414" s="23" t="s">
        <v>620</v>
      </c>
      <c r="J414" s="135" t="s">
        <v>54</v>
      </c>
      <c r="K414" s="135" t="s">
        <v>54</v>
      </c>
      <c r="L414" s="35" t="s">
        <v>52</v>
      </c>
      <c r="M414" s="41"/>
      <c r="N414" s="41"/>
      <c r="O414" s="41"/>
      <c r="P414" s="35" t="s">
        <v>676</v>
      </c>
      <c r="Q414" s="132">
        <v>10.199999999999999</v>
      </c>
      <c r="R414" s="36">
        <v>11.45</v>
      </c>
      <c r="S414" s="42">
        <f t="shared" si="113"/>
        <v>0.1091703056768559</v>
      </c>
      <c r="T414" s="42"/>
      <c r="U414" s="95">
        <v>10.199999999999999</v>
      </c>
      <c r="V414" s="89">
        <f t="shared" si="114"/>
        <v>9.42</v>
      </c>
      <c r="W414" s="75">
        <v>7.99</v>
      </c>
      <c r="X414" s="96">
        <f t="shared" si="115"/>
        <v>-0.27659574468085096</v>
      </c>
      <c r="Y414" s="45">
        <v>0.78</v>
      </c>
      <c r="Z414" s="96">
        <f t="shared" si="116"/>
        <v>-0.17897371714643301</v>
      </c>
      <c r="AA414" s="97" t="s">
        <v>581</v>
      </c>
      <c r="AB414" s="97" t="s">
        <v>582</v>
      </c>
      <c r="AC414" s="120">
        <v>72</v>
      </c>
      <c r="AD414" s="158">
        <f t="shared" si="111"/>
        <v>575.28</v>
      </c>
      <c r="AE414" s="155">
        <f t="shared" si="133"/>
        <v>-1</v>
      </c>
      <c r="AF414" s="167" t="s">
        <v>583</v>
      </c>
      <c r="AG414" s="171" t="s">
        <v>443</v>
      </c>
      <c r="AH414" s="112">
        <f t="shared" si="134"/>
        <v>25.574112945979056</v>
      </c>
      <c r="AI414" s="50">
        <f t="shared" si="134"/>
        <v>30.018297074491166</v>
      </c>
      <c r="AJ414" s="50">
        <f t="shared" si="134"/>
        <v>16.407589979529771</v>
      </c>
      <c r="AK414" s="113"/>
    </row>
    <row r="415" spans="2:37" x14ac:dyDescent="0.2">
      <c r="B415" s="91"/>
      <c r="C415" s="40"/>
      <c r="D415" s="91"/>
      <c r="E415" s="23"/>
      <c r="F415" s="76"/>
      <c r="G415" s="77"/>
      <c r="H415" s="127"/>
      <c r="I415" s="23"/>
      <c r="J415" s="135"/>
      <c r="K415" s="135"/>
      <c r="L415" s="35"/>
      <c r="M415" s="41"/>
      <c r="N415" s="41"/>
      <c r="O415" s="41"/>
      <c r="P415" s="35"/>
      <c r="Q415" s="132"/>
      <c r="R415" s="36"/>
      <c r="S415" s="42"/>
      <c r="T415" s="42"/>
      <c r="U415" s="95"/>
      <c r="V415" s="89"/>
      <c r="W415" s="75"/>
      <c r="X415" s="96"/>
      <c r="Y415" s="45"/>
      <c r="Z415" s="96"/>
      <c r="AA415" s="97"/>
      <c r="AB415" s="97"/>
      <c r="AC415" s="120"/>
      <c r="AD415" s="21"/>
      <c r="AE415" s="166"/>
      <c r="AF415" s="167"/>
      <c r="AG415" s="171"/>
      <c r="AH415" s="184"/>
      <c r="AI415" s="150"/>
      <c r="AJ415" s="150"/>
      <c r="AK415" s="113"/>
    </row>
    <row r="416" spans="2:37" x14ac:dyDescent="0.2">
      <c r="B416" s="91" t="s">
        <v>61</v>
      </c>
      <c r="C416" s="40" t="s">
        <v>562</v>
      </c>
      <c r="D416" s="91" t="s">
        <v>549</v>
      </c>
      <c r="E416" s="23">
        <v>90</v>
      </c>
      <c r="F416" s="76">
        <v>1111044</v>
      </c>
      <c r="G416" s="77">
        <v>9556040600492</v>
      </c>
      <c r="H416" s="127" t="s">
        <v>51</v>
      </c>
      <c r="I416" s="23" t="s">
        <v>621</v>
      </c>
      <c r="J416" s="135" t="s">
        <v>54</v>
      </c>
      <c r="K416" s="135" t="s">
        <v>54</v>
      </c>
      <c r="L416" s="35" t="s">
        <v>52</v>
      </c>
      <c r="M416" s="41"/>
      <c r="N416" s="41"/>
      <c r="O416" s="41"/>
      <c r="P416" s="35" t="s">
        <v>676</v>
      </c>
      <c r="Q416" s="132">
        <v>5.84</v>
      </c>
      <c r="R416" s="36">
        <v>6.9</v>
      </c>
      <c r="S416" s="42">
        <f t="shared" ref="S416:S442" si="135">(R416-Q416)/R416</f>
        <v>0.15362318840579717</v>
      </c>
      <c r="T416" s="42"/>
      <c r="U416" s="95">
        <v>5.84</v>
      </c>
      <c r="V416" s="89">
        <f t="shared" ref="V416:V442" si="136">U416-Y416</f>
        <v>5.32</v>
      </c>
      <c r="W416" s="75">
        <v>6.39</v>
      </c>
      <c r="X416" s="96">
        <f t="shared" ref="X416:X442" si="137">(W416-U416)/W416</f>
        <v>8.6071987480438164E-2</v>
      </c>
      <c r="Y416" s="45">
        <v>0.52</v>
      </c>
      <c r="Z416" s="96">
        <f t="shared" ref="Z416:Z442" si="138">(W416-V416)/W416</f>
        <v>0.16744913928012511</v>
      </c>
      <c r="AA416" s="97" t="s">
        <v>114</v>
      </c>
      <c r="AB416" s="97" t="s">
        <v>115</v>
      </c>
      <c r="AC416" s="120">
        <v>36</v>
      </c>
      <c r="AD416" s="158">
        <f t="shared" si="111"/>
        <v>230.04</v>
      </c>
      <c r="AE416" s="155">
        <f t="shared" ref="AE416:AE417" si="139">(AP416/AD416)-100%</f>
        <v>-1</v>
      </c>
      <c r="AF416" s="167">
        <v>0</v>
      </c>
      <c r="AG416" s="171" t="s">
        <v>443</v>
      </c>
      <c r="AH416" s="112">
        <f t="shared" ref="AH416:AJ417" si="140">AH$5*$AC416</f>
        <v>12.787056472989528</v>
      </c>
      <c r="AI416" s="50">
        <f t="shared" si="140"/>
        <v>15.009148537245583</v>
      </c>
      <c r="AJ416" s="50">
        <f t="shared" si="140"/>
        <v>8.2037949897648854</v>
      </c>
      <c r="AK416" s="113"/>
    </row>
    <row r="417" spans="2:37" x14ac:dyDescent="0.2">
      <c r="B417" s="91" t="s">
        <v>61</v>
      </c>
      <c r="C417" s="40" t="s">
        <v>562</v>
      </c>
      <c r="D417" s="91" t="s">
        <v>549</v>
      </c>
      <c r="E417" s="23"/>
      <c r="F417" s="76">
        <v>1111046</v>
      </c>
      <c r="G417" s="77">
        <v>9556040600478</v>
      </c>
      <c r="H417" s="127" t="s">
        <v>51</v>
      </c>
      <c r="I417" s="23" t="s">
        <v>622</v>
      </c>
      <c r="J417" s="135" t="s">
        <v>54</v>
      </c>
      <c r="K417" s="135" t="s">
        <v>54</v>
      </c>
      <c r="L417" s="35" t="s">
        <v>52</v>
      </c>
      <c r="M417" s="41"/>
      <c r="N417" s="41"/>
      <c r="O417" s="41"/>
      <c r="P417" s="35" t="s">
        <v>676</v>
      </c>
      <c r="Q417" s="132">
        <v>5.84</v>
      </c>
      <c r="R417" s="36">
        <v>6.9</v>
      </c>
      <c r="S417" s="42">
        <f t="shared" si="135"/>
        <v>0.15362318840579717</v>
      </c>
      <c r="T417" s="42"/>
      <c r="U417" s="95">
        <v>5.84</v>
      </c>
      <c r="V417" s="89">
        <f t="shared" si="136"/>
        <v>5.32</v>
      </c>
      <c r="W417" s="75">
        <v>6.39</v>
      </c>
      <c r="X417" s="96">
        <f t="shared" si="137"/>
        <v>8.6071987480438164E-2</v>
      </c>
      <c r="Y417" s="45">
        <v>0.52</v>
      </c>
      <c r="Z417" s="96">
        <f t="shared" si="138"/>
        <v>0.16744913928012511</v>
      </c>
      <c r="AA417" s="97" t="s">
        <v>114</v>
      </c>
      <c r="AB417" s="97" t="s">
        <v>115</v>
      </c>
      <c r="AC417" s="120">
        <v>36</v>
      </c>
      <c r="AD417" s="158">
        <f t="shared" si="111"/>
        <v>230.04</v>
      </c>
      <c r="AE417" s="155">
        <f t="shared" si="139"/>
        <v>-1</v>
      </c>
      <c r="AF417" s="167">
        <v>0</v>
      </c>
      <c r="AG417" s="171" t="s">
        <v>443</v>
      </c>
      <c r="AH417" s="112">
        <f t="shared" si="140"/>
        <v>12.787056472989528</v>
      </c>
      <c r="AI417" s="50">
        <f t="shared" si="140"/>
        <v>15.009148537245583</v>
      </c>
      <c r="AJ417" s="50">
        <f t="shared" si="140"/>
        <v>8.2037949897648854</v>
      </c>
      <c r="AK417" s="113"/>
    </row>
    <row r="418" spans="2:37" x14ac:dyDescent="0.2">
      <c r="B418" s="91"/>
      <c r="C418" s="40"/>
      <c r="D418" s="91"/>
      <c r="E418" s="23"/>
      <c r="F418" s="76"/>
      <c r="G418" s="77"/>
      <c r="H418" s="127"/>
      <c r="I418" s="23"/>
      <c r="J418" s="135"/>
      <c r="K418" s="135"/>
      <c r="L418" s="35"/>
      <c r="M418" s="41"/>
      <c r="N418" s="41"/>
      <c r="O418" s="41"/>
      <c r="P418" s="35"/>
      <c r="Q418" s="132"/>
      <c r="R418" s="36"/>
      <c r="S418" s="42"/>
      <c r="T418" s="42"/>
      <c r="U418" s="95"/>
      <c r="V418" s="89"/>
      <c r="W418" s="75"/>
      <c r="X418" s="96"/>
      <c r="Y418" s="45"/>
      <c r="Z418" s="96"/>
      <c r="AA418" s="97"/>
      <c r="AB418" s="97"/>
      <c r="AC418" s="120"/>
      <c r="AD418" s="21"/>
      <c r="AE418" s="166"/>
      <c r="AF418" s="167"/>
      <c r="AG418" s="171"/>
      <c r="AH418" s="184"/>
      <c r="AI418" s="150"/>
      <c r="AJ418" s="150"/>
      <c r="AK418" s="113"/>
    </row>
    <row r="419" spans="2:37" x14ac:dyDescent="0.2">
      <c r="B419" s="91" t="s">
        <v>61</v>
      </c>
      <c r="C419" s="40" t="s">
        <v>551</v>
      </c>
      <c r="D419" s="91" t="s">
        <v>549</v>
      </c>
      <c r="E419" s="23">
        <v>91</v>
      </c>
      <c r="F419" s="76" t="s">
        <v>368</v>
      </c>
      <c r="G419" s="77">
        <v>9555589217130</v>
      </c>
      <c r="H419" s="127" t="s">
        <v>51</v>
      </c>
      <c r="I419" s="23" t="s">
        <v>623</v>
      </c>
      <c r="J419" s="135" t="s">
        <v>54</v>
      </c>
      <c r="K419" s="135" t="s">
        <v>54</v>
      </c>
      <c r="L419" s="35" t="s">
        <v>52</v>
      </c>
      <c r="M419" s="41"/>
      <c r="N419" s="41"/>
      <c r="O419" s="41"/>
      <c r="P419" s="35" t="s">
        <v>676</v>
      </c>
      <c r="Q419" s="132">
        <v>3.48</v>
      </c>
      <c r="R419" s="36">
        <v>4</v>
      </c>
      <c r="S419" s="42">
        <f t="shared" si="135"/>
        <v>0.13</v>
      </c>
      <c r="T419" s="42"/>
      <c r="U419" s="95">
        <v>3.48</v>
      </c>
      <c r="V419" s="89">
        <f t="shared" si="136"/>
        <v>3.18</v>
      </c>
      <c r="W419" s="75">
        <v>3.69</v>
      </c>
      <c r="X419" s="96">
        <f t="shared" si="137"/>
        <v>5.6910569105691047E-2</v>
      </c>
      <c r="Y419" s="45">
        <v>0.3</v>
      </c>
      <c r="Z419" s="96">
        <f t="shared" si="138"/>
        <v>0.13821138211382109</v>
      </c>
      <c r="AA419" s="97" t="s">
        <v>584</v>
      </c>
      <c r="AB419" s="97" t="s">
        <v>585</v>
      </c>
      <c r="AC419" s="120" t="e">
        <v>#N/A</v>
      </c>
      <c r="AD419" s="158" t="e">
        <f t="shared" si="111"/>
        <v>#N/A</v>
      </c>
      <c r="AE419" s="155" t="e">
        <f t="shared" ref="AE419:AE420" si="141">(AP419/AD419)-100%</f>
        <v>#N/A</v>
      </c>
      <c r="AF419" s="167" t="s">
        <v>586</v>
      </c>
      <c r="AG419" s="171" t="s">
        <v>359</v>
      </c>
      <c r="AH419" s="112" t="e">
        <f t="shared" ref="AH419:AJ420" si="142">AH$5*$AC419</f>
        <v>#N/A</v>
      </c>
      <c r="AI419" s="50" t="e">
        <f t="shared" si="142"/>
        <v>#N/A</v>
      </c>
      <c r="AJ419" s="50" t="e">
        <f t="shared" si="142"/>
        <v>#N/A</v>
      </c>
      <c r="AK419" s="113"/>
    </row>
    <row r="420" spans="2:37" x14ac:dyDescent="0.2">
      <c r="B420" s="91" t="s">
        <v>61</v>
      </c>
      <c r="C420" s="40" t="s">
        <v>551</v>
      </c>
      <c r="D420" s="91" t="s">
        <v>549</v>
      </c>
      <c r="E420" s="23"/>
      <c r="F420" s="76">
        <v>1238453</v>
      </c>
      <c r="G420" s="77">
        <v>9555589216911</v>
      </c>
      <c r="H420" s="127" t="s">
        <v>51</v>
      </c>
      <c r="I420" s="23" t="s">
        <v>624</v>
      </c>
      <c r="J420" s="135" t="s">
        <v>54</v>
      </c>
      <c r="K420" s="135" t="s">
        <v>54</v>
      </c>
      <c r="L420" s="35" t="s">
        <v>52</v>
      </c>
      <c r="M420" s="41"/>
      <c r="N420" s="41"/>
      <c r="O420" s="41"/>
      <c r="P420" s="35" t="s">
        <v>676</v>
      </c>
      <c r="Q420" s="132">
        <v>3.48</v>
      </c>
      <c r="R420" s="36">
        <v>4</v>
      </c>
      <c r="S420" s="42">
        <f t="shared" si="135"/>
        <v>0.13</v>
      </c>
      <c r="T420" s="42"/>
      <c r="U420" s="95">
        <v>3.48</v>
      </c>
      <c r="V420" s="89">
        <f t="shared" si="136"/>
        <v>3.18</v>
      </c>
      <c r="W420" s="75">
        <v>3.69</v>
      </c>
      <c r="X420" s="96">
        <f t="shared" si="137"/>
        <v>5.6910569105691047E-2</v>
      </c>
      <c r="Y420" s="45">
        <v>0.3</v>
      </c>
      <c r="Z420" s="96">
        <f t="shared" si="138"/>
        <v>0.13821138211382109</v>
      </c>
      <c r="AA420" s="97" t="s">
        <v>584</v>
      </c>
      <c r="AB420" s="97" t="s">
        <v>585</v>
      </c>
      <c r="AC420" s="120" t="e">
        <v>#N/A</v>
      </c>
      <c r="AD420" s="158" t="e">
        <f t="shared" si="111"/>
        <v>#N/A</v>
      </c>
      <c r="AE420" s="155" t="e">
        <f t="shared" si="141"/>
        <v>#N/A</v>
      </c>
      <c r="AF420" s="167" t="s">
        <v>586</v>
      </c>
      <c r="AG420" s="171" t="s">
        <v>359</v>
      </c>
      <c r="AH420" s="112" t="e">
        <f t="shared" si="142"/>
        <v>#N/A</v>
      </c>
      <c r="AI420" s="50" t="e">
        <f t="shared" si="142"/>
        <v>#N/A</v>
      </c>
      <c r="AJ420" s="50" t="e">
        <f t="shared" si="142"/>
        <v>#N/A</v>
      </c>
      <c r="AK420" s="113"/>
    </row>
    <row r="421" spans="2:37" x14ac:dyDescent="0.2">
      <c r="B421" s="91"/>
      <c r="C421" s="40"/>
      <c r="D421" s="91"/>
      <c r="E421" s="23"/>
      <c r="F421" s="76"/>
      <c r="G421" s="77"/>
      <c r="H421" s="127"/>
      <c r="I421" s="23"/>
      <c r="J421" s="135"/>
      <c r="K421" s="135"/>
      <c r="L421" s="35"/>
      <c r="M421" s="41"/>
      <c r="N421" s="41"/>
      <c r="O421" s="41"/>
      <c r="P421" s="35"/>
      <c r="Q421" s="132"/>
      <c r="R421" s="36"/>
      <c r="S421" s="42"/>
      <c r="T421" s="42"/>
      <c r="U421" s="95"/>
      <c r="V421" s="89"/>
      <c r="W421" s="75"/>
      <c r="X421" s="96"/>
      <c r="Y421" s="45"/>
      <c r="Z421" s="96"/>
      <c r="AA421" s="97"/>
      <c r="AB421" s="97"/>
      <c r="AC421" s="120"/>
      <c r="AD421" s="21"/>
      <c r="AE421" s="166"/>
      <c r="AF421" s="167"/>
      <c r="AG421" s="171"/>
      <c r="AH421" s="184"/>
      <c r="AI421" s="150"/>
      <c r="AJ421" s="150"/>
      <c r="AK421" s="113"/>
    </row>
    <row r="422" spans="2:37" x14ac:dyDescent="0.2">
      <c r="B422" s="91" t="s">
        <v>61</v>
      </c>
      <c r="C422" s="40" t="s">
        <v>562</v>
      </c>
      <c r="D422" s="91" t="s">
        <v>549</v>
      </c>
      <c r="E422" s="23">
        <v>92</v>
      </c>
      <c r="F422" s="76">
        <v>1119814</v>
      </c>
      <c r="G422" s="77">
        <v>9556001183477</v>
      </c>
      <c r="H422" s="127" t="s">
        <v>51</v>
      </c>
      <c r="I422" s="23" t="s">
        <v>625</v>
      </c>
      <c r="J422" s="135" t="s">
        <v>54</v>
      </c>
      <c r="K422" s="135" t="s">
        <v>54</v>
      </c>
      <c r="L422" s="35" t="s">
        <v>52</v>
      </c>
      <c r="M422" s="41"/>
      <c r="N422" s="41"/>
      <c r="O422" s="41"/>
      <c r="P422" s="35" t="s">
        <v>676</v>
      </c>
      <c r="Q422" s="132">
        <v>6.8</v>
      </c>
      <c r="R422" s="36">
        <v>7.9</v>
      </c>
      <c r="S422" s="42">
        <f t="shared" si="135"/>
        <v>0.13924050632911397</v>
      </c>
      <c r="T422" s="42"/>
      <c r="U422" s="95">
        <v>6.8</v>
      </c>
      <c r="V422" s="89">
        <f t="shared" si="136"/>
        <v>6.2</v>
      </c>
      <c r="W422" s="75">
        <v>7.39</v>
      </c>
      <c r="X422" s="96">
        <f t="shared" si="137"/>
        <v>7.9837618403247615E-2</v>
      </c>
      <c r="Y422" s="45">
        <v>0.6</v>
      </c>
      <c r="Z422" s="96">
        <f t="shared" si="138"/>
        <v>0.16102841677943161</v>
      </c>
      <c r="AA422" s="97" t="s">
        <v>107</v>
      </c>
      <c r="AB422" s="97" t="s">
        <v>108</v>
      </c>
      <c r="AC422" s="120">
        <v>36</v>
      </c>
      <c r="AD422" s="158">
        <f t="shared" si="111"/>
        <v>266.03999999999996</v>
      </c>
      <c r="AE422" s="155">
        <f t="shared" ref="AE422" si="143">(AP422/AD422)-100%</f>
        <v>-1</v>
      </c>
      <c r="AF422" s="167">
        <v>0</v>
      </c>
      <c r="AG422" s="171" t="s">
        <v>443</v>
      </c>
      <c r="AH422" s="112">
        <f t="shared" ref="AH422:AJ422" si="144">AH$5*$AC422</f>
        <v>12.787056472989528</v>
      </c>
      <c r="AI422" s="50">
        <f t="shared" si="144"/>
        <v>15.009148537245583</v>
      </c>
      <c r="AJ422" s="50">
        <f t="shared" si="144"/>
        <v>8.2037949897648854</v>
      </c>
      <c r="AK422" s="113"/>
    </row>
    <row r="423" spans="2:37" x14ac:dyDescent="0.2">
      <c r="B423" s="91"/>
      <c r="C423" s="40"/>
      <c r="D423" s="91"/>
      <c r="E423" s="23"/>
      <c r="F423" s="76"/>
      <c r="G423" s="77"/>
      <c r="H423" s="127"/>
      <c r="I423" s="23"/>
      <c r="J423" s="135"/>
      <c r="K423" s="135"/>
      <c r="L423" s="35"/>
      <c r="M423" s="41"/>
      <c r="N423" s="41"/>
      <c r="O423" s="41"/>
      <c r="P423" s="35"/>
      <c r="Q423" s="132"/>
      <c r="R423" s="36"/>
      <c r="S423" s="42"/>
      <c r="T423" s="42"/>
      <c r="U423" s="95"/>
      <c r="V423" s="89"/>
      <c r="W423" s="75"/>
      <c r="X423" s="96"/>
      <c r="Y423" s="45"/>
      <c r="Z423" s="96"/>
      <c r="AA423" s="97"/>
      <c r="AB423" s="97"/>
      <c r="AC423" s="120"/>
      <c r="AD423" s="21"/>
      <c r="AE423" s="166"/>
      <c r="AF423" s="167"/>
      <c r="AG423" s="171"/>
      <c r="AH423" s="184"/>
      <c r="AI423" s="150"/>
      <c r="AJ423" s="150"/>
      <c r="AK423" s="113"/>
    </row>
    <row r="424" spans="2:37" x14ac:dyDescent="0.2">
      <c r="B424" s="91" t="s">
        <v>61</v>
      </c>
      <c r="C424" s="40" t="s">
        <v>597</v>
      </c>
      <c r="D424" s="91" t="s">
        <v>549</v>
      </c>
      <c r="E424" s="23">
        <v>93</v>
      </c>
      <c r="F424" s="76">
        <v>1128408</v>
      </c>
      <c r="G424" s="77">
        <v>8888082149570</v>
      </c>
      <c r="H424" s="127" t="s">
        <v>51</v>
      </c>
      <c r="I424" s="23" t="s">
        <v>626</v>
      </c>
      <c r="J424" s="135" t="s">
        <v>54</v>
      </c>
      <c r="K424" s="135" t="s">
        <v>54</v>
      </c>
      <c r="L424" s="35" t="s">
        <v>52</v>
      </c>
      <c r="M424" s="41"/>
      <c r="N424" s="41"/>
      <c r="O424" s="41"/>
      <c r="P424" s="35" t="s">
        <v>676</v>
      </c>
      <c r="Q424" s="132">
        <v>4.05</v>
      </c>
      <c r="R424" s="36">
        <v>4.8</v>
      </c>
      <c r="S424" s="42">
        <f t="shared" si="135"/>
        <v>0.15625</v>
      </c>
      <c r="T424" s="42"/>
      <c r="U424" s="95">
        <v>4.05</v>
      </c>
      <c r="V424" s="89">
        <f t="shared" si="136"/>
        <v>3.8499999999999996</v>
      </c>
      <c r="W424" s="75">
        <v>4.6900000000000004</v>
      </c>
      <c r="X424" s="96">
        <f t="shared" si="137"/>
        <v>0.13646055437100224</v>
      </c>
      <c r="Y424" s="45">
        <v>0.2</v>
      </c>
      <c r="Z424" s="96">
        <f t="shared" si="138"/>
        <v>0.17910447761194045</v>
      </c>
      <c r="AA424" s="97" t="s">
        <v>107</v>
      </c>
      <c r="AB424" s="97" t="s">
        <v>108</v>
      </c>
      <c r="AC424" s="120">
        <v>72</v>
      </c>
      <c r="AD424" s="158">
        <f t="shared" si="111"/>
        <v>337.68</v>
      </c>
      <c r="AE424" s="155">
        <f t="shared" ref="AE424:AE427" si="145">(AP424/AD424)-100%</f>
        <v>-1</v>
      </c>
      <c r="AF424" s="167">
        <v>0</v>
      </c>
      <c r="AG424" s="171" t="s">
        <v>443</v>
      </c>
      <c r="AH424" s="112">
        <f t="shared" ref="AH424:AJ427" si="146">AH$5*$AC424</f>
        <v>25.574112945979056</v>
      </c>
      <c r="AI424" s="50">
        <f t="shared" si="146"/>
        <v>30.018297074491166</v>
      </c>
      <c r="AJ424" s="50">
        <f t="shared" si="146"/>
        <v>16.407589979529771</v>
      </c>
      <c r="AK424" s="113"/>
    </row>
    <row r="425" spans="2:37" x14ac:dyDescent="0.2">
      <c r="B425" s="91" t="s">
        <v>61</v>
      </c>
      <c r="C425" s="40" t="s">
        <v>597</v>
      </c>
      <c r="D425" s="91" t="s">
        <v>549</v>
      </c>
      <c r="E425" s="23"/>
      <c r="F425" s="76">
        <v>1210440</v>
      </c>
      <c r="G425" s="77">
        <v>8888082152907</v>
      </c>
      <c r="H425" s="127" t="s">
        <v>51</v>
      </c>
      <c r="I425" s="23" t="s">
        <v>627</v>
      </c>
      <c r="J425" s="135" t="s">
        <v>54</v>
      </c>
      <c r="K425" s="135" t="s">
        <v>54</v>
      </c>
      <c r="L425" s="35" t="s">
        <v>52</v>
      </c>
      <c r="M425" s="41"/>
      <c r="N425" s="41"/>
      <c r="O425" s="41"/>
      <c r="P425" s="35" t="s">
        <v>676</v>
      </c>
      <c r="Q425" s="132">
        <v>4.05</v>
      </c>
      <c r="R425" s="36">
        <v>4.8</v>
      </c>
      <c r="S425" s="42">
        <f t="shared" si="135"/>
        <v>0.15625</v>
      </c>
      <c r="T425" s="42"/>
      <c r="U425" s="95">
        <v>4.05</v>
      </c>
      <c r="V425" s="89">
        <f t="shared" si="136"/>
        <v>3.8499999999999996</v>
      </c>
      <c r="W425" s="75">
        <v>4.6900000000000004</v>
      </c>
      <c r="X425" s="96">
        <f t="shared" si="137"/>
        <v>0.13646055437100224</v>
      </c>
      <c r="Y425" s="45">
        <v>0.2</v>
      </c>
      <c r="Z425" s="96">
        <f t="shared" si="138"/>
        <v>0.17910447761194045</v>
      </c>
      <c r="AA425" s="97" t="s">
        <v>107</v>
      </c>
      <c r="AB425" s="97" t="s">
        <v>108</v>
      </c>
      <c r="AC425" s="120">
        <v>72</v>
      </c>
      <c r="AD425" s="158">
        <f t="shared" si="111"/>
        <v>337.68</v>
      </c>
      <c r="AE425" s="155">
        <f t="shared" si="145"/>
        <v>-1</v>
      </c>
      <c r="AF425" s="167">
        <v>0</v>
      </c>
      <c r="AG425" s="171" t="s">
        <v>443</v>
      </c>
      <c r="AH425" s="112">
        <f t="shared" si="146"/>
        <v>25.574112945979056</v>
      </c>
      <c r="AI425" s="50">
        <f t="shared" si="146"/>
        <v>30.018297074491166</v>
      </c>
      <c r="AJ425" s="50">
        <f t="shared" si="146"/>
        <v>16.407589979529771</v>
      </c>
      <c r="AK425" s="113"/>
    </row>
    <row r="426" spans="2:37" x14ac:dyDescent="0.2">
      <c r="B426" s="91" t="s">
        <v>61</v>
      </c>
      <c r="C426" s="40" t="s">
        <v>597</v>
      </c>
      <c r="D426" s="91" t="s">
        <v>549</v>
      </c>
      <c r="E426" s="23"/>
      <c r="F426" s="76">
        <v>1210441</v>
      </c>
      <c r="G426" s="77">
        <v>9556001291622</v>
      </c>
      <c r="H426" s="127" t="s">
        <v>51</v>
      </c>
      <c r="I426" s="23" t="s">
        <v>628</v>
      </c>
      <c r="J426" s="135" t="s">
        <v>54</v>
      </c>
      <c r="K426" s="135" t="s">
        <v>54</v>
      </c>
      <c r="L426" s="35" t="s">
        <v>52</v>
      </c>
      <c r="M426" s="41"/>
      <c r="N426" s="41"/>
      <c r="O426" s="41"/>
      <c r="P426" s="35" t="s">
        <v>676</v>
      </c>
      <c r="Q426" s="132">
        <v>4.05</v>
      </c>
      <c r="R426" s="36">
        <v>4.8</v>
      </c>
      <c r="S426" s="42">
        <f t="shared" si="135"/>
        <v>0.15625</v>
      </c>
      <c r="T426" s="42"/>
      <c r="U426" s="95">
        <v>4.05</v>
      </c>
      <c r="V426" s="89">
        <f t="shared" si="136"/>
        <v>3.8499999999999996</v>
      </c>
      <c r="W426" s="75">
        <v>4.6900000000000004</v>
      </c>
      <c r="X426" s="96">
        <f t="shared" si="137"/>
        <v>0.13646055437100224</v>
      </c>
      <c r="Y426" s="45">
        <v>0.2</v>
      </c>
      <c r="Z426" s="96">
        <f t="shared" si="138"/>
        <v>0.17910447761194045</v>
      </c>
      <c r="AA426" s="97" t="s">
        <v>107</v>
      </c>
      <c r="AB426" s="97" t="s">
        <v>108</v>
      </c>
      <c r="AC426" s="120">
        <v>72</v>
      </c>
      <c r="AD426" s="158">
        <f t="shared" si="111"/>
        <v>337.68</v>
      </c>
      <c r="AE426" s="155">
        <f t="shared" si="145"/>
        <v>-1</v>
      </c>
      <c r="AF426" s="167">
        <v>0</v>
      </c>
      <c r="AG426" s="171" t="s">
        <v>443</v>
      </c>
      <c r="AH426" s="112">
        <f t="shared" si="146"/>
        <v>25.574112945979056</v>
      </c>
      <c r="AI426" s="50">
        <f t="shared" si="146"/>
        <v>30.018297074491166</v>
      </c>
      <c r="AJ426" s="50">
        <f t="shared" si="146"/>
        <v>16.407589979529771</v>
      </c>
      <c r="AK426" s="113"/>
    </row>
    <row r="427" spans="2:37" x14ac:dyDescent="0.2">
      <c r="B427" s="91" t="s">
        <v>61</v>
      </c>
      <c r="C427" s="40" t="s">
        <v>562</v>
      </c>
      <c r="D427" s="91" t="s">
        <v>549</v>
      </c>
      <c r="E427" s="23"/>
      <c r="F427" s="76">
        <v>1228973</v>
      </c>
      <c r="G427" s="77">
        <v>9556001299352</v>
      </c>
      <c r="H427" s="127" t="s">
        <v>51</v>
      </c>
      <c r="I427" s="23" t="s">
        <v>629</v>
      </c>
      <c r="J427" s="135" t="s">
        <v>54</v>
      </c>
      <c r="K427" s="135" t="s">
        <v>54</v>
      </c>
      <c r="L427" s="35" t="s">
        <v>52</v>
      </c>
      <c r="M427" s="41"/>
      <c r="N427" s="41"/>
      <c r="O427" s="41"/>
      <c r="P427" s="35" t="s">
        <v>676</v>
      </c>
      <c r="Q427" s="132">
        <v>4.05</v>
      </c>
      <c r="R427" s="36">
        <v>4.8</v>
      </c>
      <c r="S427" s="42">
        <f t="shared" si="135"/>
        <v>0.15625</v>
      </c>
      <c r="T427" s="42"/>
      <c r="U427" s="95">
        <v>4.05</v>
      </c>
      <c r="V427" s="89">
        <f t="shared" si="136"/>
        <v>3.8499999999999996</v>
      </c>
      <c r="W427" s="75">
        <v>4.6900000000000004</v>
      </c>
      <c r="X427" s="96">
        <f t="shared" si="137"/>
        <v>0.13646055437100224</v>
      </c>
      <c r="Y427" s="45">
        <v>0.2</v>
      </c>
      <c r="Z427" s="96">
        <f t="shared" si="138"/>
        <v>0.17910447761194045</v>
      </c>
      <c r="AA427" s="97" t="s">
        <v>107</v>
      </c>
      <c r="AB427" s="97" t="s">
        <v>108</v>
      </c>
      <c r="AC427" s="120">
        <v>72</v>
      </c>
      <c r="AD427" s="158">
        <f t="shared" si="111"/>
        <v>337.68</v>
      </c>
      <c r="AE427" s="155">
        <f t="shared" si="145"/>
        <v>-1</v>
      </c>
      <c r="AF427" s="167">
        <v>0</v>
      </c>
      <c r="AG427" s="171" t="s">
        <v>443</v>
      </c>
      <c r="AH427" s="112">
        <f t="shared" si="146"/>
        <v>25.574112945979056</v>
      </c>
      <c r="AI427" s="50">
        <f t="shared" si="146"/>
        <v>30.018297074491166</v>
      </c>
      <c r="AJ427" s="50">
        <f t="shared" si="146"/>
        <v>16.407589979529771</v>
      </c>
      <c r="AK427" s="113"/>
    </row>
    <row r="428" spans="2:37" x14ac:dyDescent="0.2">
      <c r="B428" s="91"/>
      <c r="C428" s="40"/>
      <c r="D428" s="91"/>
      <c r="E428" s="23"/>
      <c r="F428" s="76"/>
      <c r="G428" s="77"/>
      <c r="H428" s="127"/>
      <c r="I428" s="23"/>
      <c r="J428" s="135"/>
      <c r="K428" s="135"/>
      <c r="L428" s="35"/>
      <c r="M428" s="41"/>
      <c r="N428" s="41"/>
      <c r="O428" s="41"/>
      <c r="P428" s="35"/>
      <c r="Q428" s="132"/>
      <c r="R428" s="36"/>
      <c r="S428" s="42"/>
      <c r="T428" s="42"/>
      <c r="U428" s="95"/>
      <c r="V428" s="89"/>
      <c r="W428" s="75"/>
      <c r="X428" s="96"/>
      <c r="Y428" s="45"/>
      <c r="Z428" s="96"/>
      <c r="AA428" s="97"/>
      <c r="AB428" s="97"/>
      <c r="AC428" s="120"/>
      <c r="AD428" s="21"/>
      <c r="AE428" s="166"/>
      <c r="AF428" s="167"/>
      <c r="AG428" s="171"/>
      <c r="AH428" s="184"/>
      <c r="AI428" s="150"/>
      <c r="AJ428" s="150"/>
      <c r="AK428" s="113"/>
    </row>
    <row r="429" spans="2:37" x14ac:dyDescent="0.2">
      <c r="B429" s="91" t="s">
        <v>61</v>
      </c>
      <c r="C429" s="40" t="s">
        <v>560</v>
      </c>
      <c r="D429" s="91" t="s">
        <v>549</v>
      </c>
      <c r="E429" s="23">
        <v>94</v>
      </c>
      <c r="F429" s="76">
        <v>1097843</v>
      </c>
      <c r="G429" s="77">
        <v>9300605111363</v>
      </c>
      <c r="H429" s="127" t="s">
        <v>51</v>
      </c>
      <c r="I429" s="23" t="s">
        <v>630</v>
      </c>
      <c r="J429" s="135" t="s">
        <v>54</v>
      </c>
      <c r="K429" s="135" t="s">
        <v>54</v>
      </c>
      <c r="L429" s="35" t="s">
        <v>52</v>
      </c>
      <c r="M429" s="41"/>
      <c r="N429" s="41"/>
      <c r="O429" s="41"/>
      <c r="P429" s="35" t="s">
        <v>676</v>
      </c>
      <c r="Q429" s="132">
        <v>8.33</v>
      </c>
      <c r="R429" s="36">
        <v>9.9</v>
      </c>
      <c r="S429" s="42">
        <f t="shared" si="135"/>
        <v>0.15858585858585861</v>
      </c>
      <c r="T429" s="42"/>
      <c r="U429" s="95">
        <v>8.33</v>
      </c>
      <c r="V429" s="89">
        <f t="shared" si="136"/>
        <v>8.0299999999999994</v>
      </c>
      <c r="W429" s="75">
        <v>9.59</v>
      </c>
      <c r="X429" s="96">
        <f t="shared" si="137"/>
        <v>0.13138686131386859</v>
      </c>
      <c r="Y429" s="45">
        <v>0.3</v>
      </c>
      <c r="Z429" s="96">
        <f t="shared" si="138"/>
        <v>0.16266944734098024</v>
      </c>
      <c r="AA429" s="97" t="s">
        <v>107</v>
      </c>
      <c r="AB429" s="97" t="s">
        <v>108</v>
      </c>
      <c r="AC429" s="120">
        <v>36</v>
      </c>
      <c r="AD429" s="158">
        <f t="shared" si="111"/>
        <v>345.24</v>
      </c>
      <c r="AE429" s="155">
        <f t="shared" ref="AE429:AE430" si="147">(AP429/AD429)-100%</f>
        <v>-1</v>
      </c>
      <c r="AF429" s="167">
        <v>0</v>
      </c>
      <c r="AG429" s="171" t="s">
        <v>443</v>
      </c>
      <c r="AH429" s="112">
        <f t="shared" ref="AH429:AJ430" si="148">AH$5*$AC429</f>
        <v>12.787056472989528</v>
      </c>
      <c r="AI429" s="50">
        <f t="shared" si="148"/>
        <v>15.009148537245583</v>
      </c>
      <c r="AJ429" s="50">
        <f t="shared" si="148"/>
        <v>8.2037949897648854</v>
      </c>
      <c r="AK429" s="113"/>
    </row>
    <row r="430" spans="2:37" x14ac:dyDescent="0.2">
      <c r="B430" s="91" t="s">
        <v>61</v>
      </c>
      <c r="C430" s="40" t="s">
        <v>560</v>
      </c>
      <c r="D430" s="91" t="s">
        <v>549</v>
      </c>
      <c r="E430" s="23"/>
      <c r="F430" s="76">
        <v>1097847</v>
      </c>
      <c r="G430" s="77">
        <v>9300605030527</v>
      </c>
      <c r="H430" s="127" t="s">
        <v>51</v>
      </c>
      <c r="I430" s="23" t="s">
        <v>631</v>
      </c>
      <c r="J430" s="135" t="s">
        <v>54</v>
      </c>
      <c r="K430" s="135" t="s">
        <v>54</v>
      </c>
      <c r="L430" s="35" t="s">
        <v>52</v>
      </c>
      <c r="M430" s="41"/>
      <c r="N430" s="41"/>
      <c r="O430" s="41"/>
      <c r="P430" s="35" t="s">
        <v>676</v>
      </c>
      <c r="Q430" s="132">
        <v>8.33</v>
      </c>
      <c r="R430" s="36">
        <v>9.9</v>
      </c>
      <c r="S430" s="42">
        <f t="shared" si="135"/>
        <v>0.15858585858585861</v>
      </c>
      <c r="T430" s="42"/>
      <c r="U430" s="95">
        <v>8.33</v>
      </c>
      <c r="V430" s="89">
        <f t="shared" si="136"/>
        <v>8.0299999999999994</v>
      </c>
      <c r="W430" s="75">
        <v>9.59</v>
      </c>
      <c r="X430" s="96">
        <f t="shared" si="137"/>
        <v>0.13138686131386859</v>
      </c>
      <c r="Y430" s="45">
        <v>0.3</v>
      </c>
      <c r="Z430" s="96">
        <f t="shared" si="138"/>
        <v>0.16266944734098024</v>
      </c>
      <c r="AA430" s="97" t="s">
        <v>107</v>
      </c>
      <c r="AB430" s="97" t="s">
        <v>108</v>
      </c>
      <c r="AC430" s="120">
        <v>36</v>
      </c>
      <c r="AD430" s="158">
        <f t="shared" si="111"/>
        <v>345.24</v>
      </c>
      <c r="AE430" s="155">
        <f t="shared" si="147"/>
        <v>-1</v>
      </c>
      <c r="AF430" s="167">
        <v>0</v>
      </c>
      <c r="AG430" s="171" t="s">
        <v>443</v>
      </c>
      <c r="AH430" s="112">
        <f t="shared" si="148"/>
        <v>12.787056472989528</v>
      </c>
      <c r="AI430" s="50">
        <f t="shared" si="148"/>
        <v>15.009148537245583</v>
      </c>
      <c r="AJ430" s="50">
        <f t="shared" si="148"/>
        <v>8.2037949897648854</v>
      </c>
      <c r="AK430" s="113"/>
    </row>
    <row r="431" spans="2:37" x14ac:dyDescent="0.2">
      <c r="B431" s="91"/>
      <c r="C431" s="40"/>
      <c r="D431" s="91"/>
      <c r="E431" s="23"/>
      <c r="F431" s="76"/>
      <c r="G431" s="77"/>
      <c r="H431" s="127"/>
      <c r="I431" s="23"/>
      <c r="J431" s="135"/>
      <c r="K431" s="135"/>
      <c r="L431" s="35"/>
      <c r="M431" s="41"/>
      <c r="N431" s="41"/>
      <c r="O431" s="41"/>
      <c r="P431" s="35"/>
      <c r="Q431" s="132"/>
      <c r="R431" s="36"/>
      <c r="S431" s="42"/>
      <c r="T431" s="42"/>
      <c r="U431" s="95"/>
      <c r="V431" s="89"/>
      <c r="W431" s="75"/>
      <c r="X431" s="96"/>
      <c r="Y431" s="45"/>
      <c r="Z431" s="96"/>
      <c r="AA431" s="97"/>
      <c r="AB431" s="97"/>
      <c r="AC431" s="120"/>
      <c r="AD431" s="21"/>
      <c r="AE431" s="166"/>
      <c r="AF431" s="167"/>
      <c r="AG431" s="171"/>
      <c r="AH431" s="184"/>
      <c r="AI431" s="150"/>
      <c r="AJ431" s="150"/>
      <c r="AK431" s="113"/>
    </row>
    <row r="432" spans="2:37" x14ac:dyDescent="0.2">
      <c r="B432" s="91" t="s">
        <v>61</v>
      </c>
      <c r="C432" s="40" t="s">
        <v>632</v>
      </c>
      <c r="D432" s="91" t="s">
        <v>549</v>
      </c>
      <c r="E432" s="23">
        <v>95</v>
      </c>
      <c r="F432" s="76">
        <v>1211341</v>
      </c>
      <c r="G432" s="77">
        <v>9300605139473</v>
      </c>
      <c r="H432" s="127" t="s">
        <v>51</v>
      </c>
      <c r="I432" s="23" t="s">
        <v>633</v>
      </c>
      <c r="J432" s="135" t="s">
        <v>54</v>
      </c>
      <c r="K432" s="135" t="s">
        <v>54</v>
      </c>
      <c r="L432" s="35" t="s">
        <v>52</v>
      </c>
      <c r="M432" s="41"/>
      <c r="N432" s="41"/>
      <c r="O432" s="41"/>
      <c r="P432" s="35" t="s">
        <v>676</v>
      </c>
      <c r="Q432" s="132">
        <v>9.16</v>
      </c>
      <c r="R432" s="36">
        <v>10.9</v>
      </c>
      <c r="S432" s="42">
        <f t="shared" si="135"/>
        <v>0.15963302752293579</v>
      </c>
      <c r="T432" s="42"/>
      <c r="U432" s="95">
        <v>9.16</v>
      </c>
      <c r="V432" s="89">
        <f t="shared" si="136"/>
        <v>8.81</v>
      </c>
      <c r="W432" s="75">
        <v>10.49</v>
      </c>
      <c r="X432" s="96">
        <f t="shared" si="137"/>
        <v>0.12678741658722592</v>
      </c>
      <c r="Y432" s="45">
        <v>0.35</v>
      </c>
      <c r="Z432" s="96">
        <f t="shared" si="138"/>
        <v>0.16015252621544324</v>
      </c>
      <c r="AA432" s="97" t="s">
        <v>107</v>
      </c>
      <c r="AB432" s="97" t="s">
        <v>108</v>
      </c>
      <c r="AC432" s="120">
        <v>36</v>
      </c>
      <c r="AD432" s="158">
        <f t="shared" si="111"/>
        <v>377.64</v>
      </c>
      <c r="AE432" s="155">
        <f t="shared" ref="AE432" si="149">(AP432/AD432)-100%</f>
        <v>-1</v>
      </c>
      <c r="AF432" s="167">
        <v>0</v>
      </c>
      <c r="AG432" s="171" t="s">
        <v>443</v>
      </c>
      <c r="AH432" s="112">
        <f t="shared" ref="AH432:AJ432" si="150">AH$5*$AC432</f>
        <v>12.787056472989528</v>
      </c>
      <c r="AI432" s="50">
        <f t="shared" si="150"/>
        <v>15.009148537245583</v>
      </c>
      <c r="AJ432" s="50">
        <f t="shared" si="150"/>
        <v>8.2037949897648854</v>
      </c>
      <c r="AK432" s="113"/>
    </row>
    <row r="433" spans="2:37" x14ac:dyDescent="0.2">
      <c r="B433" s="91"/>
      <c r="C433" s="40"/>
      <c r="D433" s="91"/>
      <c r="E433" s="23"/>
      <c r="F433" s="76"/>
      <c r="G433" s="77"/>
      <c r="H433" s="127"/>
      <c r="I433" s="23"/>
      <c r="J433" s="135"/>
      <c r="K433" s="135"/>
      <c r="L433" s="35"/>
      <c r="M433" s="41"/>
      <c r="N433" s="41"/>
      <c r="O433" s="41"/>
      <c r="P433" s="35"/>
      <c r="Q433" s="132"/>
      <c r="R433" s="36"/>
      <c r="S433" s="42"/>
      <c r="T433" s="42"/>
      <c r="U433" s="95"/>
      <c r="V433" s="89"/>
      <c r="W433" s="75"/>
      <c r="X433" s="96"/>
      <c r="Y433" s="45"/>
      <c r="Z433" s="96"/>
      <c r="AA433" s="97"/>
      <c r="AB433" s="97"/>
      <c r="AC433" s="120"/>
      <c r="AD433" s="21"/>
      <c r="AE433" s="166"/>
      <c r="AF433" s="167"/>
      <c r="AG433" s="171"/>
      <c r="AH433" s="184"/>
      <c r="AI433" s="150"/>
      <c r="AJ433" s="150"/>
      <c r="AK433" s="113"/>
    </row>
    <row r="434" spans="2:37" x14ac:dyDescent="0.2">
      <c r="B434" s="91" t="s">
        <v>61</v>
      </c>
      <c r="C434" s="40" t="s">
        <v>634</v>
      </c>
      <c r="D434" s="91" t="s">
        <v>549</v>
      </c>
      <c r="E434" s="23">
        <v>96</v>
      </c>
      <c r="F434" s="76">
        <v>1144563</v>
      </c>
      <c r="G434" s="77">
        <v>8410635294026</v>
      </c>
      <c r="H434" s="127" t="s">
        <v>51</v>
      </c>
      <c r="I434" s="23" t="s">
        <v>635</v>
      </c>
      <c r="J434" s="135" t="s">
        <v>54</v>
      </c>
      <c r="K434" s="135" t="s">
        <v>54</v>
      </c>
      <c r="L434" s="35" t="s">
        <v>52</v>
      </c>
      <c r="M434" s="41"/>
      <c r="N434" s="41"/>
      <c r="O434" s="41"/>
      <c r="P434" s="35" t="s">
        <v>676</v>
      </c>
      <c r="Q434" s="132">
        <v>8.4</v>
      </c>
      <c r="R434" s="36">
        <v>9.9499999999999993</v>
      </c>
      <c r="S434" s="42">
        <f t="shared" si="135"/>
        <v>0.15577889447236171</v>
      </c>
      <c r="T434" s="42"/>
      <c r="U434" s="95">
        <v>8.4</v>
      </c>
      <c r="V434" s="89">
        <f t="shared" si="136"/>
        <v>8</v>
      </c>
      <c r="W434" s="75">
        <v>9.99</v>
      </c>
      <c r="X434" s="96">
        <f t="shared" si="137"/>
        <v>0.15915915915915915</v>
      </c>
      <c r="Y434" s="45">
        <v>0.40000000000000036</v>
      </c>
      <c r="Z434" s="96">
        <f t="shared" si="138"/>
        <v>0.19919919919919921</v>
      </c>
      <c r="AA434" s="97" t="s">
        <v>344</v>
      </c>
      <c r="AB434" s="97" t="s">
        <v>345</v>
      </c>
      <c r="AC434" s="120">
        <v>36</v>
      </c>
      <c r="AD434" s="158">
        <f t="shared" si="111"/>
        <v>359.64</v>
      </c>
      <c r="AE434" s="155">
        <f t="shared" ref="AE434:AE438" si="151">(AP434/AD434)-100%</f>
        <v>-1</v>
      </c>
      <c r="AF434" s="167" t="s">
        <v>677</v>
      </c>
      <c r="AG434" s="171" t="s">
        <v>359</v>
      </c>
      <c r="AH434" s="112">
        <f t="shared" ref="AH434:AJ438" si="152">AH$5*$AC434</f>
        <v>12.787056472989528</v>
      </c>
      <c r="AI434" s="50">
        <f t="shared" si="152"/>
        <v>15.009148537245583</v>
      </c>
      <c r="AJ434" s="50">
        <f t="shared" si="152"/>
        <v>8.2037949897648854</v>
      </c>
      <c r="AK434" s="113"/>
    </row>
    <row r="435" spans="2:37" x14ac:dyDescent="0.2">
      <c r="B435" s="91" t="s">
        <v>61</v>
      </c>
      <c r="C435" s="40" t="s">
        <v>634</v>
      </c>
      <c r="D435" s="91" t="s">
        <v>549</v>
      </c>
      <c r="E435" s="23"/>
      <c r="F435" s="76">
        <v>1144564</v>
      </c>
      <c r="G435" s="77">
        <v>8410635294033</v>
      </c>
      <c r="H435" s="127" t="s">
        <v>51</v>
      </c>
      <c r="I435" s="23" t="s">
        <v>636</v>
      </c>
      <c r="J435" s="135" t="s">
        <v>54</v>
      </c>
      <c r="K435" s="135" t="s">
        <v>54</v>
      </c>
      <c r="L435" s="35" t="s">
        <v>52</v>
      </c>
      <c r="M435" s="41"/>
      <c r="N435" s="41"/>
      <c r="O435" s="41"/>
      <c r="P435" s="35" t="s">
        <v>676</v>
      </c>
      <c r="Q435" s="132">
        <v>8.4</v>
      </c>
      <c r="R435" s="36">
        <v>9.9499999999999993</v>
      </c>
      <c r="S435" s="42">
        <f t="shared" si="135"/>
        <v>0.15577889447236171</v>
      </c>
      <c r="T435" s="42"/>
      <c r="U435" s="95">
        <v>8.4</v>
      </c>
      <c r="V435" s="89">
        <f t="shared" si="136"/>
        <v>8</v>
      </c>
      <c r="W435" s="75">
        <v>9.99</v>
      </c>
      <c r="X435" s="96">
        <f t="shared" si="137"/>
        <v>0.15915915915915915</v>
      </c>
      <c r="Y435" s="45">
        <v>0.40000000000000036</v>
      </c>
      <c r="Z435" s="96">
        <f t="shared" si="138"/>
        <v>0.19919919919919921</v>
      </c>
      <c r="AA435" s="97" t="s">
        <v>344</v>
      </c>
      <c r="AB435" s="97" t="s">
        <v>345</v>
      </c>
      <c r="AC435" s="120">
        <v>36</v>
      </c>
      <c r="AD435" s="158">
        <f t="shared" si="111"/>
        <v>359.64</v>
      </c>
      <c r="AE435" s="155">
        <f t="shared" si="151"/>
        <v>-1</v>
      </c>
      <c r="AF435" s="167" t="s">
        <v>677</v>
      </c>
      <c r="AG435" s="171" t="s">
        <v>359</v>
      </c>
      <c r="AH435" s="112">
        <f t="shared" si="152"/>
        <v>12.787056472989528</v>
      </c>
      <c r="AI435" s="50">
        <f t="shared" si="152"/>
        <v>15.009148537245583</v>
      </c>
      <c r="AJ435" s="50">
        <f t="shared" si="152"/>
        <v>8.2037949897648854</v>
      </c>
      <c r="AK435" s="113"/>
    </row>
    <row r="436" spans="2:37" x14ac:dyDescent="0.2">
      <c r="B436" s="91" t="s">
        <v>61</v>
      </c>
      <c r="C436" s="40" t="s">
        <v>634</v>
      </c>
      <c r="D436" s="91" t="s">
        <v>549</v>
      </c>
      <c r="E436" s="23"/>
      <c r="F436" s="76">
        <v>1144561</v>
      </c>
      <c r="G436" s="77">
        <v>5410746064610</v>
      </c>
      <c r="H436" s="127" t="s">
        <v>51</v>
      </c>
      <c r="I436" s="23" t="s">
        <v>637</v>
      </c>
      <c r="J436" s="135" t="s">
        <v>54</v>
      </c>
      <c r="K436" s="135" t="s">
        <v>54</v>
      </c>
      <c r="L436" s="35" t="s">
        <v>52</v>
      </c>
      <c r="M436" s="41"/>
      <c r="N436" s="41"/>
      <c r="O436" s="41"/>
      <c r="P436" s="35" t="s">
        <v>676</v>
      </c>
      <c r="Q436" s="132">
        <v>8.4</v>
      </c>
      <c r="R436" s="36">
        <v>9.9499999999999993</v>
      </c>
      <c r="S436" s="42">
        <f t="shared" si="135"/>
        <v>0.15577889447236171</v>
      </c>
      <c r="T436" s="42"/>
      <c r="U436" s="95">
        <v>8.4</v>
      </c>
      <c r="V436" s="89">
        <f t="shared" si="136"/>
        <v>8</v>
      </c>
      <c r="W436" s="75">
        <v>9.99</v>
      </c>
      <c r="X436" s="96">
        <f t="shared" si="137"/>
        <v>0.15915915915915915</v>
      </c>
      <c r="Y436" s="45">
        <v>0.40000000000000036</v>
      </c>
      <c r="Z436" s="96">
        <f t="shared" si="138"/>
        <v>0.19919919919919921</v>
      </c>
      <c r="AA436" s="97" t="s">
        <v>344</v>
      </c>
      <c r="AB436" s="97" t="s">
        <v>345</v>
      </c>
      <c r="AC436" s="120">
        <v>36</v>
      </c>
      <c r="AD436" s="158">
        <f t="shared" si="111"/>
        <v>359.64</v>
      </c>
      <c r="AE436" s="155">
        <f t="shared" si="151"/>
        <v>-1</v>
      </c>
      <c r="AF436" s="167" t="s">
        <v>677</v>
      </c>
      <c r="AG436" s="171" t="s">
        <v>359</v>
      </c>
      <c r="AH436" s="112">
        <f t="shared" si="152"/>
        <v>12.787056472989528</v>
      </c>
      <c r="AI436" s="50">
        <f t="shared" si="152"/>
        <v>15.009148537245583</v>
      </c>
      <c r="AJ436" s="50">
        <f t="shared" si="152"/>
        <v>8.2037949897648854</v>
      </c>
      <c r="AK436" s="113"/>
    </row>
    <row r="437" spans="2:37" x14ac:dyDescent="0.2">
      <c r="B437" s="91" t="s">
        <v>61</v>
      </c>
      <c r="C437" s="40" t="s">
        <v>634</v>
      </c>
      <c r="D437" s="91" t="s">
        <v>549</v>
      </c>
      <c r="E437" s="23"/>
      <c r="F437" s="76">
        <v>1144562</v>
      </c>
      <c r="G437" s="77">
        <v>5410746064634</v>
      </c>
      <c r="H437" s="127" t="s">
        <v>51</v>
      </c>
      <c r="I437" s="23" t="s">
        <v>638</v>
      </c>
      <c r="J437" s="135" t="s">
        <v>54</v>
      </c>
      <c r="K437" s="135" t="s">
        <v>54</v>
      </c>
      <c r="L437" s="35" t="s">
        <v>52</v>
      </c>
      <c r="M437" s="41"/>
      <c r="N437" s="41"/>
      <c r="O437" s="41"/>
      <c r="P437" s="35" t="s">
        <v>676</v>
      </c>
      <c r="Q437" s="132">
        <v>8.4</v>
      </c>
      <c r="R437" s="36">
        <v>9.9499999999999993</v>
      </c>
      <c r="S437" s="42">
        <f t="shared" si="135"/>
        <v>0.15577889447236171</v>
      </c>
      <c r="T437" s="42"/>
      <c r="U437" s="95">
        <v>8.4</v>
      </c>
      <c r="V437" s="89">
        <f t="shared" si="136"/>
        <v>8</v>
      </c>
      <c r="W437" s="75">
        <v>9.99</v>
      </c>
      <c r="X437" s="96">
        <f t="shared" si="137"/>
        <v>0.15915915915915915</v>
      </c>
      <c r="Y437" s="45">
        <v>0.40000000000000036</v>
      </c>
      <c r="Z437" s="96">
        <f t="shared" si="138"/>
        <v>0.19919919919919921</v>
      </c>
      <c r="AA437" s="97" t="s">
        <v>344</v>
      </c>
      <c r="AB437" s="97" t="s">
        <v>345</v>
      </c>
      <c r="AC437" s="120">
        <v>36</v>
      </c>
      <c r="AD437" s="158">
        <f t="shared" ref="AD437:AD438" si="153">AC437*W437</f>
        <v>359.64</v>
      </c>
      <c r="AE437" s="155">
        <f t="shared" si="151"/>
        <v>-1</v>
      </c>
      <c r="AF437" s="167" t="s">
        <v>677</v>
      </c>
      <c r="AG437" s="171" t="s">
        <v>359</v>
      </c>
      <c r="AH437" s="112">
        <f t="shared" si="152"/>
        <v>12.787056472989528</v>
      </c>
      <c r="AI437" s="50">
        <f t="shared" si="152"/>
        <v>15.009148537245583</v>
      </c>
      <c r="AJ437" s="50">
        <f t="shared" si="152"/>
        <v>8.2037949897648854</v>
      </c>
      <c r="AK437" s="113"/>
    </row>
    <row r="438" spans="2:37" x14ac:dyDescent="0.2">
      <c r="B438" s="91" t="s">
        <v>61</v>
      </c>
      <c r="C438" s="40" t="s">
        <v>634</v>
      </c>
      <c r="D438" s="91" t="s">
        <v>549</v>
      </c>
      <c r="E438" s="23"/>
      <c r="F438" s="76">
        <v>1144559</v>
      </c>
      <c r="G438" s="77">
        <v>5410746064641</v>
      </c>
      <c r="H438" s="127" t="s">
        <v>51</v>
      </c>
      <c r="I438" s="23" t="s">
        <v>639</v>
      </c>
      <c r="J438" s="135" t="s">
        <v>54</v>
      </c>
      <c r="K438" s="135" t="s">
        <v>54</v>
      </c>
      <c r="L438" s="35" t="s">
        <v>52</v>
      </c>
      <c r="M438" s="41"/>
      <c r="N438" s="41"/>
      <c r="O438" s="41"/>
      <c r="P438" s="35" t="s">
        <v>676</v>
      </c>
      <c r="Q438" s="132">
        <v>8.4</v>
      </c>
      <c r="R438" s="36">
        <v>9.9499999999999993</v>
      </c>
      <c r="S438" s="42">
        <f t="shared" si="135"/>
        <v>0.15577889447236171</v>
      </c>
      <c r="T438" s="42"/>
      <c r="U438" s="95">
        <v>8.4</v>
      </c>
      <c r="V438" s="89">
        <f t="shared" si="136"/>
        <v>8</v>
      </c>
      <c r="W438" s="75">
        <v>9.99</v>
      </c>
      <c r="X438" s="96">
        <f t="shared" si="137"/>
        <v>0.15915915915915915</v>
      </c>
      <c r="Y438" s="45">
        <v>0.40000000000000036</v>
      </c>
      <c r="Z438" s="96">
        <f t="shared" si="138"/>
        <v>0.19919919919919921</v>
      </c>
      <c r="AA438" s="97" t="s">
        <v>344</v>
      </c>
      <c r="AB438" s="97" t="s">
        <v>345</v>
      </c>
      <c r="AC438" s="120">
        <v>36</v>
      </c>
      <c r="AD438" s="158">
        <f t="shared" si="153"/>
        <v>359.64</v>
      </c>
      <c r="AE438" s="155">
        <f t="shared" si="151"/>
        <v>-1</v>
      </c>
      <c r="AF438" s="167" t="s">
        <v>677</v>
      </c>
      <c r="AG438" s="171" t="s">
        <v>359</v>
      </c>
      <c r="AH438" s="112">
        <f t="shared" si="152"/>
        <v>12.787056472989528</v>
      </c>
      <c r="AI438" s="50">
        <f t="shared" si="152"/>
        <v>15.009148537245583</v>
      </c>
      <c r="AJ438" s="50">
        <f t="shared" si="152"/>
        <v>8.2037949897648854</v>
      </c>
      <c r="AK438" s="113"/>
    </row>
    <row r="439" spans="2:37" x14ac:dyDescent="0.2">
      <c r="B439" s="91"/>
      <c r="C439" s="40"/>
      <c r="D439" s="91"/>
      <c r="E439" s="23"/>
      <c r="F439" s="76"/>
      <c r="G439" s="77"/>
      <c r="H439" s="127"/>
      <c r="I439" s="23"/>
      <c r="J439" s="135"/>
      <c r="K439" s="135"/>
      <c r="L439" s="35"/>
      <c r="M439" s="41"/>
      <c r="N439" s="41"/>
      <c r="O439" s="41"/>
      <c r="P439" s="35"/>
      <c r="Q439" s="132"/>
      <c r="R439" s="36"/>
      <c r="S439" s="42"/>
      <c r="T439" s="42"/>
      <c r="U439" s="95"/>
      <c r="V439" s="89"/>
      <c r="W439" s="75"/>
      <c r="X439" s="96"/>
      <c r="Y439" s="45"/>
      <c r="Z439" s="96"/>
      <c r="AA439" s="97"/>
      <c r="AB439" s="97"/>
      <c r="AC439" s="120"/>
      <c r="AD439" s="21"/>
      <c r="AE439" s="166"/>
      <c r="AF439" s="167"/>
      <c r="AG439" s="171"/>
      <c r="AH439" s="184"/>
      <c r="AI439" s="150"/>
      <c r="AJ439" s="150"/>
      <c r="AK439" s="113"/>
    </row>
    <row r="440" spans="2:37" x14ac:dyDescent="0.2">
      <c r="B440" s="91" t="s">
        <v>61</v>
      </c>
      <c r="C440" s="40" t="s">
        <v>634</v>
      </c>
      <c r="D440" s="91" t="s">
        <v>549</v>
      </c>
      <c r="E440" s="23">
        <v>97</v>
      </c>
      <c r="F440" s="76">
        <v>1133277</v>
      </c>
      <c r="G440" s="77">
        <v>31200449481</v>
      </c>
      <c r="H440" s="127" t="s">
        <v>51</v>
      </c>
      <c r="I440" s="23" t="s">
        <v>640</v>
      </c>
      <c r="J440" s="135" t="s">
        <v>54</v>
      </c>
      <c r="K440" s="135" t="s">
        <v>54</v>
      </c>
      <c r="L440" s="35" t="s">
        <v>52</v>
      </c>
      <c r="M440" s="41"/>
      <c r="N440" s="41"/>
      <c r="O440" s="41"/>
      <c r="P440" s="35" t="s">
        <v>676</v>
      </c>
      <c r="Q440" s="132">
        <v>13.5</v>
      </c>
      <c r="R440" s="36">
        <v>16.899999999999999</v>
      </c>
      <c r="S440" s="42">
        <f t="shared" si="135"/>
        <v>0.20118343195266267</v>
      </c>
      <c r="T440" s="42"/>
      <c r="U440" s="95">
        <v>13.5</v>
      </c>
      <c r="V440" s="89">
        <f t="shared" si="136"/>
        <v>12.5</v>
      </c>
      <c r="W440" s="75">
        <v>17.989999999999998</v>
      </c>
      <c r="X440" s="96">
        <f t="shared" si="137"/>
        <v>0.24958310172317949</v>
      </c>
      <c r="Y440" s="45">
        <v>1</v>
      </c>
      <c r="Z440" s="96">
        <f t="shared" si="138"/>
        <v>0.30516953863257357</v>
      </c>
      <c r="AA440" s="97" t="s">
        <v>344</v>
      </c>
      <c r="AB440" s="97" t="s">
        <v>345</v>
      </c>
      <c r="AC440" s="120">
        <v>36</v>
      </c>
      <c r="AD440" s="158">
        <f t="shared" ref="AD440" si="154">AC440*W440</f>
        <v>647.64</v>
      </c>
      <c r="AE440" s="155">
        <f t="shared" ref="AE440" si="155">(AP440/AD440)-100%</f>
        <v>-1</v>
      </c>
      <c r="AF440" s="167" t="s">
        <v>677</v>
      </c>
      <c r="AG440" s="171" t="s">
        <v>359</v>
      </c>
      <c r="AH440" s="112">
        <f t="shared" ref="AH440:AJ440" si="156">AH$5*$AC440</f>
        <v>12.787056472989528</v>
      </c>
      <c r="AI440" s="50">
        <f t="shared" si="156"/>
        <v>15.009148537245583</v>
      </c>
      <c r="AJ440" s="50">
        <f t="shared" si="156"/>
        <v>8.2037949897648854</v>
      </c>
      <c r="AK440" s="113"/>
    </row>
    <row r="441" spans="2:37" x14ac:dyDescent="0.2">
      <c r="B441" s="91"/>
      <c r="C441" s="40"/>
      <c r="D441" s="91"/>
      <c r="E441" s="23"/>
      <c r="F441" s="76"/>
      <c r="G441" s="77"/>
      <c r="H441" s="127"/>
      <c r="I441" s="23"/>
      <c r="J441" s="135"/>
      <c r="K441" s="135"/>
      <c r="L441" s="35"/>
      <c r="M441" s="41"/>
      <c r="N441" s="41"/>
      <c r="O441" s="41"/>
      <c r="P441" s="35"/>
      <c r="Q441" s="132"/>
      <c r="R441" s="36"/>
      <c r="S441" s="42"/>
      <c r="T441" s="42"/>
      <c r="U441" s="95"/>
      <c r="V441" s="89"/>
      <c r="W441" s="75"/>
      <c r="X441" s="96"/>
      <c r="Y441" s="45"/>
      <c r="Z441" s="96"/>
      <c r="AA441" s="97"/>
      <c r="AB441" s="97"/>
      <c r="AC441" s="120"/>
      <c r="AD441" s="21"/>
      <c r="AE441" s="166"/>
      <c r="AF441" s="167"/>
      <c r="AG441" s="171"/>
      <c r="AH441" s="184"/>
      <c r="AI441" s="150"/>
      <c r="AJ441" s="150"/>
      <c r="AK441" s="113"/>
    </row>
    <row r="442" spans="2:37" x14ac:dyDescent="0.2">
      <c r="B442" s="91" t="s">
        <v>61</v>
      </c>
      <c r="C442" s="40" t="s">
        <v>634</v>
      </c>
      <c r="D442" s="91" t="s">
        <v>549</v>
      </c>
      <c r="E442" s="23">
        <v>98</v>
      </c>
      <c r="F442" s="76">
        <v>1171055</v>
      </c>
      <c r="G442" s="77">
        <v>70450113285</v>
      </c>
      <c r="H442" s="127" t="s">
        <v>51</v>
      </c>
      <c r="I442" s="23" t="s">
        <v>641</v>
      </c>
      <c r="J442" s="135" t="s">
        <v>54</v>
      </c>
      <c r="K442" s="135" t="s">
        <v>54</v>
      </c>
      <c r="L442" s="35" t="s">
        <v>52</v>
      </c>
      <c r="M442" s="41"/>
      <c r="N442" s="41"/>
      <c r="O442" s="41"/>
      <c r="P442" s="35" t="s">
        <v>676</v>
      </c>
      <c r="Q442" s="132">
        <v>22.8</v>
      </c>
      <c r="R442" s="36">
        <v>25.1</v>
      </c>
      <c r="S442" s="42">
        <f t="shared" si="135"/>
        <v>9.1633466135458197E-2</v>
      </c>
      <c r="T442" s="42"/>
      <c r="U442" s="95">
        <v>22.8</v>
      </c>
      <c r="V442" s="89">
        <f t="shared" si="136"/>
        <v>19</v>
      </c>
      <c r="W442" s="75">
        <v>23.99</v>
      </c>
      <c r="X442" s="96">
        <f t="shared" si="137"/>
        <v>4.9604001667361307E-2</v>
      </c>
      <c r="Y442" s="45">
        <v>3.8000000000000007</v>
      </c>
      <c r="Z442" s="96">
        <f t="shared" si="138"/>
        <v>0.20800333472280111</v>
      </c>
      <c r="AA442" s="97" t="s">
        <v>344</v>
      </c>
      <c r="AB442" s="97" t="s">
        <v>345</v>
      </c>
      <c r="AC442" s="120">
        <v>36</v>
      </c>
      <c r="AD442" s="158">
        <f t="shared" ref="AD442" si="157">AC442*W442</f>
        <v>863.64</v>
      </c>
      <c r="AE442" s="155">
        <f t="shared" ref="AE442" si="158">(AP442/AD442)-100%</f>
        <v>-1</v>
      </c>
      <c r="AF442" s="167" t="s">
        <v>677</v>
      </c>
      <c r="AG442" s="171" t="s">
        <v>359</v>
      </c>
      <c r="AH442" s="112">
        <f t="shared" ref="AH442:AJ442" si="159">AH$5*$AC442</f>
        <v>12.787056472989528</v>
      </c>
      <c r="AI442" s="50">
        <f t="shared" si="159"/>
        <v>15.009148537245583</v>
      </c>
      <c r="AJ442" s="50">
        <f t="shared" si="159"/>
        <v>8.2037949897648854</v>
      </c>
      <c r="AK442" s="113"/>
    </row>
    <row r="443" spans="2:37" x14ac:dyDescent="0.2">
      <c r="B443" s="91"/>
      <c r="C443" s="40"/>
      <c r="D443" s="91"/>
      <c r="E443" s="23"/>
      <c r="F443" s="76"/>
      <c r="G443" s="77"/>
      <c r="H443" s="127"/>
      <c r="I443" s="23"/>
      <c r="J443" s="135"/>
      <c r="K443" s="135"/>
      <c r="L443" s="35"/>
      <c r="M443" s="41"/>
      <c r="N443" s="41"/>
      <c r="O443" s="41"/>
      <c r="P443" s="35"/>
      <c r="Q443" s="132"/>
      <c r="R443" s="36"/>
      <c r="S443" s="42"/>
      <c r="T443" s="42"/>
      <c r="U443" s="95"/>
      <c r="V443" s="89"/>
      <c r="W443" s="75"/>
      <c r="X443" s="96"/>
      <c r="Y443" s="45"/>
      <c r="Z443" s="96"/>
      <c r="AA443" s="97"/>
      <c r="AB443" s="97"/>
      <c r="AC443" s="120"/>
      <c r="AD443" s="21"/>
      <c r="AE443" s="166"/>
      <c r="AF443" s="167"/>
      <c r="AG443" s="171"/>
      <c r="AH443" s="184"/>
      <c r="AI443" s="150"/>
      <c r="AJ443" s="150"/>
      <c r="AK443" s="113"/>
    </row>
    <row r="444" spans="2:37" x14ac:dyDescent="0.2">
      <c r="B444" s="91" t="s">
        <v>61</v>
      </c>
      <c r="C444" s="40" t="s">
        <v>597</v>
      </c>
      <c r="D444" s="91" t="s">
        <v>549</v>
      </c>
      <c r="E444" s="23">
        <v>99</v>
      </c>
      <c r="F444" s="76">
        <v>1191293</v>
      </c>
      <c r="G444" s="77">
        <v>9556404118823</v>
      </c>
      <c r="H444" s="127" t="s">
        <v>514</v>
      </c>
      <c r="I444" s="23" t="s">
        <v>642</v>
      </c>
      <c r="J444" s="135" t="s">
        <v>54</v>
      </c>
      <c r="K444" s="135" t="s">
        <v>54</v>
      </c>
      <c r="L444" s="35" t="s">
        <v>52</v>
      </c>
      <c r="M444" s="41"/>
      <c r="N444" s="41"/>
      <c r="O444" s="41"/>
      <c r="P444" s="35" t="s">
        <v>676</v>
      </c>
      <c r="Q444" s="132">
        <v>9.06</v>
      </c>
      <c r="R444" s="36">
        <v>10.4</v>
      </c>
      <c r="S444" s="42">
        <f t="shared" ref="S444:S468" si="160">(R444-Q444)/R444</f>
        <v>0.12884615384615383</v>
      </c>
      <c r="T444" s="42"/>
      <c r="U444" s="95">
        <v>9.06</v>
      </c>
      <c r="V444" s="89">
        <f t="shared" ref="V444:V468" si="161">U444-Y444</f>
        <v>8.8800000000000008</v>
      </c>
      <c r="W444" s="75">
        <v>9.69</v>
      </c>
      <c r="X444" s="96">
        <f t="shared" ref="X444:X468" si="162">(W444-U444)/W444</f>
        <v>6.5015479876160895E-2</v>
      </c>
      <c r="Y444" s="45">
        <v>0.18</v>
      </c>
      <c r="Z444" s="96">
        <f t="shared" ref="Z444:Z468" si="163">(W444-V444)/W444</f>
        <v>8.3591331269349714E-2</v>
      </c>
      <c r="AA444" s="97" t="s">
        <v>59</v>
      </c>
      <c r="AB444" s="97" t="s">
        <v>60</v>
      </c>
      <c r="AC444" s="120">
        <v>72</v>
      </c>
      <c r="AD444" s="158">
        <f t="shared" ref="AD444:AD447" si="164">AC444*W444</f>
        <v>697.68</v>
      </c>
      <c r="AE444" s="155">
        <f t="shared" ref="AE444:AE447" si="165">(AP444/AD444)-100%</f>
        <v>-1</v>
      </c>
      <c r="AF444" s="167" t="s">
        <v>680</v>
      </c>
      <c r="AG444" s="171" t="s">
        <v>359</v>
      </c>
      <c r="AH444" s="112">
        <f t="shared" ref="AH444:AJ447" si="166">AH$5*$AC444</f>
        <v>25.574112945979056</v>
      </c>
      <c r="AI444" s="50">
        <f t="shared" si="166"/>
        <v>30.018297074491166</v>
      </c>
      <c r="AJ444" s="50">
        <f t="shared" si="166"/>
        <v>16.407589979529771</v>
      </c>
      <c r="AK444" s="113"/>
    </row>
    <row r="445" spans="2:37" x14ac:dyDescent="0.2">
      <c r="B445" s="91" t="s">
        <v>61</v>
      </c>
      <c r="C445" s="40" t="s">
        <v>597</v>
      </c>
      <c r="D445" s="91" t="s">
        <v>549</v>
      </c>
      <c r="E445" s="23"/>
      <c r="F445" s="76">
        <v>1191295</v>
      </c>
      <c r="G445" s="77">
        <v>9556404117871</v>
      </c>
      <c r="H445" s="127" t="s">
        <v>514</v>
      </c>
      <c r="I445" s="23" t="s">
        <v>643</v>
      </c>
      <c r="J445" s="135" t="s">
        <v>54</v>
      </c>
      <c r="K445" s="135" t="s">
        <v>54</v>
      </c>
      <c r="L445" s="35" t="s">
        <v>52</v>
      </c>
      <c r="M445" s="41"/>
      <c r="N445" s="41"/>
      <c r="O445" s="41"/>
      <c r="P445" s="35" t="s">
        <v>676</v>
      </c>
      <c r="Q445" s="132">
        <v>9.06</v>
      </c>
      <c r="R445" s="36">
        <v>10.4</v>
      </c>
      <c r="S445" s="42">
        <f t="shared" si="160"/>
        <v>0.12884615384615383</v>
      </c>
      <c r="T445" s="42"/>
      <c r="U445" s="95">
        <v>9.06</v>
      </c>
      <c r="V445" s="89">
        <f t="shared" si="161"/>
        <v>8.8800000000000008</v>
      </c>
      <c r="W445" s="75">
        <v>9.69</v>
      </c>
      <c r="X445" s="96">
        <f t="shared" si="162"/>
        <v>6.5015479876160895E-2</v>
      </c>
      <c r="Y445" s="45">
        <v>0.18</v>
      </c>
      <c r="Z445" s="96">
        <f t="shared" si="163"/>
        <v>8.3591331269349714E-2</v>
      </c>
      <c r="AA445" s="97" t="s">
        <v>59</v>
      </c>
      <c r="AB445" s="97" t="s">
        <v>60</v>
      </c>
      <c r="AC445" s="120">
        <v>72</v>
      </c>
      <c r="AD445" s="158">
        <f t="shared" si="164"/>
        <v>697.68</v>
      </c>
      <c r="AE445" s="155">
        <f t="shared" si="165"/>
        <v>-1</v>
      </c>
      <c r="AF445" s="167" t="s">
        <v>680</v>
      </c>
      <c r="AG445" s="171" t="s">
        <v>359</v>
      </c>
      <c r="AH445" s="112">
        <f t="shared" si="166"/>
        <v>25.574112945979056</v>
      </c>
      <c r="AI445" s="50">
        <f t="shared" si="166"/>
        <v>30.018297074491166</v>
      </c>
      <c r="AJ445" s="50">
        <f t="shared" si="166"/>
        <v>16.407589979529771</v>
      </c>
      <c r="AK445" s="113"/>
    </row>
    <row r="446" spans="2:37" x14ac:dyDescent="0.2">
      <c r="B446" s="91" t="s">
        <v>61</v>
      </c>
      <c r="C446" s="40" t="s">
        <v>597</v>
      </c>
      <c r="D446" s="91" t="s">
        <v>549</v>
      </c>
      <c r="E446" s="23"/>
      <c r="F446" s="76">
        <v>1191298</v>
      </c>
      <c r="G446" s="77">
        <v>9556404119424</v>
      </c>
      <c r="H446" s="127" t="s">
        <v>514</v>
      </c>
      <c r="I446" s="23" t="s">
        <v>644</v>
      </c>
      <c r="J446" s="135" t="s">
        <v>54</v>
      </c>
      <c r="K446" s="135" t="s">
        <v>54</v>
      </c>
      <c r="L446" s="35" t="s">
        <v>52</v>
      </c>
      <c r="M446" s="41"/>
      <c r="N446" s="41"/>
      <c r="O446" s="41"/>
      <c r="P446" s="35" t="s">
        <v>676</v>
      </c>
      <c r="Q446" s="132">
        <v>9.06</v>
      </c>
      <c r="R446" s="36">
        <v>10.4</v>
      </c>
      <c r="S446" s="42">
        <f t="shared" si="160"/>
        <v>0.12884615384615383</v>
      </c>
      <c r="T446" s="42"/>
      <c r="U446" s="95">
        <v>9.06</v>
      </c>
      <c r="V446" s="89">
        <f t="shared" si="161"/>
        <v>8.8800000000000008</v>
      </c>
      <c r="W446" s="75">
        <v>9.69</v>
      </c>
      <c r="X446" s="96">
        <f t="shared" si="162"/>
        <v>6.5015479876160895E-2</v>
      </c>
      <c r="Y446" s="45">
        <v>0.18</v>
      </c>
      <c r="Z446" s="96">
        <f t="shared" si="163"/>
        <v>8.3591331269349714E-2</v>
      </c>
      <c r="AA446" s="97" t="s">
        <v>59</v>
      </c>
      <c r="AB446" s="97" t="s">
        <v>60</v>
      </c>
      <c r="AC446" s="120">
        <v>72</v>
      </c>
      <c r="AD446" s="158">
        <f t="shared" si="164"/>
        <v>697.68</v>
      </c>
      <c r="AE446" s="155">
        <f t="shared" si="165"/>
        <v>-1</v>
      </c>
      <c r="AF446" s="167" t="s">
        <v>680</v>
      </c>
      <c r="AG446" s="171" t="s">
        <v>359</v>
      </c>
      <c r="AH446" s="112">
        <f t="shared" si="166"/>
        <v>25.574112945979056</v>
      </c>
      <c r="AI446" s="50">
        <f t="shared" si="166"/>
        <v>30.018297074491166</v>
      </c>
      <c r="AJ446" s="50">
        <f t="shared" si="166"/>
        <v>16.407589979529771</v>
      </c>
      <c r="AK446" s="113"/>
    </row>
    <row r="447" spans="2:37" x14ac:dyDescent="0.2">
      <c r="B447" s="91" t="s">
        <v>61</v>
      </c>
      <c r="C447" s="40" t="s">
        <v>597</v>
      </c>
      <c r="D447" s="91" t="s">
        <v>549</v>
      </c>
      <c r="E447" s="23"/>
      <c r="F447" s="76">
        <v>1191299</v>
      </c>
      <c r="G447" s="77">
        <v>9556404118861</v>
      </c>
      <c r="H447" s="127" t="s">
        <v>514</v>
      </c>
      <c r="I447" s="23" t="s">
        <v>645</v>
      </c>
      <c r="J447" s="135" t="s">
        <v>54</v>
      </c>
      <c r="K447" s="135" t="s">
        <v>54</v>
      </c>
      <c r="L447" s="35" t="s">
        <v>52</v>
      </c>
      <c r="M447" s="41"/>
      <c r="N447" s="41"/>
      <c r="O447" s="41"/>
      <c r="P447" s="35" t="s">
        <v>676</v>
      </c>
      <c r="Q447" s="132">
        <v>9.06</v>
      </c>
      <c r="R447" s="36">
        <v>10.4</v>
      </c>
      <c r="S447" s="42">
        <f t="shared" si="160"/>
        <v>0.12884615384615383</v>
      </c>
      <c r="T447" s="42"/>
      <c r="U447" s="95">
        <v>9.06</v>
      </c>
      <c r="V447" s="89">
        <f t="shared" si="161"/>
        <v>8.8800000000000008</v>
      </c>
      <c r="W447" s="75">
        <v>9.69</v>
      </c>
      <c r="X447" s="96">
        <f t="shared" si="162"/>
        <v>6.5015479876160895E-2</v>
      </c>
      <c r="Y447" s="45">
        <v>0.18</v>
      </c>
      <c r="Z447" s="96">
        <f t="shared" si="163"/>
        <v>8.3591331269349714E-2</v>
      </c>
      <c r="AA447" s="97" t="s">
        <v>59</v>
      </c>
      <c r="AB447" s="97" t="s">
        <v>60</v>
      </c>
      <c r="AC447" s="120">
        <v>72</v>
      </c>
      <c r="AD447" s="158">
        <f t="shared" si="164"/>
        <v>697.68</v>
      </c>
      <c r="AE447" s="155">
        <f t="shared" si="165"/>
        <v>-1</v>
      </c>
      <c r="AF447" s="167" t="s">
        <v>680</v>
      </c>
      <c r="AG447" s="171" t="s">
        <v>359</v>
      </c>
      <c r="AH447" s="112">
        <f t="shared" si="166"/>
        <v>25.574112945979056</v>
      </c>
      <c r="AI447" s="50">
        <f t="shared" si="166"/>
        <v>30.018297074491166</v>
      </c>
      <c r="AJ447" s="50">
        <f t="shared" si="166"/>
        <v>16.407589979529771</v>
      </c>
      <c r="AK447" s="113"/>
    </row>
    <row r="448" spans="2:37" x14ac:dyDescent="0.2">
      <c r="B448" s="91"/>
      <c r="C448" s="40"/>
      <c r="D448" s="91"/>
      <c r="E448" s="23"/>
      <c r="F448" s="76"/>
      <c r="G448" s="77"/>
      <c r="H448" s="127"/>
      <c r="I448" s="23"/>
      <c r="J448" s="135"/>
      <c r="K448" s="135"/>
      <c r="L448" s="35"/>
      <c r="M448" s="41"/>
      <c r="N448" s="41"/>
      <c r="O448" s="41"/>
      <c r="P448" s="35"/>
      <c r="Q448" s="132"/>
      <c r="R448" s="36"/>
      <c r="S448" s="42"/>
      <c r="T448" s="42"/>
      <c r="U448" s="95"/>
      <c r="V448" s="89"/>
      <c r="W448" s="75"/>
      <c r="X448" s="96"/>
      <c r="Y448" s="45"/>
      <c r="Z448" s="96"/>
      <c r="AA448" s="97"/>
      <c r="AB448" s="97"/>
      <c r="AC448" s="120"/>
      <c r="AD448" s="21"/>
      <c r="AE448" s="166"/>
      <c r="AF448" s="167"/>
      <c r="AG448" s="171"/>
      <c r="AH448" s="184"/>
      <c r="AI448" s="150"/>
      <c r="AJ448" s="150"/>
      <c r="AK448" s="113"/>
    </row>
    <row r="449" spans="2:37" x14ac:dyDescent="0.2">
      <c r="B449" s="91" t="s">
        <v>61</v>
      </c>
      <c r="C449" s="40" t="s">
        <v>562</v>
      </c>
      <c r="D449" s="91" t="s">
        <v>549</v>
      </c>
      <c r="E449" s="23">
        <v>100</v>
      </c>
      <c r="F449" s="76">
        <v>1073087</v>
      </c>
      <c r="G449" s="77">
        <v>9557727930062</v>
      </c>
      <c r="H449" s="127" t="s">
        <v>51</v>
      </c>
      <c r="I449" s="23" t="s">
        <v>646</v>
      </c>
      <c r="J449" s="135" t="s">
        <v>54</v>
      </c>
      <c r="K449" s="135" t="s">
        <v>54</v>
      </c>
      <c r="L449" s="35" t="s">
        <v>52</v>
      </c>
      <c r="M449" s="41"/>
      <c r="N449" s="41"/>
      <c r="O449" s="41"/>
      <c r="P449" s="35" t="s">
        <v>676</v>
      </c>
      <c r="Q449" s="132">
        <v>9.61</v>
      </c>
      <c r="R449" s="36">
        <v>11.45</v>
      </c>
      <c r="S449" s="42">
        <f t="shared" si="160"/>
        <v>0.16069868995633188</v>
      </c>
      <c r="T449" s="42"/>
      <c r="U449" s="95">
        <v>9.61</v>
      </c>
      <c r="V449" s="89">
        <f t="shared" si="161"/>
        <v>9.4599999999999991</v>
      </c>
      <c r="W449" s="75">
        <v>11.69</v>
      </c>
      <c r="X449" s="96">
        <f t="shared" si="162"/>
        <v>0.17792985457656119</v>
      </c>
      <c r="Y449" s="45">
        <v>0.15</v>
      </c>
      <c r="Z449" s="96">
        <f t="shared" si="163"/>
        <v>0.19076133447390936</v>
      </c>
      <c r="AA449" s="97" t="s">
        <v>59</v>
      </c>
      <c r="AB449" s="97" t="s">
        <v>60</v>
      </c>
      <c r="AC449" s="120">
        <v>12</v>
      </c>
      <c r="AD449" s="158">
        <f t="shared" ref="AD449:AD450" si="167">AC449*W449</f>
        <v>140.28</v>
      </c>
      <c r="AE449" s="155">
        <f t="shared" ref="AE449:AE450" si="168">(AP449/AD449)-100%</f>
        <v>-1</v>
      </c>
      <c r="AF449" s="167" t="s">
        <v>680</v>
      </c>
      <c r="AG449" s="171" t="s">
        <v>359</v>
      </c>
      <c r="AH449" s="112">
        <f t="shared" ref="AH449:AJ450" si="169">AH$5*$AC449</f>
        <v>4.2623521576631758</v>
      </c>
      <c r="AI449" s="50">
        <f t="shared" si="169"/>
        <v>5.0030495124151946</v>
      </c>
      <c r="AJ449" s="50">
        <f t="shared" si="169"/>
        <v>2.7345983299216288</v>
      </c>
      <c r="AK449" s="113"/>
    </row>
    <row r="450" spans="2:37" x14ac:dyDescent="0.2">
      <c r="B450" s="91" t="s">
        <v>61</v>
      </c>
      <c r="C450" s="40" t="s">
        <v>562</v>
      </c>
      <c r="D450" s="91" t="s">
        <v>549</v>
      </c>
      <c r="E450" s="23"/>
      <c r="F450" s="76">
        <v>1073093</v>
      </c>
      <c r="G450" s="77">
        <v>9557727930079</v>
      </c>
      <c r="H450" s="127" t="s">
        <v>51</v>
      </c>
      <c r="I450" s="23" t="s">
        <v>647</v>
      </c>
      <c r="J450" s="135" t="s">
        <v>54</v>
      </c>
      <c r="K450" s="135" t="s">
        <v>54</v>
      </c>
      <c r="L450" s="35" t="s">
        <v>52</v>
      </c>
      <c r="M450" s="41"/>
      <c r="N450" s="41"/>
      <c r="O450" s="41"/>
      <c r="P450" s="35" t="s">
        <v>676</v>
      </c>
      <c r="Q450" s="132">
        <v>9.61</v>
      </c>
      <c r="R450" s="36">
        <v>11.45</v>
      </c>
      <c r="S450" s="42">
        <f t="shared" si="160"/>
        <v>0.16069868995633188</v>
      </c>
      <c r="T450" s="42"/>
      <c r="U450" s="95">
        <v>9.61</v>
      </c>
      <c r="V450" s="89">
        <f t="shared" si="161"/>
        <v>9.4599999999999991</v>
      </c>
      <c r="W450" s="75">
        <v>11.69</v>
      </c>
      <c r="X450" s="96">
        <f t="shared" si="162"/>
        <v>0.17792985457656119</v>
      </c>
      <c r="Y450" s="45">
        <v>0.15</v>
      </c>
      <c r="Z450" s="96">
        <f t="shared" si="163"/>
        <v>0.19076133447390936</v>
      </c>
      <c r="AA450" s="97" t="s">
        <v>59</v>
      </c>
      <c r="AB450" s="97" t="s">
        <v>60</v>
      </c>
      <c r="AC450" s="120">
        <v>12</v>
      </c>
      <c r="AD450" s="158">
        <f t="shared" si="167"/>
        <v>140.28</v>
      </c>
      <c r="AE450" s="155">
        <f t="shared" si="168"/>
        <v>-1</v>
      </c>
      <c r="AF450" s="167" t="s">
        <v>680</v>
      </c>
      <c r="AG450" s="171" t="s">
        <v>359</v>
      </c>
      <c r="AH450" s="112">
        <f t="shared" si="169"/>
        <v>4.2623521576631758</v>
      </c>
      <c r="AI450" s="50">
        <f t="shared" si="169"/>
        <v>5.0030495124151946</v>
      </c>
      <c r="AJ450" s="50">
        <f t="shared" si="169"/>
        <v>2.7345983299216288</v>
      </c>
      <c r="AK450" s="113"/>
    </row>
    <row r="451" spans="2:37" x14ac:dyDescent="0.2">
      <c r="B451" s="91"/>
      <c r="C451" s="40"/>
      <c r="D451" s="91"/>
      <c r="E451" s="23"/>
      <c r="F451" s="76"/>
      <c r="G451" s="77"/>
      <c r="H451" s="127"/>
      <c r="I451" s="23"/>
      <c r="J451" s="135"/>
      <c r="K451" s="135"/>
      <c r="L451" s="35"/>
      <c r="M451" s="41"/>
      <c r="N451" s="41"/>
      <c r="O451" s="41"/>
      <c r="P451" s="35"/>
      <c r="Q451" s="132"/>
      <c r="R451" s="36"/>
      <c r="S451" s="42"/>
      <c r="T451" s="42"/>
      <c r="U451" s="95"/>
      <c r="V451" s="89"/>
      <c r="W451" s="75"/>
      <c r="X451" s="96"/>
      <c r="Y451" s="45"/>
      <c r="Z451" s="96"/>
      <c r="AA451" s="97"/>
      <c r="AB451" s="97"/>
      <c r="AC451" s="120"/>
      <c r="AD451" s="21"/>
      <c r="AE451" s="166"/>
      <c r="AF451" s="167"/>
      <c r="AG451" s="171"/>
      <c r="AH451" s="184"/>
      <c r="AI451" s="150"/>
      <c r="AJ451" s="150"/>
      <c r="AK451" s="113"/>
    </row>
    <row r="452" spans="2:37" x14ac:dyDescent="0.2">
      <c r="B452" s="91" t="s">
        <v>61</v>
      </c>
      <c r="C452" s="40" t="s">
        <v>567</v>
      </c>
      <c r="D452" s="91" t="s">
        <v>549</v>
      </c>
      <c r="E452" s="23">
        <v>101</v>
      </c>
      <c r="F452" s="76">
        <v>1083134</v>
      </c>
      <c r="G452" s="77">
        <v>9556007000532</v>
      </c>
      <c r="H452" s="127" t="s">
        <v>51</v>
      </c>
      <c r="I452" s="23" t="s">
        <v>648</v>
      </c>
      <c r="J452" s="135" t="s">
        <v>54</v>
      </c>
      <c r="K452" s="135" t="s">
        <v>54</v>
      </c>
      <c r="L452" s="35" t="s">
        <v>52</v>
      </c>
      <c r="M452" s="41"/>
      <c r="N452" s="41"/>
      <c r="O452" s="41"/>
      <c r="P452" s="35" t="s">
        <v>676</v>
      </c>
      <c r="Q452" s="132">
        <v>3.29</v>
      </c>
      <c r="R452" s="36">
        <v>3.9</v>
      </c>
      <c r="S452" s="42">
        <f t="shared" si="160"/>
        <v>0.15641025641025638</v>
      </c>
      <c r="T452" s="42"/>
      <c r="U452" s="95">
        <v>3.29</v>
      </c>
      <c r="V452" s="89">
        <f t="shared" si="161"/>
        <v>3.03</v>
      </c>
      <c r="W452" s="75">
        <v>3.59</v>
      </c>
      <c r="X452" s="96">
        <f t="shared" si="162"/>
        <v>8.3565459610027815E-2</v>
      </c>
      <c r="Y452" s="45">
        <v>0.26000000000000023</v>
      </c>
      <c r="Z452" s="96">
        <f t="shared" si="163"/>
        <v>0.15598885793871869</v>
      </c>
      <c r="AA452" s="97" t="s">
        <v>588</v>
      </c>
      <c r="AB452" s="97" t="s">
        <v>589</v>
      </c>
      <c r="AC452" s="120">
        <v>36</v>
      </c>
      <c r="AD452" s="158">
        <f t="shared" ref="AD452:AD455" si="170">AC452*W452</f>
        <v>129.24</v>
      </c>
      <c r="AE452" s="155">
        <f t="shared" ref="AE452:AE455" si="171">(AP452/AD452)-100%</f>
        <v>-1</v>
      </c>
      <c r="AF452" s="167" t="s">
        <v>590</v>
      </c>
      <c r="AG452" s="171" t="s">
        <v>359</v>
      </c>
      <c r="AH452" s="112">
        <f t="shared" ref="AH452:AJ455" si="172">AH$5*$AC452</f>
        <v>12.787056472989528</v>
      </c>
      <c r="AI452" s="50">
        <f t="shared" si="172"/>
        <v>15.009148537245583</v>
      </c>
      <c r="AJ452" s="50">
        <f t="shared" si="172"/>
        <v>8.2037949897648854</v>
      </c>
      <c r="AK452" s="113"/>
    </row>
    <row r="453" spans="2:37" x14ac:dyDescent="0.2">
      <c r="B453" s="91" t="s">
        <v>61</v>
      </c>
      <c r="C453" s="40" t="s">
        <v>567</v>
      </c>
      <c r="D453" s="91" t="s">
        <v>549</v>
      </c>
      <c r="E453" s="23"/>
      <c r="F453" s="76">
        <v>1083120</v>
      </c>
      <c r="G453" s="77">
        <v>9556007000860</v>
      </c>
      <c r="H453" s="127" t="s">
        <v>51</v>
      </c>
      <c r="I453" s="23" t="s">
        <v>649</v>
      </c>
      <c r="J453" s="135" t="s">
        <v>54</v>
      </c>
      <c r="K453" s="135" t="s">
        <v>54</v>
      </c>
      <c r="L453" s="35" t="s">
        <v>52</v>
      </c>
      <c r="M453" s="41"/>
      <c r="N453" s="41"/>
      <c r="O453" s="41"/>
      <c r="P453" s="35" t="s">
        <v>676</v>
      </c>
      <c r="Q453" s="132">
        <v>3.29</v>
      </c>
      <c r="R453" s="36">
        <v>3.9</v>
      </c>
      <c r="S453" s="42">
        <f t="shared" si="160"/>
        <v>0.15641025641025638</v>
      </c>
      <c r="T453" s="42"/>
      <c r="U453" s="95">
        <v>3.29</v>
      </c>
      <c r="V453" s="89">
        <f t="shared" si="161"/>
        <v>3.03</v>
      </c>
      <c r="W453" s="75">
        <v>3.59</v>
      </c>
      <c r="X453" s="96">
        <f t="shared" si="162"/>
        <v>8.3565459610027815E-2</v>
      </c>
      <c r="Y453" s="45">
        <v>0.26000000000000023</v>
      </c>
      <c r="Z453" s="96">
        <f t="shared" si="163"/>
        <v>0.15598885793871869</v>
      </c>
      <c r="AA453" s="97" t="s">
        <v>588</v>
      </c>
      <c r="AB453" s="97" t="s">
        <v>589</v>
      </c>
      <c r="AC453" s="120">
        <v>36</v>
      </c>
      <c r="AD453" s="158">
        <f t="shared" si="170"/>
        <v>129.24</v>
      </c>
      <c r="AE453" s="155">
        <f t="shared" si="171"/>
        <v>-1</v>
      </c>
      <c r="AF453" s="167" t="s">
        <v>590</v>
      </c>
      <c r="AG453" s="171" t="s">
        <v>359</v>
      </c>
      <c r="AH453" s="112">
        <f t="shared" si="172"/>
        <v>12.787056472989528</v>
      </c>
      <c r="AI453" s="50">
        <f t="shared" si="172"/>
        <v>15.009148537245583</v>
      </c>
      <c r="AJ453" s="50">
        <f t="shared" si="172"/>
        <v>8.2037949897648854</v>
      </c>
      <c r="AK453" s="113"/>
    </row>
    <row r="454" spans="2:37" x14ac:dyDescent="0.2">
      <c r="B454" s="91" t="s">
        <v>61</v>
      </c>
      <c r="C454" s="40" t="s">
        <v>567</v>
      </c>
      <c r="D454" s="91" t="s">
        <v>549</v>
      </c>
      <c r="E454" s="23"/>
      <c r="F454" s="76">
        <v>1083127</v>
      </c>
      <c r="G454" s="77">
        <v>9556007002277</v>
      </c>
      <c r="H454" s="127" t="s">
        <v>51</v>
      </c>
      <c r="I454" s="23" t="s">
        <v>650</v>
      </c>
      <c r="J454" s="135" t="s">
        <v>54</v>
      </c>
      <c r="K454" s="135" t="s">
        <v>54</v>
      </c>
      <c r="L454" s="35" t="s">
        <v>52</v>
      </c>
      <c r="M454" s="41"/>
      <c r="N454" s="41"/>
      <c r="O454" s="41"/>
      <c r="P454" s="35" t="s">
        <v>676</v>
      </c>
      <c r="Q454" s="132">
        <v>3.29</v>
      </c>
      <c r="R454" s="36">
        <v>3.9</v>
      </c>
      <c r="S454" s="42">
        <f t="shared" si="160"/>
        <v>0.15641025641025638</v>
      </c>
      <c r="T454" s="42"/>
      <c r="U454" s="95">
        <v>3.29</v>
      </c>
      <c r="V454" s="89">
        <f t="shared" si="161"/>
        <v>3.03</v>
      </c>
      <c r="W454" s="75">
        <v>3.59</v>
      </c>
      <c r="X454" s="96">
        <f t="shared" si="162"/>
        <v>8.3565459610027815E-2</v>
      </c>
      <c r="Y454" s="45">
        <v>0.26000000000000023</v>
      </c>
      <c r="Z454" s="96">
        <f t="shared" si="163"/>
        <v>0.15598885793871869</v>
      </c>
      <c r="AA454" s="97" t="s">
        <v>588</v>
      </c>
      <c r="AB454" s="97" t="s">
        <v>589</v>
      </c>
      <c r="AC454" s="120">
        <v>36</v>
      </c>
      <c r="AD454" s="158">
        <f t="shared" si="170"/>
        <v>129.24</v>
      </c>
      <c r="AE454" s="155">
        <f t="shared" si="171"/>
        <v>-1</v>
      </c>
      <c r="AF454" s="167" t="s">
        <v>590</v>
      </c>
      <c r="AG454" s="171" t="s">
        <v>359</v>
      </c>
      <c r="AH454" s="112">
        <f t="shared" si="172"/>
        <v>12.787056472989528</v>
      </c>
      <c r="AI454" s="50">
        <f t="shared" si="172"/>
        <v>15.009148537245583</v>
      </c>
      <c r="AJ454" s="50">
        <f t="shared" si="172"/>
        <v>8.2037949897648854</v>
      </c>
      <c r="AK454" s="113"/>
    </row>
    <row r="455" spans="2:37" x14ac:dyDescent="0.2">
      <c r="B455" s="91" t="s">
        <v>61</v>
      </c>
      <c r="C455" s="40" t="s">
        <v>567</v>
      </c>
      <c r="D455" s="91" t="s">
        <v>549</v>
      </c>
      <c r="E455" s="23"/>
      <c r="F455" s="76">
        <v>1083131</v>
      </c>
      <c r="G455" s="77">
        <v>9556007002123</v>
      </c>
      <c r="H455" s="127" t="s">
        <v>51</v>
      </c>
      <c r="I455" s="23" t="s">
        <v>651</v>
      </c>
      <c r="J455" s="135" t="s">
        <v>54</v>
      </c>
      <c r="K455" s="135" t="s">
        <v>54</v>
      </c>
      <c r="L455" s="35" t="s">
        <v>52</v>
      </c>
      <c r="M455" s="41"/>
      <c r="N455" s="41"/>
      <c r="O455" s="41"/>
      <c r="P455" s="35" t="s">
        <v>676</v>
      </c>
      <c r="Q455" s="132">
        <v>3.29</v>
      </c>
      <c r="R455" s="36">
        <v>3.9</v>
      </c>
      <c r="S455" s="42">
        <f t="shared" si="160"/>
        <v>0.15641025641025638</v>
      </c>
      <c r="T455" s="42"/>
      <c r="U455" s="95">
        <v>3.29</v>
      </c>
      <c r="V455" s="89">
        <f t="shared" si="161"/>
        <v>3.03</v>
      </c>
      <c r="W455" s="75">
        <v>3.59</v>
      </c>
      <c r="X455" s="96">
        <f t="shared" si="162"/>
        <v>8.3565459610027815E-2</v>
      </c>
      <c r="Y455" s="45">
        <v>0.26000000000000023</v>
      </c>
      <c r="Z455" s="96">
        <f t="shared" si="163"/>
        <v>0.15598885793871869</v>
      </c>
      <c r="AA455" s="97" t="s">
        <v>588</v>
      </c>
      <c r="AB455" s="97" t="s">
        <v>589</v>
      </c>
      <c r="AC455" s="120">
        <v>36</v>
      </c>
      <c r="AD455" s="158">
        <f t="shared" si="170"/>
        <v>129.24</v>
      </c>
      <c r="AE455" s="155">
        <f t="shared" si="171"/>
        <v>-1</v>
      </c>
      <c r="AF455" s="167" t="s">
        <v>590</v>
      </c>
      <c r="AG455" s="171" t="s">
        <v>359</v>
      </c>
      <c r="AH455" s="112">
        <f t="shared" si="172"/>
        <v>12.787056472989528</v>
      </c>
      <c r="AI455" s="50">
        <f t="shared" si="172"/>
        <v>15.009148537245583</v>
      </c>
      <c r="AJ455" s="50">
        <f t="shared" si="172"/>
        <v>8.2037949897648854</v>
      </c>
      <c r="AK455" s="113"/>
    </row>
    <row r="456" spans="2:37" x14ac:dyDescent="0.2">
      <c r="B456" s="91"/>
      <c r="C456" s="40"/>
      <c r="D456" s="91"/>
      <c r="E456" s="23"/>
      <c r="F456" s="76"/>
      <c r="G456" s="77"/>
      <c r="H456" s="127"/>
      <c r="I456" s="23"/>
      <c r="J456" s="135"/>
      <c r="K456" s="135"/>
      <c r="L456" s="35"/>
      <c r="M456" s="41"/>
      <c r="N456" s="41"/>
      <c r="O456" s="41"/>
      <c r="P456" s="35"/>
      <c r="Q456" s="132"/>
      <c r="R456" s="36"/>
      <c r="S456" s="42"/>
      <c r="T456" s="42"/>
      <c r="U456" s="95"/>
      <c r="V456" s="89"/>
      <c r="W456" s="75"/>
      <c r="X456" s="96"/>
      <c r="Y456" s="45"/>
      <c r="Z456" s="96"/>
      <c r="AA456" s="97"/>
      <c r="AB456" s="97"/>
      <c r="AC456" s="120"/>
      <c r="AD456" s="21"/>
      <c r="AE456" s="166"/>
      <c r="AF456" s="167"/>
      <c r="AG456" s="171"/>
      <c r="AH456" s="184"/>
      <c r="AI456" s="150"/>
      <c r="AJ456" s="150"/>
      <c r="AK456" s="113"/>
    </row>
    <row r="457" spans="2:37" x14ac:dyDescent="0.2">
      <c r="B457" s="91" t="s">
        <v>61</v>
      </c>
      <c r="C457" s="40" t="s">
        <v>567</v>
      </c>
      <c r="D457" s="91" t="s">
        <v>549</v>
      </c>
      <c r="E457" s="23">
        <v>102</v>
      </c>
      <c r="F457" s="76">
        <v>1198448</v>
      </c>
      <c r="G457" s="77">
        <v>9556007002444</v>
      </c>
      <c r="H457" s="127" t="s">
        <v>51</v>
      </c>
      <c r="I457" s="23" t="s">
        <v>652</v>
      </c>
      <c r="J457" s="135" t="s">
        <v>54</v>
      </c>
      <c r="K457" s="135" t="s">
        <v>54</v>
      </c>
      <c r="L457" s="35" t="s">
        <v>52</v>
      </c>
      <c r="M457" s="41"/>
      <c r="N457" s="41"/>
      <c r="O457" s="41"/>
      <c r="P457" s="35" t="s">
        <v>676</v>
      </c>
      <c r="Q457" s="132">
        <v>4.82</v>
      </c>
      <c r="R457" s="36">
        <v>5.5</v>
      </c>
      <c r="S457" s="42">
        <f t="shared" si="160"/>
        <v>0.12363636363636359</v>
      </c>
      <c r="T457" s="42"/>
      <c r="U457" s="95">
        <v>4.82</v>
      </c>
      <c r="V457" s="89">
        <f t="shared" si="161"/>
        <v>4.59</v>
      </c>
      <c r="W457" s="75">
        <v>5.29</v>
      </c>
      <c r="X457" s="96">
        <f t="shared" si="162"/>
        <v>8.8846880907372347E-2</v>
      </c>
      <c r="Y457" s="45">
        <v>0.23000000000000043</v>
      </c>
      <c r="Z457" s="96">
        <f t="shared" si="163"/>
        <v>0.13232514177693766</v>
      </c>
      <c r="AA457" s="97" t="s">
        <v>588</v>
      </c>
      <c r="AB457" s="97" t="s">
        <v>589</v>
      </c>
      <c r="AC457" s="120">
        <v>36</v>
      </c>
      <c r="AD457" s="158">
        <f t="shared" ref="AD457" si="173">AC457*W457</f>
        <v>190.44</v>
      </c>
      <c r="AE457" s="155">
        <f t="shared" ref="AE457" si="174">(AP457/AD457)-100%</f>
        <v>-1</v>
      </c>
      <c r="AF457" s="167" t="s">
        <v>590</v>
      </c>
      <c r="AG457" s="171" t="s">
        <v>359</v>
      </c>
      <c r="AH457" s="112">
        <f t="shared" ref="AH457:AJ457" si="175">AH$5*$AC457</f>
        <v>12.787056472989528</v>
      </c>
      <c r="AI457" s="50">
        <f t="shared" si="175"/>
        <v>15.009148537245583</v>
      </c>
      <c r="AJ457" s="50">
        <f t="shared" si="175"/>
        <v>8.2037949897648854</v>
      </c>
      <c r="AK457" s="113"/>
    </row>
    <row r="458" spans="2:37" x14ac:dyDescent="0.2">
      <c r="B458" s="91"/>
      <c r="C458" s="40"/>
      <c r="D458" s="91"/>
      <c r="E458" s="23"/>
      <c r="F458" s="76"/>
      <c r="G458" s="77"/>
      <c r="H458" s="127"/>
      <c r="I458" s="23"/>
      <c r="J458" s="135"/>
      <c r="K458" s="135"/>
      <c r="L458" s="35"/>
      <c r="M458" s="41"/>
      <c r="N458" s="41"/>
      <c r="O458" s="41"/>
      <c r="P458" s="35"/>
      <c r="Q458" s="132"/>
      <c r="R458" s="36"/>
      <c r="S458" s="42"/>
      <c r="T458" s="42"/>
      <c r="U458" s="95"/>
      <c r="V458" s="89"/>
      <c r="W458" s="75"/>
      <c r="X458" s="96"/>
      <c r="Y458" s="45"/>
      <c r="Z458" s="96"/>
      <c r="AA458" s="97"/>
      <c r="AB458" s="97"/>
      <c r="AC458" s="120"/>
      <c r="AD458" s="21"/>
      <c r="AE458" s="166"/>
      <c r="AF458" s="167"/>
      <c r="AG458" s="171"/>
      <c r="AH458" s="184"/>
      <c r="AI458" s="150"/>
      <c r="AJ458" s="150"/>
      <c r="AK458" s="113"/>
    </row>
    <row r="459" spans="2:37" x14ac:dyDescent="0.2">
      <c r="B459" s="91" t="s">
        <v>61</v>
      </c>
      <c r="C459" s="40" t="s">
        <v>567</v>
      </c>
      <c r="D459" s="91" t="s">
        <v>549</v>
      </c>
      <c r="E459" s="23">
        <v>103</v>
      </c>
      <c r="F459" s="76">
        <v>1083135</v>
      </c>
      <c r="G459" s="77">
        <v>9556007800484</v>
      </c>
      <c r="H459" s="127" t="s">
        <v>51</v>
      </c>
      <c r="I459" s="23" t="s">
        <v>653</v>
      </c>
      <c r="J459" s="135" t="s">
        <v>54</v>
      </c>
      <c r="K459" s="135" t="s">
        <v>54</v>
      </c>
      <c r="L459" s="35" t="s">
        <v>52</v>
      </c>
      <c r="M459" s="41"/>
      <c r="N459" s="41"/>
      <c r="O459" s="41"/>
      <c r="P459" s="35" t="s">
        <v>676</v>
      </c>
      <c r="Q459" s="132">
        <v>6.41</v>
      </c>
      <c r="R459" s="36">
        <v>7.8</v>
      </c>
      <c r="S459" s="42">
        <f t="shared" si="160"/>
        <v>0.17820512820512815</v>
      </c>
      <c r="T459" s="42"/>
      <c r="U459" s="95">
        <v>6.41</v>
      </c>
      <c r="V459" s="89">
        <f t="shared" si="161"/>
        <v>5.91</v>
      </c>
      <c r="W459" s="75">
        <v>7.29</v>
      </c>
      <c r="X459" s="96">
        <f t="shared" si="162"/>
        <v>0.12071330589849107</v>
      </c>
      <c r="Y459" s="45">
        <v>0.5</v>
      </c>
      <c r="Z459" s="96">
        <f t="shared" si="163"/>
        <v>0.18930041152263372</v>
      </c>
      <c r="AA459" s="97" t="s">
        <v>588</v>
      </c>
      <c r="AB459" s="97" t="s">
        <v>589</v>
      </c>
      <c r="AC459" s="120">
        <v>12</v>
      </c>
      <c r="AD459" s="158">
        <f t="shared" ref="AD459:AD462" si="176">AC459*W459</f>
        <v>87.48</v>
      </c>
      <c r="AE459" s="155">
        <f t="shared" ref="AE459:AE462" si="177">(AP459/AD459)-100%</f>
        <v>-1</v>
      </c>
      <c r="AF459" s="167" t="s">
        <v>590</v>
      </c>
      <c r="AG459" s="171" t="s">
        <v>359</v>
      </c>
      <c r="AH459" s="112">
        <f t="shared" ref="AH459:AJ462" si="178">AH$5*$AC459</f>
        <v>4.2623521576631758</v>
      </c>
      <c r="AI459" s="50">
        <f t="shared" si="178"/>
        <v>5.0030495124151946</v>
      </c>
      <c r="AJ459" s="50">
        <f t="shared" si="178"/>
        <v>2.7345983299216288</v>
      </c>
      <c r="AK459" s="113"/>
    </row>
    <row r="460" spans="2:37" x14ac:dyDescent="0.2">
      <c r="B460" s="91" t="s">
        <v>61</v>
      </c>
      <c r="C460" s="40" t="s">
        <v>567</v>
      </c>
      <c r="D460" s="91" t="s">
        <v>549</v>
      </c>
      <c r="E460" s="23"/>
      <c r="F460" s="76">
        <v>1083122</v>
      </c>
      <c r="G460" s="77">
        <v>9556007800644</v>
      </c>
      <c r="H460" s="127" t="s">
        <v>51</v>
      </c>
      <c r="I460" s="23" t="s">
        <v>654</v>
      </c>
      <c r="J460" s="135" t="s">
        <v>54</v>
      </c>
      <c r="K460" s="135" t="s">
        <v>54</v>
      </c>
      <c r="L460" s="35" t="s">
        <v>52</v>
      </c>
      <c r="M460" s="41"/>
      <c r="N460" s="41"/>
      <c r="O460" s="41"/>
      <c r="P460" s="35" t="s">
        <v>676</v>
      </c>
      <c r="Q460" s="132">
        <v>6.41</v>
      </c>
      <c r="R460" s="36">
        <v>7.8</v>
      </c>
      <c r="S460" s="42">
        <f t="shared" si="160"/>
        <v>0.17820512820512815</v>
      </c>
      <c r="T460" s="42"/>
      <c r="U460" s="95">
        <v>6.41</v>
      </c>
      <c r="V460" s="89">
        <f t="shared" si="161"/>
        <v>5.91</v>
      </c>
      <c r="W460" s="75">
        <v>7.29</v>
      </c>
      <c r="X460" s="96">
        <f t="shared" si="162"/>
        <v>0.12071330589849107</v>
      </c>
      <c r="Y460" s="45">
        <v>0.5</v>
      </c>
      <c r="Z460" s="96">
        <f t="shared" si="163"/>
        <v>0.18930041152263372</v>
      </c>
      <c r="AA460" s="97" t="s">
        <v>588</v>
      </c>
      <c r="AB460" s="97" t="s">
        <v>589</v>
      </c>
      <c r="AC460" s="120">
        <v>12</v>
      </c>
      <c r="AD460" s="158">
        <f t="shared" si="176"/>
        <v>87.48</v>
      </c>
      <c r="AE460" s="155">
        <f t="shared" si="177"/>
        <v>-1</v>
      </c>
      <c r="AF460" s="167" t="s">
        <v>590</v>
      </c>
      <c r="AG460" s="171" t="s">
        <v>359</v>
      </c>
      <c r="AH460" s="112">
        <f t="shared" si="178"/>
        <v>4.2623521576631758</v>
      </c>
      <c r="AI460" s="50">
        <f t="shared" si="178"/>
        <v>5.0030495124151946</v>
      </c>
      <c r="AJ460" s="50">
        <f t="shared" si="178"/>
        <v>2.7345983299216288</v>
      </c>
      <c r="AK460" s="113"/>
    </row>
    <row r="461" spans="2:37" x14ac:dyDescent="0.2">
      <c r="B461" s="91" t="s">
        <v>61</v>
      </c>
      <c r="C461" s="40" t="s">
        <v>567</v>
      </c>
      <c r="D461" s="91" t="s">
        <v>549</v>
      </c>
      <c r="E461" s="23"/>
      <c r="F461" s="76">
        <v>1083132</v>
      </c>
      <c r="G461" s="77">
        <v>9556007801597</v>
      </c>
      <c r="H461" s="127" t="s">
        <v>51</v>
      </c>
      <c r="I461" s="23" t="s">
        <v>655</v>
      </c>
      <c r="J461" s="135" t="s">
        <v>54</v>
      </c>
      <c r="K461" s="135" t="s">
        <v>54</v>
      </c>
      <c r="L461" s="35" t="s">
        <v>52</v>
      </c>
      <c r="M461" s="41"/>
      <c r="N461" s="41"/>
      <c r="O461" s="41"/>
      <c r="P461" s="35" t="s">
        <v>676</v>
      </c>
      <c r="Q461" s="132">
        <v>6.41</v>
      </c>
      <c r="R461" s="36">
        <v>7.8</v>
      </c>
      <c r="S461" s="42">
        <f t="shared" si="160"/>
        <v>0.17820512820512815</v>
      </c>
      <c r="T461" s="42"/>
      <c r="U461" s="95">
        <v>6.41</v>
      </c>
      <c r="V461" s="89">
        <f t="shared" si="161"/>
        <v>5.91</v>
      </c>
      <c r="W461" s="75">
        <v>7.29</v>
      </c>
      <c r="X461" s="96">
        <f t="shared" si="162"/>
        <v>0.12071330589849107</v>
      </c>
      <c r="Y461" s="45">
        <v>0.5</v>
      </c>
      <c r="Z461" s="96">
        <f t="shared" si="163"/>
        <v>0.18930041152263372</v>
      </c>
      <c r="AA461" s="97" t="s">
        <v>588</v>
      </c>
      <c r="AB461" s="97" t="s">
        <v>589</v>
      </c>
      <c r="AC461" s="120">
        <v>12</v>
      </c>
      <c r="AD461" s="158">
        <f t="shared" si="176"/>
        <v>87.48</v>
      </c>
      <c r="AE461" s="155">
        <f t="shared" si="177"/>
        <v>-1</v>
      </c>
      <c r="AF461" s="167" t="s">
        <v>590</v>
      </c>
      <c r="AG461" s="171" t="s">
        <v>359</v>
      </c>
      <c r="AH461" s="112">
        <f t="shared" si="178"/>
        <v>4.2623521576631758</v>
      </c>
      <c r="AI461" s="50">
        <f t="shared" si="178"/>
        <v>5.0030495124151946</v>
      </c>
      <c r="AJ461" s="50">
        <f t="shared" si="178"/>
        <v>2.7345983299216288</v>
      </c>
      <c r="AK461" s="113"/>
    </row>
    <row r="462" spans="2:37" x14ac:dyDescent="0.2">
      <c r="B462" s="91" t="s">
        <v>61</v>
      </c>
      <c r="C462" s="40" t="s">
        <v>567</v>
      </c>
      <c r="D462" s="91" t="s">
        <v>549</v>
      </c>
      <c r="E462" s="23"/>
      <c r="F462" s="76">
        <v>1083128</v>
      </c>
      <c r="G462" s="77">
        <v>9556007801344</v>
      </c>
      <c r="H462" s="127" t="s">
        <v>51</v>
      </c>
      <c r="I462" s="23" t="s">
        <v>656</v>
      </c>
      <c r="J462" s="135" t="s">
        <v>54</v>
      </c>
      <c r="K462" s="135" t="s">
        <v>54</v>
      </c>
      <c r="L462" s="35" t="s">
        <v>52</v>
      </c>
      <c r="M462" s="41"/>
      <c r="N462" s="41"/>
      <c r="O462" s="41"/>
      <c r="P462" s="35" t="s">
        <v>676</v>
      </c>
      <c r="Q462" s="132">
        <v>6.41</v>
      </c>
      <c r="R462" s="36">
        <v>7.8</v>
      </c>
      <c r="S462" s="42">
        <f t="shared" si="160"/>
        <v>0.17820512820512815</v>
      </c>
      <c r="T462" s="42"/>
      <c r="U462" s="95">
        <v>6.41</v>
      </c>
      <c r="V462" s="89">
        <f t="shared" si="161"/>
        <v>5.91</v>
      </c>
      <c r="W462" s="75">
        <v>7.29</v>
      </c>
      <c r="X462" s="96">
        <f t="shared" si="162"/>
        <v>0.12071330589849107</v>
      </c>
      <c r="Y462" s="45">
        <v>0.5</v>
      </c>
      <c r="Z462" s="96">
        <f t="shared" si="163"/>
        <v>0.18930041152263372</v>
      </c>
      <c r="AA462" s="97" t="s">
        <v>588</v>
      </c>
      <c r="AB462" s="97" t="s">
        <v>589</v>
      </c>
      <c r="AC462" s="120">
        <v>12</v>
      </c>
      <c r="AD462" s="158">
        <f t="shared" si="176"/>
        <v>87.48</v>
      </c>
      <c r="AE462" s="155">
        <f t="shared" si="177"/>
        <v>-1</v>
      </c>
      <c r="AF462" s="167" t="s">
        <v>590</v>
      </c>
      <c r="AG462" s="171" t="s">
        <v>359</v>
      </c>
      <c r="AH462" s="112">
        <f t="shared" si="178"/>
        <v>4.2623521576631758</v>
      </c>
      <c r="AI462" s="50">
        <f t="shared" si="178"/>
        <v>5.0030495124151946</v>
      </c>
      <c r="AJ462" s="50">
        <f t="shared" si="178"/>
        <v>2.7345983299216288</v>
      </c>
      <c r="AK462" s="113"/>
    </row>
    <row r="463" spans="2:37" x14ac:dyDescent="0.2">
      <c r="B463" s="91"/>
      <c r="C463" s="40"/>
      <c r="D463" s="91"/>
      <c r="E463" s="23"/>
      <c r="F463" s="76"/>
      <c r="G463" s="77"/>
      <c r="H463" s="127"/>
      <c r="I463" s="23"/>
      <c r="J463" s="135"/>
      <c r="K463" s="135"/>
      <c r="L463" s="35"/>
      <c r="M463" s="41"/>
      <c r="N463" s="41"/>
      <c r="O463" s="41"/>
      <c r="P463" s="35"/>
      <c r="Q463" s="132"/>
      <c r="R463" s="36"/>
      <c r="S463" s="42"/>
      <c r="T463" s="42"/>
      <c r="U463" s="95"/>
      <c r="V463" s="89"/>
      <c r="W463" s="75"/>
      <c r="X463" s="96"/>
      <c r="Y463" s="45"/>
      <c r="Z463" s="96"/>
      <c r="AA463" s="97"/>
      <c r="AB463" s="97"/>
      <c r="AC463" s="120"/>
      <c r="AD463" s="21"/>
      <c r="AE463" s="166"/>
      <c r="AF463" s="167"/>
      <c r="AG463" s="171"/>
      <c r="AH463" s="184"/>
      <c r="AI463" s="150"/>
      <c r="AJ463" s="150"/>
      <c r="AK463" s="113"/>
    </row>
    <row r="464" spans="2:37" x14ac:dyDescent="0.2">
      <c r="B464" s="91" t="s">
        <v>61</v>
      </c>
      <c r="C464" s="40" t="s">
        <v>567</v>
      </c>
      <c r="D464" s="91" t="s">
        <v>549</v>
      </c>
      <c r="E464" s="23">
        <v>104</v>
      </c>
      <c r="F464" s="76">
        <v>1165778</v>
      </c>
      <c r="G464" s="77">
        <v>9556007801160</v>
      </c>
      <c r="H464" s="127" t="s">
        <v>51</v>
      </c>
      <c r="I464" s="23" t="s">
        <v>657</v>
      </c>
      <c r="J464" s="135" t="s">
        <v>54</v>
      </c>
      <c r="K464" s="135" t="s">
        <v>54</v>
      </c>
      <c r="L464" s="35" t="s">
        <v>52</v>
      </c>
      <c r="M464" s="41"/>
      <c r="N464" s="41"/>
      <c r="O464" s="41"/>
      <c r="P464" s="35" t="s">
        <v>676</v>
      </c>
      <c r="Q464" s="132">
        <v>8.3000000000000007</v>
      </c>
      <c r="R464" s="36">
        <v>10.050000000000001</v>
      </c>
      <c r="S464" s="42">
        <f t="shared" si="160"/>
        <v>0.17412935323383083</v>
      </c>
      <c r="T464" s="42"/>
      <c r="U464" s="95">
        <v>8.3000000000000007</v>
      </c>
      <c r="V464" s="89">
        <f t="shared" si="161"/>
        <v>7.9000000000000012</v>
      </c>
      <c r="W464" s="75">
        <v>9.69</v>
      </c>
      <c r="X464" s="96">
        <f t="shared" si="162"/>
        <v>0.14344685242518049</v>
      </c>
      <c r="Y464" s="45">
        <v>0.39999999999999947</v>
      </c>
      <c r="Z464" s="96">
        <f t="shared" si="163"/>
        <v>0.18472652218782232</v>
      </c>
      <c r="AA464" s="97" t="s">
        <v>588</v>
      </c>
      <c r="AB464" s="97" t="s">
        <v>589</v>
      </c>
      <c r="AC464" s="120">
        <v>12</v>
      </c>
      <c r="AD464" s="158">
        <f t="shared" ref="AD464:AD466" si="179">AC464*W464</f>
        <v>116.28</v>
      </c>
      <c r="AE464" s="155">
        <f t="shared" ref="AE464:AE466" si="180">(AP464/AD464)-100%</f>
        <v>-1</v>
      </c>
      <c r="AF464" s="167" t="s">
        <v>590</v>
      </c>
      <c r="AG464" s="171" t="s">
        <v>359</v>
      </c>
      <c r="AH464" s="112">
        <f t="shared" ref="AH464:AJ466" si="181">AH$5*$AC464</f>
        <v>4.2623521576631758</v>
      </c>
      <c r="AI464" s="50">
        <f t="shared" si="181"/>
        <v>5.0030495124151946</v>
      </c>
      <c r="AJ464" s="50">
        <f t="shared" si="181"/>
        <v>2.7345983299216288</v>
      </c>
      <c r="AK464" s="113"/>
    </row>
    <row r="465" spans="2:37" x14ac:dyDescent="0.2">
      <c r="B465" s="91" t="s">
        <v>61</v>
      </c>
      <c r="C465" s="40" t="s">
        <v>567</v>
      </c>
      <c r="D465" s="91" t="s">
        <v>549</v>
      </c>
      <c r="E465" s="23"/>
      <c r="F465" s="76">
        <v>1165782</v>
      </c>
      <c r="G465" s="77">
        <v>9556007801177</v>
      </c>
      <c r="H465" s="127" t="s">
        <v>51</v>
      </c>
      <c r="I465" s="23" t="s">
        <v>658</v>
      </c>
      <c r="J465" s="135" t="s">
        <v>54</v>
      </c>
      <c r="K465" s="135" t="s">
        <v>54</v>
      </c>
      <c r="L465" s="35" t="s">
        <v>52</v>
      </c>
      <c r="M465" s="41"/>
      <c r="N465" s="41"/>
      <c r="O465" s="41"/>
      <c r="P465" s="35" t="s">
        <v>676</v>
      </c>
      <c r="Q465" s="132">
        <v>8.3000000000000007</v>
      </c>
      <c r="R465" s="36">
        <v>10.050000000000001</v>
      </c>
      <c r="S465" s="42">
        <f t="shared" si="160"/>
        <v>0.17412935323383083</v>
      </c>
      <c r="T465" s="42"/>
      <c r="U465" s="95">
        <v>8.3000000000000007</v>
      </c>
      <c r="V465" s="89">
        <f t="shared" si="161"/>
        <v>7.9000000000000012</v>
      </c>
      <c r="W465" s="75">
        <v>9.69</v>
      </c>
      <c r="X465" s="96">
        <f t="shared" si="162"/>
        <v>0.14344685242518049</v>
      </c>
      <c r="Y465" s="45">
        <v>0.39999999999999947</v>
      </c>
      <c r="Z465" s="96">
        <f t="shared" si="163"/>
        <v>0.18472652218782232</v>
      </c>
      <c r="AA465" s="97" t="s">
        <v>588</v>
      </c>
      <c r="AB465" s="97" t="s">
        <v>589</v>
      </c>
      <c r="AC465" s="120">
        <v>12</v>
      </c>
      <c r="AD465" s="158">
        <f t="shared" si="179"/>
        <v>116.28</v>
      </c>
      <c r="AE465" s="155">
        <f t="shared" si="180"/>
        <v>-1</v>
      </c>
      <c r="AF465" s="167" t="s">
        <v>590</v>
      </c>
      <c r="AG465" s="171" t="s">
        <v>359</v>
      </c>
      <c r="AH465" s="112">
        <f t="shared" si="181"/>
        <v>4.2623521576631758</v>
      </c>
      <c r="AI465" s="50">
        <f t="shared" si="181"/>
        <v>5.0030495124151946</v>
      </c>
      <c r="AJ465" s="50">
        <f t="shared" si="181"/>
        <v>2.7345983299216288</v>
      </c>
      <c r="AK465" s="113"/>
    </row>
    <row r="466" spans="2:37" x14ac:dyDescent="0.2">
      <c r="B466" s="91" t="s">
        <v>61</v>
      </c>
      <c r="C466" s="40" t="s">
        <v>567</v>
      </c>
      <c r="D466" s="91" t="s">
        <v>549</v>
      </c>
      <c r="E466" s="23"/>
      <c r="F466" s="76">
        <v>1165780</v>
      </c>
      <c r="G466" s="77">
        <v>9556007801221</v>
      </c>
      <c r="H466" s="127" t="s">
        <v>51</v>
      </c>
      <c r="I466" s="23" t="s">
        <v>659</v>
      </c>
      <c r="J466" s="135" t="s">
        <v>54</v>
      </c>
      <c r="K466" s="135" t="s">
        <v>54</v>
      </c>
      <c r="L466" s="35" t="s">
        <v>52</v>
      </c>
      <c r="M466" s="41"/>
      <c r="N466" s="41"/>
      <c r="O466" s="41"/>
      <c r="P466" s="35" t="s">
        <v>676</v>
      </c>
      <c r="Q466" s="132">
        <v>8.3000000000000007</v>
      </c>
      <c r="R466" s="36">
        <v>10.050000000000001</v>
      </c>
      <c r="S466" s="42">
        <f t="shared" si="160"/>
        <v>0.17412935323383083</v>
      </c>
      <c r="T466" s="42"/>
      <c r="U466" s="95">
        <v>8.3000000000000007</v>
      </c>
      <c r="V466" s="89">
        <f t="shared" si="161"/>
        <v>7.9000000000000012</v>
      </c>
      <c r="W466" s="75">
        <v>9.69</v>
      </c>
      <c r="X466" s="96">
        <f t="shared" si="162"/>
        <v>0.14344685242518049</v>
      </c>
      <c r="Y466" s="45">
        <v>0.39999999999999947</v>
      </c>
      <c r="Z466" s="96">
        <f t="shared" si="163"/>
        <v>0.18472652218782232</v>
      </c>
      <c r="AA466" s="97" t="s">
        <v>588</v>
      </c>
      <c r="AB466" s="97" t="s">
        <v>589</v>
      </c>
      <c r="AC466" s="120">
        <v>12</v>
      </c>
      <c r="AD466" s="158">
        <f t="shared" si="179"/>
        <v>116.28</v>
      </c>
      <c r="AE466" s="155">
        <f t="shared" si="180"/>
        <v>-1</v>
      </c>
      <c r="AF466" s="167" t="s">
        <v>590</v>
      </c>
      <c r="AG466" s="171" t="s">
        <v>359</v>
      </c>
      <c r="AH466" s="112">
        <f t="shared" si="181"/>
        <v>4.2623521576631758</v>
      </c>
      <c r="AI466" s="50">
        <f t="shared" si="181"/>
        <v>5.0030495124151946</v>
      </c>
      <c r="AJ466" s="50">
        <f t="shared" si="181"/>
        <v>2.7345983299216288</v>
      </c>
      <c r="AK466" s="113"/>
    </row>
    <row r="467" spans="2:37" x14ac:dyDescent="0.2">
      <c r="B467" s="91"/>
      <c r="C467" s="40"/>
      <c r="D467" s="91"/>
      <c r="E467" s="23"/>
      <c r="F467" s="76"/>
      <c r="G467" s="77"/>
      <c r="H467" s="127"/>
      <c r="I467" s="23"/>
      <c r="J467" s="135"/>
      <c r="K467" s="135"/>
      <c r="L467" s="35"/>
      <c r="M467" s="41"/>
      <c r="N467" s="41"/>
      <c r="O467" s="41"/>
      <c r="P467" s="35"/>
      <c r="Q467" s="132"/>
      <c r="R467" s="36"/>
      <c r="S467" s="42"/>
      <c r="T467" s="42"/>
      <c r="U467" s="95"/>
      <c r="V467" s="89"/>
      <c r="W467" s="75"/>
      <c r="X467" s="96"/>
      <c r="Y467" s="45"/>
      <c r="Z467" s="96"/>
      <c r="AA467" s="97"/>
      <c r="AB467" s="97"/>
      <c r="AC467" s="120"/>
      <c r="AD467" s="21"/>
      <c r="AE467" s="166"/>
      <c r="AF467" s="167"/>
      <c r="AG467" s="171"/>
      <c r="AH467" s="184"/>
      <c r="AI467" s="150"/>
      <c r="AJ467" s="150"/>
      <c r="AK467" s="113"/>
    </row>
    <row r="468" spans="2:37" x14ac:dyDescent="0.2">
      <c r="B468" s="91" t="s">
        <v>61</v>
      </c>
      <c r="C468" s="40" t="s">
        <v>560</v>
      </c>
      <c r="D468" s="91" t="s">
        <v>549</v>
      </c>
      <c r="E468" s="23">
        <v>105</v>
      </c>
      <c r="F468" s="76">
        <v>1179000</v>
      </c>
      <c r="G468" s="77">
        <v>7622200009176</v>
      </c>
      <c r="H468" s="127" t="s">
        <v>51</v>
      </c>
      <c r="I468" s="23" t="s">
        <v>660</v>
      </c>
      <c r="J468" s="135" t="s">
        <v>54</v>
      </c>
      <c r="K468" s="135" t="s">
        <v>54</v>
      </c>
      <c r="L468" s="35" t="s">
        <v>52</v>
      </c>
      <c r="M468" s="41"/>
      <c r="N468" s="41"/>
      <c r="O468" s="41"/>
      <c r="P468" s="35" t="s">
        <v>676</v>
      </c>
      <c r="Q468" s="132">
        <v>11</v>
      </c>
      <c r="R468" s="36">
        <v>13.1</v>
      </c>
      <c r="S468" s="42">
        <f t="shared" si="160"/>
        <v>0.16030534351145037</v>
      </c>
      <c r="T468" s="42"/>
      <c r="U468" s="95">
        <v>11</v>
      </c>
      <c r="V468" s="89">
        <f t="shared" si="161"/>
        <v>10</v>
      </c>
      <c r="W468" s="75">
        <v>12.79</v>
      </c>
      <c r="X468" s="96">
        <f t="shared" si="162"/>
        <v>0.13995308835027359</v>
      </c>
      <c r="Y468" s="45">
        <v>1</v>
      </c>
      <c r="Z468" s="96">
        <f t="shared" si="163"/>
        <v>0.21813917122752144</v>
      </c>
      <c r="AA468" s="97" t="s">
        <v>129</v>
      </c>
      <c r="AB468" s="97" t="s">
        <v>130</v>
      </c>
      <c r="AC468" s="120">
        <v>60</v>
      </c>
      <c r="AD468" s="158">
        <f t="shared" ref="AD468" si="182">AC468*W468</f>
        <v>767.4</v>
      </c>
      <c r="AE468" s="155">
        <f t="shared" ref="AE468" si="183">(AP468/AD468)-100%</f>
        <v>-1</v>
      </c>
      <c r="AF468" s="167" t="s">
        <v>593</v>
      </c>
      <c r="AG468" s="171" t="s">
        <v>359</v>
      </c>
      <c r="AH468" s="112">
        <f t="shared" ref="AH468:AJ468" si="184">AH$5*$AC468</f>
        <v>21.31176078831588</v>
      </c>
      <c r="AI468" s="50">
        <f t="shared" si="184"/>
        <v>25.01524756207597</v>
      </c>
      <c r="AJ468" s="50">
        <f t="shared" si="184"/>
        <v>13.672991649608143</v>
      </c>
      <c r="AK468" s="113"/>
    </row>
    <row r="469" spans="2:37" x14ac:dyDescent="0.2">
      <c r="B469" s="91"/>
      <c r="C469" s="40"/>
      <c r="D469" s="91"/>
      <c r="E469" s="23"/>
      <c r="F469" s="76"/>
      <c r="G469" s="77"/>
      <c r="H469" s="127"/>
      <c r="I469" s="23"/>
      <c r="J469" s="135"/>
      <c r="K469" s="135"/>
      <c r="L469" s="35"/>
      <c r="M469" s="41"/>
      <c r="N469" s="41"/>
      <c r="O469" s="41"/>
      <c r="P469" s="35"/>
      <c r="Q469" s="132"/>
      <c r="R469" s="36"/>
      <c r="S469" s="42"/>
      <c r="T469" s="42"/>
      <c r="U469" s="95"/>
      <c r="V469" s="89"/>
      <c r="W469" s="75"/>
      <c r="X469" s="96"/>
      <c r="Y469" s="45"/>
      <c r="Z469" s="96"/>
      <c r="AA469" s="97"/>
      <c r="AB469" s="97"/>
      <c r="AC469" s="120"/>
      <c r="AD469" s="21"/>
      <c r="AE469" s="166"/>
      <c r="AF469" s="167"/>
      <c r="AG469" s="171"/>
      <c r="AH469" s="184"/>
      <c r="AI469" s="150"/>
      <c r="AJ469" s="150"/>
      <c r="AK469" s="113"/>
    </row>
    <row r="470" spans="2:37" x14ac:dyDescent="0.2">
      <c r="B470" s="91" t="s">
        <v>61</v>
      </c>
      <c r="C470" s="40" t="s">
        <v>661</v>
      </c>
      <c r="D470" s="91" t="s">
        <v>549</v>
      </c>
      <c r="E470" s="23">
        <v>106</v>
      </c>
      <c r="F470" s="76">
        <v>1194269</v>
      </c>
      <c r="G470" s="77">
        <v>8992741941327</v>
      </c>
      <c r="H470" s="127" t="s">
        <v>51</v>
      </c>
      <c r="I470" s="23" t="s">
        <v>662</v>
      </c>
      <c r="J470" s="135" t="s">
        <v>54</v>
      </c>
      <c r="K470" s="135" t="s">
        <v>54</v>
      </c>
      <c r="L470" s="35" t="s">
        <v>52</v>
      </c>
      <c r="M470" s="41"/>
      <c r="N470" s="41"/>
      <c r="O470" s="41"/>
      <c r="P470" s="35" t="s">
        <v>676</v>
      </c>
      <c r="Q470" s="132">
        <v>3.72</v>
      </c>
      <c r="R470" s="36">
        <v>4.7</v>
      </c>
      <c r="S470" s="42">
        <f t="shared" ref="S470:S484" si="185">(R470-Q470)/R470</f>
        <v>0.20851063829787234</v>
      </c>
      <c r="T470" s="42"/>
      <c r="U470" s="95">
        <v>3.72</v>
      </c>
      <c r="V470" s="89">
        <f t="shared" ref="V470:V484" si="186">U470-Y470</f>
        <v>3.49</v>
      </c>
      <c r="W470" s="75">
        <v>4.49</v>
      </c>
      <c r="X470" s="96">
        <f t="shared" ref="X470:X524" si="187">(W470-U470)/W470</f>
        <v>0.17149220489977729</v>
      </c>
      <c r="Y470" s="45">
        <v>0.23</v>
      </c>
      <c r="Z470" s="96">
        <f t="shared" ref="Z470:Z524" si="188">(W470-V470)/W470</f>
        <v>0.22271714922048996</v>
      </c>
      <c r="AA470" s="97" t="s">
        <v>681</v>
      </c>
      <c r="AB470" s="97" t="s">
        <v>682</v>
      </c>
      <c r="AC470" s="120">
        <v>72</v>
      </c>
      <c r="AD470" s="158">
        <f t="shared" ref="AD470:AD484" si="189">AC470*W470</f>
        <v>323.28000000000003</v>
      </c>
      <c r="AE470" s="155">
        <f t="shared" ref="AE470:AE481" si="190">(AP470/AD470)-100%</f>
        <v>-1</v>
      </c>
      <c r="AF470" s="167" t="s">
        <v>677</v>
      </c>
      <c r="AG470" s="171" t="s">
        <v>359</v>
      </c>
      <c r="AH470" s="112">
        <f t="shared" ref="AH470:AJ481" si="191">AH$5*$AC470</f>
        <v>25.574112945979056</v>
      </c>
      <c r="AI470" s="50">
        <f t="shared" si="191"/>
        <v>30.018297074491166</v>
      </c>
      <c r="AJ470" s="50">
        <f t="shared" si="191"/>
        <v>16.407589979529771</v>
      </c>
      <c r="AK470" s="113"/>
    </row>
    <row r="471" spans="2:37" x14ac:dyDescent="0.2">
      <c r="B471" s="91" t="s">
        <v>61</v>
      </c>
      <c r="C471" s="40" t="s">
        <v>661</v>
      </c>
      <c r="D471" s="91" t="s">
        <v>549</v>
      </c>
      <c r="E471" s="23"/>
      <c r="F471" s="76">
        <v>1194253</v>
      </c>
      <c r="G471" s="77">
        <v>8992741941341</v>
      </c>
      <c r="H471" s="127" t="s">
        <v>51</v>
      </c>
      <c r="I471" s="23" t="s">
        <v>663</v>
      </c>
      <c r="J471" s="135" t="s">
        <v>54</v>
      </c>
      <c r="K471" s="135" t="s">
        <v>54</v>
      </c>
      <c r="L471" s="35" t="s">
        <v>52</v>
      </c>
      <c r="M471" s="41"/>
      <c r="N471" s="41"/>
      <c r="O471" s="41"/>
      <c r="P471" s="35" t="s">
        <v>676</v>
      </c>
      <c r="Q471" s="132">
        <v>3.72</v>
      </c>
      <c r="R471" s="36">
        <v>4.7</v>
      </c>
      <c r="S471" s="42">
        <f t="shared" si="185"/>
        <v>0.20851063829787234</v>
      </c>
      <c r="T471" s="42"/>
      <c r="U471" s="95">
        <v>3.72</v>
      </c>
      <c r="V471" s="89">
        <f t="shared" si="186"/>
        <v>3.49</v>
      </c>
      <c r="W471" s="75">
        <v>4.49</v>
      </c>
      <c r="X471" s="96">
        <f t="shared" si="187"/>
        <v>0.17149220489977729</v>
      </c>
      <c r="Y471" s="45">
        <v>0.23</v>
      </c>
      <c r="Z471" s="96">
        <f t="shared" si="188"/>
        <v>0.22271714922048996</v>
      </c>
      <c r="AA471" s="97" t="s">
        <v>681</v>
      </c>
      <c r="AB471" s="97" t="s">
        <v>682</v>
      </c>
      <c r="AC471" s="120">
        <v>72</v>
      </c>
      <c r="AD471" s="158">
        <f t="shared" si="189"/>
        <v>323.28000000000003</v>
      </c>
      <c r="AE471" s="155">
        <f t="shared" si="190"/>
        <v>-1</v>
      </c>
      <c r="AF471" s="167" t="s">
        <v>677</v>
      </c>
      <c r="AG471" s="171" t="s">
        <v>359</v>
      </c>
      <c r="AH471" s="112">
        <f t="shared" si="191"/>
        <v>25.574112945979056</v>
      </c>
      <c r="AI471" s="50">
        <f t="shared" si="191"/>
        <v>30.018297074491166</v>
      </c>
      <c r="AJ471" s="50">
        <f t="shared" si="191"/>
        <v>16.407589979529771</v>
      </c>
      <c r="AK471" s="113"/>
    </row>
    <row r="472" spans="2:37" x14ac:dyDescent="0.2">
      <c r="B472" s="91" t="s">
        <v>61</v>
      </c>
      <c r="C472" s="40" t="s">
        <v>661</v>
      </c>
      <c r="D472" s="91" t="s">
        <v>549</v>
      </c>
      <c r="E472" s="23"/>
      <c r="F472" s="76">
        <v>1194262</v>
      </c>
      <c r="G472" s="77">
        <v>8992741941358</v>
      </c>
      <c r="H472" s="127" t="s">
        <v>51</v>
      </c>
      <c r="I472" s="23" t="s">
        <v>664</v>
      </c>
      <c r="J472" s="135" t="s">
        <v>54</v>
      </c>
      <c r="K472" s="135" t="s">
        <v>54</v>
      </c>
      <c r="L472" s="35" t="s">
        <v>52</v>
      </c>
      <c r="M472" s="41"/>
      <c r="N472" s="41"/>
      <c r="O472" s="41"/>
      <c r="P472" s="35" t="s">
        <v>676</v>
      </c>
      <c r="Q472" s="132">
        <v>3.72</v>
      </c>
      <c r="R472" s="36">
        <v>4.7</v>
      </c>
      <c r="S472" s="42">
        <f t="shared" si="185"/>
        <v>0.20851063829787234</v>
      </c>
      <c r="T472" s="42"/>
      <c r="U472" s="95">
        <v>3.72</v>
      </c>
      <c r="V472" s="89">
        <f t="shared" si="186"/>
        <v>3.49</v>
      </c>
      <c r="W472" s="75">
        <v>4.49</v>
      </c>
      <c r="X472" s="96">
        <f t="shared" si="187"/>
        <v>0.17149220489977729</v>
      </c>
      <c r="Y472" s="45">
        <v>0.23</v>
      </c>
      <c r="Z472" s="96">
        <f t="shared" si="188"/>
        <v>0.22271714922048996</v>
      </c>
      <c r="AA472" s="97" t="s">
        <v>681</v>
      </c>
      <c r="AB472" s="97" t="s">
        <v>682</v>
      </c>
      <c r="AC472" s="120">
        <v>72</v>
      </c>
      <c r="AD472" s="158">
        <f t="shared" si="189"/>
        <v>323.28000000000003</v>
      </c>
      <c r="AE472" s="155">
        <f t="shared" si="190"/>
        <v>-1</v>
      </c>
      <c r="AF472" s="167" t="s">
        <v>677</v>
      </c>
      <c r="AG472" s="171" t="s">
        <v>359</v>
      </c>
      <c r="AH472" s="112">
        <f t="shared" si="191"/>
        <v>25.574112945979056</v>
      </c>
      <c r="AI472" s="50">
        <f t="shared" si="191"/>
        <v>30.018297074491166</v>
      </c>
      <c r="AJ472" s="50">
        <f t="shared" si="191"/>
        <v>16.407589979529771</v>
      </c>
      <c r="AK472" s="113"/>
    </row>
    <row r="473" spans="2:37" x14ac:dyDescent="0.2">
      <c r="B473" s="91" t="s">
        <v>61</v>
      </c>
      <c r="C473" s="40" t="s">
        <v>661</v>
      </c>
      <c r="D473" s="91" t="s">
        <v>549</v>
      </c>
      <c r="E473" s="23"/>
      <c r="F473" s="76">
        <v>1194266</v>
      </c>
      <c r="G473" s="77">
        <v>8992741941334</v>
      </c>
      <c r="H473" s="127" t="s">
        <v>51</v>
      </c>
      <c r="I473" s="23" t="s">
        <v>665</v>
      </c>
      <c r="J473" s="135" t="s">
        <v>54</v>
      </c>
      <c r="K473" s="135" t="s">
        <v>54</v>
      </c>
      <c r="L473" s="35" t="s">
        <v>52</v>
      </c>
      <c r="M473" s="41"/>
      <c r="N473" s="41"/>
      <c r="O473" s="41"/>
      <c r="P473" s="35" t="s">
        <v>676</v>
      </c>
      <c r="Q473" s="132">
        <v>3.72</v>
      </c>
      <c r="R473" s="36">
        <v>4.7</v>
      </c>
      <c r="S473" s="42">
        <f t="shared" si="185"/>
        <v>0.20851063829787234</v>
      </c>
      <c r="T473" s="42"/>
      <c r="U473" s="95">
        <v>3.72</v>
      </c>
      <c r="V473" s="89">
        <f t="shared" si="186"/>
        <v>3.49</v>
      </c>
      <c r="W473" s="75">
        <v>4.49</v>
      </c>
      <c r="X473" s="96">
        <f t="shared" si="187"/>
        <v>0.17149220489977729</v>
      </c>
      <c r="Y473" s="45">
        <v>0.23</v>
      </c>
      <c r="Z473" s="96">
        <f t="shared" si="188"/>
        <v>0.22271714922048996</v>
      </c>
      <c r="AA473" s="97" t="s">
        <v>681</v>
      </c>
      <c r="AB473" s="97" t="s">
        <v>682</v>
      </c>
      <c r="AC473" s="120">
        <v>72</v>
      </c>
      <c r="AD473" s="158">
        <f t="shared" si="189"/>
        <v>323.28000000000003</v>
      </c>
      <c r="AE473" s="155">
        <f t="shared" si="190"/>
        <v>-1</v>
      </c>
      <c r="AF473" s="167" t="s">
        <v>677</v>
      </c>
      <c r="AG473" s="171" t="s">
        <v>359</v>
      </c>
      <c r="AH473" s="112">
        <f t="shared" si="191"/>
        <v>25.574112945979056</v>
      </c>
      <c r="AI473" s="50">
        <f t="shared" si="191"/>
        <v>30.018297074491166</v>
      </c>
      <c r="AJ473" s="50">
        <f t="shared" si="191"/>
        <v>16.407589979529771</v>
      </c>
      <c r="AK473" s="113"/>
    </row>
    <row r="474" spans="2:37" x14ac:dyDescent="0.2">
      <c r="B474" s="91" t="s">
        <v>61</v>
      </c>
      <c r="C474" s="40" t="s">
        <v>661</v>
      </c>
      <c r="D474" s="91" t="s">
        <v>549</v>
      </c>
      <c r="E474" s="23"/>
      <c r="F474" s="76">
        <v>1194258</v>
      </c>
      <c r="G474" s="77">
        <v>8992741941365</v>
      </c>
      <c r="H474" s="127" t="s">
        <v>51</v>
      </c>
      <c r="I474" s="23" t="s">
        <v>666</v>
      </c>
      <c r="J474" s="135" t="s">
        <v>54</v>
      </c>
      <c r="K474" s="135" t="s">
        <v>54</v>
      </c>
      <c r="L474" s="35" t="s">
        <v>52</v>
      </c>
      <c r="M474" s="41"/>
      <c r="N474" s="41"/>
      <c r="O474" s="41"/>
      <c r="P474" s="35" t="s">
        <v>676</v>
      </c>
      <c r="Q474" s="132">
        <v>3.72</v>
      </c>
      <c r="R474" s="36">
        <v>4.7</v>
      </c>
      <c r="S474" s="42">
        <f t="shared" si="185"/>
        <v>0.20851063829787234</v>
      </c>
      <c r="T474" s="42"/>
      <c r="U474" s="95">
        <v>3.72</v>
      </c>
      <c r="V474" s="89">
        <f t="shared" si="186"/>
        <v>3.49</v>
      </c>
      <c r="W474" s="75">
        <v>4.49</v>
      </c>
      <c r="X474" s="96">
        <f t="shared" si="187"/>
        <v>0.17149220489977729</v>
      </c>
      <c r="Y474" s="45">
        <v>0.23</v>
      </c>
      <c r="Z474" s="96">
        <f t="shared" si="188"/>
        <v>0.22271714922048996</v>
      </c>
      <c r="AA474" s="97" t="s">
        <v>681</v>
      </c>
      <c r="AB474" s="97" t="s">
        <v>682</v>
      </c>
      <c r="AC474" s="120">
        <v>72</v>
      </c>
      <c r="AD474" s="158">
        <f t="shared" si="189"/>
        <v>323.28000000000003</v>
      </c>
      <c r="AE474" s="155">
        <f t="shared" si="190"/>
        <v>-1</v>
      </c>
      <c r="AF474" s="167" t="s">
        <v>677</v>
      </c>
      <c r="AG474" s="171" t="s">
        <v>359</v>
      </c>
      <c r="AH474" s="112">
        <f t="shared" si="191"/>
        <v>25.574112945979056</v>
      </c>
      <c r="AI474" s="50">
        <f t="shared" si="191"/>
        <v>30.018297074491166</v>
      </c>
      <c r="AJ474" s="50">
        <f t="shared" si="191"/>
        <v>16.407589979529771</v>
      </c>
      <c r="AK474" s="113"/>
    </row>
    <row r="475" spans="2:37" x14ac:dyDescent="0.2">
      <c r="B475" s="91" t="s">
        <v>61</v>
      </c>
      <c r="C475" s="40" t="s">
        <v>661</v>
      </c>
      <c r="D475" s="91" t="s">
        <v>549</v>
      </c>
      <c r="E475" s="23"/>
      <c r="F475" s="76">
        <v>1194263</v>
      </c>
      <c r="G475" s="77">
        <v>8992741941310</v>
      </c>
      <c r="H475" s="127" t="s">
        <v>51</v>
      </c>
      <c r="I475" s="23" t="s">
        <v>667</v>
      </c>
      <c r="J475" s="135" t="s">
        <v>54</v>
      </c>
      <c r="K475" s="135" t="s">
        <v>54</v>
      </c>
      <c r="L475" s="35" t="s">
        <v>52</v>
      </c>
      <c r="M475" s="41"/>
      <c r="N475" s="41"/>
      <c r="O475" s="41"/>
      <c r="P475" s="35" t="s">
        <v>676</v>
      </c>
      <c r="Q475" s="132">
        <v>3.72</v>
      </c>
      <c r="R475" s="36">
        <v>4.7</v>
      </c>
      <c r="S475" s="42">
        <f t="shared" si="185"/>
        <v>0.20851063829787234</v>
      </c>
      <c r="T475" s="42"/>
      <c r="U475" s="95">
        <v>3.72</v>
      </c>
      <c r="V475" s="89">
        <f t="shared" si="186"/>
        <v>3.49</v>
      </c>
      <c r="W475" s="75">
        <v>4.49</v>
      </c>
      <c r="X475" s="96">
        <f t="shared" si="187"/>
        <v>0.17149220489977729</v>
      </c>
      <c r="Y475" s="45">
        <v>0.23</v>
      </c>
      <c r="Z475" s="96">
        <f t="shared" si="188"/>
        <v>0.22271714922048996</v>
      </c>
      <c r="AA475" s="97" t="s">
        <v>681</v>
      </c>
      <c r="AB475" s="97" t="s">
        <v>682</v>
      </c>
      <c r="AC475" s="120">
        <v>72</v>
      </c>
      <c r="AD475" s="158">
        <f t="shared" si="189"/>
        <v>323.28000000000003</v>
      </c>
      <c r="AE475" s="155">
        <f t="shared" si="190"/>
        <v>-1</v>
      </c>
      <c r="AF475" s="167" t="s">
        <v>677</v>
      </c>
      <c r="AG475" s="171" t="s">
        <v>359</v>
      </c>
      <c r="AH475" s="112">
        <f t="shared" si="191"/>
        <v>25.574112945979056</v>
      </c>
      <c r="AI475" s="50">
        <f t="shared" si="191"/>
        <v>30.018297074491166</v>
      </c>
      <c r="AJ475" s="50">
        <f t="shared" si="191"/>
        <v>16.407589979529771</v>
      </c>
      <c r="AK475" s="113"/>
    </row>
    <row r="476" spans="2:37" x14ac:dyDescent="0.2">
      <c r="B476" s="91" t="s">
        <v>61</v>
      </c>
      <c r="C476" s="40" t="s">
        <v>661</v>
      </c>
      <c r="D476" s="91" t="s">
        <v>549</v>
      </c>
      <c r="E476" s="23"/>
      <c r="F476" s="76">
        <v>1194264</v>
      </c>
      <c r="G476" s="77">
        <v>8992741941303</v>
      </c>
      <c r="H476" s="127" t="s">
        <v>51</v>
      </c>
      <c r="I476" s="23" t="s">
        <v>668</v>
      </c>
      <c r="J476" s="135" t="s">
        <v>54</v>
      </c>
      <c r="K476" s="135" t="s">
        <v>54</v>
      </c>
      <c r="L476" s="35" t="s">
        <v>52</v>
      </c>
      <c r="M476" s="41"/>
      <c r="N476" s="41"/>
      <c r="O476" s="41"/>
      <c r="P476" s="35" t="s">
        <v>676</v>
      </c>
      <c r="Q476" s="132">
        <v>3.72</v>
      </c>
      <c r="R476" s="36">
        <v>4.7</v>
      </c>
      <c r="S476" s="42">
        <f t="shared" si="185"/>
        <v>0.20851063829787234</v>
      </c>
      <c r="T476" s="42"/>
      <c r="U476" s="95">
        <v>3.72</v>
      </c>
      <c r="V476" s="89">
        <f t="shared" si="186"/>
        <v>3.49</v>
      </c>
      <c r="W476" s="75">
        <v>4.49</v>
      </c>
      <c r="X476" s="96">
        <f t="shared" si="187"/>
        <v>0.17149220489977729</v>
      </c>
      <c r="Y476" s="45">
        <v>0.23</v>
      </c>
      <c r="Z476" s="96">
        <f t="shared" si="188"/>
        <v>0.22271714922048996</v>
      </c>
      <c r="AA476" s="97" t="s">
        <v>681</v>
      </c>
      <c r="AB476" s="97" t="s">
        <v>682</v>
      </c>
      <c r="AC476" s="120">
        <v>72</v>
      </c>
      <c r="AD476" s="158">
        <f t="shared" si="189"/>
        <v>323.28000000000003</v>
      </c>
      <c r="AE476" s="155">
        <f t="shared" si="190"/>
        <v>-1</v>
      </c>
      <c r="AF476" s="167" t="s">
        <v>677</v>
      </c>
      <c r="AG476" s="171" t="s">
        <v>359</v>
      </c>
      <c r="AH476" s="112">
        <f t="shared" si="191"/>
        <v>25.574112945979056</v>
      </c>
      <c r="AI476" s="50">
        <f t="shared" si="191"/>
        <v>30.018297074491166</v>
      </c>
      <c r="AJ476" s="50">
        <f t="shared" si="191"/>
        <v>16.407589979529771</v>
      </c>
      <c r="AK476" s="113"/>
    </row>
    <row r="477" spans="2:37" x14ac:dyDescent="0.2">
      <c r="B477" s="91" t="s">
        <v>61</v>
      </c>
      <c r="C477" s="40" t="s">
        <v>661</v>
      </c>
      <c r="D477" s="91" t="s">
        <v>549</v>
      </c>
      <c r="E477" s="23"/>
      <c r="F477" s="76">
        <v>1194260</v>
      </c>
      <c r="G477" s="77">
        <v>8992741975896</v>
      </c>
      <c r="H477" s="127" t="s">
        <v>51</v>
      </c>
      <c r="I477" s="23" t="s">
        <v>669</v>
      </c>
      <c r="J477" s="135" t="s">
        <v>54</v>
      </c>
      <c r="K477" s="135" t="s">
        <v>54</v>
      </c>
      <c r="L477" s="35" t="s">
        <v>52</v>
      </c>
      <c r="M477" s="41"/>
      <c r="N477" s="41"/>
      <c r="O477" s="41"/>
      <c r="P477" s="35" t="s">
        <v>676</v>
      </c>
      <c r="Q477" s="132">
        <v>3.72</v>
      </c>
      <c r="R477" s="36">
        <v>4.7</v>
      </c>
      <c r="S477" s="42">
        <f t="shared" si="185"/>
        <v>0.20851063829787234</v>
      </c>
      <c r="T477" s="42"/>
      <c r="U477" s="95">
        <v>3.72</v>
      </c>
      <c r="V477" s="89">
        <f t="shared" si="186"/>
        <v>3.49</v>
      </c>
      <c r="W477" s="75">
        <v>4.49</v>
      </c>
      <c r="X477" s="96">
        <f t="shared" si="187"/>
        <v>0.17149220489977729</v>
      </c>
      <c r="Y477" s="45">
        <v>0.23</v>
      </c>
      <c r="Z477" s="96">
        <f t="shared" si="188"/>
        <v>0.22271714922048996</v>
      </c>
      <c r="AA477" s="97" t="s">
        <v>681</v>
      </c>
      <c r="AB477" s="97" t="s">
        <v>682</v>
      </c>
      <c r="AC477" s="120">
        <v>72</v>
      </c>
      <c r="AD477" s="158">
        <f t="shared" si="189"/>
        <v>323.28000000000003</v>
      </c>
      <c r="AE477" s="155">
        <f t="shared" si="190"/>
        <v>-1</v>
      </c>
      <c r="AF477" s="167" t="s">
        <v>677</v>
      </c>
      <c r="AG477" s="171" t="s">
        <v>359</v>
      </c>
      <c r="AH477" s="112">
        <f t="shared" si="191"/>
        <v>25.574112945979056</v>
      </c>
      <c r="AI477" s="50">
        <f t="shared" si="191"/>
        <v>30.018297074491166</v>
      </c>
      <c r="AJ477" s="50">
        <f t="shared" si="191"/>
        <v>16.407589979529771</v>
      </c>
      <c r="AK477" s="113"/>
    </row>
    <row r="478" spans="2:37" x14ac:dyDescent="0.2">
      <c r="B478" s="91" t="s">
        <v>61</v>
      </c>
      <c r="C478" s="40" t="s">
        <v>661</v>
      </c>
      <c r="D478" s="91" t="s">
        <v>549</v>
      </c>
      <c r="E478" s="23"/>
      <c r="F478" s="76">
        <v>1194267</v>
      </c>
      <c r="G478" s="77">
        <v>8992741984263</v>
      </c>
      <c r="H478" s="127" t="s">
        <v>51</v>
      </c>
      <c r="I478" s="23" t="s">
        <v>670</v>
      </c>
      <c r="J478" s="135" t="s">
        <v>54</v>
      </c>
      <c r="K478" s="135" t="s">
        <v>54</v>
      </c>
      <c r="L478" s="35" t="s">
        <v>52</v>
      </c>
      <c r="M478" s="41"/>
      <c r="N478" s="41"/>
      <c r="O478" s="41"/>
      <c r="P478" s="35" t="s">
        <v>676</v>
      </c>
      <c r="Q478" s="132">
        <v>3.72</v>
      </c>
      <c r="R478" s="36">
        <v>4.7</v>
      </c>
      <c r="S478" s="42">
        <f t="shared" si="185"/>
        <v>0.20851063829787234</v>
      </c>
      <c r="T478" s="42"/>
      <c r="U478" s="95">
        <v>3.72</v>
      </c>
      <c r="V478" s="89">
        <f t="shared" si="186"/>
        <v>3.49</v>
      </c>
      <c r="W478" s="75">
        <v>4.49</v>
      </c>
      <c r="X478" s="96">
        <f t="shared" si="187"/>
        <v>0.17149220489977729</v>
      </c>
      <c r="Y478" s="45">
        <v>0.23</v>
      </c>
      <c r="Z478" s="96">
        <f t="shared" si="188"/>
        <v>0.22271714922048996</v>
      </c>
      <c r="AA478" s="97" t="s">
        <v>681</v>
      </c>
      <c r="AB478" s="97" t="s">
        <v>682</v>
      </c>
      <c r="AC478" s="120">
        <v>72</v>
      </c>
      <c r="AD478" s="158">
        <f t="shared" si="189"/>
        <v>323.28000000000003</v>
      </c>
      <c r="AE478" s="155">
        <f t="shared" si="190"/>
        <v>-1</v>
      </c>
      <c r="AF478" s="167" t="s">
        <v>677</v>
      </c>
      <c r="AG478" s="171" t="s">
        <v>359</v>
      </c>
      <c r="AH478" s="112">
        <f t="shared" si="191"/>
        <v>25.574112945979056</v>
      </c>
      <c r="AI478" s="50">
        <f t="shared" si="191"/>
        <v>30.018297074491166</v>
      </c>
      <c r="AJ478" s="50">
        <f t="shared" si="191"/>
        <v>16.407589979529771</v>
      </c>
      <c r="AK478" s="113"/>
    </row>
    <row r="479" spans="2:37" x14ac:dyDescent="0.2">
      <c r="B479" s="91" t="s">
        <v>61</v>
      </c>
      <c r="C479" s="40" t="s">
        <v>661</v>
      </c>
      <c r="D479" s="91" t="s">
        <v>549</v>
      </c>
      <c r="E479" s="23"/>
      <c r="F479" s="76">
        <v>1194256</v>
      </c>
      <c r="G479" s="77">
        <v>8992741943451</v>
      </c>
      <c r="H479" s="127" t="s">
        <v>51</v>
      </c>
      <c r="I479" s="23" t="s">
        <v>671</v>
      </c>
      <c r="J479" s="135" t="s">
        <v>54</v>
      </c>
      <c r="K479" s="135" t="s">
        <v>54</v>
      </c>
      <c r="L479" s="35" t="s">
        <v>52</v>
      </c>
      <c r="M479" s="41"/>
      <c r="N479" s="41"/>
      <c r="O479" s="41"/>
      <c r="P479" s="35" t="s">
        <v>676</v>
      </c>
      <c r="Q479" s="132">
        <v>3.72</v>
      </c>
      <c r="R479" s="36">
        <v>4.7</v>
      </c>
      <c r="S479" s="42">
        <f t="shared" si="185"/>
        <v>0.20851063829787234</v>
      </c>
      <c r="T479" s="42"/>
      <c r="U479" s="95">
        <v>3.72</v>
      </c>
      <c r="V479" s="89">
        <f t="shared" si="186"/>
        <v>3.49</v>
      </c>
      <c r="W479" s="75">
        <v>4.49</v>
      </c>
      <c r="X479" s="96">
        <f t="shared" si="187"/>
        <v>0.17149220489977729</v>
      </c>
      <c r="Y479" s="45">
        <v>0.23</v>
      </c>
      <c r="Z479" s="96">
        <f t="shared" si="188"/>
        <v>0.22271714922048996</v>
      </c>
      <c r="AA479" s="97" t="s">
        <v>681</v>
      </c>
      <c r="AB479" s="97" t="s">
        <v>682</v>
      </c>
      <c r="AC479" s="120">
        <v>72</v>
      </c>
      <c r="AD479" s="158">
        <f t="shared" si="189"/>
        <v>323.28000000000003</v>
      </c>
      <c r="AE479" s="155">
        <f t="shared" si="190"/>
        <v>-1</v>
      </c>
      <c r="AF479" s="167" t="s">
        <v>677</v>
      </c>
      <c r="AG479" s="171" t="s">
        <v>359</v>
      </c>
      <c r="AH479" s="112">
        <f t="shared" si="191"/>
        <v>25.574112945979056</v>
      </c>
      <c r="AI479" s="50">
        <f t="shared" si="191"/>
        <v>30.018297074491166</v>
      </c>
      <c r="AJ479" s="50">
        <f t="shared" si="191"/>
        <v>16.407589979529771</v>
      </c>
      <c r="AK479" s="113"/>
    </row>
    <row r="480" spans="2:37" x14ac:dyDescent="0.2">
      <c r="B480" s="91" t="s">
        <v>61</v>
      </c>
      <c r="C480" s="40" t="s">
        <v>661</v>
      </c>
      <c r="D480" s="91" t="s">
        <v>549</v>
      </c>
      <c r="E480" s="23"/>
      <c r="F480" s="76">
        <v>1194268</v>
      </c>
      <c r="G480" s="77">
        <v>8992741960199</v>
      </c>
      <c r="H480" s="127" t="s">
        <v>51</v>
      </c>
      <c r="I480" s="23" t="s">
        <v>672</v>
      </c>
      <c r="J480" s="135" t="s">
        <v>54</v>
      </c>
      <c r="K480" s="135" t="s">
        <v>54</v>
      </c>
      <c r="L480" s="35" t="s">
        <v>52</v>
      </c>
      <c r="M480" s="41"/>
      <c r="N480" s="41"/>
      <c r="O480" s="41"/>
      <c r="P480" s="35" t="s">
        <v>676</v>
      </c>
      <c r="Q480" s="132">
        <v>3.72</v>
      </c>
      <c r="R480" s="36">
        <v>4.7</v>
      </c>
      <c r="S480" s="42">
        <f t="shared" si="185"/>
        <v>0.20851063829787234</v>
      </c>
      <c r="T480" s="42"/>
      <c r="U480" s="95">
        <v>3.72</v>
      </c>
      <c r="V480" s="89">
        <f t="shared" si="186"/>
        <v>3.49</v>
      </c>
      <c r="W480" s="75">
        <v>4.49</v>
      </c>
      <c r="X480" s="96">
        <f t="shared" si="187"/>
        <v>0.17149220489977729</v>
      </c>
      <c r="Y480" s="45">
        <v>0.23</v>
      </c>
      <c r="Z480" s="96">
        <f t="shared" si="188"/>
        <v>0.22271714922048996</v>
      </c>
      <c r="AA480" s="97" t="s">
        <v>681</v>
      </c>
      <c r="AB480" s="97" t="s">
        <v>682</v>
      </c>
      <c r="AC480" s="120">
        <v>72</v>
      </c>
      <c r="AD480" s="158">
        <f t="shared" si="189"/>
        <v>323.28000000000003</v>
      </c>
      <c r="AE480" s="155">
        <f t="shared" si="190"/>
        <v>-1</v>
      </c>
      <c r="AF480" s="167" t="s">
        <v>677</v>
      </c>
      <c r="AG480" s="171" t="s">
        <v>359</v>
      </c>
      <c r="AH480" s="112">
        <f t="shared" si="191"/>
        <v>25.574112945979056</v>
      </c>
      <c r="AI480" s="50">
        <f t="shared" si="191"/>
        <v>30.018297074491166</v>
      </c>
      <c r="AJ480" s="50">
        <f t="shared" si="191"/>
        <v>16.407589979529771</v>
      </c>
      <c r="AK480" s="113"/>
    </row>
    <row r="481" spans="2:43" x14ac:dyDescent="0.2">
      <c r="B481" s="91" t="s">
        <v>61</v>
      </c>
      <c r="C481" s="40" t="s">
        <v>661</v>
      </c>
      <c r="D481" s="91" t="s">
        <v>549</v>
      </c>
      <c r="E481" s="23"/>
      <c r="F481" s="76">
        <v>1194261</v>
      </c>
      <c r="G481" s="77">
        <v>8992741945462</v>
      </c>
      <c r="H481" s="127" t="s">
        <v>51</v>
      </c>
      <c r="I481" s="23" t="s">
        <v>673</v>
      </c>
      <c r="J481" s="135" t="s">
        <v>54</v>
      </c>
      <c r="K481" s="135" t="s">
        <v>54</v>
      </c>
      <c r="L481" s="35" t="s">
        <v>52</v>
      </c>
      <c r="M481" s="41"/>
      <c r="N481" s="41"/>
      <c r="O481" s="41"/>
      <c r="P481" s="35" t="s">
        <v>676</v>
      </c>
      <c r="Q481" s="132">
        <v>3.72</v>
      </c>
      <c r="R481" s="36">
        <v>4.7</v>
      </c>
      <c r="S481" s="42">
        <f t="shared" si="185"/>
        <v>0.20851063829787234</v>
      </c>
      <c r="T481" s="42"/>
      <c r="U481" s="95">
        <v>3.72</v>
      </c>
      <c r="V481" s="89">
        <f t="shared" si="186"/>
        <v>3.49</v>
      </c>
      <c r="W481" s="75">
        <v>4.49</v>
      </c>
      <c r="X481" s="96">
        <f t="shared" si="187"/>
        <v>0.17149220489977729</v>
      </c>
      <c r="Y481" s="45">
        <v>0.23</v>
      </c>
      <c r="Z481" s="96">
        <f t="shared" si="188"/>
        <v>0.22271714922048996</v>
      </c>
      <c r="AA481" s="97" t="s">
        <v>681</v>
      </c>
      <c r="AB481" s="97" t="s">
        <v>682</v>
      </c>
      <c r="AC481" s="120">
        <v>72</v>
      </c>
      <c r="AD481" s="158">
        <f t="shared" si="189"/>
        <v>323.28000000000003</v>
      </c>
      <c r="AE481" s="155">
        <f t="shared" si="190"/>
        <v>-1</v>
      </c>
      <c r="AF481" s="167" t="s">
        <v>677</v>
      </c>
      <c r="AG481" s="171" t="s">
        <v>359</v>
      </c>
      <c r="AH481" s="112">
        <f t="shared" si="191"/>
        <v>25.574112945979056</v>
      </c>
      <c r="AI481" s="50">
        <f t="shared" si="191"/>
        <v>30.018297074491166</v>
      </c>
      <c r="AJ481" s="50">
        <f t="shared" si="191"/>
        <v>16.407589979529771</v>
      </c>
      <c r="AK481" s="113"/>
    </row>
    <row r="482" spans="2:43" x14ac:dyDescent="0.2">
      <c r="B482" s="91"/>
      <c r="C482" s="40"/>
      <c r="D482" s="91"/>
      <c r="E482" s="23"/>
      <c r="F482" s="76"/>
      <c r="G482" s="77"/>
      <c r="H482" s="127"/>
      <c r="I482" s="23"/>
      <c r="J482" s="135"/>
      <c r="K482" s="135"/>
      <c r="L482" s="35"/>
      <c r="M482" s="41"/>
      <c r="N482" s="41"/>
      <c r="O482" s="41"/>
      <c r="P482" s="35"/>
      <c r="Q482" s="132"/>
      <c r="R482" s="36"/>
      <c r="S482" s="42"/>
      <c r="T482" s="42"/>
      <c r="U482" s="95"/>
      <c r="V482" s="89"/>
      <c r="W482" s="75"/>
      <c r="X482" s="96"/>
      <c r="Y482" s="45"/>
      <c r="Z482" s="96"/>
      <c r="AA482" s="97"/>
      <c r="AB482" s="97"/>
      <c r="AC482" s="120"/>
      <c r="AD482" s="21"/>
      <c r="AE482" s="166"/>
      <c r="AF482" s="167"/>
      <c r="AG482" s="171"/>
      <c r="AH482" s="184"/>
      <c r="AI482" s="150"/>
      <c r="AJ482" s="150"/>
      <c r="AK482" s="113"/>
    </row>
    <row r="483" spans="2:43" x14ac:dyDescent="0.2">
      <c r="B483" s="91" t="s">
        <v>61</v>
      </c>
      <c r="C483" s="40" t="s">
        <v>661</v>
      </c>
      <c r="D483" s="91" t="s">
        <v>549</v>
      </c>
      <c r="E483" s="23">
        <v>107</v>
      </c>
      <c r="F483" s="76">
        <v>1194271</v>
      </c>
      <c r="G483" s="77">
        <v>8992741905886</v>
      </c>
      <c r="H483" s="127" t="s">
        <v>51</v>
      </c>
      <c r="I483" s="23" t="s">
        <v>674</v>
      </c>
      <c r="J483" s="135" t="s">
        <v>54</v>
      </c>
      <c r="K483" s="135" t="s">
        <v>54</v>
      </c>
      <c r="L483" s="35" t="s">
        <v>52</v>
      </c>
      <c r="M483" s="41"/>
      <c r="N483" s="41"/>
      <c r="O483" s="41"/>
      <c r="P483" s="35" t="s">
        <v>676</v>
      </c>
      <c r="Q483" s="132">
        <v>1.56</v>
      </c>
      <c r="R483" s="36">
        <v>2.1</v>
      </c>
      <c r="S483" s="42">
        <f t="shared" si="185"/>
        <v>0.25714285714285717</v>
      </c>
      <c r="T483" s="42"/>
      <c r="U483" s="95">
        <v>1.56</v>
      </c>
      <c r="V483" s="89">
        <f t="shared" si="186"/>
        <v>1.35</v>
      </c>
      <c r="W483" s="75">
        <v>1.89</v>
      </c>
      <c r="X483" s="96">
        <f t="shared" si="187"/>
        <v>0.17460317460317454</v>
      </c>
      <c r="Y483" s="45">
        <v>0.21</v>
      </c>
      <c r="Z483" s="96">
        <f t="shared" si="188"/>
        <v>0.28571428571428564</v>
      </c>
      <c r="AA483" s="97" t="s">
        <v>681</v>
      </c>
      <c r="AB483" s="97" t="s">
        <v>682</v>
      </c>
      <c r="AC483" s="120">
        <v>216</v>
      </c>
      <c r="AD483" s="158">
        <f t="shared" si="189"/>
        <v>408.23999999999995</v>
      </c>
      <c r="AE483" s="155">
        <f t="shared" ref="AE483:AE484" si="192">(AP483/AD483)-100%</f>
        <v>-1</v>
      </c>
      <c r="AF483" s="167" t="s">
        <v>677</v>
      </c>
      <c r="AG483" s="171" t="s">
        <v>359</v>
      </c>
      <c r="AH483" s="112">
        <f t="shared" ref="AH483:AJ498" si="193">AH$5*$AC483</f>
        <v>76.722338837937173</v>
      </c>
      <c r="AI483" s="50">
        <f t="shared" si="193"/>
        <v>90.054891223473504</v>
      </c>
      <c r="AJ483" s="50">
        <f t="shared" si="193"/>
        <v>49.222769938589316</v>
      </c>
      <c r="AK483" s="113"/>
    </row>
    <row r="484" spans="2:43" x14ac:dyDescent="0.2">
      <c r="B484" s="91" t="s">
        <v>61</v>
      </c>
      <c r="C484" s="40" t="s">
        <v>661</v>
      </c>
      <c r="D484" s="91" t="s">
        <v>549</v>
      </c>
      <c r="E484" s="23"/>
      <c r="F484" s="76">
        <v>1194272</v>
      </c>
      <c r="G484" s="77">
        <v>8992741905879</v>
      </c>
      <c r="H484" s="127" t="s">
        <v>51</v>
      </c>
      <c r="I484" s="23" t="s">
        <v>675</v>
      </c>
      <c r="J484" s="135" t="s">
        <v>54</v>
      </c>
      <c r="K484" s="135" t="s">
        <v>54</v>
      </c>
      <c r="L484" s="35" t="s">
        <v>52</v>
      </c>
      <c r="M484" s="41"/>
      <c r="N484" s="41"/>
      <c r="O484" s="41"/>
      <c r="P484" s="35" t="s">
        <v>676</v>
      </c>
      <c r="Q484" s="132">
        <v>1.56</v>
      </c>
      <c r="R484" s="36">
        <v>2.1</v>
      </c>
      <c r="S484" s="42">
        <f t="shared" si="185"/>
        <v>0.25714285714285717</v>
      </c>
      <c r="T484" s="42"/>
      <c r="U484" s="95">
        <v>1.56</v>
      </c>
      <c r="V484" s="89">
        <f t="shared" si="186"/>
        <v>1.35</v>
      </c>
      <c r="W484" s="75">
        <v>1.89</v>
      </c>
      <c r="X484" s="96">
        <f t="shared" si="187"/>
        <v>0.17460317460317454</v>
      </c>
      <c r="Y484" s="45">
        <v>0.21</v>
      </c>
      <c r="Z484" s="96">
        <f t="shared" si="188"/>
        <v>0.28571428571428564</v>
      </c>
      <c r="AA484" s="97" t="s">
        <v>681</v>
      </c>
      <c r="AB484" s="97" t="s">
        <v>682</v>
      </c>
      <c r="AC484" s="120">
        <v>216</v>
      </c>
      <c r="AD484" s="158">
        <f t="shared" si="189"/>
        <v>408.23999999999995</v>
      </c>
      <c r="AE484" s="155">
        <f t="shared" si="192"/>
        <v>-1</v>
      </c>
      <c r="AF484" s="167" t="s">
        <v>677</v>
      </c>
      <c r="AG484" s="171" t="s">
        <v>359</v>
      </c>
      <c r="AH484" s="112">
        <f t="shared" si="193"/>
        <v>76.722338837937173</v>
      </c>
      <c r="AI484" s="50">
        <f t="shared" si="193"/>
        <v>90.054891223473504</v>
      </c>
      <c r="AJ484" s="50">
        <f t="shared" si="193"/>
        <v>49.222769938589316</v>
      </c>
      <c r="AK484" s="113"/>
    </row>
    <row r="485" spans="2:43" x14ac:dyDescent="0.2">
      <c r="B485" s="91"/>
      <c r="C485" s="40"/>
      <c r="D485" s="91"/>
      <c r="E485" s="23"/>
      <c r="F485" s="76"/>
      <c r="G485" s="77"/>
      <c r="H485" s="127"/>
      <c r="I485" s="23"/>
      <c r="J485" s="135"/>
      <c r="K485" s="135"/>
      <c r="L485" s="35"/>
      <c r="M485" s="41"/>
      <c r="N485" s="41"/>
      <c r="O485" s="41"/>
      <c r="P485" s="35"/>
      <c r="Q485" s="132"/>
      <c r="R485" s="36"/>
      <c r="S485" s="42"/>
      <c r="T485" s="42"/>
      <c r="U485" s="169"/>
      <c r="V485" s="89"/>
      <c r="W485" s="177"/>
      <c r="X485" s="96"/>
      <c r="Y485" s="45"/>
      <c r="Z485" s="96"/>
      <c r="AA485" s="97"/>
      <c r="AB485" s="97"/>
      <c r="AC485" s="120"/>
      <c r="AD485" s="21"/>
      <c r="AE485" s="166"/>
      <c r="AF485" s="167"/>
      <c r="AG485" s="171"/>
      <c r="AH485" s="112"/>
      <c r="AI485" s="50"/>
      <c r="AJ485" s="50"/>
      <c r="AK485" s="113"/>
    </row>
    <row r="486" spans="2:43" x14ac:dyDescent="0.2">
      <c r="B486" s="97" t="s">
        <v>61</v>
      </c>
      <c r="C486" s="97" t="s">
        <v>691</v>
      </c>
      <c r="D486" s="97" t="s">
        <v>684</v>
      </c>
      <c r="E486" s="23">
        <v>108</v>
      </c>
      <c r="F486" s="46">
        <v>1116749</v>
      </c>
      <c r="G486" s="46">
        <v>799439632813</v>
      </c>
      <c r="H486" s="97" t="s">
        <v>51</v>
      </c>
      <c r="I486" s="97" t="s">
        <v>703</v>
      </c>
      <c r="J486" s="97" t="s">
        <v>54</v>
      </c>
      <c r="K486" s="97" t="s">
        <v>54</v>
      </c>
      <c r="L486" s="186" t="s">
        <v>52</v>
      </c>
      <c r="M486" s="35"/>
      <c r="N486" s="35"/>
      <c r="O486" s="23"/>
      <c r="P486" s="98" t="s">
        <v>676</v>
      </c>
      <c r="Q486" s="175">
        <v>37.74</v>
      </c>
      <c r="R486" s="132">
        <v>44.9</v>
      </c>
      <c r="S486" s="42">
        <f>(R486-Q486)/R486</f>
        <v>0.15946547884187076</v>
      </c>
      <c r="T486" s="23"/>
      <c r="U486" s="176">
        <v>37.74</v>
      </c>
      <c r="V486" s="89">
        <f>U486-Y486</f>
        <v>32.74</v>
      </c>
      <c r="W486" s="178">
        <v>38.99</v>
      </c>
      <c r="X486" s="96">
        <f t="shared" si="187"/>
        <v>3.2059502436522183E-2</v>
      </c>
      <c r="Y486" s="181">
        <v>5</v>
      </c>
      <c r="Z486" s="96">
        <f t="shared" si="188"/>
        <v>0.16029751218261093</v>
      </c>
      <c r="AA486" s="91" t="s">
        <v>704</v>
      </c>
      <c r="AB486" s="91" t="s">
        <v>705</v>
      </c>
      <c r="AC486" s="120">
        <v>9.5833333333333339</v>
      </c>
      <c r="AD486" s="130">
        <f t="shared" ref="AD486:AD524" si="194">AC486*W486</f>
        <v>373.6541666666667</v>
      </c>
      <c r="AE486" s="155">
        <f>(AP487/AD486)-100%</f>
        <v>-1</v>
      </c>
      <c r="AF486" s="173"/>
      <c r="AG486" s="182"/>
      <c r="AH486" s="112">
        <f>AH$5*$AC486</f>
        <v>3.4039617925782308</v>
      </c>
      <c r="AI486" s="50">
        <f t="shared" si="193"/>
        <v>3.9954909300538013</v>
      </c>
      <c r="AJ486" s="50">
        <f t="shared" si="193"/>
        <v>2.1838806107013009</v>
      </c>
      <c r="AK486" s="185">
        <f t="shared" ref="AK486:AQ486" si="195">AK$5*$AC485</f>
        <v>0</v>
      </c>
      <c r="AL486" s="183">
        <f t="shared" si="195"/>
        <v>0</v>
      </c>
      <c r="AM486" s="50" t="e">
        <f t="shared" si="195"/>
        <v>#VALUE!</v>
      </c>
      <c r="AN486" s="50">
        <f t="shared" si="195"/>
        <v>0</v>
      </c>
      <c r="AO486" s="50" t="e">
        <f t="shared" si="195"/>
        <v>#VALUE!</v>
      </c>
      <c r="AP486" s="50">
        <f t="shared" si="195"/>
        <v>0</v>
      </c>
      <c r="AQ486" s="50">
        <f t="shared" si="195"/>
        <v>0</v>
      </c>
    </row>
    <row r="487" spans="2:43" x14ac:dyDescent="0.2">
      <c r="B487" s="97"/>
      <c r="C487" s="97"/>
      <c r="D487" s="97"/>
      <c r="E487" s="23"/>
      <c r="F487" s="46"/>
      <c r="G487" s="46"/>
      <c r="H487" s="97"/>
      <c r="I487" s="97"/>
      <c r="J487" s="97"/>
      <c r="K487" s="97"/>
      <c r="L487" s="186"/>
      <c r="M487" s="35"/>
      <c r="N487" s="35"/>
      <c r="O487" s="23"/>
      <c r="P487" s="98"/>
      <c r="Q487" s="175"/>
      <c r="R487" s="132"/>
      <c r="S487" s="174"/>
      <c r="T487" s="23"/>
      <c r="U487" s="176"/>
      <c r="V487" s="89"/>
      <c r="W487" s="178"/>
      <c r="X487" s="96"/>
      <c r="Y487" s="181"/>
      <c r="Z487" s="96"/>
      <c r="AA487" s="91"/>
      <c r="AB487" s="91"/>
      <c r="AC487" s="120"/>
      <c r="AD487" s="130"/>
      <c r="AE487" s="155"/>
      <c r="AF487" s="173"/>
      <c r="AG487" s="182"/>
      <c r="AH487" s="112"/>
      <c r="AI487" s="50"/>
      <c r="AJ487" s="50"/>
      <c r="AK487" s="185"/>
      <c r="AL487" s="183"/>
      <c r="AM487" s="50"/>
      <c r="AN487" s="50"/>
      <c r="AO487" s="50"/>
      <c r="AP487" s="50"/>
      <c r="AQ487" s="50"/>
    </row>
    <row r="488" spans="2:43" x14ac:dyDescent="0.2">
      <c r="B488" s="97" t="s">
        <v>61</v>
      </c>
      <c r="C488" s="97" t="s">
        <v>691</v>
      </c>
      <c r="D488" s="97" t="s">
        <v>684</v>
      </c>
      <c r="E488" s="23">
        <v>109</v>
      </c>
      <c r="F488" s="46">
        <v>1029018</v>
      </c>
      <c r="G488" s="46">
        <v>9557803030013</v>
      </c>
      <c r="H488" s="97" t="s">
        <v>51</v>
      </c>
      <c r="I488" s="97" t="s">
        <v>706</v>
      </c>
      <c r="J488" s="97" t="s">
        <v>54</v>
      </c>
      <c r="K488" s="97" t="s">
        <v>54</v>
      </c>
      <c r="L488" s="186" t="s">
        <v>52</v>
      </c>
      <c r="M488" s="35"/>
      <c r="N488" s="35"/>
      <c r="O488" s="23"/>
      <c r="P488" s="98" t="s">
        <v>676</v>
      </c>
      <c r="Q488" s="175">
        <v>8.25</v>
      </c>
      <c r="R488" s="132">
        <v>8.65</v>
      </c>
      <c r="S488" s="42">
        <f t="shared" ref="S488:S520" si="196">(R488-Q488)/R488</f>
        <v>4.6242774566474028E-2</v>
      </c>
      <c r="T488" s="23"/>
      <c r="U488" s="176">
        <v>8.25</v>
      </c>
      <c r="V488" s="89">
        <f t="shared" ref="V488:V520" si="197">U488-Y488</f>
        <v>7.45</v>
      </c>
      <c r="W488" s="178">
        <v>7.99</v>
      </c>
      <c r="X488" s="96">
        <f t="shared" si="187"/>
        <v>-3.254067584480598E-2</v>
      </c>
      <c r="Y488" s="181">
        <v>0.8</v>
      </c>
      <c r="Z488" s="96">
        <f t="shared" si="188"/>
        <v>6.7584480600750937E-2</v>
      </c>
      <c r="AA488" s="91" t="s">
        <v>701</v>
      </c>
      <c r="AB488" s="91" t="s">
        <v>702</v>
      </c>
      <c r="AC488" s="120">
        <v>73.599999999999994</v>
      </c>
      <c r="AD488" s="130">
        <f t="shared" si="194"/>
        <v>588.06399999999996</v>
      </c>
      <c r="AE488" s="155">
        <f t="shared" ref="AE488:AE524" si="198">(AP488/AD488)-100%</f>
        <v>-1</v>
      </c>
      <c r="AF488" s="173"/>
      <c r="AG488" s="182"/>
      <c r="AH488" s="112">
        <f t="shared" ref="AH488:AJ524" si="199">AH$5*$AC488</f>
        <v>26.142426567000811</v>
      </c>
      <c r="AI488" s="50">
        <f t="shared" si="193"/>
        <v>30.68537034281319</v>
      </c>
      <c r="AJ488" s="50">
        <f t="shared" si="193"/>
        <v>16.77220309018599</v>
      </c>
      <c r="AK488" s="113"/>
    </row>
    <row r="489" spans="2:43" x14ac:dyDescent="0.2">
      <c r="B489" s="97"/>
      <c r="C489" s="97"/>
      <c r="D489" s="97"/>
      <c r="E489" s="23"/>
      <c r="F489" s="46"/>
      <c r="G489" s="46"/>
      <c r="H489" s="97"/>
      <c r="I489" s="97"/>
      <c r="J489" s="97"/>
      <c r="K489" s="97"/>
      <c r="L489" s="186"/>
      <c r="M489" s="35"/>
      <c r="N489" s="35"/>
      <c r="O489" s="23"/>
      <c r="P489" s="98"/>
      <c r="Q489" s="175"/>
      <c r="R489" s="132"/>
      <c r="S489" s="174"/>
      <c r="T489" s="23"/>
      <c r="U489" s="176"/>
      <c r="V489" s="89"/>
      <c r="W489" s="178"/>
      <c r="X489" s="96"/>
      <c r="Y489" s="181"/>
      <c r="Z489" s="96"/>
      <c r="AA489" s="91"/>
      <c r="AB489" s="91"/>
      <c r="AC489" s="120"/>
      <c r="AD489" s="130"/>
      <c r="AE489" s="155"/>
      <c r="AF489" s="173"/>
      <c r="AG489" s="182"/>
      <c r="AH489" s="112"/>
      <c r="AI489" s="50"/>
      <c r="AJ489" s="50"/>
      <c r="AK489" s="113"/>
    </row>
    <row r="490" spans="2:43" x14ac:dyDescent="0.2">
      <c r="B490" s="97" t="s">
        <v>61</v>
      </c>
      <c r="C490" s="97" t="s">
        <v>691</v>
      </c>
      <c r="D490" s="97" t="s">
        <v>684</v>
      </c>
      <c r="E490" s="23">
        <v>110</v>
      </c>
      <c r="F490" s="46">
        <v>1142793</v>
      </c>
      <c r="G490" s="46">
        <v>8719200752290</v>
      </c>
      <c r="H490" s="97" t="s">
        <v>51</v>
      </c>
      <c r="I490" s="97" t="s">
        <v>707</v>
      </c>
      <c r="J490" s="97" t="s">
        <v>54</v>
      </c>
      <c r="K490" s="97" t="s">
        <v>54</v>
      </c>
      <c r="L490" s="186" t="s">
        <v>52</v>
      </c>
      <c r="M490" s="35"/>
      <c r="N490" s="35"/>
      <c r="O490" s="23"/>
      <c r="P490" s="98" t="s">
        <v>676</v>
      </c>
      <c r="Q490" s="175">
        <v>10.97</v>
      </c>
      <c r="R490" s="132">
        <v>12.85</v>
      </c>
      <c r="S490" s="42">
        <f t="shared" si="196"/>
        <v>0.14630350194552522</v>
      </c>
      <c r="T490" s="23"/>
      <c r="U490" s="176">
        <v>10.97</v>
      </c>
      <c r="V490" s="89">
        <f t="shared" si="197"/>
        <v>8.7800000000000011</v>
      </c>
      <c r="W490" s="178">
        <v>10.29</v>
      </c>
      <c r="X490" s="96">
        <f t="shared" si="187"/>
        <v>-6.6083576287658069E-2</v>
      </c>
      <c r="Y490" s="181">
        <v>2.19</v>
      </c>
      <c r="Z490" s="96">
        <f t="shared" si="188"/>
        <v>0.14674441205053432</v>
      </c>
      <c r="AA490" s="91" t="s">
        <v>708</v>
      </c>
      <c r="AB490" s="91" t="s">
        <v>709</v>
      </c>
      <c r="AC490" s="120">
        <v>117.58749999999999</v>
      </c>
      <c r="AD490" s="130">
        <f t="shared" si="194"/>
        <v>1209.9753749999998</v>
      </c>
      <c r="AE490" s="155">
        <f t="shared" si="198"/>
        <v>-1</v>
      </c>
      <c r="AF490" s="173"/>
      <c r="AG490" s="182"/>
      <c r="AH490" s="112">
        <f t="shared" si="199"/>
        <v>41.766611194934889</v>
      </c>
      <c r="AI490" s="50">
        <f t="shared" si="193"/>
        <v>49.024673711760137</v>
      </c>
      <c r="AJ490" s="50">
        <f t="shared" si="193"/>
        <v>26.796215093304959</v>
      </c>
      <c r="AK490" s="113"/>
    </row>
    <row r="491" spans="2:43" x14ac:dyDescent="0.2">
      <c r="B491" s="97"/>
      <c r="C491" s="97"/>
      <c r="D491" s="97"/>
      <c r="E491" s="23"/>
      <c r="F491" s="46"/>
      <c r="G491" s="46"/>
      <c r="H491" s="97"/>
      <c r="I491" s="97"/>
      <c r="J491" s="97"/>
      <c r="K491" s="97"/>
      <c r="L491" s="186"/>
      <c r="M491" s="35"/>
      <c r="N491" s="35"/>
      <c r="O491" s="23"/>
      <c r="P491" s="98"/>
      <c r="Q491" s="175"/>
      <c r="R491" s="132"/>
      <c r="S491" s="174"/>
      <c r="T491" s="23"/>
      <c r="U491" s="176"/>
      <c r="V491" s="89"/>
      <c r="W491" s="178"/>
      <c r="X491" s="96"/>
      <c r="Y491" s="181"/>
      <c r="Z491" s="96"/>
      <c r="AA491" s="91"/>
      <c r="AB491" s="91"/>
      <c r="AC491" s="120"/>
      <c r="AD491" s="130"/>
      <c r="AE491" s="155"/>
      <c r="AF491" s="173"/>
      <c r="AG491" s="182"/>
      <c r="AH491" s="112"/>
      <c r="AI491" s="50"/>
      <c r="AJ491" s="50"/>
      <c r="AK491" s="113"/>
    </row>
    <row r="492" spans="2:43" x14ac:dyDescent="0.2">
      <c r="B492" s="97" t="s">
        <v>61</v>
      </c>
      <c r="C492" s="97" t="s">
        <v>691</v>
      </c>
      <c r="D492" s="97" t="s">
        <v>684</v>
      </c>
      <c r="E492" s="23">
        <v>111</v>
      </c>
      <c r="F492" s="46">
        <v>1190757</v>
      </c>
      <c r="G492" s="46">
        <v>9556126174800</v>
      </c>
      <c r="H492" s="97" t="s">
        <v>51</v>
      </c>
      <c r="I492" s="97" t="s">
        <v>710</v>
      </c>
      <c r="J492" s="97" t="s">
        <v>54</v>
      </c>
      <c r="K492" s="97" t="s">
        <v>54</v>
      </c>
      <c r="L492" s="186" t="s">
        <v>52</v>
      </c>
      <c r="M492" s="35"/>
      <c r="N492" s="35"/>
      <c r="O492" s="23"/>
      <c r="P492" s="98" t="s">
        <v>676</v>
      </c>
      <c r="Q492" s="175">
        <v>16.64</v>
      </c>
      <c r="R492" s="132">
        <v>19.649999999999999</v>
      </c>
      <c r="S492" s="42">
        <f t="shared" si="196"/>
        <v>0.15318066157760804</v>
      </c>
      <c r="T492" s="23"/>
      <c r="U492" s="176">
        <v>16.64</v>
      </c>
      <c r="V492" s="89">
        <f t="shared" si="197"/>
        <v>13.31</v>
      </c>
      <c r="W492" s="178">
        <v>15.69</v>
      </c>
      <c r="X492" s="96">
        <f t="shared" si="187"/>
        <v>-6.0548119821542457E-2</v>
      </c>
      <c r="Y492" s="181">
        <v>3.33</v>
      </c>
      <c r="Z492" s="96">
        <f t="shared" si="188"/>
        <v>0.15168897386870611</v>
      </c>
      <c r="AA492" s="91" t="s">
        <v>708</v>
      </c>
      <c r="AB492" s="91" t="s">
        <v>709</v>
      </c>
      <c r="AC492" s="120">
        <v>27.887499999999999</v>
      </c>
      <c r="AD492" s="130">
        <f t="shared" si="194"/>
        <v>437.55487499999998</v>
      </c>
      <c r="AE492" s="155">
        <f t="shared" si="198"/>
        <v>-1</v>
      </c>
      <c r="AF492" s="173"/>
      <c r="AG492" s="182"/>
      <c r="AH492" s="112">
        <f t="shared" si="199"/>
        <v>9.9055288164026507</v>
      </c>
      <c r="AI492" s="50">
        <f t="shared" si="193"/>
        <v>11.626878606456561</v>
      </c>
      <c r="AJ492" s="50">
        <f t="shared" si="193"/>
        <v>6.3550925771407849</v>
      </c>
      <c r="AK492" s="113"/>
    </row>
    <row r="493" spans="2:43" x14ac:dyDescent="0.2">
      <c r="B493" s="97"/>
      <c r="C493" s="97"/>
      <c r="D493" s="97"/>
      <c r="E493" s="23"/>
      <c r="F493" s="46"/>
      <c r="G493" s="46"/>
      <c r="H493" s="97"/>
      <c r="I493" s="97"/>
      <c r="J493" s="97"/>
      <c r="K493" s="97"/>
      <c r="L493" s="186"/>
      <c r="M493" s="35"/>
      <c r="N493" s="35"/>
      <c r="O493" s="23"/>
      <c r="P493" s="98"/>
      <c r="Q493" s="175"/>
      <c r="R493" s="132"/>
      <c r="S493" s="174"/>
      <c r="T493" s="23"/>
      <c r="U493" s="176"/>
      <c r="V493" s="89"/>
      <c r="W493" s="178"/>
      <c r="X493" s="96"/>
      <c r="Y493" s="181"/>
      <c r="Z493" s="96"/>
      <c r="AA493" s="91"/>
      <c r="AB493" s="91"/>
      <c r="AC493" s="120"/>
      <c r="AD493" s="130"/>
      <c r="AE493" s="155"/>
      <c r="AF493" s="173"/>
      <c r="AG493" s="182"/>
      <c r="AH493" s="112"/>
      <c r="AI493" s="50"/>
      <c r="AJ493" s="50"/>
      <c r="AK493" s="113"/>
    </row>
    <row r="494" spans="2:43" x14ac:dyDescent="0.2">
      <c r="B494" s="97" t="s">
        <v>61</v>
      </c>
      <c r="C494" s="97" t="s">
        <v>691</v>
      </c>
      <c r="D494" s="97" t="s">
        <v>684</v>
      </c>
      <c r="E494" s="23">
        <v>112</v>
      </c>
      <c r="F494" s="46">
        <v>1070398</v>
      </c>
      <c r="G494" s="46">
        <v>9556745192612</v>
      </c>
      <c r="H494" s="97" t="s">
        <v>51</v>
      </c>
      <c r="I494" s="97" t="s">
        <v>711</v>
      </c>
      <c r="J494" s="97" t="s">
        <v>54</v>
      </c>
      <c r="K494" s="97" t="s">
        <v>54</v>
      </c>
      <c r="L494" s="186" t="s">
        <v>52</v>
      </c>
      <c r="M494" s="35"/>
      <c r="N494" s="35"/>
      <c r="O494" s="23"/>
      <c r="P494" s="98" t="s">
        <v>676</v>
      </c>
      <c r="Q494" s="175">
        <v>25.5</v>
      </c>
      <c r="R494" s="132">
        <v>31.9</v>
      </c>
      <c r="S494" s="42">
        <f t="shared" si="196"/>
        <v>0.20062695924764887</v>
      </c>
      <c r="T494" s="23"/>
      <c r="U494" s="176">
        <v>25.5</v>
      </c>
      <c r="V494" s="89">
        <f t="shared" si="197"/>
        <v>24.8</v>
      </c>
      <c r="W494" s="178">
        <v>30.99</v>
      </c>
      <c r="X494" s="96">
        <f t="shared" si="187"/>
        <v>0.17715392061955465</v>
      </c>
      <c r="Y494" s="181">
        <v>0.7</v>
      </c>
      <c r="Z494" s="96">
        <f t="shared" si="188"/>
        <v>0.1997418522103904</v>
      </c>
      <c r="AA494" s="91" t="s">
        <v>344</v>
      </c>
      <c r="AB494" s="91" t="s">
        <v>345</v>
      </c>
      <c r="AC494" s="120">
        <v>3.9291666666666663</v>
      </c>
      <c r="AD494" s="130">
        <f t="shared" si="194"/>
        <v>121.76487499999998</v>
      </c>
      <c r="AE494" s="155">
        <f t="shared" si="198"/>
        <v>-1</v>
      </c>
      <c r="AF494" s="173"/>
      <c r="AG494" s="182"/>
      <c r="AH494" s="112">
        <f t="shared" si="199"/>
        <v>1.3956243349570745</v>
      </c>
      <c r="AI494" s="50">
        <f t="shared" si="193"/>
        <v>1.6381512813220582</v>
      </c>
      <c r="AJ494" s="50">
        <f t="shared" si="193"/>
        <v>0.89539105038753319</v>
      </c>
      <c r="AK494" s="113"/>
    </row>
    <row r="495" spans="2:43" x14ac:dyDescent="0.2">
      <c r="B495" s="97"/>
      <c r="C495" s="97"/>
      <c r="D495" s="97"/>
      <c r="E495" s="23"/>
      <c r="F495" s="46"/>
      <c r="G495" s="46"/>
      <c r="H495" s="97"/>
      <c r="I495" s="97"/>
      <c r="J495" s="97"/>
      <c r="K495" s="97"/>
      <c r="L495" s="186"/>
      <c r="M495" s="35"/>
      <c r="N495" s="35"/>
      <c r="O495" s="23"/>
      <c r="P495" s="98"/>
      <c r="Q495" s="175"/>
      <c r="R495" s="132"/>
      <c r="S495" s="42"/>
      <c r="T495" s="23"/>
      <c r="U495" s="176"/>
      <c r="V495" s="89"/>
      <c r="W495" s="178"/>
      <c r="X495" s="96"/>
      <c r="Y495" s="181"/>
      <c r="Z495" s="96"/>
      <c r="AA495" s="91"/>
      <c r="AB495" s="91"/>
      <c r="AC495" s="120"/>
      <c r="AD495" s="130"/>
      <c r="AE495" s="155"/>
      <c r="AF495" s="173"/>
      <c r="AG495" s="182"/>
      <c r="AH495" s="112"/>
      <c r="AI495" s="50"/>
      <c r="AJ495" s="50"/>
      <c r="AK495" s="113"/>
    </row>
    <row r="496" spans="2:43" x14ac:dyDescent="0.2">
      <c r="B496" s="97" t="s">
        <v>61</v>
      </c>
      <c r="C496" s="97" t="s">
        <v>691</v>
      </c>
      <c r="D496" s="97" t="s">
        <v>684</v>
      </c>
      <c r="E496" s="23">
        <v>113</v>
      </c>
      <c r="F496" s="46">
        <v>1127751</v>
      </c>
      <c r="G496" s="46">
        <v>8410660116157</v>
      </c>
      <c r="H496" s="97" t="s">
        <v>51</v>
      </c>
      <c r="I496" s="97" t="s">
        <v>712</v>
      </c>
      <c r="J496" s="97" t="s">
        <v>54</v>
      </c>
      <c r="K496" s="97" t="s">
        <v>54</v>
      </c>
      <c r="L496" s="186" t="s">
        <v>52</v>
      </c>
      <c r="M496" s="35"/>
      <c r="N496" s="35"/>
      <c r="O496" s="23"/>
      <c r="P496" s="98" t="s">
        <v>676</v>
      </c>
      <c r="Q496" s="175">
        <v>39.1</v>
      </c>
      <c r="R496" s="132">
        <v>46.8</v>
      </c>
      <c r="S496" s="42">
        <f t="shared" si="196"/>
        <v>0.16452991452991444</v>
      </c>
      <c r="T496" s="23"/>
      <c r="U496" s="176">
        <v>39.1</v>
      </c>
      <c r="V496" s="89">
        <f t="shared" si="197"/>
        <v>37.5</v>
      </c>
      <c r="W496" s="178">
        <v>44.99</v>
      </c>
      <c r="X496" s="96">
        <f t="shared" si="187"/>
        <v>0.13091798177372752</v>
      </c>
      <c r="Y496" s="181">
        <v>1.6</v>
      </c>
      <c r="Z496" s="96">
        <f t="shared" si="188"/>
        <v>0.16648144032007117</v>
      </c>
      <c r="AA496" s="91" t="s">
        <v>421</v>
      </c>
      <c r="AB496" s="91" t="s">
        <v>422</v>
      </c>
      <c r="AC496" s="120">
        <v>16.483333333333334</v>
      </c>
      <c r="AD496" s="130">
        <f t="shared" si="194"/>
        <v>741.58516666666674</v>
      </c>
      <c r="AE496" s="155">
        <f t="shared" si="198"/>
        <v>-1</v>
      </c>
      <c r="AF496" s="173"/>
      <c r="AG496" s="182"/>
      <c r="AH496" s="112">
        <f t="shared" si="199"/>
        <v>5.8548142832345578</v>
      </c>
      <c r="AI496" s="50">
        <f t="shared" si="193"/>
        <v>6.872244399692538</v>
      </c>
      <c r="AJ496" s="50">
        <f t="shared" si="193"/>
        <v>3.7562746504062372</v>
      </c>
      <c r="AK496" s="113"/>
    </row>
    <row r="497" spans="2:37" x14ac:dyDescent="0.2">
      <c r="B497" s="97" t="s">
        <v>61</v>
      </c>
      <c r="C497" s="97" t="s">
        <v>691</v>
      </c>
      <c r="D497" s="97" t="s">
        <v>684</v>
      </c>
      <c r="E497" s="23"/>
      <c r="F497" s="46">
        <v>1127771</v>
      </c>
      <c r="G497" s="46">
        <v>8410660513437</v>
      </c>
      <c r="H497" s="97" t="s">
        <v>51</v>
      </c>
      <c r="I497" s="97" t="s">
        <v>713</v>
      </c>
      <c r="J497" s="97" t="s">
        <v>54</v>
      </c>
      <c r="K497" s="97" t="s">
        <v>54</v>
      </c>
      <c r="L497" s="186" t="s">
        <v>52</v>
      </c>
      <c r="M497" s="35"/>
      <c r="N497" s="35"/>
      <c r="O497" s="23"/>
      <c r="P497" s="98" t="s">
        <v>676</v>
      </c>
      <c r="Q497" s="175">
        <v>38.25</v>
      </c>
      <c r="R497" s="132">
        <v>45.8</v>
      </c>
      <c r="S497" s="42">
        <f t="shared" si="196"/>
        <v>0.16484716157205234</v>
      </c>
      <c r="T497" s="23"/>
      <c r="U497" s="176">
        <v>38.25</v>
      </c>
      <c r="V497" s="89">
        <f t="shared" si="197"/>
        <v>36.65</v>
      </c>
      <c r="W497" s="178">
        <v>43.99</v>
      </c>
      <c r="X497" s="96">
        <f t="shared" si="187"/>
        <v>0.13048420095476249</v>
      </c>
      <c r="Y497" s="181">
        <v>1.6</v>
      </c>
      <c r="Z497" s="96">
        <f t="shared" si="188"/>
        <v>0.16685610365992279</v>
      </c>
      <c r="AA497" s="91" t="s">
        <v>421</v>
      </c>
      <c r="AB497" s="91" t="s">
        <v>422</v>
      </c>
      <c r="AC497" s="120">
        <v>17.537499999999998</v>
      </c>
      <c r="AD497" s="130">
        <f t="shared" si="194"/>
        <v>771.47462499999995</v>
      </c>
      <c r="AE497" s="155">
        <f t="shared" si="198"/>
        <v>-1</v>
      </c>
      <c r="AF497" s="173"/>
      <c r="AG497" s="182"/>
      <c r="AH497" s="112">
        <f t="shared" si="199"/>
        <v>6.2292500804181614</v>
      </c>
      <c r="AI497" s="50">
        <f t="shared" si="193"/>
        <v>7.3117484019984547</v>
      </c>
      <c r="AJ497" s="50">
        <f t="shared" si="193"/>
        <v>3.9965015175833796</v>
      </c>
      <c r="AK497" s="113"/>
    </row>
    <row r="498" spans="2:37" x14ac:dyDescent="0.2">
      <c r="B498" s="97" t="s">
        <v>61</v>
      </c>
      <c r="C498" s="97" t="s">
        <v>691</v>
      </c>
      <c r="D498" s="97" t="s">
        <v>684</v>
      </c>
      <c r="E498" s="23"/>
      <c r="F498" s="46">
        <v>1127747</v>
      </c>
      <c r="G498" s="46">
        <v>9556046110179</v>
      </c>
      <c r="H498" s="97" t="s">
        <v>51</v>
      </c>
      <c r="I498" s="97" t="s">
        <v>714</v>
      </c>
      <c r="J498" s="97" t="s">
        <v>54</v>
      </c>
      <c r="K498" s="97" t="s">
        <v>54</v>
      </c>
      <c r="L498" s="186" t="s">
        <v>52</v>
      </c>
      <c r="M498" s="35"/>
      <c r="N498" s="35"/>
      <c r="O498" s="23"/>
      <c r="P498" s="98" t="s">
        <v>676</v>
      </c>
      <c r="Q498" s="175">
        <v>38.25</v>
      </c>
      <c r="R498" s="132">
        <v>45.8</v>
      </c>
      <c r="S498" s="42">
        <f t="shared" si="196"/>
        <v>0.16484716157205234</v>
      </c>
      <c r="T498" s="23"/>
      <c r="U498" s="176">
        <v>38.25</v>
      </c>
      <c r="V498" s="89">
        <f t="shared" si="197"/>
        <v>36.65</v>
      </c>
      <c r="W498" s="178">
        <v>43.99</v>
      </c>
      <c r="X498" s="96">
        <f t="shared" si="187"/>
        <v>0.13048420095476249</v>
      </c>
      <c r="Y498" s="181">
        <v>1.6</v>
      </c>
      <c r="Z498" s="96">
        <f t="shared" si="188"/>
        <v>0.16685610365992279</v>
      </c>
      <c r="AA498" s="91" t="s">
        <v>421</v>
      </c>
      <c r="AB498" s="91" t="s">
        <v>422</v>
      </c>
      <c r="AC498" s="120">
        <v>6.3249999999999993</v>
      </c>
      <c r="AD498" s="130">
        <f t="shared" si="194"/>
        <v>278.23674999999997</v>
      </c>
      <c r="AE498" s="155">
        <f t="shared" si="198"/>
        <v>-1</v>
      </c>
      <c r="AF498" s="173"/>
      <c r="AG498" s="182"/>
      <c r="AH498" s="112">
        <f t="shared" si="199"/>
        <v>2.2466147831016321</v>
      </c>
      <c r="AI498" s="50">
        <f t="shared" si="193"/>
        <v>2.6370240138355086</v>
      </c>
      <c r="AJ498" s="50">
        <f t="shared" si="193"/>
        <v>1.4413612030628582</v>
      </c>
      <c r="AK498" s="113"/>
    </row>
    <row r="499" spans="2:37" x14ac:dyDescent="0.2">
      <c r="B499" s="97"/>
      <c r="C499" s="97"/>
      <c r="D499" s="97"/>
      <c r="E499" s="23"/>
      <c r="F499" s="46"/>
      <c r="G499" s="46"/>
      <c r="H499" s="97"/>
      <c r="I499" s="97"/>
      <c r="J499" s="97"/>
      <c r="K499" s="97"/>
      <c r="L499" s="186"/>
      <c r="M499" s="35"/>
      <c r="N499" s="35"/>
      <c r="O499" s="23"/>
      <c r="P499" s="98"/>
      <c r="Q499" s="175"/>
      <c r="R499" s="132"/>
      <c r="S499" s="174"/>
      <c r="T499" s="23"/>
      <c r="U499" s="176"/>
      <c r="V499" s="89"/>
      <c r="W499" s="178"/>
      <c r="X499" s="96"/>
      <c r="Y499" s="181"/>
      <c r="Z499" s="96"/>
      <c r="AA499" s="91"/>
      <c r="AB499" s="91"/>
      <c r="AC499" s="120"/>
      <c r="AD499" s="130"/>
      <c r="AE499" s="155"/>
      <c r="AF499" s="173"/>
      <c r="AG499" s="182"/>
      <c r="AH499" s="112"/>
      <c r="AI499" s="50"/>
      <c r="AJ499" s="50"/>
      <c r="AK499" s="113"/>
    </row>
    <row r="500" spans="2:37" x14ac:dyDescent="0.2">
      <c r="B500" s="97" t="s">
        <v>61</v>
      </c>
      <c r="C500" s="97" t="s">
        <v>683</v>
      </c>
      <c r="D500" s="97" t="s">
        <v>684</v>
      </c>
      <c r="E500" s="23">
        <v>114</v>
      </c>
      <c r="F500" s="46">
        <v>1162111</v>
      </c>
      <c r="G500" s="46">
        <v>9557016260887</v>
      </c>
      <c r="H500" s="97" t="s">
        <v>717</v>
      </c>
      <c r="I500" s="97" t="s">
        <v>718</v>
      </c>
      <c r="J500" s="97" t="s">
        <v>54</v>
      </c>
      <c r="K500" s="97" t="s">
        <v>54</v>
      </c>
      <c r="L500" s="186" t="s">
        <v>52</v>
      </c>
      <c r="M500" s="35"/>
      <c r="N500" s="35"/>
      <c r="O500" s="23"/>
      <c r="P500" s="98" t="s">
        <v>676</v>
      </c>
      <c r="Q500" s="175">
        <v>23</v>
      </c>
      <c r="R500" s="132">
        <v>23.9</v>
      </c>
      <c r="S500" s="42">
        <f t="shared" si="196"/>
        <v>3.7656903765690322E-2</v>
      </c>
      <c r="T500" s="23"/>
      <c r="U500" s="176">
        <v>23</v>
      </c>
      <c r="V500" s="89">
        <f t="shared" si="197"/>
        <v>22.2</v>
      </c>
      <c r="W500" s="178">
        <v>23.19</v>
      </c>
      <c r="X500" s="96">
        <f t="shared" si="187"/>
        <v>8.1931867184131639E-3</v>
      </c>
      <c r="Y500" s="181">
        <v>0.8</v>
      </c>
      <c r="Z500" s="96">
        <f t="shared" si="188"/>
        <v>4.2690815006468388E-2</v>
      </c>
      <c r="AA500" s="91" t="s">
        <v>715</v>
      </c>
      <c r="AB500" s="91" t="s">
        <v>716</v>
      </c>
      <c r="AC500" s="120">
        <v>27.887499999999999</v>
      </c>
      <c r="AD500" s="130">
        <f t="shared" si="194"/>
        <v>646.71112500000004</v>
      </c>
      <c r="AE500" s="155">
        <f t="shared" si="198"/>
        <v>-1</v>
      </c>
      <c r="AF500" s="173"/>
      <c r="AG500" s="182"/>
      <c r="AH500" s="112">
        <f t="shared" si="199"/>
        <v>9.9055288164026507</v>
      </c>
      <c r="AI500" s="50">
        <f t="shared" si="199"/>
        <v>11.626878606456561</v>
      </c>
      <c r="AJ500" s="50">
        <f t="shared" si="199"/>
        <v>6.3550925771407849</v>
      </c>
      <c r="AK500" s="113"/>
    </row>
    <row r="501" spans="2:37" x14ac:dyDescent="0.2">
      <c r="B501" s="97" t="s">
        <v>61</v>
      </c>
      <c r="C501" s="97" t="s">
        <v>683</v>
      </c>
      <c r="D501" s="97" t="s">
        <v>684</v>
      </c>
      <c r="E501" s="23"/>
      <c r="F501" s="46">
        <v>1224645</v>
      </c>
      <c r="G501" s="46">
        <v>9557016900615</v>
      </c>
      <c r="H501" s="97" t="s">
        <v>51</v>
      </c>
      <c r="I501" s="97" t="s">
        <v>719</v>
      </c>
      <c r="J501" s="97" t="s">
        <v>54</v>
      </c>
      <c r="K501" s="97" t="s">
        <v>54</v>
      </c>
      <c r="L501" s="186" t="s">
        <v>52</v>
      </c>
      <c r="M501" s="35"/>
      <c r="N501" s="35"/>
      <c r="O501" s="23"/>
      <c r="P501" s="98" t="s">
        <v>676</v>
      </c>
      <c r="Q501" s="175">
        <v>38</v>
      </c>
      <c r="R501" s="132">
        <v>43.1</v>
      </c>
      <c r="S501" s="42">
        <f t="shared" si="196"/>
        <v>0.11832946635730861</v>
      </c>
      <c r="T501" s="23"/>
      <c r="U501" s="176">
        <v>38</v>
      </c>
      <c r="V501" s="89">
        <f t="shared" si="197"/>
        <v>36.200000000000003</v>
      </c>
      <c r="W501" s="178">
        <v>40.99</v>
      </c>
      <c r="X501" s="96">
        <f t="shared" si="187"/>
        <v>7.2944620639180335E-2</v>
      </c>
      <c r="Y501" s="181">
        <v>1.8</v>
      </c>
      <c r="Z501" s="96">
        <f t="shared" si="188"/>
        <v>0.11685777018785067</v>
      </c>
      <c r="AA501" s="91" t="s">
        <v>715</v>
      </c>
      <c r="AB501" s="91" t="s">
        <v>716</v>
      </c>
      <c r="AC501" s="120">
        <v>15.333333333333332</v>
      </c>
      <c r="AD501" s="130">
        <f t="shared" si="194"/>
        <v>628.51333333333332</v>
      </c>
      <c r="AE501" s="155">
        <f t="shared" si="198"/>
        <v>-1</v>
      </c>
      <c r="AF501" s="173"/>
      <c r="AG501" s="182"/>
      <c r="AH501" s="112">
        <f t="shared" si="199"/>
        <v>5.446338868125169</v>
      </c>
      <c r="AI501" s="50">
        <f t="shared" si="199"/>
        <v>6.3927854880860808</v>
      </c>
      <c r="AJ501" s="50">
        <f t="shared" si="199"/>
        <v>3.494208977122081</v>
      </c>
      <c r="AK501" s="113"/>
    </row>
    <row r="502" spans="2:37" x14ac:dyDescent="0.2">
      <c r="B502" s="97" t="s">
        <v>61</v>
      </c>
      <c r="C502" s="97" t="s">
        <v>683</v>
      </c>
      <c r="D502" s="97" t="s">
        <v>684</v>
      </c>
      <c r="E502" s="23"/>
      <c r="F502" s="46">
        <v>1153985</v>
      </c>
      <c r="G502" s="46">
        <v>9557016900271</v>
      </c>
      <c r="H502" s="97" t="s">
        <v>51</v>
      </c>
      <c r="I502" s="97" t="s">
        <v>720</v>
      </c>
      <c r="J502" s="97" t="s">
        <v>54</v>
      </c>
      <c r="K502" s="97" t="s">
        <v>54</v>
      </c>
      <c r="L502" s="186" t="s">
        <v>52</v>
      </c>
      <c r="M502" s="35"/>
      <c r="N502" s="35"/>
      <c r="O502" s="23"/>
      <c r="P502" s="98" t="s">
        <v>676</v>
      </c>
      <c r="Q502" s="175">
        <v>24</v>
      </c>
      <c r="R502" s="132">
        <v>26.8</v>
      </c>
      <c r="S502" s="42">
        <f t="shared" si="196"/>
        <v>0.10447761194029853</v>
      </c>
      <c r="T502" s="23"/>
      <c r="U502" s="176">
        <v>24</v>
      </c>
      <c r="V502" s="89">
        <f t="shared" si="197"/>
        <v>23.2</v>
      </c>
      <c r="W502" s="178">
        <v>25.99</v>
      </c>
      <c r="X502" s="96">
        <f t="shared" si="187"/>
        <v>7.6567910734897979E-2</v>
      </c>
      <c r="Y502" s="181">
        <v>0.8</v>
      </c>
      <c r="Z502" s="96">
        <f t="shared" si="188"/>
        <v>0.10734898037706808</v>
      </c>
      <c r="AA502" s="91" t="s">
        <v>715</v>
      </c>
      <c r="AB502" s="91" t="s">
        <v>716</v>
      </c>
      <c r="AC502" s="120">
        <v>1.8208333333333331</v>
      </c>
      <c r="AD502" s="130">
        <f t="shared" si="194"/>
        <v>47.323458333333321</v>
      </c>
      <c r="AE502" s="155">
        <f t="shared" si="198"/>
        <v>-1</v>
      </c>
      <c r="AF502" s="173"/>
      <c r="AG502" s="182"/>
      <c r="AH502" s="112">
        <f t="shared" si="199"/>
        <v>0.64675274058986376</v>
      </c>
      <c r="AI502" s="50">
        <f t="shared" si="199"/>
        <v>0.75914327671022208</v>
      </c>
      <c r="AJ502" s="50">
        <f t="shared" si="199"/>
        <v>0.41493731603324707</v>
      </c>
      <c r="AK502" s="113"/>
    </row>
    <row r="503" spans="2:37" x14ac:dyDescent="0.2">
      <c r="B503" s="97"/>
      <c r="C503" s="97"/>
      <c r="D503" s="97"/>
      <c r="E503" s="23"/>
      <c r="F503" s="46"/>
      <c r="G503" s="46"/>
      <c r="H503" s="97"/>
      <c r="I503" s="97"/>
      <c r="J503" s="97"/>
      <c r="K503" s="97"/>
      <c r="L503" s="186"/>
      <c r="M503" s="35"/>
      <c r="N503" s="35"/>
      <c r="O503" s="23"/>
      <c r="P503" s="98"/>
      <c r="Q503" s="175"/>
      <c r="R503" s="132"/>
      <c r="S503" s="174"/>
      <c r="T503" s="23"/>
      <c r="U503" s="176"/>
      <c r="V503" s="89"/>
      <c r="W503" s="178"/>
      <c r="X503" s="96"/>
      <c r="Y503" s="181"/>
      <c r="Z503" s="96"/>
      <c r="AA503" s="91"/>
      <c r="AB503" s="91"/>
      <c r="AC503" s="120"/>
      <c r="AD503" s="130"/>
      <c r="AE503" s="155"/>
      <c r="AF503" s="173"/>
      <c r="AG503" s="182"/>
      <c r="AH503" s="112"/>
      <c r="AI503" s="50"/>
      <c r="AJ503" s="50"/>
      <c r="AK503" s="113"/>
    </row>
    <row r="504" spans="2:37" x14ac:dyDescent="0.2">
      <c r="B504" s="97" t="s">
        <v>61</v>
      </c>
      <c r="C504" s="97" t="s">
        <v>683</v>
      </c>
      <c r="D504" s="97" t="s">
        <v>684</v>
      </c>
      <c r="E504" s="23">
        <v>115</v>
      </c>
      <c r="F504" s="46">
        <v>1090082</v>
      </c>
      <c r="G504" s="46">
        <v>9556563002834</v>
      </c>
      <c r="H504" s="97" t="s">
        <v>51</v>
      </c>
      <c r="I504" s="97" t="s">
        <v>721</v>
      </c>
      <c r="J504" s="97" t="s">
        <v>54</v>
      </c>
      <c r="K504" s="97" t="s">
        <v>54</v>
      </c>
      <c r="L504" s="186" t="s">
        <v>52</v>
      </c>
      <c r="M504" s="35"/>
      <c r="N504" s="35"/>
      <c r="O504" s="23"/>
      <c r="P504" s="98" t="s">
        <v>676</v>
      </c>
      <c r="Q504" s="175">
        <v>33</v>
      </c>
      <c r="R504" s="132">
        <v>33.4</v>
      </c>
      <c r="S504" s="42">
        <f t="shared" si="196"/>
        <v>1.1976047904191574E-2</v>
      </c>
      <c r="T504" s="23"/>
      <c r="U504" s="176">
        <v>33</v>
      </c>
      <c r="V504" s="89">
        <f t="shared" si="197"/>
        <v>30.3</v>
      </c>
      <c r="W504" s="178">
        <v>30.69</v>
      </c>
      <c r="X504" s="96">
        <f t="shared" si="187"/>
        <v>-7.5268817204301036E-2</v>
      </c>
      <c r="Y504" s="181">
        <v>2.7</v>
      </c>
      <c r="Z504" s="96">
        <f t="shared" si="188"/>
        <v>1.2707722385141758E-2</v>
      </c>
      <c r="AA504" s="91" t="s">
        <v>722</v>
      </c>
      <c r="AB504" s="91" t="s">
        <v>723</v>
      </c>
      <c r="AC504" s="120">
        <v>369.91666666666669</v>
      </c>
      <c r="AD504" s="130">
        <f t="shared" si="194"/>
        <v>11352.7425</v>
      </c>
      <c r="AE504" s="155">
        <f t="shared" si="198"/>
        <v>-1</v>
      </c>
      <c r="AF504" s="173"/>
      <c r="AG504" s="182"/>
      <c r="AH504" s="112">
        <f t="shared" si="199"/>
        <v>131.39292519351972</v>
      </c>
      <c r="AI504" s="50">
        <f t="shared" si="199"/>
        <v>154.22594990007673</v>
      </c>
      <c r="AJ504" s="50">
        <f t="shared" si="199"/>
        <v>84.297791573070214</v>
      </c>
      <c r="AK504" s="113"/>
    </row>
    <row r="505" spans="2:37" x14ac:dyDescent="0.2">
      <c r="B505" s="97" t="s">
        <v>61</v>
      </c>
      <c r="C505" s="97" t="s">
        <v>683</v>
      </c>
      <c r="D505" s="97" t="s">
        <v>684</v>
      </c>
      <c r="E505" s="23"/>
      <c r="F505" s="46">
        <v>1090067</v>
      </c>
      <c r="G505" s="46">
        <v>9556563001011</v>
      </c>
      <c r="H505" s="97" t="s">
        <v>51</v>
      </c>
      <c r="I505" s="97" t="s">
        <v>724</v>
      </c>
      <c r="J505" s="97" t="s">
        <v>54</v>
      </c>
      <c r="K505" s="97" t="s">
        <v>54</v>
      </c>
      <c r="L505" s="186" t="s">
        <v>52</v>
      </c>
      <c r="M505" s="35"/>
      <c r="N505" s="35"/>
      <c r="O505" s="23"/>
      <c r="P505" s="98" t="s">
        <v>676</v>
      </c>
      <c r="Q505" s="175">
        <v>45</v>
      </c>
      <c r="R505" s="132">
        <v>47.9</v>
      </c>
      <c r="S505" s="42">
        <f t="shared" si="196"/>
        <v>6.0542797494780767E-2</v>
      </c>
      <c r="T505" s="23"/>
      <c r="U505" s="176">
        <v>45</v>
      </c>
      <c r="V505" s="89">
        <f t="shared" si="197"/>
        <v>40.299999999999997</v>
      </c>
      <c r="W505" s="178">
        <v>43.19</v>
      </c>
      <c r="X505" s="96">
        <f t="shared" si="187"/>
        <v>-4.1907849039129481E-2</v>
      </c>
      <c r="Y505" s="181">
        <v>4.7</v>
      </c>
      <c r="Z505" s="96">
        <f t="shared" si="188"/>
        <v>6.6913637416068553E-2</v>
      </c>
      <c r="AA505" s="91" t="s">
        <v>722</v>
      </c>
      <c r="AB505" s="91" t="s">
        <v>723</v>
      </c>
      <c r="AC505" s="120">
        <v>15.716666666666665</v>
      </c>
      <c r="AD505" s="130">
        <f t="shared" si="194"/>
        <v>678.80283333333318</v>
      </c>
      <c r="AE505" s="155">
        <f t="shared" si="198"/>
        <v>-1</v>
      </c>
      <c r="AF505" s="173"/>
      <c r="AG505" s="182"/>
      <c r="AH505" s="112">
        <f t="shared" si="199"/>
        <v>5.582497339828298</v>
      </c>
      <c r="AI505" s="50">
        <f t="shared" si="199"/>
        <v>6.5526051252882329</v>
      </c>
      <c r="AJ505" s="50">
        <f t="shared" si="199"/>
        <v>3.5815642015501328</v>
      </c>
      <c r="AK505" s="113"/>
    </row>
    <row r="506" spans="2:37" x14ac:dyDescent="0.2">
      <c r="B506" s="97"/>
      <c r="C506" s="97"/>
      <c r="D506" s="97"/>
      <c r="E506" s="23"/>
      <c r="F506" s="46"/>
      <c r="G506" s="46"/>
      <c r="H506" s="97"/>
      <c r="I506" s="97"/>
      <c r="J506" s="97"/>
      <c r="K506" s="97"/>
      <c r="L506" s="186"/>
      <c r="M506" s="35"/>
      <c r="N506" s="35"/>
      <c r="O506" s="23"/>
      <c r="P506" s="98"/>
      <c r="Q506" s="175"/>
      <c r="R506" s="132"/>
      <c r="S506" s="174"/>
      <c r="T506" s="23"/>
      <c r="U506" s="176"/>
      <c r="V506" s="89"/>
      <c r="W506" s="178"/>
      <c r="X506" s="96"/>
      <c r="Y506" s="181"/>
      <c r="Z506" s="96"/>
      <c r="AA506" s="91"/>
      <c r="AB506" s="91"/>
      <c r="AC506" s="120"/>
      <c r="AD506" s="130"/>
      <c r="AE506" s="155"/>
      <c r="AF506" s="173"/>
      <c r="AG506" s="182"/>
      <c r="AH506" s="112"/>
      <c r="AI506" s="50"/>
      <c r="AJ506" s="50"/>
      <c r="AK506" s="113"/>
    </row>
    <row r="507" spans="2:37" x14ac:dyDescent="0.2">
      <c r="B507" s="97" t="s">
        <v>61</v>
      </c>
      <c r="C507" s="97" t="s">
        <v>683</v>
      </c>
      <c r="D507" s="97" t="s">
        <v>684</v>
      </c>
      <c r="E507" s="23">
        <v>116</v>
      </c>
      <c r="F507" s="46">
        <v>1056727</v>
      </c>
      <c r="G507" s="46">
        <v>9557483220094</v>
      </c>
      <c r="H507" s="97" t="s">
        <v>51</v>
      </c>
      <c r="I507" s="97" t="s">
        <v>725</v>
      </c>
      <c r="J507" s="97" t="s">
        <v>54</v>
      </c>
      <c r="K507" s="97" t="s">
        <v>54</v>
      </c>
      <c r="L507" s="186" t="s">
        <v>52</v>
      </c>
      <c r="M507" s="35"/>
      <c r="N507" s="35"/>
      <c r="O507" s="23"/>
      <c r="P507" s="98" t="s">
        <v>676</v>
      </c>
      <c r="Q507" s="175">
        <v>18</v>
      </c>
      <c r="R507" s="132">
        <v>20</v>
      </c>
      <c r="S507" s="42">
        <f t="shared" si="196"/>
        <v>0.1</v>
      </c>
      <c r="T507" s="23"/>
      <c r="U507" s="176">
        <v>18</v>
      </c>
      <c r="V507" s="89">
        <f t="shared" si="197"/>
        <v>17</v>
      </c>
      <c r="W507" s="178">
        <v>18.89</v>
      </c>
      <c r="X507" s="96">
        <f t="shared" si="187"/>
        <v>4.7114875595553232E-2</v>
      </c>
      <c r="Y507" s="181">
        <v>1</v>
      </c>
      <c r="Z507" s="96">
        <f t="shared" si="188"/>
        <v>0.10005293806246694</v>
      </c>
      <c r="AA507" s="91" t="s">
        <v>696</v>
      </c>
      <c r="AB507" s="91" t="s">
        <v>697</v>
      </c>
      <c r="AC507" s="120">
        <v>15.908333333333333</v>
      </c>
      <c r="AD507" s="130">
        <f t="shared" si="194"/>
        <v>300.50841666666668</v>
      </c>
      <c r="AE507" s="155">
        <f t="shared" si="198"/>
        <v>-1</v>
      </c>
      <c r="AF507" s="173"/>
      <c r="AG507" s="182"/>
      <c r="AH507" s="112">
        <f t="shared" si="199"/>
        <v>5.6505765756798629</v>
      </c>
      <c r="AI507" s="50">
        <f t="shared" si="199"/>
        <v>6.6325149438893094</v>
      </c>
      <c r="AJ507" s="50">
        <f t="shared" si="199"/>
        <v>3.6252418137641591</v>
      </c>
      <c r="AK507" s="113"/>
    </row>
    <row r="508" spans="2:37" x14ac:dyDescent="0.2">
      <c r="B508" s="97" t="s">
        <v>61</v>
      </c>
      <c r="C508" s="97" t="s">
        <v>683</v>
      </c>
      <c r="D508" s="97" t="s">
        <v>684</v>
      </c>
      <c r="E508" s="23"/>
      <c r="F508" s="46">
        <v>1090105</v>
      </c>
      <c r="G508" s="46">
        <v>9557483490022</v>
      </c>
      <c r="H508" s="97" t="s">
        <v>51</v>
      </c>
      <c r="I508" s="97" t="s">
        <v>726</v>
      </c>
      <c r="J508" s="97" t="s">
        <v>54</v>
      </c>
      <c r="K508" s="97" t="s">
        <v>54</v>
      </c>
      <c r="L508" s="186" t="s">
        <v>52</v>
      </c>
      <c r="M508" s="35"/>
      <c r="N508" s="35"/>
      <c r="O508" s="23"/>
      <c r="P508" s="98" t="s">
        <v>676</v>
      </c>
      <c r="Q508" s="175">
        <v>18.399999999999999</v>
      </c>
      <c r="R508" s="132">
        <v>21.65</v>
      </c>
      <c r="S508" s="42">
        <f t="shared" si="196"/>
        <v>0.15011547344110857</v>
      </c>
      <c r="T508" s="23"/>
      <c r="U508" s="176">
        <v>18.399999999999999</v>
      </c>
      <c r="V508" s="89">
        <f t="shared" si="197"/>
        <v>17.399999999999999</v>
      </c>
      <c r="W508" s="178">
        <v>20.49</v>
      </c>
      <c r="X508" s="96">
        <f t="shared" si="187"/>
        <v>0.10200097608589556</v>
      </c>
      <c r="Y508" s="181">
        <v>1</v>
      </c>
      <c r="Z508" s="96">
        <f t="shared" si="188"/>
        <v>0.15080527086383602</v>
      </c>
      <c r="AA508" s="91" t="s">
        <v>696</v>
      </c>
      <c r="AB508" s="91" t="s">
        <v>697</v>
      </c>
      <c r="AC508" s="120">
        <v>48.012499999999996</v>
      </c>
      <c r="AD508" s="130">
        <f t="shared" si="194"/>
        <v>983.77612499999987</v>
      </c>
      <c r="AE508" s="155">
        <f t="shared" si="198"/>
        <v>-1</v>
      </c>
      <c r="AF508" s="173"/>
      <c r="AG508" s="182"/>
      <c r="AH508" s="112">
        <f t="shared" si="199"/>
        <v>17.053848580816936</v>
      </c>
      <c r="AI508" s="50">
        <f t="shared" si="199"/>
        <v>20.01740955956954</v>
      </c>
      <c r="AJ508" s="50">
        <f t="shared" si="199"/>
        <v>10.941241859613516</v>
      </c>
      <c r="AK508" s="113"/>
    </row>
    <row r="509" spans="2:37" x14ac:dyDescent="0.2">
      <c r="B509" s="97"/>
      <c r="C509" s="97"/>
      <c r="D509" s="97"/>
      <c r="E509" s="23"/>
      <c r="F509" s="46"/>
      <c r="G509" s="46"/>
      <c r="H509" s="97"/>
      <c r="I509" s="97"/>
      <c r="J509" s="97"/>
      <c r="K509" s="97"/>
      <c r="L509" s="186"/>
      <c r="M509" s="35"/>
      <c r="N509" s="35"/>
      <c r="O509" s="23"/>
      <c r="P509" s="98"/>
      <c r="Q509" s="175"/>
      <c r="R509" s="132"/>
      <c r="S509" s="174"/>
      <c r="T509" s="23"/>
      <c r="U509" s="176"/>
      <c r="V509" s="89"/>
      <c r="W509" s="178"/>
      <c r="X509" s="96"/>
      <c r="Y509" s="181"/>
      <c r="Z509" s="96"/>
      <c r="AA509" s="91"/>
      <c r="AB509" s="91"/>
      <c r="AC509" s="120"/>
      <c r="AD509" s="130"/>
      <c r="AE509" s="155"/>
      <c r="AF509" s="173"/>
      <c r="AG509" s="182"/>
      <c r="AH509" s="112"/>
      <c r="AI509" s="50"/>
      <c r="AJ509" s="50"/>
      <c r="AK509" s="113"/>
    </row>
    <row r="510" spans="2:37" x14ac:dyDescent="0.2">
      <c r="B510" s="97" t="s">
        <v>61</v>
      </c>
      <c r="C510" s="97" t="s">
        <v>683</v>
      </c>
      <c r="D510" s="97" t="s">
        <v>684</v>
      </c>
      <c r="E510" s="23">
        <v>117</v>
      </c>
      <c r="F510" s="46">
        <v>1027494</v>
      </c>
      <c r="G510" s="46">
        <v>9556022230136</v>
      </c>
      <c r="H510" s="97" t="s">
        <v>51</v>
      </c>
      <c r="I510" s="97" t="s">
        <v>727</v>
      </c>
      <c r="J510" s="97" t="s">
        <v>54</v>
      </c>
      <c r="K510" s="97" t="s">
        <v>54</v>
      </c>
      <c r="L510" s="186" t="s">
        <v>52</v>
      </c>
      <c r="M510" s="35"/>
      <c r="N510" s="35"/>
      <c r="O510" s="23"/>
      <c r="P510" s="98" t="s">
        <v>676</v>
      </c>
      <c r="Q510" s="175">
        <v>9.34</v>
      </c>
      <c r="R510" s="132">
        <v>11.2</v>
      </c>
      <c r="S510" s="42">
        <f t="shared" si="196"/>
        <v>0.16607142857142854</v>
      </c>
      <c r="T510" s="23"/>
      <c r="U510" s="176">
        <v>9.34</v>
      </c>
      <c r="V510" s="89">
        <f t="shared" si="197"/>
        <v>8.8699999999999992</v>
      </c>
      <c r="W510" s="178">
        <v>10.79</v>
      </c>
      <c r="X510" s="96">
        <f t="shared" si="187"/>
        <v>0.13438368860055602</v>
      </c>
      <c r="Y510" s="181">
        <v>0.47</v>
      </c>
      <c r="Z510" s="96">
        <f t="shared" si="188"/>
        <v>0.17794253938832252</v>
      </c>
      <c r="AA510" s="91" t="s">
        <v>728</v>
      </c>
      <c r="AB510" s="91" t="s">
        <v>729</v>
      </c>
      <c r="AC510" s="120">
        <v>3.7374999999999998</v>
      </c>
      <c r="AD510" s="130">
        <f t="shared" si="194"/>
        <v>40.327624999999998</v>
      </c>
      <c r="AE510" s="155">
        <f t="shared" si="198"/>
        <v>-1</v>
      </c>
      <c r="AF510" s="173"/>
      <c r="AG510" s="182"/>
      <c r="AH510" s="112">
        <f t="shared" si="199"/>
        <v>1.32754509910551</v>
      </c>
      <c r="AI510" s="50">
        <f t="shared" si="199"/>
        <v>1.5582414627209824</v>
      </c>
      <c r="AJ510" s="50">
        <f t="shared" si="199"/>
        <v>0.8517134381735072</v>
      </c>
      <c r="AK510" s="113"/>
    </row>
    <row r="511" spans="2:37" x14ac:dyDescent="0.2">
      <c r="B511" s="97" t="s">
        <v>61</v>
      </c>
      <c r="C511" s="97" t="s">
        <v>683</v>
      </c>
      <c r="D511" s="97" t="s">
        <v>684</v>
      </c>
      <c r="E511" s="23"/>
      <c r="F511" s="46">
        <v>1027490</v>
      </c>
      <c r="G511" s="46">
        <v>9556022230198</v>
      </c>
      <c r="H511" s="97" t="s">
        <v>51</v>
      </c>
      <c r="I511" s="97" t="s">
        <v>730</v>
      </c>
      <c r="J511" s="97" t="s">
        <v>54</v>
      </c>
      <c r="K511" s="97" t="s">
        <v>54</v>
      </c>
      <c r="L511" s="186" t="s">
        <v>52</v>
      </c>
      <c r="M511" s="35"/>
      <c r="N511" s="35"/>
      <c r="O511" s="23"/>
      <c r="P511" s="98" t="s">
        <v>676</v>
      </c>
      <c r="Q511" s="175">
        <v>9.77</v>
      </c>
      <c r="R511" s="132">
        <v>11.4</v>
      </c>
      <c r="S511" s="42">
        <f t="shared" si="196"/>
        <v>0.14298245614035093</v>
      </c>
      <c r="T511" s="23"/>
      <c r="U511" s="176">
        <v>9.77</v>
      </c>
      <c r="V511" s="89">
        <f t="shared" si="197"/>
        <v>9.2799999999999994</v>
      </c>
      <c r="W511" s="178">
        <v>10.89</v>
      </c>
      <c r="X511" s="96">
        <f t="shared" si="187"/>
        <v>0.10284664830119385</v>
      </c>
      <c r="Y511" s="181">
        <v>0.49</v>
      </c>
      <c r="Z511" s="96">
        <f t="shared" si="188"/>
        <v>0.14784205693296612</v>
      </c>
      <c r="AA511" s="91" t="s">
        <v>728</v>
      </c>
      <c r="AB511" s="91" t="s">
        <v>729</v>
      </c>
      <c r="AC511" s="120">
        <v>0.67083333333333328</v>
      </c>
      <c r="AD511" s="130">
        <f t="shared" si="194"/>
        <v>7.3053749999999997</v>
      </c>
      <c r="AE511" s="155">
        <f t="shared" si="198"/>
        <v>-1</v>
      </c>
      <c r="AF511" s="173"/>
      <c r="AG511" s="182"/>
      <c r="AH511" s="112">
        <f t="shared" si="199"/>
        <v>0.23827732548047614</v>
      </c>
      <c r="AI511" s="50">
        <f t="shared" si="199"/>
        <v>0.27968436510376604</v>
      </c>
      <c r="AJ511" s="50">
        <f t="shared" si="199"/>
        <v>0.15287164274909104</v>
      </c>
      <c r="AK511" s="113"/>
    </row>
    <row r="512" spans="2:37" x14ac:dyDescent="0.2">
      <c r="B512" s="97" t="s">
        <v>61</v>
      </c>
      <c r="C512" s="97" t="s">
        <v>683</v>
      </c>
      <c r="D512" s="97" t="s">
        <v>684</v>
      </c>
      <c r="E512" s="23"/>
      <c r="F512" s="46">
        <v>1027496</v>
      </c>
      <c r="G512" s="46">
        <v>9556022230167</v>
      </c>
      <c r="H512" s="97" t="s">
        <v>51</v>
      </c>
      <c r="I512" s="97" t="s">
        <v>731</v>
      </c>
      <c r="J512" s="97" t="s">
        <v>54</v>
      </c>
      <c r="K512" s="97" t="s">
        <v>54</v>
      </c>
      <c r="L512" s="186" t="s">
        <v>52</v>
      </c>
      <c r="M512" s="35"/>
      <c r="N512" s="35"/>
      <c r="O512" s="23"/>
      <c r="P512" s="98" t="s">
        <v>676</v>
      </c>
      <c r="Q512" s="175">
        <v>9.77</v>
      </c>
      <c r="R512" s="132">
        <v>11.4</v>
      </c>
      <c r="S512" s="42">
        <f t="shared" si="196"/>
        <v>0.14298245614035093</v>
      </c>
      <c r="T512" s="23"/>
      <c r="U512" s="176">
        <v>9.77</v>
      </c>
      <c r="V512" s="89">
        <f t="shared" si="197"/>
        <v>9.2799999999999994</v>
      </c>
      <c r="W512" s="178">
        <v>10.89</v>
      </c>
      <c r="X512" s="96">
        <f t="shared" si="187"/>
        <v>0.10284664830119385</v>
      </c>
      <c r="Y512" s="181">
        <v>0.49</v>
      </c>
      <c r="Z512" s="96">
        <f t="shared" si="188"/>
        <v>0.14784205693296612</v>
      </c>
      <c r="AA512" s="91" t="s">
        <v>728</v>
      </c>
      <c r="AB512" s="91" t="s">
        <v>729</v>
      </c>
      <c r="AC512" s="120">
        <v>0.76666666666666661</v>
      </c>
      <c r="AD512" s="130">
        <f t="shared" si="194"/>
        <v>8.3490000000000002</v>
      </c>
      <c r="AE512" s="155">
        <f t="shared" si="198"/>
        <v>-1</v>
      </c>
      <c r="AF512" s="173"/>
      <c r="AG512" s="182"/>
      <c r="AH512" s="112">
        <f t="shared" si="199"/>
        <v>0.27231694340625845</v>
      </c>
      <c r="AI512" s="50">
        <f t="shared" si="199"/>
        <v>0.31963927440430406</v>
      </c>
      <c r="AJ512" s="50">
        <f t="shared" si="199"/>
        <v>0.17471044885610404</v>
      </c>
      <c r="AK512" s="113"/>
    </row>
    <row r="513" spans="2:37" x14ac:dyDescent="0.2">
      <c r="B513" s="97" t="s">
        <v>61</v>
      </c>
      <c r="C513" s="97" t="s">
        <v>683</v>
      </c>
      <c r="D513" s="97" t="s">
        <v>684</v>
      </c>
      <c r="E513" s="23"/>
      <c r="F513" s="46">
        <v>1027488</v>
      </c>
      <c r="G513" s="46">
        <v>9556022230112</v>
      </c>
      <c r="H513" s="97" t="s">
        <v>51</v>
      </c>
      <c r="I513" s="97" t="s">
        <v>732</v>
      </c>
      <c r="J513" s="97" t="s">
        <v>54</v>
      </c>
      <c r="K513" s="97" t="s">
        <v>54</v>
      </c>
      <c r="L513" s="186" t="s">
        <v>52</v>
      </c>
      <c r="M513" s="35"/>
      <c r="N513" s="35"/>
      <c r="O513" s="23"/>
      <c r="P513" s="98" t="s">
        <v>676</v>
      </c>
      <c r="Q513" s="175">
        <v>11.04</v>
      </c>
      <c r="R513" s="132">
        <v>12.9</v>
      </c>
      <c r="S513" s="42">
        <f t="shared" si="196"/>
        <v>0.144186046511628</v>
      </c>
      <c r="T513" s="23"/>
      <c r="U513" s="176">
        <v>11.04</v>
      </c>
      <c r="V513" s="89">
        <f t="shared" si="197"/>
        <v>10.489999999999998</v>
      </c>
      <c r="W513" s="178">
        <v>12.39</v>
      </c>
      <c r="X513" s="96">
        <f t="shared" si="187"/>
        <v>0.1089588377723972</v>
      </c>
      <c r="Y513" s="181">
        <v>0.55000000000000004</v>
      </c>
      <c r="Z513" s="96">
        <f t="shared" si="188"/>
        <v>0.15334947538337385</v>
      </c>
      <c r="AA513" s="91" t="s">
        <v>728</v>
      </c>
      <c r="AB513" s="91" t="s">
        <v>729</v>
      </c>
      <c r="AC513" s="120">
        <v>3.4499999999999997</v>
      </c>
      <c r="AD513" s="130">
        <f t="shared" si="194"/>
        <v>42.7455</v>
      </c>
      <c r="AE513" s="155">
        <f t="shared" si="198"/>
        <v>-1</v>
      </c>
      <c r="AF513" s="173"/>
      <c r="AG513" s="182"/>
      <c r="AH513" s="112">
        <f t="shared" si="199"/>
        <v>1.225426245328163</v>
      </c>
      <c r="AI513" s="50">
        <f t="shared" si="199"/>
        <v>1.4383767348193683</v>
      </c>
      <c r="AJ513" s="50">
        <f t="shared" si="199"/>
        <v>0.78619701985246815</v>
      </c>
      <c r="AK513" s="113"/>
    </row>
    <row r="514" spans="2:37" x14ac:dyDescent="0.2">
      <c r="B514" s="97" t="s">
        <v>61</v>
      </c>
      <c r="C514" s="97" t="s">
        <v>683</v>
      </c>
      <c r="D514" s="97" t="s">
        <v>684</v>
      </c>
      <c r="E514" s="23"/>
      <c r="F514" s="46">
        <v>1027489</v>
      </c>
      <c r="G514" s="46">
        <v>9556022230129</v>
      </c>
      <c r="H514" s="97" t="s">
        <v>51</v>
      </c>
      <c r="I514" s="97" t="s">
        <v>733</v>
      </c>
      <c r="J514" s="97" t="s">
        <v>54</v>
      </c>
      <c r="K514" s="97" t="s">
        <v>54</v>
      </c>
      <c r="L514" s="186" t="s">
        <v>52</v>
      </c>
      <c r="M514" s="35"/>
      <c r="N514" s="35"/>
      <c r="O514" s="23"/>
      <c r="P514" s="98" t="s">
        <v>676</v>
      </c>
      <c r="Q514" s="175">
        <v>11.04</v>
      </c>
      <c r="R514" s="132">
        <v>12.9</v>
      </c>
      <c r="S514" s="42">
        <f t="shared" si="196"/>
        <v>0.144186046511628</v>
      </c>
      <c r="T514" s="23"/>
      <c r="U514" s="176">
        <v>11.04</v>
      </c>
      <c r="V514" s="89">
        <f t="shared" si="197"/>
        <v>10.489999999999998</v>
      </c>
      <c r="W514" s="178">
        <v>12.39</v>
      </c>
      <c r="X514" s="96">
        <f t="shared" si="187"/>
        <v>0.1089588377723972</v>
      </c>
      <c r="Y514" s="181">
        <v>0.55000000000000004</v>
      </c>
      <c r="Z514" s="96">
        <f t="shared" si="188"/>
        <v>0.15334947538337385</v>
      </c>
      <c r="AA514" s="91" t="s">
        <v>728</v>
      </c>
      <c r="AB514" s="91" t="s">
        <v>729</v>
      </c>
      <c r="AC514" s="120">
        <v>5.1749999999999998</v>
      </c>
      <c r="AD514" s="130">
        <f t="shared" si="194"/>
        <v>64.118250000000003</v>
      </c>
      <c r="AE514" s="155">
        <f t="shared" si="198"/>
        <v>-1</v>
      </c>
      <c r="AF514" s="173"/>
      <c r="AG514" s="182"/>
      <c r="AH514" s="112">
        <f t="shared" si="199"/>
        <v>1.8381393679922446</v>
      </c>
      <c r="AI514" s="50">
        <f t="shared" si="199"/>
        <v>2.1575651022290523</v>
      </c>
      <c r="AJ514" s="50">
        <f t="shared" si="199"/>
        <v>1.1792955297787022</v>
      </c>
      <c r="AK514" s="113"/>
    </row>
    <row r="515" spans="2:37" x14ac:dyDescent="0.2">
      <c r="B515" s="97" t="s">
        <v>61</v>
      </c>
      <c r="C515" s="97" t="s">
        <v>683</v>
      </c>
      <c r="D515" s="97" t="s">
        <v>684</v>
      </c>
      <c r="E515" s="23"/>
      <c r="F515" s="46">
        <v>1027481</v>
      </c>
      <c r="G515" s="46">
        <v>9556022230204</v>
      </c>
      <c r="H515" s="97" t="s">
        <v>51</v>
      </c>
      <c r="I515" s="97" t="s">
        <v>734</v>
      </c>
      <c r="J515" s="97" t="s">
        <v>54</v>
      </c>
      <c r="K515" s="97" t="s">
        <v>54</v>
      </c>
      <c r="L515" s="186" t="s">
        <v>52</v>
      </c>
      <c r="M515" s="35"/>
      <c r="N515" s="35"/>
      <c r="O515" s="23"/>
      <c r="P515" s="98" t="s">
        <v>676</v>
      </c>
      <c r="Q515" s="175">
        <v>11.04</v>
      </c>
      <c r="R515" s="132">
        <v>13.7</v>
      </c>
      <c r="S515" s="42">
        <f t="shared" si="196"/>
        <v>0.19416058394160585</v>
      </c>
      <c r="T515" s="23"/>
      <c r="U515" s="176">
        <v>11.04</v>
      </c>
      <c r="V515" s="89">
        <f t="shared" si="197"/>
        <v>10.489999999999998</v>
      </c>
      <c r="W515" s="178">
        <v>13.19</v>
      </c>
      <c r="X515" s="96">
        <f t="shared" si="187"/>
        <v>0.16300227445034121</v>
      </c>
      <c r="Y515" s="181">
        <v>0.55000000000000004</v>
      </c>
      <c r="Z515" s="96">
        <f t="shared" si="188"/>
        <v>0.20470053070507968</v>
      </c>
      <c r="AA515" s="91" t="s">
        <v>728</v>
      </c>
      <c r="AB515" s="91" t="s">
        <v>729</v>
      </c>
      <c r="AC515" s="120">
        <v>1.3416666666666666</v>
      </c>
      <c r="AD515" s="130">
        <f t="shared" si="194"/>
        <v>17.696583333333333</v>
      </c>
      <c r="AE515" s="155">
        <f t="shared" si="198"/>
        <v>-1</v>
      </c>
      <c r="AF515" s="173"/>
      <c r="AG515" s="182"/>
      <c r="AH515" s="112">
        <f t="shared" si="199"/>
        <v>0.47655465096095229</v>
      </c>
      <c r="AI515" s="50">
        <f t="shared" si="199"/>
        <v>0.55936873020753208</v>
      </c>
      <c r="AJ515" s="50">
        <f t="shared" si="199"/>
        <v>0.30574328549818208</v>
      </c>
      <c r="AK515" s="113"/>
    </row>
    <row r="516" spans="2:37" x14ac:dyDescent="0.2">
      <c r="B516" s="97" t="s">
        <v>61</v>
      </c>
      <c r="C516" s="97" t="s">
        <v>683</v>
      </c>
      <c r="D516" s="97" t="s">
        <v>684</v>
      </c>
      <c r="E516" s="23"/>
      <c r="F516" s="46">
        <v>1027492</v>
      </c>
      <c r="G516" s="46">
        <v>9556022230174</v>
      </c>
      <c r="H516" s="97" t="s">
        <v>51</v>
      </c>
      <c r="I516" s="97" t="s">
        <v>735</v>
      </c>
      <c r="J516" s="97" t="s">
        <v>54</v>
      </c>
      <c r="K516" s="97" t="s">
        <v>54</v>
      </c>
      <c r="L516" s="186" t="s">
        <v>52</v>
      </c>
      <c r="M516" s="35"/>
      <c r="N516" s="35"/>
      <c r="O516" s="23"/>
      <c r="P516" s="98" t="s">
        <v>676</v>
      </c>
      <c r="Q516" s="175">
        <v>11.04</v>
      </c>
      <c r="R516" s="132">
        <v>12.9</v>
      </c>
      <c r="S516" s="42">
        <f t="shared" si="196"/>
        <v>0.144186046511628</v>
      </c>
      <c r="T516" s="23"/>
      <c r="U516" s="176">
        <v>11.04</v>
      </c>
      <c r="V516" s="89">
        <f t="shared" si="197"/>
        <v>10.489999999999998</v>
      </c>
      <c r="W516" s="178">
        <v>12.39</v>
      </c>
      <c r="X516" s="96">
        <f t="shared" si="187"/>
        <v>0.1089588377723972</v>
      </c>
      <c r="Y516" s="181">
        <v>0.55000000000000004</v>
      </c>
      <c r="Z516" s="96">
        <f t="shared" si="188"/>
        <v>0.15334947538337385</v>
      </c>
      <c r="AA516" s="91" t="s">
        <v>728</v>
      </c>
      <c r="AB516" s="91" t="s">
        <v>729</v>
      </c>
      <c r="AC516" s="120">
        <v>1.5333333333333332</v>
      </c>
      <c r="AD516" s="130">
        <f t="shared" si="194"/>
        <v>18.998000000000001</v>
      </c>
      <c r="AE516" s="155">
        <f t="shared" si="198"/>
        <v>-1</v>
      </c>
      <c r="AF516" s="173"/>
      <c r="AG516" s="182"/>
      <c r="AH516" s="112">
        <f t="shared" si="199"/>
        <v>0.5446338868125169</v>
      </c>
      <c r="AI516" s="50">
        <f t="shared" si="199"/>
        <v>0.63927854880860813</v>
      </c>
      <c r="AJ516" s="50">
        <f t="shared" si="199"/>
        <v>0.34942089771220808</v>
      </c>
      <c r="AK516" s="113"/>
    </row>
    <row r="517" spans="2:37" x14ac:dyDescent="0.2">
      <c r="B517" s="97" t="s">
        <v>61</v>
      </c>
      <c r="C517" s="97" t="s">
        <v>683</v>
      </c>
      <c r="D517" s="97" t="s">
        <v>684</v>
      </c>
      <c r="E517" s="23"/>
      <c r="F517" s="46">
        <v>1027495</v>
      </c>
      <c r="G517" s="46">
        <v>9556022230181</v>
      </c>
      <c r="H517" s="97" t="s">
        <v>51</v>
      </c>
      <c r="I517" s="97" t="s">
        <v>736</v>
      </c>
      <c r="J517" s="97" t="s">
        <v>54</v>
      </c>
      <c r="K517" s="97" t="s">
        <v>54</v>
      </c>
      <c r="L517" s="186" t="s">
        <v>52</v>
      </c>
      <c r="M517" s="35"/>
      <c r="N517" s="35"/>
      <c r="O517" s="23"/>
      <c r="P517" s="98" t="s">
        <v>676</v>
      </c>
      <c r="Q517" s="175">
        <v>11.47</v>
      </c>
      <c r="R517" s="132">
        <v>13.3</v>
      </c>
      <c r="S517" s="42">
        <f t="shared" si="196"/>
        <v>0.13759398496240602</v>
      </c>
      <c r="T517" s="23"/>
      <c r="U517" s="176">
        <v>11.47</v>
      </c>
      <c r="V517" s="89">
        <f t="shared" si="197"/>
        <v>10.9</v>
      </c>
      <c r="W517" s="178">
        <v>12.79</v>
      </c>
      <c r="X517" s="96">
        <f t="shared" si="187"/>
        <v>0.10320562939796706</v>
      </c>
      <c r="Y517" s="181">
        <v>0.56999999999999995</v>
      </c>
      <c r="Z517" s="96">
        <f t="shared" si="188"/>
        <v>0.14777169663799836</v>
      </c>
      <c r="AA517" s="91" t="s">
        <v>728</v>
      </c>
      <c r="AB517" s="91" t="s">
        <v>729</v>
      </c>
      <c r="AC517" s="120">
        <v>2.875</v>
      </c>
      <c r="AD517" s="130">
        <f t="shared" si="194"/>
        <v>36.771249999999995</v>
      </c>
      <c r="AE517" s="155">
        <f t="shared" si="198"/>
        <v>-1</v>
      </c>
      <c r="AF517" s="173"/>
      <c r="AG517" s="182"/>
      <c r="AH517" s="112">
        <f t="shared" si="199"/>
        <v>1.0211885377734693</v>
      </c>
      <c r="AI517" s="50">
        <f t="shared" si="199"/>
        <v>1.1986472790161402</v>
      </c>
      <c r="AJ517" s="50">
        <f t="shared" si="199"/>
        <v>0.65516418321039016</v>
      </c>
      <c r="AK517" s="113"/>
    </row>
    <row r="518" spans="2:37" x14ac:dyDescent="0.2">
      <c r="B518" s="97" t="s">
        <v>61</v>
      </c>
      <c r="C518" s="97" t="s">
        <v>683</v>
      </c>
      <c r="D518" s="97" t="s">
        <v>684</v>
      </c>
      <c r="E518" s="23"/>
      <c r="F518" s="46">
        <v>1027482</v>
      </c>
      <c r="G518" s="46">
        <v>9556022230211</v>
      </c>
      <c r="H518" s="97" t="s">
        <v>51</v>
      </c>
      <c r="I518" s="97" t="s">
        <v>737</v>
      </c>
      <c r="J518" s="97" t="s">
        <v>54</v>
      </c>
      <c r="K518" s="97" t="s">
        <v>54</v>
      </c>
      <c r="L518" s="186" t="s">
        <v>52</v>
      </c>
      <c r="M518" s="35"/>
      <c r="N518" s="35"/>
      <c r="O518" s="23"/>
      <c r="P518" s="98" t="s">
        <v>676</v>
      </c>
      <c r="Q518" s="175">
        <v>11.89</v>
      </c>
      <c r="R518" s="132">
        <v>14.7</v>
      </c>
      <c r="S518" s="42">
        <f t="shared" si="196"/>
        <v>0.19115646258503394</v>
      </c>
      <c r="T518" s="23"/>
      <c r="U518" s="176">
        <v>11.89</v>
      </c>
      <c r="V518" s="89">
        <f t="shared" si="197"/>
        <v>11.3</v>
      </c>
      <c r="W518" s="178">
        <v>14.19</v>
      </c>
      <c r="X518" s="96">
        <f t="shared" si="187"/>
        <v>0.16208597603946434</v>
      </c>
      <c r="Y518" s="181">
        <v>0.59</v>
      </c>
      <c r="Z518" s="96">
        <f t="shared" si="188"/>
        <v>0.20366455250176171</v>
      </c>
      <c r="AA518" s="91" t="s">
        <v>728</v>
      </c>
      <c r="AB518" s="91" t="s">
        <v>729</v>
      </c>
      <c r="AC518" s="120">
        <v>4.5999999999999996</v>
      </c>
      <c r="AD518" s="130">
        <f t="shared" si="194"/>
        <v>65.273999999999987</v>
      </c>
      <c r="AE518" s="155">
        <f t="shared" si="198"/>
        <v>-1</v>
      </c>
      <c r="AF518" s="173"/>
      <c r="AG518" s="182"/>
      <c r="AH518" s="112">
        <f t="shared" si="199"/>
        <v>1.6339016604375507</v>
      </c>
      <c r="AI518" s="50">
        <f t="shared" si="199"/>
        <v>1.9178356464258244</v>
      </c>
      <c r="AJ518" s="50">
        <f t="shared" si="199"/>
        <v>1.0482626931366243</v>
      </c>
      <c r="AK518" s="113"/>
    </row>
    <row r="519" spans="2:37" x14ac:dyDescent="0.2">
      <c r="B519" s="97"/>
      <c r="C519" s="97"/>
      <c r="D519" s="97"/>
      <c r="E519" s="23"/>
      <c r="F519" s="46"/>
      <c r="G519" s="46"/>
      <c r="H519" s="97"/>
      <c r="I519" s="97"/>
      <c r="J519" s="97"/>
      <c r="K519" s="97"/>
      <c r="L519" s="186"/>
      <c r="M519" s="35"/>
      <c r="N519" s="35"/>
      <c r="O519" s="23"/>
      <c r="P519" s="98"/>
      <c r="Q519" s="175"/>
      <c r="R519" s="132"/>
      <c r="S519" s="174"/>
      <c r="T519" s="23"/>
      <c r="U519" s="176"/>
      <c r="V519" s="89"/>
      <c r="W519" s="178"/>
      <c r="X519" s="96"/>
      <c r="Y519" s="181"/>
      <c r="Z519" s="96"/>
      <c r="AA519" s="91"/>
      <c r="AB519" s="91"/>
      <c r="AC519" s="120"/>
      <c r="AD519" s="130"/>
      <c r="AE519" s="155"/>
      <c r="AF519" s="173"/>
      <c r="AG519" s="182"/>
      <c r="AH519" s="112"/>
      <c r="AI519" s="50"/>
      <c r="AJ519" s="50"/>
      <c r="AK519" s="113"/>
    </row>
    <row r="520" spans="2:37" x14ac:dyDescent="0.2">
      <c r="B520" s="97" t="s">
        <v>61</v>
      </c>
      <c r="C520" s="97" t="s">
        <v>687</v>
      </c>
      <c r="D520" s="97" t="s">
        <v>684</v>
      </c>
      <c r="E520" s="23">
        <v>118</v>
      </c>
      <c r="F520" s="46">
        <v>1014257</v>
      </c>
      <c r="G520" s="46">
        <v>33200011101</v>
      </c>
      <c r="H520" s="97" t="s">
        <v>51</v>
      </c>
      <c r="I520" s="97" t="s">
        <v>738</v>
      </c>
      <c r="J520" s="97" t="s">
        <v>54</v>
      </c>
      <c r="K520" s="97" t="s">
        <v>54</v>
      </c>
      <c r="L520" s="186" t="s">
        <v>52</v>
      </c>
      <c r="M520" s="35"/>
      <c r="N520" s="35"/>
      <c r="O520" s="23"/>
      <c r="P520" s="98" t="s">
        <v>676</v>
      </c>
      <c r="Q520" s="175">
        <v>6.01</v>
      </c>
      <c r="R520" s="132">
        <v>7.6</v>
      </c>
      <c r="S520" s="42">
        <f t="shared" si="196"/>
        <v>0.20921052631578946</v>
      </c>
      <c r="T520" s="23"/>
      <c r="U520" s="176">
        <v>6.01</v>
      </c>
      <c r="V520" s="89">
        <f t="shared" si="197"/>
        <v>5.41</v>
      </c>
      <c r="W520" s="178">
        <v>6.79</v>
      </c>
      <c r="X520" s="96">
        <f t="shared" si="187"/>
        <v>0.11487481590574378</v>
      </c>
      <c r="Y520" s="181">
        <v>0.6</v>
      </c>
      <c r="Z520" s="96">
        <f t="shared" si="188"/>
        <v>0.20324005891016197</v>
      </c>
      <c r="AA520" s="91" t="s">
        <v>739</v>
      </c>
      <c r="AB520" s="91" t="s">
        <v>740</v>
      </c>
      <c r="AC520" s="120">
        <v>26.066666666666666</v>
      </c>
      <c r="AD520" s="130">
        <f t="shared" si="194"/>
        <v>176.99266666666668</v>
      </c>
      <c r="AE520" s="155">
        <f t="shared" si="198"/>
        <v>-1</v>
      </c>
      <c r="AF520" s="173"/>
      <c r="AG520" s="182"/>
      <c r="AH520" s="112">
        <f t="shared" si="199"/>
        <v>9.2587760758127882</v>
      </c>
      <c r="AI520" s="50">
        <f t="shared" si="199"/>
        <v>10.867735329746338</v>
      </c>
      <c r="AJ520" s="50">
        <f t="shared" si="199"/>
        <v>5.9401552611075381</v>
      </c>
      <c r="AK520" s="113"/>
    </row>
    <row r="521" spans="2:37" x14ac:dyDescent="0.2">
      <c r="B521" s="97"/>
      <c r="C521" s="97"/>
      <c r="D521" s="97"/>
      <c r="E521" s="23"/>
      <c r="F521" s="46"/>
      <c r="G521" s="46"/>
      <c r="H521" s="97"/>
      <c r="I521" s="97"/>
      <c r="J521" s="97"/>
      <c r="K521" s="97"/>
      <c r="L521" s="186"/>
      <c r="M521" s="35"/>
      <c r="N521" s="35"/>
      <c r="O521" s="23"/>
      <c r="P521" s="98"/>
      <c r="Q521" s="175"/>
      <c r="R521" s="132"/>
      <c r="S521" s="174"/>
      <c r="T521" s="23"/>
      <c r="U521" s="176"/>
      <c r="V521" s="89"/>
      <c r="W521" s="178"/>
      <c r="X521" s="96"/>
      <c r="Y521" s="181"/>
      <c r="Z521" s="96"/>
      <c r="AA521" s="91"/>
      <c r="AB521" s="91"/>
      <c r="AC521" s="120"/>
      <c r="AD521" s="130"/>
      <c r="AE521" s="155"/>
      <c r="AF521" s="173"/>
      <c r="AG521" s="182"/>
      <c r="AH521" s="112"/>
      <c r="AI521" s="50"/>
      <c r="AJ521" s="50"/>
      <c r="AK521" s="113"/>
    </row>
    <row r="522" spans="2:37" x14ac:dyDescent="0.2">
      <c r="B522" s="97" t="s">
        <v>61</v>
      </c>
      <c r="C522" s="97" t="s">
        <v>687</v>
      </c>
      <c r="D522" s="97" t="s">
        <v>684</v>
      </c>
      <c r="E522" s="23">
        <v>119</v>
      </c>
      <c r="F522" s="46">
        <v>1049068</v>
      </c>
      <c r="G522" s="46">
        <v>4806517048070</v>
      </c>
      <c r="H522" s="97" t="s">
        <v>51</v>
      </c>
      <c r="I522" s="97" t="s">
        <v>741</v>
      </c>
      <c r="J522" s="97" t="s">
        <v>54</v>
      </c>
      <c r="K522" s="97" t="s">
        <v>54</v>
      </c>
      <c r="L522" s="186" t="s">
        <v>52</v>
      </c>
      <c r="M522" s="35"/>
      <c r="N522" s="35"/>
      <c r="O522" s="23"/>
      <c r="P522" s="98" t="s">
        <v>676</v>
      </c>
      <c r="Q522" s="175">
        <v>11.4</v>
      </c>
      <c r="R522" s="132">
        <v>13.85</v>
      </c>
      <c r="S522" s="42">
        <f>(R522-Q522)/R522</f>
        <v>0.17689530685920574</v>
      </c>
      <c r="T522" s="23"/>
      <c r="U522" s="176">
        <v>11.4</v>
      </c>
      <c r="V522" s="89">
        <f>U522-Y522</f>
        <v>10.76</v>
      </c>
      <c r="W522" s="178">
        <v>13.19</v>
      </c>
      <c r="X522" s="96">
        <f t="shared" si="187"/>
        <v>0.1357088703563305</v>
      </c>
      <c r="Y522" s="181">
        <v>0.64</v>
      </c>
      <c r="Z522" s="96">
        <f t="shared" si="188"/>
        <v>0.18423047763457162</v>
      </c>
      <c r="AA522" s="91" t="s">
        <v>681</v>
      </c>
      <c r="AB522" s="91" t="s">
        <v>682</v>
      </c>
      <c r="AC522" s="120">
        <v>22.80833333333333</v>
      </c>
      <c r="AD522" s="130">
        <f t="shared" si="194"/>
        <v>300.84191666666663</v>
      </c>
      <c r="AE522" s="155">
        <f t="shared" si="198"/>
        <v>-1</v>
      </c>
      <c r="AF522" s="173"/>
      <c r="AG522" s="182"/>
      <c r="AH522" s="112">
        <f t="shared" si="199"/>
        <v>8.1014290663361876</v>
      </c>
      <c r="AI522" s="50">
        <f t="shared" si="199"/>
        <v>9.5092684135280443</v>
      </c>
      <c r="AJ522" s="50">
        <f t="shared" si="199"/>
        <v>5.1976358534690945</v>
      </c>
      <c r="AK522" s="113"/>
    </row>
    <row r="523" spans="2:37" x14ac:dyDescent="0.2">
      <c r="B523" s="97"/>
      <c r="C523" s="97"/>
      <c r="D523" s="97"/>
      <c r="E523" s="23"/>
      <c r="F523" s="46"/>
      <c r="G523" s="46"/>
      <c r="H523" s="97"/>
      <c r="I523" s="97"/>
      <c r="J523" s="97"/>
      <c r="K523" s="97"/>
      <c r="L523" s="186"/>
      <c r="M523" s="35"/>
      <c r="N523" s="35"/>
      <c r="O523" s="23"/>
      <c r="P523" s="98"/>
      <c r="Q523" s="175"/>
      <c r="R523" s="132"/>
      <c r="S523" s="42"/>
      <c r="T523" s="23"/>
      <c r="U523" s="176"/>
      <c r="V523" s="89"/>
      <c r="W523" s="178"/>
      <c r="X523" s="96"/>
      <c r="Y523" s="181"/>
      <c r="Z523" s="96"/>
      <c r="AA523" s="91"/>
      <c r="AB523" s="91"/>
      <c r="AC523" s="120"/>
      <c r="AD523" s="130"/>
      <c r="AE523" s="155"/>
      <c r="AF523" s="173"/>
      <c r="AG523" s="182"/>
      <c r="AH523" s="112"/>
      <c r="AI523" s="50"/>
      <c r="AJ523" s="50"/>
      <c r="AK523" s="113"/>
    </row>
    <row r="524" spans="2:37" x14ac:dyDescent="0.2">
      <c r="B524" s="97" t="s">
        <v>61</v>
      </c>
      <c r="C524" s="97" t="s">
        <v>687</v>
      </c>
      <c r="D524" s="97" t="s">
        <v>684</v>
      </c>
      <c r="E524" s="23">
        <v>120</v>
      </c>
      <c r="F524" s="46">
        <v>1049094</v>
      </c>
      <c r="G524" s="46">
        <v>4806517047493</v>
      </c>
      <c r="H524" s="97" t="s">
        <v>51</v>
      </c>
      <c r="I524" s="97" t="s">
        <v>742</v>
      </c>
      <c r="J524" s="97" t="s">
        <v>54</v>
      </c>
      <c r="K524" s="97" t="s">
        <v>54</v>
      </c>
      <c r="L524" s="186" t="s">
        <v>52</v>
      </c>
      <c r="M524" s="35"/>
      <c r="N524" s="35"/>
      <c r="O524" s="23"/>
      <c r="P524" s="98" t="s">
        <v>676</v>
      </c>
      <c r="Q524" s="175">
        <v>13.53</v>
      </c>
      <c r="R524" s="132">
        <v>16.55</v>
      </c>
      <c r="S524" s="42">
        <f>(R524-Q524)/R524</f>
        <v>0.18247734138972818</v>
      </c>
      <c r="T524" s="23"/>
      <c r="U524" s="176">
        <v>13.53</v>
      </c>
      <c r="V524" s="89">
        <f>U524-Y524</f>
        <v>12.149999999999999</v>
      </c>
      <c r="W524" s="178">
        <v>15.19</v>
      </c>
      <c r="X524" s="96">
        <f t="shared" si="187"/>
        <v>0.10928242264647796</v>
      </c>
      <c r="Y524" s="181">
        <v>1.38</v>
      </c>
      <c r="Z524" s="96">
        <f t="shared" si="188"/>
        <v>0.20013166556945367</v>
      </c>
      <c r="AA524" s="91" t="s">
        <v>681</v>
      </c>
      <c r="AB524" s="91" t="s">
        <v>682</v>
      </c>
      <c r="AC524" s="120">
        <v>6.3249999999999993</v>
      </c>
      <c r="AD524" s="130">
        <f t="shared" si="194"/>
        <v>96.07674999999999</v>
      </c>
      <c r="AE524" s="155">
        <f t="shared" si="198"/>
        <v>-1</v>
      </c>
      <c r="AF524" s="173"/>
      <c r="AG524" s="182"/>
      <c r="AH524" s="112">
        <f t="shared" si="199"/>
        <v>2.2466147831016321</v>
      </c>
      <c r="AI524" s="50">
        <f t="shared" si="199"/>
        <v>2.6370240138355086</v>
      </c>
      <c r="AJ524" s="50">
        <f t="shared" si="199"/>
        <v>1.4413612030628582</v>
      </c>
      <c r="AK524" s="113"/>
    </row>
    <row r="525" spans="2:37" ht="12" thickBot="1" x14ac:dyDescent="0.25">
      <c r="B525" s="97"/>
      <c r="C525" s="97"/>
      <c r="D525" s="97"/>
      <c r="E525" s="23"/>
      <c r="F525" s="46"/>
      <c r="G525" s="46"/>
      <c r="H525" s="97"/>
      <c r="I525" s="97"/>
      <c r="J525" s="97"/>
      <c r="K525" s="97"/>
      <c r="L525" s="186"/>
      <c r="M525" s="35"/>
      <c r="N525" s="35"/>
      <c r="O525" s="23"/>
      <c r="P525" s="98"/>
      <c r="Q525" s="175"/>
      <c r="R525" s="132"/>
      <c r="S525" s="174"/>
      <c r="T525" s="23"/>
      <c r="U525" s="176"/>
      <c r="V525" s="89"/>
      <c r="W525" s="178"/>
      <c r="X525" s="96"/>
      <c r="Y525" s="181"/>
      <c r="Z525" s="96"/>
      <c r="AA525" s="91"/>
      <c r="AB525" s="91"/>
      <c r="AC525" s="120"/>
      <c r="AD525" s="130"/>
      <c r="AE525" s="155"/>
      <c r="AF525" s="173"/>
      <c r="AG525" s="182"/>
      <c r="AH525" s="123"/>
      <c r="AI525" s="124"/>
      <c r="AJ525" s="124"/>
      <c r="AK525" s="116"/>
    </row>
  </sheetData>
  <mergeCells count="56">
    <mergeCell ref="AF6:AF7"/>
    <mergeCell ref="AG6:AG7"/>
    <mergeCell ref="Z6:Z7"/>
    <mergeCell ref="AA6:AA7"/>
    <mergeCell ref="AB6:AB7"/>
    <mergeCell ref="AC6:AC7"/>
    <mergeCell ref="AD6:AD7"/>
    <mergeCell ref="AE6:AE7"/>
    <mergeCell ref="AW5:AY5"/>
    <mergeCell ref="B6:B7"/>
    <mergeCell ref="C6:C7"/>
    <mergeCell ref="D6:D7"/>
    <mergeCell ref="E6:E7"/>
    <mergeCell ref="F6:F7"/>
    <mergeCell ref="M6:M7"/>
    <mergeCell ref="AM5:AN5"/>
    <mergeCell ref="AO5:AQ5"/>
    <mergeCell ref="AT5:AV5"/>
    <mergeCell ref="G6:G7"/>
    <mergeCell ref="H6:H7"/>
    <mergeCell ref="I6:I7"/>
    <mergeCell ref="J6:K6"/>
    <mergeCell ref="L6:L7"/>
    <mergeCell ref="Y6:Y7"/>
    <mergeCell ref="AM3:AN3"/>
    <mergeCell ref="AO3:AQ3"/>
    <mergeCell ref="G4:AE4"/>
    <mergeCell ref="AH4:AK4"/>
    <mergeCell ref="AM4:AN4"/>
    <mergeCell ref="AO4:AQ4"/>
    <mergeCell ref="J309:K309"/>
    <mergeCell ref="J304:K304"/>
    <mergeCell ref="J297:K297"/>
    <mergeCell ref="J300:K300"/>
    <mergeCell ref="G3:AE3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J346:K346"/>
    <mergeCell ref="J328:K328"/>
    <mergeCell ref="J319:K319"/>
    <mergeCell ref="J321:K321"/>
    <mergeCell ref="J316:K316"/>
    <mergeCell ref="J378:K378"/>
    <mergeCell ref="J372:K372"/>
    <mergeCell ref="J368:K368"/>
    <mergeCell ref="J361:K361"/>
    <mergeCell ref="J355:K355"/>
  </mergeCells>
  <conditionalFormatting sqref="F9:F99">
    <cfRule type="duplicateValues" dxfId="1" priority="138"/>
    <cfRule type="duplicateValues" dxfId="0" priority="1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OTK Mailer</vt:lpstr>
      <vt:lpstr>OTK In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Abrar Hayat Nadim</cp:lastModifiedBy>
  <cp:lastPrinted>2019-06-13T06:56:18Z</cp:lastPrinted>
  <dcterms:created xsi:type="dcterms:W3CDTF">2017-12-18T03:07:05Z</dcterms:created>
  <dcterms:modified xsi:type="dcterms:W3CDTF">2023-10-11T06:57:33Z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