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-64840" yWindow="700" windowWidth="44940" windowHeight="25880" tabRatio="500"/>
  </bookViews>
  <sheets>
    <sheet name="Sheet1" sheetId="1" r:id="rId1"/>
    <sheet name="Char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27" i="1"/>
  <c r="C17" i="1"/>
  <c r="C7" i="1"/>
  <c r="C4" i="1"/>
  <c r="C14" i="1"/>
  <c r="C28" i="1"/>
  <c r="C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3" i="1"/>
  <c r="C13" i="1"/>
  <c r="C11" i="1"/>
  <c r="C10" i="1"/>
  <c r="C15" i="1"/>
  <c r="C2" i="1"/>
</calcChain>
</file>

<file path=xl/sharedStrings.xml><?xml version="1.0" encoding="utf-8"?>
<sst xmlns="http://schemas.openxmlformats.org/spreadsheetml/2006/main" count="67" uniqueCount="57">
  <si>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</si>
  <si>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</si>
  <si>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</si>
  <si>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</si>
  <si>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</si>
  <si>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</si>
  <si>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</si>
  <si>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</si>
  <si>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</si>
  <si>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</si>
  <si>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</si>
  <si>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</si>
  <si>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</si>
  <si>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</si>
  <si>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</si>
  <si>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</si>
  <si>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Snf</t>
  </si>
  <si>
    <t>aperture efficiency (typically 0.5 to 0.75)</t>
  </si>
  <si>
    <t>n</t>
  </si>
  <si>
    <t>ncalc</t>
  </si>
  <si>
    <t>G</t>
  </si>
  <si>
    <t>numeric gain</t>
  </si>
  <si>
    <t>decimal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</si>
  <si>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</si>
  <si>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</si>
  <si>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</si>
  <si>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</si>
  <si>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</si>
  <si>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</si>
  <si>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</si>
  <si>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</si>
  <si>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</si>
  <si>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</si>
  <si>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</si>
  <si>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</si>
  <si>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estimated power gain in direction of interest relative to isotropic radiator</t>
  </si>
  <si>
    <t>estimated power gain in direction of interest relative to isotropic radiator (dB)</t>
  </si>
  <si>
    <t>GcalcdB</t>
  </si>
  <si>
    <t>calculated aperture efficiency using estimated Gain G</t>
  </si>
  <si>
    <t>calculated power gain in direction of interest relative to isotropic radiator using estimated n</t>
  </si>
  <si>
    <t>calculated power gain in direction of interest relative to isotropic radiator using estimated n (dB)</t>
  </si>
  <si>
    <t>if you now the efficiency n, then you can calculate the gain Gcalc</t>
  </si>
  <si>
    <t>if  you know the Gain G, then you can calculate efficiency ncalc</t>
  </si>
  <si>
    <t>distance to beginning of far-field</t>
  </si>
  <si>
    <t>Rff</t>
  </si>
  <si>
    <t>Sff</t>
  </si>
  <si>
    <t>distance to point of interest</t>
  </si>
  <si>
    <t>distance</t>
  </si>
  <si>
    <t>power density in far-field region using estimated G</t>
  </si>
  <si>
    <t>power density in far-field region using calculated Gcalc</t>
  </si>
  <si>
    <t>Sff2</t>
  </si>
  <si>
    <t>Limit</t>
  </si>
  <si>
    <t>mW</t>
  </si>
  <si>
    <t>cm</t>
  </si>
  <si>
    <t>cm*cm</t>
  </si>
  <si>
    <t>mW/cm*cm</t>
  </si>
  <si>
    <t>mW/(cm*cm)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</si>
</sst>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RF Exposure in Far Field (we want 1mW/cm^2</a:t>
            </a:r>
            <a:r>
              <a:rPr lang="en-US" baseline="0"/>
              <a:t> or below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222572277521914"/>
          <c:y val="0.0162932790224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RF Exposure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Sheet1!$F$46:$F$134</c:f>
              <c:numCache>
                <c:formatCode>General</c:formatCode>
                <c:ptCount val="89"/>
                <c:pt idx="0">
                  <c:v>230.0</c:v>
                </c:pt>
                <c:pt idx="1">
                  <c:v>235.0</c:v>
                </c:pt>
                <c:pt idx="2">
                  <c:v>240.0</c:v>
                </c:pt>
                <c:pt idx="3">
                  <c:v>245.0</c:v>
                </c:pt>
                <c:pt idx="4">
                  <c:v>250.0</c:v>
                </c:pt>
                <c:pt idx="5">
                  <c:v>255.0</c:v>
                </c:pt>
                <c:pt idx="6">
                  <c:v>260.0</c:v>
                </c:pt>
                <c:pt idx="7">
                  <c:v>265.0</c:v>
                </c:pt>
                <c:pt idx="8">
                  <c:v>270.0</c:v>
                </c:pt>
                <c:pt idx="9">
                  <c:v>275.0</c:v>
                </c:pt>
                <c:pt idx="10">
                  <c:v>280.0</c:v>
                </c:pt>
                <c:pt idx="11">
                  <c:v>285.0</c:v>
                </c:pt>
                <c:pt idx="12">
                  <c:v>290.0</c:v>
                </c:pt>
                <c:pt idx="13">
                  <c:v>295.0</c:v>
                </c:pt>
                <c:pt idx="14">
                  <c:v>300.0</c:v>
                </c:pt>
                <c:pt idx="15">
                  <c:v>305.0</c:v>
                </c:pt>
                <c:pt idx="16">
                  <c:v>310.0</c:v>
                </c:pt>
                <c:pt idx="17">
                  <c:v>315.0</c:v>
                </c:pt>
                <c:pt idx="18">
                  <c:v>320.0</c:v>
                </c:pt>
                <c:pt idx="19">
                  <c:v>325.0</c:v>
                </c:pt>
                <c:pt idx="20">
                  <c:v>330.0</c:v>
                </c:pt>
                <c:pt idx="21">
                  <c:v>335.0</c:v>
                </c:pt>
                <c:pt idx="22">
                  <c:v>340.0</c:v>
                </c:pt>
                <c:pt idx="23">
                  <c:v>345.0</c:v>
                </c:pt>
                <c:pt idx="24">
                  <c:v>350.0</c:v>
                </c:pt>
                <c:pt idx="25">
                  <c:v>355.0</c:v>
                </c:pt>
                <c:pt idx="26">
                  <c:v>360.0</c:v>
                </c:pt>
                <c:pt idx="27">
                  <c:v>365.0</c:v>
                </c:pt>
                <c:pt idx="28">
                  <c:v>370.0</c:v>
                </c:pt>
                <c:pt idx="29">
                  <c:v>375.0</c:v>
                </c:pt>
                <c:pt idx="30">
                  <c:v>380.0</c:v>
                </c:pt>
                <c:pt idx="31">
                  <c:v>385.0</c:v>
                </c:pt>
                <c:pt idx="32">
                  <c:v>390.0</c:v>
                </c:pt>
                <c:pt idx="33">
                  <c:v>395.0</c:v>
                </c:pt>
                <c:pt idx="34">
                  <c:v>400.0</c:v>
                </c:pt>
                <c:pt idx="35">
                  <c:v>405.0</c:v>
                </c:pt>
                <c:pt idx="36">
                  <c:v>410.0</c:v>
                </c:pt>
                <c:pt idx="37">
                  <c:v>415.0</c:v>
                </c:pt>
                <c:pt idx="38">
                  <c:v>420.0</c:v>
                </c:pt>
                <c:pt idx="39">
                  <c:v>425.0</c:v>
                </c:pt>
                <c:pt idx="40">
                  <c:v>430.0</c:v>
                </c:pt>
                <c:pt idx="41">
                  <c:v>435.0</c:v>
                </c:pt>
                <c:pt idx="42">
                  <c:v>440.0</c:v>
                </c:pt>
                <c:pt idx="43">
                  <c:v>445.0</c:v>
                </c:pt>
                <c:pt idx="44">
                  <c:v>450.0</c:v>
                </c:pt>
                <c:pt idx="45">
                  <c:v>455.0</c:v>
                </c:pt>
                <c:pt idx="46">
                  <c:v>460.0</c:v>
                </c:pt>
                <c:pt idx="47">
                  <c:v>465.0</c:v>
                </c:pt>
                <c:pt idx="48">
                  <c:v>470.0</c:v>
                </c:pt>
                <c:pt idx="49">
                  <c:v>475.0</c:v>
                </c:pt>
                <c:pt idx="50">
                  <c:v>480.0</c:v>
                </c:pt>
                <c:pt idx="51">
                  <c:v>485.0</c:v>
                </c:pt>
                <c:pt idx="52">
                  <c:v>490.0</c:v>
                </c:pt>
                <c:pt idx="53">
                  <c:v>495.0</c:v>
                </c:pt>
                <c:pt idx="54">
                  <c:v>500.0</c:v>
                </c:pt>
                <c:pt idx="55">
                  <c:v>505.0</c:v>
                </c:pt>
                <c:pt idx="56">
                  <c:v>510.0</c:v>
                </c:pt>
                <c:pt idx="57">
                  <c:v>515.0</c:v>
                </c:pt>
                <c:pt idx="58">
                  <c:v>520.0</c:v>
                </c:pt>
                <c:pt idx="59">
                  <c:v>525.0</c:v>
                </c:pt>
                <c:pt idx="60">
                  <c:v>530.0</c:v>
                </c:pt>
                <c:pt idx="61">
                  <c:v>535.0</c:v>
                </c:pt>
                <c:pt idx="62">
                  <c:v>540.0</c:v>
                </c:pt>
                <c:pt idx="63">
                  <c:v>545.0</c:v>
                </c:pt>
                <c:pt idx="64">
                  <c:v>550.0</c:v>
                </c:pt>
                <c:pt idx="65">
                  <c:v>555.0</c:v>
                </c:pt>
                <c:pt idx="66">
                  <c:v>560.0</c:v>
                </c:pt>
                <c:pt idx="67">
                  <c:v>565.0</c:v>
                </c:pt>
                <c:pt idx="68">
                  <c:v>570.0</c:v>
                </c:pt>
                <c:pt idx="69">
                  <c:v>575.0</c:v>
                </c:pt>
                <c:pt idx="70">
                  <c:v>580.0</c:v>
                </c:pt>
                <c:pt idx="71">
                  <c:v>585.0</c:v>
                </c:pt>
                <c:pt idx="72">
                  <c:v>590.0</c:v>
                </c:pt>
                <c:pt idx="73">
                  <c:v>595.0</c:v>
                </c:pt>
                <c:pt idx="74">
                  <c:v>600.0</c:v>
                </c:pt>
                <c:pt idx="75">
                  <c:v>605.0</c:v>
                </c:pt>
                <c:pt idx="76">
                  <c:v>610.0</c:v>
                </c:pt>
                <c:pt idx="77">
                  <c:v>615.0</c:v>
                </c:pt>
                <c:pt idx="78">
                  <c:v>620.0</c:v>
                </c:pt>
                <c:pt idx="79">
                  <c:v>625.0</c:v>
                </c:pt>
                <c:pt idx="80">
                  <c:v>630.0</c:v>
                </c:pt>
                <c:pt idx="81">
                  <c:v>635.0</c:v>
                </c:pt>
                <c:pt idx="82">
                  <c:v>640.0</c:v>
                </c:pt>
                <c:pt idx="83">
                  <c:v>645.0</c:v>
                </c:pt>
                <c:pt idx="84">
                  <c:v>650.0</c:v>
                </c:pt>
                <c:pt idx="85">
                  <c:v>655.0</c:v>
                </c:pt>
                <c:pt idx="86">
                  <c:v>660.0</c:v>
                </c:pt>
                <c:pt idx="87">
                  <c:v>665.0</c:v>
                </c:pt>
                <c:pt idx="88">
                  <c:v>670.0</c:v>
                </c:pt>
              </c:numCache>
            </c:numRef>
          </c:xVal>
          <c:yVal>
            <c:numRef>
              <c:f>Sheet1!$G$46:$G$134</c:f>
              <c:numCache>
                <c:formatCode>0.00</c:formatCode>
                <c:ptCount val="89"/>
                <c:pt idx="0">
                  <c:v>1.805160035068756</c:v>
                </c:pt>
                <c:pt idx="1">
                  <c:v>1.729161898689673</c:v>
                </c:pt>
                <c:pt idx="2">
                  <c:v>1.657863990540576</c:v>
                </c:pt>
                <c:pt idx="3">
                  <c:v>1.590886561518321</c:v>
                </c:pt>
                <c:pt idx="4">
                  <c:v>1.527887453682195</c:v>
                </c:pt>
                <c:pt idx="5">
                  <c:v>1.468557721724524</c:v>
                </c:pt>
                <c:pt idx="6">
                  <c:v>1.412617838093746</c:v>
                </c:pt>
                <c:pt idx="7">
                  <c:v>1.359814394519576</c:v>
                </c:pt>
                <c:pt idx="8">
                  <c:v>1.309917227093789</c:v>
                </c:pt>
                <c:pt idx="9">
                  <c:v>1.262716903869583</c:v>
                </c:pt>
                <c:pt idx="10">
                  <c:v>1.218022523662464</c:v>
                </c:pt>
                <c:pt idx="11">
                  <c:v>1.175659782765617</c:v>
                </c:pt>
                <c:pt idx="12">
                  <c:v>1.135469272950502</c:v>
                </c:pt>
                <c:pt idx="13">
                  <c:v>1.097304979662594</c:v>
                </c:pt>
                <c:pt idx="14">
                  <c:v>1.061032953945969</c:v>
                </c:pt>
                <c:pt idx="15">
                  <c:v>1.026530135502684</c:v>
                </c:pt>
                <c:pt idx="16">
                  <c:v>0.993683307545652</c:v>
                </c:pt>
                <c:pt idx="17">
                  <c:v>0.962388166844416</c:v>
                </c:pt>
                <c:pt idx="18">
                  <c:v>0.932548494679074</c:v>
                </c:pt>
                <c:pt idx="19">
                  <c:v>0.904075416379997</c:v>
                </c:pt>
                <c:pt idx="20">
                  <c:v>0.876886738798321</c:v>
                </c:pt>
                <c:pt idx="21">
                  <c:v>0.850906356472597</c:v>
                </c:pt>
                <c:pt idx="22">
                  <c:v>0.826063718470045</c:v>
                </c:pt>
                <c:pt idx="23">
                  <c:v>0.802293348919447</c:v>
                </c:pt>
                <c:pt idx="24">
                  <c:v>0.779534415143977</c:v>
                </c:pt>
                <c:pt idx="25">
                  <c:v>0.757730338068932</c:v>
                </c:pt>
                <c:pt idx="26">
                  <c:v>0.736828440240256</c:v>
                </c:pt>
                <c:pt idx="27">
                  <c:v>0.71677962736076</c:v>
                </c:pt>
                <c:pt idx="28">
                  <c:v>0.697538099745341</c:v>
                </c:pt>
                <c:pt idx="29">
                  <c:v>0.67906109052542</c:v>
                </c:pt>
                <c:pt idx="30">
                  <c:v>0.661308627805659</c:v>
                </c:pt>
                <c:pt idx="31">
                  <c:v>0.644243318300808</c:v>
                </c:pt>
                <c:pt idx="32">
                  <c:v>0.627830150263887</c:v>
                </c:pt>
                <c:pt idx="33">
                  <c:v>0.612036313764699</c:v>
                </c:pt>
                <c:pt idx="34">
                  <c:v>0.596831036594608</c:v>
                </c:pt>
                <c:pt idx="35">
                  <c:v>0.582185434263906</c:v>
                </c:pt>
                <c:pt idx="36">
                  <c:v>0.568072372725385</c:v>
                </c:pt>
                <c:pt idx="37">
                  <c:v>0.554466342604948</c:v>
                </c:pt>
                <c:pt idx="38">
                  <c:v>0.541343343849984</c:v>
                </c:pt>
                <c:pt idx="39">
                  <c:v>0.528680779820829</c:v>
                </c:pt>
                <c:pt idx="40">
                  <c:v>0.516457359952067</c:v>
                </c:pt>
                <c:pt idx="41">
                  <c:v>0.504653010200223</c:v>
                </c:pt>
                <c:pt idx="42">
                  <c:v>0.493248790574056</c:v>
                </c:pt>
                <c:pt idx="43">
                  <c:v>0.482226819114441</c:v>
                </c:pt>
                <c:pt idx="44">
                  <c:v>0.471570201753764</c:v>
                </c:pt>
                <c:pt idx="45">
                  <c:v>0.461262967540815</c:v>
                </c:pt>
                <c:pt idx="46">
                  <c:v>0.451290008767189</c:v>
                </c:pt>
                <c:pt idx="47">
                  <c:v>0.441637025575846</c:v>
                </c:pt>
                <c:pt idx="48">
                  <c:v>0.432290474672418</c:v>
                </c:pt>
                <c:pt idx="49">
                  <c:v>0.423237521795622</c:v>
                </c:pt>
                <c:pt idx="50">
                  <c:v>0.414465997635144</c:v>
                </c:pt>
                <c:pt idx="51">
                  <c:v>0.405964356914177</c:v>
                </c:pt>
                <c:pt idx="52">
                  <c:v>0.39772164037958</c:v>
                </c:pt>
                <c:pt idx="53">
                  <c:v>0.389727439465921</c:v>
                </c:pt>
                <c:pt idx="54">
                  <c:v>0.381971863420549</c:v>
                </c:pt>
                <c:pt idx="55">
                  <c:v>0.374445508695764</c:v>
                </c:pt>
                <c:pt idx="56">
                  <c:v>0.367139430431131</c:v>
                </c:pt>
                <c:pt idx="57">
                  <c:v>0.360045115864406</c:v>
                </c:pt>
                <c:pt idx="58">
                  <c:v>0.353154459523436</c:v>
                </c:pt>
                <c:pt idx="59">
                  <c:v>0.34645974006399</c:v>
                </c:pt>
                <c:pt idx="60">
                  <c:v>0.339953598629894</c:v>
                </c:pt>
                <c:pt idx="61">
                  <c:v>0.333629018622193</c:v>
                </c:pt>
                <c:pt idx="62">
                  <c:v>0.327479306773447</c:v>
                </c:pt>
                <c:pt idx="63">
                  <c:v>0.321498075431823</c:v>
                </c:pt>
                <c:pt idx="64">
                  <c:v>0.315679225967396</c:v>
                </c:pt>
                <c:pt idx="65">
                  <c:v>0.310016933220152</c:v>
                </c:pt>
                <c:pt idx="66">
                  <c:v>0.304505630915616</c:v>
                </c:pt>
                <c:pt idx="67">
                  <c:v>0.299139997979911</c:v>
                </c:pt>
                <c:pt idx="68">
                  <c:v>0.293914945691404</c:v>
                </c:pt>
                <c:pt idx="69">
                  <c:v>0.288825605611001</c:v>
                </c:pt>
                <c:pt idx="70">
                  <c:v>0.283867318237625</c:v>
                </c:pt>
                <c:pt idx="71">
                  <c:v>0.279035622339505</c:v>
                </c:pt>
                <c:pt idx="72">
                  <c:v>0.274326244915648</c:v>
                </c:pt>
                <c:pt idx="73">
                  <c:v>0.269735091745321</c:v>
                </c:pt>
                <c:pt idx="74">
                  <c:v>0.265258238486492</c:v>
                </c:pt>
                <c:pt idx="75">
                  <c:v>0.260891922287104</c:v>
                </c:pt>
                <c:pt idx="76">
                  <c:v>0.256632533875671</c:v>
                </c:pt>
                <c:pt idx="77">
                  <c:v>0.252476610100171</c:v>
                </c:pt>
                <c:pt idx="78">
                  <c:v>0.248420826886413</c:v>
                </c:pt>
                <c:pt idx="79">
                  <c:v>0.244461992589151</c:v>
                </c:pt>
                <c:pt idx="80">
                  <c:v>0.240597041711104</c:v>
                </c:pt>
                <c:pt idx="81">
                  <c:v>0.236823028966798</c:v>
                </c:pt>
                <c:pt idx="82">
                  <c:v>0.233137123669769</c:v>
                </c:pt>
                <c:pt idx="83">
                  <c:v>0.229536604423141</c:v>
                </c:pt>
                <c:pt idx="84">
                  <c:v>0.226018854094999</c:v>
                </c:pt>
                <c:pt idx="85">
                  <c:v>0.222581355061214</c:v>
                </c:pt>
                <c:pt idx="86">
                  <c:v>0.21922168469958</c:v>
                </c:pt>
                <c:pt idx="87">
                  <c:v>0.215937511120215</c:v>
                </c:pt>
                <c:pt idx="88">
                  <c:v>0.212726589118149</c:v>
                </c:pt>
              </c:numCache>
            </c:numRef>
          </c:yVal>
          <c:smooth val="1"/>
        </c:ser>
        <c:ser>
          <c:idx val="1"/>
          <c:order val="1"/>
          <c:tx>
            <c:v>RF Limit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Sheet1!$F$46:$F$128</c:f>
              <c:numCache>
                <c:formatCode>General</c:formatCode>
                <c:ptCount val="83"/>
                <c:pt idx="0">
                  <c:v>230.0</c:v>
                </c:pt>
                <c:pt idx="1">
                  <c:v>235.0</c:v>
                </c:pt>
                <c:pt idx="2">
                  <c:v>240.0</c:v>
                </c:pt>
                <c:pt idx="3">
                  <c:v>245.0</c:v>
                </c:pt>
                <c:pt idx="4">
                  <c:v>250.0</c:v>
                </c:pt>
                <c:pt idx="5">
                  <c:v>255.0</c:v>
                </c:pt>
                <c:pt idx="6">
                  <c:v>260.0</c:v>
                </c:pt>
                <c:pt idx="7">
                  <c:v>265.0</c:v>
                </c:pt>
                <c:pt idx="8">
                  <c:v>270.0</c:v>
                </c:pt>
                <c:pt idx="9">
                  <c:v>275.0</c:v>
                </c:pt>
                <c:pt idx="10">
                  <c:v>280.0</c:v>
                </c:pt>
                <c:pt idx="11">
                  <c:v>285.0</c:v>
                </c:pt>
                <c:pt idx="12">
                  <c:v>290.0</c:v>
                </c:pt>
                <c:pt idx="13">
                  <c:v>295.0</c:v>
                </c:pt>
                <c:pt idx="14">
                  <c:v>300.0</c:v>
                </c:pt>
                <c:pt idx="15">
                  <c:v>305.0</c:v>
                </c:pt>
                <c:pt idx="16">
                  <c:v>310.0</c:v>
                </c:pt>
                <c:pt idx="17">
                  <c:v>315.0</c:v>
                </c:pt>
                <c:pt idx="18">
                  <c:v>320.0</c:v>
                </c:pt>
                <c:pt idx="19">
                  <c:v>325.0</c:v>
                </c:pt>
                <c:pt idx="20">
                  <c:v>330.0</c:v>
                </c:pt>
                <c:pt idx="21">
                  <c:v>335.0</c:v>
                </c:pt>
                <c:pt idx="22">
                  <c:v>340.0</c:v>
                </c:pt>
                <c:pt idx="23">
                  <c:v>345.0</c:v>
                </c:pt>
                <c:pt idx="24">
                  <c:v>350.0</c:v>
                </c:pt>
                <c:pt idx="25">
                  <c:v>355.0</c:v>
                </c:pt>
                <c:pt idx="26">
                  <c:v>360.0</c:v>
                </c:pt>
                <c:pt idx="27">
                  <c:v>365.0</c:v>
                </c:pt>
                <c:pt idx="28">
                  <c:v>370.0</c:v>
                </c:pt>
                <c:pt idx="29">
                  <c:v>375.0</c:v>
                </c:pt>
                <c:pt idx="30">
                  <c:v>380.0</c:v>
                </c:pt>
                <c:pt idx="31">
                  <c:v>385.0</c:v>
                </c:pt>
                <c:pt idx="32">
                  <c:v>390.0</c:v>
                </c:pt>
                <c:pt idx="33">
                  <c:v>395.0</c:v>
                </c:pt>
                <c:pt idx="34">
                  <c:v>400.0</c:v>
                </c:pt>
                <c:pt idx="35">
                  <c:v>405.0</c:v>
                </c:pt>
                <c:pt idx="36">
                  <c:v>410.0</c:v>
                </c:pt>
                <c:pt idx="37">
                  <c:v>415.0</c:v>
                </c:pt>
                <c:pt idx="38">
                  <c:v>420.0</c:v>
                </c:pt>
                <c:pt idx="39">
                  <c:v>425.0</c:v>
                </c:pt>
                <c:pt idx="40">
                  <c:v>430.0</c:v>
                </c:pt>
                <c:pt idx="41">
                  <c:v>435.0</c:v>
                </c:pt>
                <c:pt idx="42">
                  <c:v>440.0</c:v>
                </c:pt>
                <c:pt idx="43">
                  <c:v>445.0</c:v>
                </c:pt>
                <c:pt idx="44">
                  <c:v>450.0</c:v>
                </c:pt>
                <c:pt idx="45">
                  <c:v>455.0</c:v>
                </c:pt>
                <c:pt idx="46">
                  <c:v>460.0</c:v>
                </c:pt>
                <c:pt idx="47">
                  <c:v>465.0</c:v>
                </c:pt>
                <c:pt idx="48">
                  <c:v>470.0</c:v>
                </c:pt>
                <c:pt idx="49">
                  <c:v>475.0</c:v>
                </c:pt>
                <c:pt idx="50">
                  <c:v>480.0</c:v>
                </c:pt>
                <c:pt idx="51">
                  <c:v>485.0</c:v>
                </c:pt>
                <c:pt idx="52">
                  <c:v>490.0</c:v>
                </c:pt>
                <c:pt idx="53">
                  <c:v>495.0</c:v>
                </c:pt>
                <c:pt idx="54">
                  <c:v>500.0</c:v>
                </c:pt>
                <c:pt idx="55">
                  <c:v>505.0</c:v>
                </c:pt>
                <c:pt idx="56">
                  <c:v>510.0</c:v>
                </c:pt>
                <c:pt idx="57">
                  <c:v>515.0</c:v>
                </c:pt>
                <c:pt idx="58">
                  <c:v>520.0</c:v>
                </c:pt>
                <c:pt idx="59">
                  <c:v>525.0</c:v>
                </c:pt>
                <c:pt idx="60">
                  <c:v>530.0</c:v>
                </c:pt>
                <c:pt idx="61">
                  <c:v>535.0</c:v>
                </c:pt>
                <c:pt idx="62">
                  <c:v>540.0</c:v>
                </c:pt>
                <c:pt idx="63">
                  <c:v>545.0</c:v>
                </c:pt>
                <c:pt idx="64">
                  <c:v>550.0</c:v>
                </c:pt>
                <c:pt idx="65">
                  <c:v>555.0</c:v>
                </c:pt>
                <c:pt idx="66">
                  <c:v>560.0</c:v>
                </c:pt>
                <c:pt idx="67">
                  <c:v>565.0</c:v>
                </c:pt>
                <c:pt idx="68">
                  <c:v>570.0</c:v>
                </c:pt>
                <c:pt idx="69">
                  <c:v>575.0</c:v>
                </c:pt>
                <c:pt idx="70">
                  <c:v>580.0</c:v>
                </c:pt>
                <c:pt idx="71">
                  <c:v>585.0</c:v>
                </c:pt>
                <c:pt idx="72">
                  <c:v>590.0</c:v>
                </c:pt>
                <c:pt idx="73">
                  <c:v>595.0</c:v>
                </c:pt>
                <c:pt idx="74">
                  <c:v>600.0</c:v>
                </c:pt>
                <c:pt idx="75">
                  <c:v>605.0</c:v>
                </c:pt>
                <c:pt idx="76">
                  <c:v>610.0</c:v>
                </c:pt>
                <c:pt idx="77">
                  <c:v>615.0</c:v>
                </c:pt>
                <c:pt idx="78">
                  <c:v>620.0</c:v>
                </c:pt>
                <c:pt idx="79">
                  <c:v>625.0</c:v>
                </c:pt>
                <c:pt idx="80">
                  <c:v>630.0</c:v>
                </c:pt>
                <c:pt idx="81">
                  <c:v>635.0</c:v>
                </c:pt>
                <c:pt idx="82">
                  <c:v>640.0</c:v>
                </c:pt>
              </c:numCache>
            </c:numRef>
          </c:xVal>
          <c:yVal>
            <c:numRef>
              <c:f>Sheet1!$J$46:$J$134</c:f>
              <c:numCache>
                <c:formatCode>General</c:formatCode>
                <c:ptCount val="8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103232"/>
        <c:axId val="1871847312"/>
      </c:scatterChart>
      <c:valAx>
        <c:axId val="18661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47312"/>
        <c:crosses val="autoZero"/>
        <c:crossBetween val="midCat"/>
      </c:valAx>
      <c:valAx>
        <c:axId val="18718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849928305286"/>
          <c:y val="0.0257328447151653"/>
          <c:w val="0.949175491791682"/>
          <c:h val="0.933275876879026"/>
        </c:manualLayout>
      </c:layout>
      <c:scatterChart>
        <c:scatterStyle val="smoothMarker"/>
        <c:varyColors val="0"/>
        <c:ser>
          <c:idx val="0"/>
          <c:order val="0"/>
          <c:tx>
            <c:v>Far Field Power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xVal>
          <c:yVal>
            <c:numRef>
              <c:f>Sheet1!$G$2:$G$20</c:f>
              <c:numCache>
                <c:formatCode>0.00</c:formatCode>
                <c:ptCount val="19"/>
                <c:pt idx="0">
                  <c:v>954.929658551372</c:v>
                </c:pt>
                <c:pt idx="1">
                  <c:v>424.4131815783876</c:v>
                </c:pt>
                <c:pt idx="2">
                  <c:v>238.732414637843</c:v>
                </c:pt>
                <c:pt idx="3">
                  <c:v>152.7887453682195</c:v>
                </c:pt>
                <c:pt idx="4">
                  <c:v>106.1032953945969</c:v>
                </c:pt>
                <c:pt idx="5">
                  <c:v>77.95344151439772</c:v>
                </c:pt>
                <c:pt idx="6">
                  <c:v>59.68310365946075</c:v>
                </c:pt>
                <c:pt idx="7">
                  <c:v>47.1570201753764</c:v>
                </c:pt>
                <c:pt idx="8">
                  <c:v>38.19718634205488</c:v>
                </c:pt>
                <c:pt idx="9">
                  <c:v>31.56792259673957</c:v>
                </c:pt>
                <c:pt idx="10">
                  <c:v>26.52582384864922</c:v>
                </c:pt>
                <c:pt idx="11">
                  <c:v>22.60188540949992</c:v>
                </c:pt>
                <c:pt idx="12">
                  <c:v>19.48836037859943</c:v>
                </c:pt>
                <c:pt idx="13">
                  <c:v>16.9765272631355</c:v>
                </c:pt>
                <c:pt idx="14">
                  <c:v>14.92077591486519</c:v>
                </c:pt>
                <c:pt idx="15">
                  <c:v>13.21701949552072</c:v>
                </c:pt>
                <c:pt idx="16">
                  <c:v>11.7892550438441</c:v>
                </c:pt>
                <c:pt idx="17">
                  <c:v>10.58093804489055</c:v>
                </c:pt>
                <c:pt idx="18">
                  <c:v>9.549296585513721</c:v>
                </c:pt>
              </c:numCache>
            </c:numRef>
          </c:yVal>
          <c:smooth val="1"/>
        </c:ser>
        <c:ser>
          <c:idx val="1"/>
          <c:order val="1"/>
          <c:tx>
            <c:v>Exposure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3232"/>
        <c:axId val="2145326432"/>
      </c:scatterChart>
      <c:valAx>
        <c:axId val="21453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6432"/>
        <c:crosses val="autoZero"/>
        <c:crossBetween val="midCat"/>
      </c:valAx>
      <c:valAx>
        <c:axId val="2145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30</xdr:row>
      <xdr:rowOff>63500</xdr:rowOff>
    </xdr:from>
    <xdr:to>
      <xdr:col>4</xdr:col>
      <xdr:colOff>12700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showRuler="0" workbookViewId="0">
      <selection activeCell="C4" sqref="C4"/>
    </sheetView>
  </sheetViews>
  <sheetFormatPr baseColWidth="10" defaultRowHeight="16" x14ac:dyDescent="0.2"/>
  <cols>
    <col min="1" max="1" width="84.83203125" customWidth="1"/>
    <col min="2" max="2" width="15.33203125" customWidth="1"/>
    <col min="3" max="3" width="19.83203125" customWidth="1"/>
    <col min="4" max="4" width="13.83203125" customWidth="1"/>
    <col min="6" max="6" width="24.33203125" customWidth="1"/>
  </cols>
  <sheetData>
    <row r="1" spans="1:10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  <c r="F1" s="2" t="s">
        <v>46</v>
      </c>
      <c r="G1" s="2" t="s">
        <v>45</v>
      </c>
      <c r="H1" s="2" t="s">
        <v>50</v>
      </c>
      <c r="J1" s="2" t="s">
        <v>51</v>
      </c>
    </row>
    <row r="2" spans="1:10" x14ac:dyDescent="0.2">
      <c r="A2" s="1" t="s">
        <v>0</v>
      </c>
      <c r="B2" s="1" t="s">
        <v>1</v>
      </c>
      <c r="C2" s="1">
        <f>(4*C3)/C4</f>
        <v>7.5451232280602225</v>
      </c>
      <c r="D2" s="1" t="s">
        <v>56</v>
      </c>
      <c r="F2" s="4">
        <v>10</v>
      </c>
      <c r="G2" s="7">
        <f>($C$3*$C$12)/(4*F2*F2*PI())</f>
        <v>954.92965855137197</v>
      </c>
      <c r="H2" s="7">
        <f>($C$3*$C$14)/(4*F2*F2*PI())</f>
        <v>849.17367236256609</v>
      </c>
      <c r="J2">
        <v>1</v>
      </c>
    </row>
    <row r="3" spans="1:10" x14ac:dyDescent="0.2">
      <c r="A3" t="s">
        <v>4</v>
      </c>
      <c r="B3" t="s">
        <v>5</v>
      </c>
      <c r="C3">
        <v>3000</v>
      </c>
      <c r="D3" t="s">
        <v>52</v>
      </c>
      <c r="F3" s="4">
        <v>15</v>
      </c>
      <c r="G3" s="7">
        <f t="shared" ref="G3:G66" si="0">($C$3*$C$12)/(4*F3*F3*PI())</f>
        <v>424.41318157838759</v>
      </c>
      <c r="H3" s="7">
        <f t="shared" ref="H3:H66" si="1">($C$3*$C$14)/(4*F3*F3*PI())</f>
        <v>377.41052105002944</v>
      </c>
      <c r="J3">
        <v>1</v>
      </c>
    </row>
    <row r="4" spans="1:10" x14ac:dyDescent="0.2">
      <c r="A4" t="s">
        <v>7</v>
      </c>
      <c r="B4" t="s">
        <v>6</v>
      </c>
      <c r="C4">
        <f>PI()*(C6/2)*(C6/2)</f>
        <v>1590.4312808798329</v>
      </c>
      <c r="D4" t="s">
        <v>54</v>
      </c>
      <c r="F4" s="4">
        <v>20</v>
      </c>
      <c r="G4" s="7">
        <f t="shared" si="0"/>
        <v>238.73241463784299</v>
      </c>
      <c r="H4" s="7">
        <f t="shared" si="1"/>
        <v>212.29341809064152</v>
      </c>
      <c r="J4">
        <v>1</v>
      </c>
    </row>
    <row r="5" spans="1:10" x14ac:dyDescent="0.2">
      <c r="A5" s="1" t="s">
        <v>8</v>
      </c>
      <c r="B5" s="1" t="s">
        <v>9</v>
      </c>
      <c r="C5" s="1">
        <f>((C6*C6)/(4*C7))</f>
        <v>95.512499999999989</v>
      </c>
      <c r="D5" s="1" t="s">
        <v>53</v>
      </c>
      <c r="F5" s="4">
        <v>25</v>
      </c>
      <c r="G5" s="7">
        <f t="shared" si="0"/>
        <v>152.78874536821954</v>
      </c>
      <c r="H5" s="7">
        <f t="shared" si="1"/>
        <v>135.86778757801059</v>
      </c>
      <c r="J5">
        <v>1</v>
      </c>
    </row>
    <row r="6" spans="1:10" x14ac:dyDescent="0.2">
      <c r="A6" t="s">
        <v>10</v>
      </c>
      <c r="B6" t="s">
        <v>11</v>
      </c>
      <c r="C6">
        <v>45</v>
      </c>
      <c r="D6" t="s">
        <v>53</v>
      </c>
      <c r="F6" s="4">
        <v>30</v>
      </c>
      <c r="G6" s="7">
        <f t="shared" si="0"/>
        <v>106.1032953945969</v>
      </c>
      <c r="H6" s="7">
        <f t="shared" si="1"/>
        <v>94.352630262507361</v>
      </c>
      <c r="J6">
        <v>1</v>
      </c>
    </row>
    <row r="7" spans="1:10" x14ac:dyDescent="0.2">
      <c r="A7" s="1" t="s">
        <v>12</v>
      </c>
      <c r="B7" s="1" t="s">
        <v>13</v>
      </c>
      <c r="C7" s="1">
        <f>(C17/C16)*100</f>
        <v>5.3003533568904597</v>
      </c>
      <c r="D7" s="1" t="s">
        <v>53</v>
      </c>
      <c r="F7" s="4">
        <v>35</v>
      </c>
      <c r="G7" s="7">
        <f t="shared" si="0"/>
        <v>77.953441514397724</v>
      </c>
      <c r="H7" s="7">
        <f t="shared" si="1"/>
        <v>69.320299784699273</v>
      </c>
      <c r="J7">
        <v>1</v>
      </c>
    </row>
    <row r="8" spans="1:10" x14ac:dyDescent="0.2">
      <c r="A8" s="1" t="s">
        <v>24</v>
      </c>
      <c r="B8" s="1" t="s">
        <v>16</v>
      </c>
      <c r="C8" s="1">
        <f>(16*C9*C3)/(PI()*C6*C6)</f>
        <v>3.7725616140301113</v>
      </c>
      <c r="D8" s="1"/>
      <c r="F8" s="4">
        <v>40</v>
      </c>
      <c r="G8" s="7">
        <f t="shared" si="0"/>
        <v>59.683103659460748</v>
      </c>
      <c r="H8" s="7">
        <f t="shared" si="1"/>
        <v>53.073354522660381</v>
      </c>
      <c r="J8">
        <v>1</v>
      </c>
    </row>
    <row r="9" spans="1:10" x14ac:dyDescent="0.2">
      <c r="A9" t="s">
        <v>17</v>
      </c>
      <c r="B9" t="s">
        <v>18</v>
      </c>
      <c r="C9">
        <v>0.5</v>
      </c>
      <c r="D9" t="s">
        <v>22</v>
      </c>
      <c r="F9" s="4">
        <v>45</v>
      </c>
      <c r="G9" s="7">
        <f t="shared" si="0"/>
        <v>47.157020175376402</v>
      </c>
      <c r="H9" s="7">
        <f t="shared" si="1"/>
        <v>41.934502338892159</v>
      </c>
      <c r="J9">
        <v>1</v>
      </c>
    </row>
    <row r="10" spans="1:10" x14ac:dyDescent="0.2">
      <c r="A10" s="1" t="s">
        <v>25</v>
      </c>
      <c r="B10" s="1" t="s">
        <v>26</v>
      </c>
      <c r="C10" s="1">
        <f>(16*C11*C3)/(PI()*C6*C6)</f>
        <v>4.2423959799964663</v>
      </c>
      <c r="D10" s="1"/>
      <c r="F10" s="4">
        <v>50</v>
      </c>
      <c r="G10" s="7">
        <f t="shared" si="0"/>
        <v>38.197186342054884</v>
      </c>
      <c r="H10" s="7">
        <f t="shared" si="1"/>
        <v>33.966946894502648</v>
      </c>
      <c r="J10">
        <v>1</v>
      </c>
    </row>
    <row r="11" spans="1:10" x14ac:dyDescent="0.2">
      <c r="A11" s="1" t="s">
        <v>38</v>
      </c>
      <c r="B11" s="1" t="s">
        <v>19</v>
      </c>
      <c r="C11" s="1">
        <f>((C12*C7*C7)/(4*PI())/((PI()*C6*C6/(4))))</f>
        <v>0.5622699393721029</v>
      </c>
      <c r="D11" s="1" t="s">
        <v>22</v>
      </c>
      <c r="F11" s="4">
        <v>55</v>
      </c>
      <c r="G11" s="7">
        <f t="shared" si="0"/>
        <v>31.567922596739571</v>
      </c>
      <c r="H11" s="7">
        <f t="shared" si="1"/>
        <v>28.071856937605492</v>
      </c>
      <c r="J11">
        <v>1</v>
      </c>
    </row>
    <row r="12" spans="1:10" x14ac:dyDescent="0.2">
      <c r="A12" t="s">
        <v>35</v>
      </c>
      <c r="B12" t="s">
        <v>20</v>
      </c>
      <c r="C12">
        <v>400</v>
      </c>
      <c r="D12" t="s">
        <v>21</v>
      </c>
      <c r="F12" s="4">
        <v>60</v>
      </c>
      <c r="G12" s="7">
        <f t="shared" si="0"/>
        <v>26.525823848649225</v>
      </c>
      <c r="H12" s="7">
        <f t="shared" si="1"/>
        <v>23.58815756562684</v>
      </c>
      <c r="J12">
        <v>1</v>
      </c>
    </row>
    <row r="13" spans="1:10" x14ac:dyDescent="0.2">
      <c r="A13" s="1" t="s">
        <v>36</v>
      </c>
      <c r="B13" s="1" t="s">
        <v>33</v>
      </c>
      <c r="C13" s="1">
        <f>10*LOG10(C12)</f>
        <v>26.020599913279625</v>
      </c>
      <c r="D13" s="1" t="s">
        <v>34</v>
      </c>
      <c r="F13" s="4">
        <v>65</v>
      </c>
      <c r="G13" s="7">
        <f t="shared" si="0"/>
        <v>22.601885409499928</v>
      </c>
      <c r="H13" s="7">
        <f t="shared" si="1"/>
        <v>20.098785144676121</v>
      </c>
      <c r="J13">
        <v>1</v>
      </c>
    </row>
    <row r="14" spans="1:10" x14ac:dyDescent="0.2">
      <c r="A14" s="1" t="s">
        <v>39</v>
      </c>
      <c r="B14" s="1" t="s">
        <v>23</v>
      </c>
      <c r="C14" s="1">
        <f>((4*PI()*C4*C9)/(C7*C7))</f>
        <v>355.7010360954805</v>
      </c>
      <c r="D14" s="1" t="s">
        <v>21</v>
      </c>
      <c r="F14" s="4">
        <v>70</v>
      </c>
      <c r="G14" s="7">
        <f t="shared" si="0"/>
        <v>19.488360378599431</v>
      </c>
      <c r="H14" s="7">
        <f t="shared" si="1"/>
        <v>17.330074946174818</v>
      </c>
      <c r="J14">
        <v>1</v>
      </c>
    </row>
    <row r="15" spans="1:10" x14ac:dyDescent="0.2">
      <c r="A15" s="1" t="s">
        <v>40</v>
      </c>
      <c r="B15" s="1" t="s">
        <v>37</v>
      </c>
      <c r="C15" s="1">
        <f>10*LOG10(C14)</f>
        <v>25.510851302121917</v>
      </c>
      <c r="D15" s="1" t="s">
        <v>34</v>
      </c>
      <c r="F15" s="4">
        <v>75</v>
      </c>
      <c r="G15" s="7">
        <f t="shared" si="0"/>
        <v>16.976527263135502</v>
      </c>
      <c r="H15" s="7">
        <f t="shared" si="1"/>
        <v>15.096420842001175</v>
      </c>
      <c r="J15">
        <v>1</v>
      </c>
    </row>
    <row r="16" spans="1:10" x14ac:dyDescent="0.2">
      <c r="A16" s="3" t="s">
        <v>27</v>
      </c>
      <c r="B16" s="3" t="s">
        <v>28</v>
      </c>
      <c r="C16" s="3">
        <v>5660000000</v>
      </c>
      <c r="D16" s="3" t="s">
        <v>29</v>
      </c>
      <c r="F16" s="4">
        <v>80</v>
      </c>
      <c r="G16" s="7">
        <f t="shared" si="0"/>
        <v>14.920775914865187</v>
      </c>
      <c r="H16" s="7">
        <f t="shared" si="1"/>
        <v>13.268338630665095</v>
      </c>
      <c r="J16">
        <v>1</v>
      </c>
    </row>
    <row r="17" spans="1:10" x14ac:dyDescent="0.2">
      <c r="A17" s="3" t="s">
        <v>30</v>
      </c>
      <c r="B17" s="3" t="s">
        <v>31</v>
      </c>
      <c r="C17" s="3">
        <f>3*10^8</f>
        <v>300000000</v>
      </c>
      <c r="D17" s="3" t="s">
        <v>32</v>
      </c>
      <c r="F17" s="4">
        <v>85</v>
      </c>
      <c r="G17" s="7">
        <f t="shared" si="0"/>
        <v>13.217019495520722</v>
      </c>
      <c r="H17" s="7">
        <f t="shared" si="1"/>
        <v>11.753268821627215</v>
      </c>
      <c r="J17">
        <v>1</v>
      </c>
    </row>
    <row r="18" spans="1:10" x14ac:dyDescent="0.2">
      <c r="F18" s="4">
        <v>90</v>
      </c>
      <c r="G18" s="7">
        <f t="shared" si="0"/>
        <v>11.789255043844101</v>
      </c>
      <c r="H18" s="7">
        <f t="shared" si="1"/>
        <v>10.48362558472304</v>
      </c>
      <c r="J18">
        <v>1</v>
      </c>
    </row>
    <row r="19" spans="1:10" x14ac:dyDescent="0.2">
      <c r="A19" t="s">
        <v>42</v>
      </c>
      <c r="F19" s="4">
        <v>95</v>
      </c>
      <c r="G19" s="7">
        <f t="shared" si="0"/>
        <v>10.58093804489055</v>
      </c>
      <c r="H19" s="7">
        <f t="shared" si="1"/>
        <v>9.4091265635741408</v>
      </c>
      <c r="J19">
        <v>1</v>
      </c>
    </row>
    <row r="20" spans="1:10" x14ac:dyDescent="0.2">
      <c r="A20" t="s">
        <v>41</v>
      </c>
      <c r="F20" s="5">
        <v>100</v>
      </c>
      <c r="G20" s="7">
        <f t="shared" si="0"/>
        <v>9.5492965855137211</v>
      </c>
      <c r="H20" s="7">
        <f t="shared" si="1"/>
        <v>8.491736723625662</v>
      </c>
      <c r="J20">
        <v>1</v>
      </c>
    </row>
    <row r="21" spans="1:10" x14ac:dyDescent="0.2">
      <c r="F21" s="5">
        <v>105</v>
      </c>
      <c r="G21" s="7">
        <f t="shared" si="0"/>
        <v>8.6614935015997467</v>
      </c>
      <c r="H21" s="7">
        <f t="shared" si="1"/>
        <v>7.702255531633253</v>
      </c>
      <c r="J21">
        <v>1</v>
      </c>
    </row>
    <row r="22" spans="1:10" x14ac:dyDescent="0.2">
      <c r="F22" s="5">
        <v>110</v>
      </c>
      <c r="G22" s="7">
        <f t="shared" si="0"/>
        <v>7.8919806491848927</v>
      </c>
      <c r="H22" s="7">
        <f t="shared" si="1"/>
        <v>7.0179642344013731</v>
      </c>
      <c r="J22">
        <v>1</v>
      </c>
    </row>
    <row r="23" spans="1:10" x14ac:dyDescent="0.2">
      <c r="A23" s="1" t="s">
        <v>43</v>
      </c>
      <c r="B23" s="1" t="s">
        <v>44</v>
      </c>
      <c r="C23" s="1">
        <f>(0.6*C6*C6)/C7</f>
        <v>229.23</v>
      </c>
      <c r="D23" s="1" t="s">
        <v>53</v>
      </c>
      <c r="F23" s="5">
        <v>115</v>
      </c>
      <c r="G23" s="7">
        <f t="shared" si="0"/>
        <v>7.2206401402750249</v>
      </c>
      <c r="H23" s="7">
        <f t="shared" si="1"/>
        <v>6.420972947921106</v>
      </c>
      <c r="J23">
        <v>1</v>
      </c>
    </row>
    <row r="24" spans="1:10" x14ac:dyDescent="0.2">
      <c r="F24" s="5">
        <v>120</v>
      </c>
      <c r="G24" s="7">
        <f t="shared" si="0"/>
        <v>6.6314559621623062</v>
      </c>
      <c r="H24" s="7">
        <f t="shared" si="1"/>
        <v>5.8970393914067101</v>
      </c>
      <c r="J24">
        <v>1</v>
      </c>
    </row>
    <row r="25" spans="1:10" x14ac:dyDescent="0.2">
      <c r="F25" s="5">
        <v>125</v>
      </c>
      <c r="G25" s="7">
        <f t="shared" si="0"/>
        <v>6.1115498147287814</v>
      </c>
      <c r="H25" s="7">
        <f t="shared" si="1"/>
        <v>5.4347115031204236</v>
      </c>
      <c r="J25">
        <v>1</v>
      </c>
    </row>
    <row r="26" spans="1:10" x14ac:dyDescent="0.2">
      <c r="A26" t="s">
        <v>46</v>
      </c>
      <c r="B26" t="s">
        <v>47</v>
      </c>
      <c r="C26">
        <v>230</v>
      </c>
      <c r="D26" t="s">
        <v>53</v>
      </c>
      <c r="F26" s="5">
        <v>130</v>
      </c>
      <c r="G26" s="7">
        <f t="shared" si="0"/>
        <v>5.6504713523749821</v>
      </c>
      <c r="H26" s="7">
        <f t="shared" si="1"/>
        <v>5.0246962861690303</v>
      </c>
      <c r="J26">
        <v>1</v>
      </c>
    </row>
    <row r="27" spans="1:10" x14ac:dyDescent="0.2">
      <c r="A27" s="1" t="s">
        <v>48</v>
      </c>
      <c r="B27" s="1" t="s">
        <v>45</v>
      </c>
      <c r="C27" s="1">
        <f>(C3*C12)/(4*PI()*C26*C26)</f>
        <v>1.805160035068756</v>
      </c>
      <c r="D27" s="1" t="s">
        <v>55</v>
      </c>
      <c r="F27" s="5">
        <v>135</v>
      </c>
      <c r="G27" s="7">
        <f t="shared" si="0"/>
        <v>5.2396689083751555</v>
      </c>
      <c r="H27" s="7">
        <f t="shared" si="1"/>
        <v>4.6593891487657952</v>
      </c>
      <c r="J27">
        <v>1</v>
      </c>
    </row>
    <row r="28" spans="1:10" x14ac:dyDescent="0.2">
      <c r="A28" s="1" t="s">
        <v>49</v>
      </c>
      <c r="B28" s="1" t="s">
        <v>50</v>
      </c>
      <c r="C28" s="1">
        <f>(C3*C14)/(4*C26*C26*PI())</f>
        <v>1.6052432369802765</v>
      </c>
      <c r="D28" s="1"/>
      <c r="F28" s="5">
        <v>140</v>
      </c>
      <c r="G28" s="7">
        <f t="shared" si="0"/>
        <v>4.8720900946498578</v>
      </c>
      <c r="H28" s="7">
        <f t="shared" si="1"/>
        <v>4.3325187365437046</v>
      </c>
      <c r="J28">
        <v>1</v>
      </c>
    </row>
    <row r="29" spans="1:10" x14ac:dyDescent="0.2">
      <c r="F29" s="5">
        <v>145</v>
      </c>
      <c r="G29" s="7">
        <f t="shared" si="0"/>
        <v>4.5418770918020073</v>
      </c>
      <c r="H29" s="7">
        <f t="shared" si="1"/>
        <v>4.0388759684307551</v>
      </c>
      <c r="J29">
        <v>1</v>
      </c>
    </row>
    <row r="30" spans="1:10" x14ac:dyDescent="0.2">
      <c r="F30" s="5">
        <v>150</v>
      </c>
      <c r="G30" s="7">
        <f t="shared" si="0"/>
        <v>4.2441318157838754</v>
      </c>
      <c r="H30" s="7">
        <f t="shared" si="1"/>
        <v>3.7741052105002937</v>
      </c>
      <c r="J30">
        <v>1</v>
      </c>
    </row>
    <row r="31" spans="1:10" x14ac:dyDescent="0.2">
      <c r="F31" s="5">
        <v>155</v>
      </c>
      <c r="G31" s="7">
        <f t="shared" si="0"/>
        <v>3.9747332301826099</v>
      </c>
      <c r="H31" s="7">
        <f t="shared" si="1"/>
        <v>3.5345418204477261</v>
      </c>
      <c r="J31">
        <v>1</v>
      </c>
    </row>
    <row r="32" spans="1:10" x14ac:dyDescent="0.2">
      <c r="F32" s="5">
        <v>160</v>
      </c>
      <c r="G32" s="7">
        <f t="shared" si="0"/>
        <v>3.7301939787162968</v>
      </c>
      <c r="H32" s="7">
        <f t="shared" si="1"/>
        <v>3.3170846576662738</v>
      </c>
      <c r="J32">
        <v>1</v>
      </c>
    </row>
    <row r="33" spans="6:10" x14ac:dyDescent="0.2">
      <c r="F33" s="5">
        <v>165</v>
      </c>
      <c r="G33" s="7">
        <f t="shared" si="0"/>
        <v>3.5075469551932859</v>
      </c>
      <c r="H33" s="7">
        <f t="shared" si="1"/>
        <v>3.1190952152894993</v>
      </c>
      <c r="J33">
        <v>1</v>
      </c>
    </row>
    <row r="34" spans="6:10" x14ac:dyDescent="0.2">
      <c r="F34" s="5">
        <v>170</v>
      </c>
      <c r="G34" s="7">
        <f t="shared" si="0"/>
        <v>3.3042548738801805</v>
      </c>
      <c r="H34" s="7">
        <f t="shared" si="1"/>
        <v>2.9383172054068036</v>
      </c>
      <c r="J34">
        <v>1</v>
      </c>
    </row>
    <row r="35" spans="6:10" x14ac:dyDescent="0.2">
      <c r="F35" s="5">
        <v>175</v>
      </c>
      <c r="G35" s="7">
        <f t="shared" si="0"/>
        <v>3.1181376605759086</v>
      </c>
      <c r="H35" s="7">
        <f t="shared" si="1"/>
        <v>2.7728119913879712</v>
      </c>
      <c r="J35">
        <v>1</v>
      </c>
    </row>
    <row r="36" spans="6:10" x14ac:dyDescent="0.2">
      <c r="F36" s="5">
        <v>180</v>
      </c>
      <c r="G36" s="7">
        <f t="shared" si="0"/>
        <v>2.9473137609610252</v>
      </c>
      <c r="H36" s="7">
        <f t="shared" si="1"/>
        <v>2.6209063961807599</v>
      </c>
      <c r="J36">
        <v>1</v>
      </c>
    </row>
    <row r="37" spans="6:10" x14ac:dyDescent="0.2">
      <c r="F37" s="5">
        <v>185</v>
      </c>
      <c r="G37" s="7">
        <f t="shared" si="0"/>
        <v>2.7901523989813648</v>
      </c>
      <c r="H37" s="7">
        <f t="shared" si="1"/>
        <v>2.481150247954905</v>
      </c>
      <c r="J37">
        <v>1</v>
      </c>
    </row>
    <row r="38" spans="6:10" x14ac:dyDescent="0.2">
      <c r="F38" s="5">
        <v>190</v>
      </c>
      <c r="G38" s="7">
        <f t="shared" si="0"/>
        <v>2.6452345112226374</v>
      </c>
      <c r="H38" s="7">
        <f t="shared" si="1"/>
        <v>2.3522816408935352</v>
      </c>
      <c r="J38">
        <v>1</v>
      </c>
    </row>
    <row r="39" spans="6:10" x14ac:dyDescent="0.2">
      <c r="F39" s="5">
        <v>195</v>
      </c>
      <c r="G39" s="7">
        <f t="shared" si="0"/>
        <v>2.511320601055548</v>
      </c>
      <c r="H39" s="7">
        <f t="shared" si="1"/>
        <v>2.233198349408458</v>
      </c>
      <c r="J39">
        <v>1</v>
      </c>
    </row>
    <row r="40" spans="6:10" x14ac:dyDescent="0.2">
      <c r="F40" s="5">
        <v>200</v>
      </c>
      <c r="G40" s="7">
        <f t="shared" si="0"/>
        <v>2.3873241463784303</v>
      </c>
      <c r="H40" s="7">
        <f t="shared" si="1"/>
        <v>2.1229341809064155</v>
      </c>
      <c r="J40">
        <v>1</v>
      </c>
    </row>
    <row r="41" spans="6:10" x14ac:dyDescent="0.2">
      <c r="F41" s="5">
        <v>205</v>
      </c>
      <c r="G41" s="7">
        <f t="shared" si="0"/>
        <v>2.2722894909015396</v>
      </c>
      <c r="H41" s="7">
        <f t="shared" si="1"/>
        <v>2.020639315556374</v>
      </c>
      <c r="J41">
        <v>1</v>
      </c>
    </row>
    <row r="42" spans="6:10" x14ac:dyDescent="0.2">
      <c r="F42" s="5">
        <v>210</v>
      </c>
      <c r="G42" s="7">
        <f t="shared" si="0"/>
        <v>2.1653733753999367</v>
      </c>
      <c r="H42" s="7">
        <f t="shared" si="1"/>
        <v>1.9255638829083133</v>
      </c>
      <c r="J42">
        <v>1</v>
      </c>
    </row>
    <row r="43" spans="6:10" x14ac:dyDescent="0.2">
      <c r="F43" s="5">
        <v>215</v>
      </c>
      <c r="G43" s="7">
        <f t="shared" si="0"/>
        <v>2.0658294398082684</v>
      </c>
      <c r="H43" s="7">
        <f t="shared" si="1"/>
        <v>1.8370441803408681</v>
      </c>
      <c r="J43">
        <v>1</v>
      </c>
    </row>
    <row r="44" spans="6:10" x14ac:dyDescent="0.2">
      <c r="F44" s="5">
        <v>220</v>
      </c>
      <c r="G44" s="7">
        <f t="shared" si="0"/>
        <v>1.9729951622962232</v>
      </c>
      <c r="H44" s="7">
        <f t="shared" si="1"/>
        <v>1.7544910586003433</v>
      </c>
      <c r="J44">
        <v>1</v>
      </c>
    </row>
    <row r="45" spans="6:10" x14ac:dyDescent="0.2">
      <c r="F45" s="5">
        <v>225</v>
      </c>
      <c r="G45" s="7">
        <f t="shared" si="0"/>
        <v>1.8862808070150561</v>
      </c>
      <c r="H45" s="7">
        <f t="shared" si="1"/>
        <v>1.6773800935556864</v>
      </c>
      <c r="J45">
        <v>1</v>
      </c>
    </row>
    <row r="46" spans="6:10" x14ac:dyDescent="0.2">
      <c r="F46" s="6">
        <v>230</v>
      </c>
      <c r="G46" s="7">
        <f t="shared" si="0"/>
        <v>1.8051600350687562</v>
      </c>
      <c r="H46" s="7">
        <f t="shared" si="1"/>
        <v>1.6052432369802765</v>
      </c>
      <c r="J46">
        <v>1</v>
      </c>
    </row>
    <row r="47" spans="6:10" x14ac:dyDescent="0.2">
      <c r="F47" s="6">
        <v>235</v>
      </c>
      <c r="G47" s="7">
        <f t="shared" si="0"/>
        <v>1.7291618986896731</v>
      </c>
      <c r="H47" s="7">
        <f t="shared" si="1"/>
        <v>1.5376616973518626</v>
      </c>
      <c r="J47">
        <v>1</v>
      </c>
    </row>
    <row r="48" spans="6:10" x14ac:dyDescent="0.2">
      <c r="F48" s="6">
        <v>240</v>
      </c>
      <c r="G48" s="7">
        <f t="shared" si="0"/>
        <v>1.6578639905405765</v>
      </c>
      <c r="H48" s="7">
        <f t="shared" si="1"/>
        <v>1.4742598478516775</v>
      </c>
      <c r="J48">
        <v>1</v>
      </c>
    </row>
    <row r="49" spans="6:10" x14ac:dyDescent="0.2">
      <c r="F49" s="6">
        <v>245</v>
      </c>
      <c r="G49" s="7">
        <f t="shared" si="0"/>
        <v>1.5908865615183208</v>
      </c>
      <c r="H49" s="7">
        <f t="shared" si="1"/>
        <v>1.4146999956061077</v>
      </c>
      <c r="J49">
        <v>1</v>
      </c>
    </row>
    <row r="50" spans="6:10" x14ac:dyDescent="0.2">
      <c r="F50" s="6">
        <v>250</v>
      </c>
      <c r="G50" s="7">
        <f t="shared" si="0"/>
        <v>1.5278874536821954</v>
      </c>
      <c r="H50" s="7">
        <f t="shared" si="1"/>
        <v>1.3586778757801059</v>
      </c>
      <c r="J50">
        <v>1</v>
      </c>
    </row>
    <row r="51" spans="6:10" x14ac:dyDescent="0.2">
      <c r="F51" s="6">
        <v>255</v>
      </c>
      <c r="G51" s="7">
        <f t="shared" si="0"/>
        <v>1.4685577217245245</v>
      </c>
      <c r="H51" s="7">
        <f t="shared" si="1"/>
        <v>1.3059187579585794</v>
      </c>
      <c r="J51">
        <v>1</v>
      </c>
    </row>
    <row r="52" spans="6:10" x14ac:dyDescent="0.2">
      <c r="F52" s="6">
        <v>260</v>
      </c>
      <c r="G52" s="7">
        <f t="shared" si="0"/>
        <v>1.4126178380937455</v>
      </c>
      <c r="H52" s="7">
        <f t="shared" si="1"/>
        <v>1.2561740715422576</v>
      </c>
      <c r="J52">
        <v>1</v>
      </c>
    </row>
    <row r="53" spans="6:10" x14ac:dyDescent="0.2">
      <c r="F53" s="6">
        <v>265</v>
      </c>
      <c r="G53" s="7">
        <f t="shared" si="0"/>
        <v>1.3598143945195758</v>
      </c>
      <c r="H53" s="7">
        <f t="shared" si="1"/>
        <v>1.209218472570404</v>
      </c>
      <c r="J53">
        <v>1</v>
      </c>
    </row>
    <row r="54" spans="6:10" x14ac:dyDescent="0.2">
      <c r="F54" s="6">
        <v>270</v>
      </c>
      <c r="G54" s="7">
        <f t="shared" si="0"/>
        <v>1.3099172270937889</v>
      </c>
      <c r="H54" s="7">
        <f t="shared" si="1"/>
        <v>1.1648472871914488</v>
      </c>
      <c r="J54">
        <v>1</v>
      </c>
    </row>
    <row r="55" spans="6:10" x14ac:dyDescent="0.2">
      <c r="F55" s="6">
        <v>275</v>
      </c>
      <c r="G55" s="7">
        <f t="shared" si="0"/>
        <v>1.2627169038695829</v>
      </c>
      <c r="H55" s="7">
        <f t="shared" si="1"/>
        <v>1.1228742775042198</v>
      </c>
      <c r="J55">
        <v>1</v>
      </c>
    </row>
    <row r="56" spans="6:10" x14ac:dyDescent="0.2">
      <c r="F56" s="6">
        <v>280</v>
      </c>
      <c r="G56" s="7">
        <f t="shared" si="0"/>
        <v>1.2180225236624644</v>
      </c>
      <c r="H56" s="7">
        <f t="shared" si="1"/>
        <v>1.0831296841359261</v>
      </c>
      <c r="J56">
        <v>1</v>
      </c>
    </row>
    <row r="57" spans="6:10" x14ac:dyDescent="0.2">
      <c r="F57" s="6">
        <v>285</v>
      </c>
      <c r="G57" s="7">
        <f t="shared" si="0"/>
        <v>1.1756597827656166</v>
      </c>
      <c r="H57" s="7">
        <f t="shared" si="1"/>
        <v>1.0454585070637934</v>
      </c>
      <c r="J57">
        <v>1</v>
      </c>
    </row>
    <row r="58" spans="6:10" x14ac:dyDescent="0.2">
      <c r="F58" s="6">
        <v>290</v>
      </c>
      <c r="G58" s="7">
        <f t="shared" si="0"/>
        <v>1.1354692729505018</v>
      </c>
      <c r="H58" s="7">
        <f t="shared" si="1"/>
        <v>1.0097189921076888</v>
      </c>
      <c r="J58">
        <v>1</v>
      </c>
    </row>
    <row r="59" spans="6:10" x14ac:dyDescent="0.2">
      <c r="F59" s="6">
        <v>295</v>
      </c>
      <c r="G59" s="7">
        <f t="shared" si="0"/>
        <v>1.0973049796625935</v>
      </c>
      <c r="H59" s="7">
        <f t="shared" si="1"/>
        <v>0.97578129544678671</v>
      </c>
      <c r="J59">
        <v>1</v>
      </c>
    </row>
    <row r="60" spans="6:10" x14ac:dyDescent="0.2">
      <c r="F60" s="6">
        <v>300</v>
      </c>
      <c r="G60" s="7">
        <f t="shared" si="0"/>
        <v>1.0610329539459689</v>
      </c>
      <c r="H60" s="7">
        <f t="shared" si="1"/>
        <v>0.94352630262507342</v>
      </c>
      <c r="J60">
        <v>1</v>
      </c>
    </row>
    <row r="61" spans="6:10" x14ac:dyDescent="0.2">
      <c r="F61" s="6">
        <v>305</v>
      </c>
      <c r="G61" s="7">
        <f t="shared" si="0"/>
        <v>1.0265301355026843</v>
      </c>
      <c r="H61" s="7">
        <f t="shared" si="1"/>
        <v>0.91284458195384699</v>
      </c>
      <c r="J61">
        <v>1</v>
      </c>
    </row>
    <row r="62" spans="6:10" x14ac:dyDescent="0.2">
      <c r="F62" s="6">
        <v>310</v>
      </c>
      <c r="G62" s="7">
        <f t="shared" si="0"/>
        <v>0.99368330754565248</v>
      </c>
      <c r="H62" s="7">
        <f t="shared" si="1"/>
        <v>0.88363545511193153</v>
      </c>
      <c r="J62">
        <v>1</v>
      </c>
    </row>
    <row r="63" spans="6:10" x14ac:dyDescent="0.2">
      <c r="F63" s="6">
        <v>315</v>
      </c>
      <c r="G63" s="7">
        <f t="shared" si="0"/>
        <v>0.9623881668444163</v>
      </c>
      <c r="H63" s="7">
        <f t="shared" si="1"/>
        <v>0.85580617018147265</v>
      </c>
      <c r="J63">
        <v>1</v>
      </c>
    </row>
    <row r="64" spans="6:10" x14ac:dyDescent="0.2">
      <c r="F64" s="6">
        <v>320</v>
      </c>
      <c r="G64" s="7">
        <f t="shared" si="0"/>
        <v>0.93254849467907419</v>
      </c>
      <c r="H64" s="7">
        <f t="shared" si="1"/>
        <v>0.82927116441656845</v>
      </c>
      <c r="J64">
        <v>1</v>
      </c>
    </row>
    <row r="65" spans="6:10" x14ac:dyDescent="0.2">
      <c r="F65" s="6">
        <v>325</v>
      </c>
      <c r="G65" s="7">
        <f t="shared" si="0"/>
        <v>0.90407541637999722</v>
      </c>
      <c r="H65" s="7">
        <f t="shared" si="1"/>
        <v>0.80395140578704483</v>
      </c>
      <c r="J65">
        <v>1</v>
      </c>
    </row>
    <row r="66" spans="6:10" x14ac:dyDescent="0.2">
      <c r="F66" s="6">
        <v>330</v>
      </c>
      <c r="G66" s="7">
        <f t="shared" si="0"/>
        <v>0.87688673879832146</v>
      </c>
      <c r="H66" s="7">
        <f t="shared" si="1"/>
        <v>0.77977380382237482</v>
      </c>
      <c r="J66">
        <v>1</v>
      </c>
    </row>
    <row r="67" spans="6:10" x14ac:dyDescent="0.2">
      <c r="F67" s="6">
        <v>335</v>
      </c>
      <c r="G67" s="7">
        <f t="shared" ref="G67:G130" si="2">($C$3*$C$12)/(4*F67*F67*PI())</f>
        <v>0.85090635647259705</v>
      </c>
      <c r="H67" s="7">
        <f t="shared" ref="H67:H130" si="3">($C$3*$C$14)/(4*F67*F67*PI())</f>
        <v>0.75667068154383266</v>
      </c>
      <c r="J67">
        <v>1</v>
      </c>
    </row>
    <row r="68" spans="6:10" x14ac:dyDescent="0.2">
      <c r="F68" s="6">
        <v>340</v>
      </c>
      <c r="G68" s="7">
        <f t="shared" si="2"/>
        <v>0.82606371847004512</v>
      </c>
      <c r="H68" s="7">
        <f t="shared" si="3"/>
        <v>0.73457930135170091</v>
      </c>
      <c r="J68">
        <v>1</v>
      </c>
    </row>
    <row r="69" spans="6:10" x14ac:dyDescent="0.2">
      <c r="F69" s="6">
        <v>345</v>
      </c>
      <c r="G69" s="7">
        <f t="shared" si="2"/>
        <v>0.80229334891944726</v>
      </c>
      <c r="H69" s="7">
        <f t="shared" si="3"/>
        <v>0.71344143865790055</v>
      </c>
      <c r="J69">
        <v>1</v>
      </c>
    </row>
    <row r="70" spans="6:10" x14ac:dyDescent="0.2">
      <c r="F70" s="6">
        <v>350</v>
      </c>
      <c r="G70" s="7">
        <f t="shared" si="2"/>
        <v>0.77953441514397714</v>
      </c>
      <c r="H70" s="7">
        <f t="shared" si="3"/>
        <v>0.6932029978469928</v>
      </c>
      <c r="J70">
        <v>1</v>
      </c>
    </row>
    <row r="71" spans="6:10" x14ac:dyDescent="0.2">
      <c r="F71" s="6">
        <v>355</v>
      </c>
      <c r="G71" s="7">
        <f t="shared" si="2"/>
        <v>0.75773033806893242</v>
      </c>
      <c r="H71" s="7">
        <f t="shared" si="3"/>
        <v>0.67381366583024493</v>
      </c>
      <c r="J71">
        <v>1</v>
      </c>
    </row>
    <row r="72" spans="6:10" x14ac:dyDescent="0.2">
      <c r="F72" s="6">
        <v>360</v>
      </c>
      <c r="G72" s="7">
        <f t="shared" si="2"/>
        <v>0.73682844024025629</v>
      </c>
      <c r="H72" s="7">
        <f t="shared" si="3"/>
        <v>0.65522659904518998</v>
      </c>
      <c r="J72">
        <v>1</v>
      </c>
    </row>
    <row r="73" spans="6:10" x14ac:dyDescent="0.2">
      <c r="F73" s="6">
        <v>365</v>
      </c>
      <c r="G73" s="7">
        <f t="shared" si="2"/>
        <v>0.71677962736075962</v>
      </c>
      <c r="H73" s="7">
        <f t="shared" si="3"/>
        <v>0.63739814026088659</v>
      </c>
      <c r="J73">
        <v>1</v>
      </c>
    </row>
    <row r="74" spans="6:10" x14ac:dyDescent="0.2">
      <c r="F74" s="6">
        <v>370</v>
      </c>
      <c r="G74" s="7">
        <f t="shared" si="2"/>
        <v>0.6975380997453412</v>
      </c>
      <c r="H74" s="7">
        <f t="shared" si="3"/>
        <v>0.62028756198872625</v>
      </c>
      <c r="J74">
        <v>1</v>
      </c>
    </row>
    <row r="75" spans="6:10" x14ac:dyDescent="0.2">
      <c r="F75" s="6">
        <v>375</v>
      </c>
      <c r="G75" s="7">
        <f t="shared" si="2"/>
        <v>0.67906109052542019</v>
      </c>
      <c r="H75" s="7">
        <f t="shared" si="3"/>
        <v>0.60385683368004706</v>
      </c>
      <c r="J75">
        <v>1</v>
      </c>
    </row>
    <row r="76" spans="6:10" x14ac:dyDescent="0.2">
      <c r="F76" s="6">
        <v>380</v>
      </c>
      <c r="G76" s="7">
        <f t="shared" si="2"/>
        <v>0.66130862780565935</v>
      </c>
      <c r="H76" s="7">
        <f t="shared" si="3"/>
        <v>0.5880704102233838</v>
      </c>
      <c r="J76">
        <v>1</v>
      </c>
    </row>
    <row r="77" spans="6:10" x14ac:dyDescent="0.2">
      <c r="F77" s="6">
        <v>385</v>
      </c>
      <c r="G77" s="7">
        <f t="shared" si="2"/>
        <v>0.64424331830080761</v>
      </c>
      <c r="H77" s="7">
        <f t="shared" si="3"/>
        <v>0.57289503954296928</v>
      </c>
      <c r="J77">
        <v>1</v>
      </c>
    </row>
    <row r="78" spans="6:10" x14ac:dyDescent="0.2">
      <c r="F78" s="6">
        <v>390</v>
      </c>
      <c r="G78" s="7">
        <f t="shared" si="2"/>
        <v>0.627830150263887</v>
      </c>
      <c r="H78" s="7">
        <f t="shared" si="3"/>
        <v>0.55829958735211449</v>
      </c>
      <c r="J78">
        <v>1</v>
      </c>
    </row>
    <row r="79" spans="6:10" x14ac:dyDescent="0.2">
      <c r="F79" s="6">
        <v>395</v>
      </c>
      <c r="G79" s="7">
        <f t="shared" si="2"/>
        <v>0.61203631376469925</v>
      </c>
      <c r="H79" s="7">
        <f t="shared" si="3"/>
        <v>0.54425487733540534</v>
      </c>
      <c r="J79">
        <v>1</v>
      </c>
    </row>
    <row r="80" spans="6:10" x14ac:dyDescent="0.2">
      <c r="F80" s="6">
        <v>400</v>
      </c>
      <c r="G80" s="7">
        <f t="shared" si="2"/>
        <v>0.59683103659460757</v>
      </c>
      <c r="H80" s="7">
        <f t="shared" si="3"/>
        <v>0.53073354522660388</v>
      </c>
      <c r="J80">
        <v>1</v>
      </c>
    </row>
    <row r="81" spans="6:10" x14ac:dyDescent="0.2">
      <c r="F81" s="6">
        <v>405</v>
      </c>
      <c r="G81" s="7">
        <f t="shared" si="2"/>
        <v>0.58218543426390612</v>
      </c>
      <c r="H81" s="7">
        <f t="shared" si="3"/>
        <v>0.51770990541842166</v>
      </c>
      <c r="J81">
        <v>1</v>
      </c>
    </row>
    <row r="82" spans="6:10" x14ac:dyDescent="0.2">
      <c r="F82" s="6">
        <v>410</v>
      </c>
      <c r="G82" s="7">
        <f t="shared" si="2"/>
        <v>0.56807237272538491</v>
      </c>
      <c r="H82" s="7">
        <f t="shared" si="3"/>
        <v>0.5051598288890935</v>
      </c>
      <c r="J82">
        <v>1</v>
      </c>
    </row>
    <row r="83" spans="6:10" x14ac:dyDescent="0.2">
      <c r="F83" s="6">
        <v>415</v>
      </c>
      <c r="G83" s="7">
        <f t="shared" si="2"/>
        <v>0.5544663426049482</v>
      </c>
      <c r="H83" s="7">
        <f t="shared" si="3"/>
        <v>0.49306063136162942</v>
      </c>
      <c r="J83">
        <v>1</v>
      </c>
    </row>
    <row r="84" spans="6:10" x14ac:dyDescent="0.2">
      <c r="F84" s="6">
        <v>420</v>
      </c>
      <c r="G84" s="7">
        <f t="shared" si="2"/>
        <v>0.54134334384998417</v>
      </c>
      <c r="H84" s="7">
        <f t="shared" si="3"/>
        <v>0.48139097072707832</v>
      </c>
      <c r="J84">
        <v>1</v>
      </c>
    </row>
    <row r="85" spans="6:10" x14ac:dyDescent="0.2">
      <c r="F85" s="6">
        <v>425</v>
      </c>
      <c r="G85" s="7">
        <f t="shared" si="2"/>
        <v>0.52868077982082884</v>
      </c>
      <c r="H85" s="7">
        <f t="shared" si="3"/>
        <v>0.47013075286508854</v>
      </c>
      <c r="J85">
        <v>1</v>
      </c>
    </row>
    <row r="86" spans="6:10" x14ac:dyDescent="0.2">
      <c r="F86" s="6">
        <v>430</v>
      </c>
      <c r="G86" s="7">
        <f t="shared" si="2"/>
        <v>0.5164573599520671</v>
      </c>
      <c r="H86" s="7">
        <f t="shared" si="3"/>
        <v>0.45926104508521703</v>
      </c>
      <c r="J86">
        <v>1</v>
      </c>
    </row>
    <row r="87" spans="6:10" x14ac:dyDescent="0.2">
      <c r="F87" s="6">
        <v>435</v>
      </c>
      <c r="G87" s="7">
        <f t="shared" si="2"/>
        <v>0.50465301020022302</v>
      </c>
      <c r="H87" s="7">
        <f t="shared" si="3"/>
        <v>0.44876399649230608</v>
      </c>
      <c r="J87">
        <v>1</v>
      </c>
    </row>
    <row r="88" spans="6:10" x14ac:dyDescent="0.2">
      <c r="F88" s="6">
        <v>440</v>
      </c>
      <c r="G88" s="7">
        <f t="shared" si="2"/>
        <v>0.4932487905740558</v>
      </c>
      <c r="H88" s="7">
        <f t="shared" si="3"/>
        <v>0.43862276465008582</v>
      </c>
      <c r="J88">
        <v>1</v>
      </c>
    </row>
    <row r="89" spans="6:10" x14ac:dyDescent="0.2">
      <c r="F89" s="6">
        <v>445</v>
      </c>
      <c r="G89" s="7">
        <f t="shared" si="2"/>
        <v>0.48222681911444115</v>
      </c>
      <c r="H89" s="7">
        <f t="shared" si="3"/>
        <v>0.42882144798008648</v>
      </c>
      <c r="J89">
        <v>1</v>
      </c>
    </row>
    <row r="90" spans="6:10" x14ac:dyDescent="0.2">
      <c r="F90" s="6">
        <v>450</v>
      </c>
      <c r="G90" s="7">
        <f t="shared" si="2"/>
        <v>0.47157020175376402</v>
      </c>
      <c r="H90" s="7">
        <f t="shared" si="3"/>
        <v>0.4193450233889216</v>
      </c>
      <c r="J90">
        <v>1</v>
      </c>
    </row>
    <row r="91" spans="6:10" x14ac:dyDescent="0.2">
      <c r="F91" s="6">
        <v>455</v>
      </c>
      <c r="G91" s="7">
        <f t="shared" si="2"/>
        <v>0.46126296754081486</v>
      </c>
      <c r="H91" s="7">
        <f t="shared" si="3"/>
        <v>0.4101792886668596</v>
      </c>
      <c r="J91">
        <v>1</v>
      </c>
    </row>
    <row r="92" spans="6:10" x14ac:dyDescent="0.2">
      <c r="F92" s="6">
        <v>460</v>
      </c>
      <c r="G92" s="7">
        <f t="shared" si="2"/>
        <v>0.45129000876718905</v>
      </c>
      <c r="H92" s="7">
        <f t="shared" si="3"/>
        <v>0.40131080924506912</v>
      </c>
      <c r="J92">
        <v>1</v>
      </c>
    </row>
    <row r="93" spans="6:10" x14ac:dyDescent="0.2">
      <c r="F93" s="6">
        <v>465</v>
      </c>
      <c r="G93" s="7">
        <f t="shared" si="2"/>
        <v>0.44163702557584555</v>
      </c>
      <c r="H93" s="7">
        <f t="shared" si="3"/>
        <v>0.39272686893863623</v>
      </c>
      <c r="J93">
        <v>1</v>
      </c>
    </row>
    <row r="94" spans="6:10" x14ac:dyDescent="0.2">
      <c r="F94" s="6">
        <v>470</v>
      </c>
      <c r="G94" s="7">
        <f t="shared" si="2"/>
        <v>0.43229047467241827</v>
      </c>
      <c r="H94" s="7">
        <f t="shared" si="3"/>
        <v>0.38441542433796566</v>
      </c>
      <c r="J94">
        <v>1</v>
      </c>
    </row>
    <row r="95" spans="6:10" x14ac:dyDescent="0.2">
      <c r="F95" s="6">
        <v>475</v>
      </c>
      <c r="G95" s="7">
        <f t="shared" si="2"/>
        <v>0.42323752179562196</v>
      </c>
      <c r="H95" s="7">
        <f t="shared" si="3"/>
        <v>0.37636506254296559</v>
      </c>
      <c r="J95">
        <v>1</v>
      </c>
    </row>
    <row r="96" spans="6:10" x14ac:dyDescent="0.2">
      <c r="F96" s="6">
        <v>480</v>
      </c>
      <c r="G96" s="7">
        <f t="shared" si="2"/>
        <v>0.41446599763514413</v>
      </c>
      <c r="H96" s="7">
        <f t="shared" si="3"/>
        <v>0.36856496196291938</v>
      </c>
      <c r="J96">
        <v>1</v>
      </c>
    </row>
    <row r="97" spans="6:10" x14ac:dyDescent="0.2">
      <c r="F97" s="6">
        <v>485</v>
      </c>
      <c r="G97" s="7">
        <f t="shared" si="2"/>
        <v>0.40596435691417665</v>
      </c>
      <c r="H97" s="7">
        <f t="shared" si="3"/>
        <v>0.36100485593052017</v>
      </c>
      <c r="J97">
        <v>1</v>
      </c>
    </row>
    <row r="98" spans="6:10" x14ac:dyDescent="0.2">
      <c r="F98" s="6">
        <v>490</v>
      </c>
      <c r="G98" s="7">
        <f t="shared" si="2"/>
        <v>0.39772164037958019</v>
      </c>
      <c r="H98" s="7">
        <f t="shared" si="3"/>
        <v>0.35367499890152693</v>
      </c>
      <c r="J98">
        <v>1</v>
      </c>
    </row>
    <row r="99" spans="6:10" x14ac:dyDescent="0.2">
      <c r="F99" s="6">
        <v>495</v>
      </c>
      <c r="G99" s="7">
        <f t="shared" si="2"/>
        <v>0.38972743946592064</v>
      </c>
      <c r="H99" s="7">
        <f t="shared" si="3"/>
        <v>0.3465661350321666</v>
      </c>
      <c r="J99">
        <v>1</v>
      </c>
    </row>
    <row r="100" spans="6:10" x14ac:dyDescent="0.2">
      <c r="F100" s="6">
        <v>500</v>
      </c>
      <c r="G100" s="7">
        <f t="shared" si="2"/>
        <v>0.38197186342054884</v>
      </c>
      <c r="H100" s="7">
        <f t="shared" si="3"/>
        <v>0.33966946894502648</v>
      </c>
      <c r="J100">
        <v>1</v>
      </c>
    </row>
    <row r="101" spans="6:10" x14ac:dyDescent="0.2">
      <c r="F101" s="6">
        <v>505</v>
      </c>
      <c r="G101" s="7">
        <f t="shared" si="2"/>
        <v>0.37444550869576393</v>
      </c>
      <c r="H101" s="7">
        <f t="shared" si="3"/>
        <v>0.33297663851095621</v>
      </c>
      <c r="J101">
        <v>1</v>
      </c>
    </row>
    <row r="102" spans="6:10" x14ac:dyDescent="0.2">
      <c r="F102" s="6">
        <v>510</v>
      </c>
      <c r="G102" s="7">
        <f t="shared" si="2"/>
        <v>0.36713943043113112</v>
      </c>
      <c r="H102" s="7">
        <f t="shared" si="3"/>
        <v>0.32647968948964484</v>
      </c>
      <c r="J102">
        <v>1</v>
      </c>
    </row>
    <row r="103" spans="6:10" x14ac:dyDescent="0.2">
      <c r="F103" s="6">
        <v>515</v>
      </c>
      <c r="G103" s="7">
        <f t="shared" si="2"/>
        <v>0.36004511586440646</v>
      </c>
      <c r="H103" s="7">
        <f t="shared" si="3"/>
        <v>0.32017105188521677</v>
      </c>
      <c r="J103">
        <v>1</v>
      </c>
    </row>
    <row r="104" spans="6:10" x14ac:dyDescent="0.2">
      <c r="F104" s="6">
        <v>520</v>
      </c>
      <c r="G104" s="7">
        <f t="shared" si="2"/>
        <v>0.35315445952343638</v>
      </c>
      <c r="H104" s="7">
        <f t="shared" si="3"/>
        <v>0.31404351788556439</v>
      </c>
      <c r="J104">
        <v>1</v>
      </c>
    </row>
    <row r="105" spans="6:10" x14ac:dyDescent="0.2">
      <c r="F105" s="6">
        <v>525</v>
      </c>
      <c r="G105" s="7">
        <f t="shared" si="2"/>
        <v>0.34645974006398983</v>
      </c>
      <c r="H105" s="7">
        <f t="shared" si="3"/>
        <v>0.30809022126533014</v>
      </c>
      <c r="J105">
        <v>1</v>
      </c>
    </row>
    <row r="106" spans="6:10" x14ac:dyDescent="0.2">
      <c r="F106" s="6">
        <v>530</v>
      </c>
      <c r="G106" s="7">
        <f t="shared" si="2"/>
        <v>0.33995359862989394</v>
      </c>
      <c r="H106" s="7">
        <f t="shared" si="3"/>
        <v>0.30230461814260101</v>
      </c>
      <c r="J106">
        <v>1</v>
      </c>
    </row>
    <row r="107" spans="6:10" x14ac:dyDescent="0.2">
      <c r="F107" s="6">
        <v>535</v>
      </c>
      <c r="G107" s="7">
        <f t="shared" si="2"/>
        <v>0.33362901862219307</v>
      </c>
      <c r="H107" s="7">
        <f t="shared" si="3"/>
        <v>0.29668046898858108</v>
      </c>
      <c r="J107">
        <v>1</v>
      </c>
    </row>
    <row r="108" spans="6:10" x14ac:dyDescent="0.2">
      <c r="F108" s="6">
        <v>540</v>
      </c>
      <c r="G108" s="7">
        <f t="shared" si="2"/>
        <v>0.32747930677344722</v>
      </c>
      <c r="H108" s="7">
        <f t="shared" si="3"/>
        <v>0.2912118217978622</v>
      </c>
      <c r="J108">
        <v>1</v>
      </c>
    </row>
    <row r="109" spans="6:10" x14ac:dyDescent="0.2">
      <c r="F109" s="6">
        <v>545</v>
      </c>
      <c r="G109" s="7">
        <f t="shared" si="2"/>
        <v>0.32149807543182291</v>
      </c>
      <c r="H109" s="7">
        <f t="shared" si="3"/>
        <v>0.28589299633450593</v>
      </c>
      <c r="J109">
        <v>1</v>
      </c>
    </row>
    <row r="110" spans="6:10" x14ac:dyDescent="0.2">
      <c r="F110" s="6">
        <v>550</v>
      </c>
      <c r="G110" s="7">
        <f t="shared" si="2"/>
        <v>0.31567922596739573</v>
      </c>
      <c r="H110" s="7">
        <f t="shared" si="3"/>
        <v>0.28071856937605494</v>
      </c>
      <c r="J110">
        <v>1</v>
      </c>
    </row>
    <row r="111" spans="6:10" x14ac:dyDescent="0.2">
      <c r="F111" s="6">
        <v>555</v>
      </c>
      <c r="G111" s="7">
        <f t="shared" si="2"/>
        <v>0.31001693322015167</v>
      </c>
      <c r="H111" s="7">
        <f t="shared" si="3"/>
        <v>0.27568336088387835</v>
      </c>
      <c r="J111">
        <v>1</v>
      </c>
    </row>
    <row r="112" spans="6:10" x14ac:dyDescent="0.2">
      <c r="F112" s="6">
        <v>560</v>
      </c>
      <c r="G112" s="7">
        <f t="shared" si="2"/>
        <v>0.30450563091561611</v>
      </c>
      <c r="H112" s="7">
        <f t="shared" si="3"/>
        <v>0.27078242103398154</v>
      </c>
      <c r="J112">
        <v>1</v>
      </c>
    </row>
    <row r="113" spans="6:10" x14ac:dyDescent="0.2">
      <c r="F113" s="6">
        <v>565</v>
      </c>
      <c r="G113" s="7">
        <f t="shared" si="2"/>
        <v>0.29913999797991137</v>
      </c>
      <c r="H113" s="7">
        <f t="shared" si="3"/>
        <v>0.26601101804763605</v>
      </c>
      <c r="J113">
        <v>1</v>
      </c>
    </row>
    <row r="114" spans="6:10" x14ac:dyDescent="0.2">
      <c r="F114" s="6">
        <v>570</v>
      </c>
      <c r="G114" s="7">
        <f t="shared" si="2"/>
        <v>0.29391494569140414</v>
      </c>
      <c r="H114" s="7">
        <f t="shared" si="3"/>
        <v>0.26136462676594835</v>
      </c>
      <c r="J114">
        <v>1</v>
      </c>
    </row>
    <row r="115" spans="6:10" x14ac:dyDescent="0.2">
      <c r="F115" s="6">
        <v>575</v>
      </c>
      <c r="G115" s="7">
        <f t="shared" si="2"/>
        <v>0.28882560561100101</v>
      </c>
      <c r="H115" s="7">
        <f t="shared" si="3"/>
        <v>0.25683891791684421</v>
      </c>
      <c r="J115">
        <v>1</v>
      </c>
    </row>
    <row r="116" spans="6:10" x14ac:dyDescent="0.2">
      <c r="F116" s="6">
        <v>580</v>
      </c>
      <c r="G116" s="7">
        <f t="shared" si="2"/>
        <v>0.28386731823762545</v>
      </c>
      <c r="H116" s="7">
        <f t="shared" si="3"/>
        <v>0.2524297480269222</v>
      </c>
      <c r="J116">
        <v>1</v>
      </c>
    </row>
    <row r="117" spans="6:10" x14ac:dyDescent="0.2">
      <c r="F117" s="6">
        <v>585</v>
      </c>
      <c r="G117" s="7">
        <f t="shared" si="2"/>
        <v>0.2790356223395053</v>
      </c>
      <c r="H117" s="7">
        <f t="shared" si="3"/>
        <v>0.2481331499342731</v>
      </c>
      <c r="J117">
        <v>1</v>
      </c>
    </row>
    <row r="118" spans="6:10" x14ac:dyDescent="0.2">
      <c r="F118" s="6">
        <v>590</v>
      </c>
      <c r="G118" s="7">
        <f t="shared" si="2"/>
        <v>0.27432624491564839</v>
      </c>
      <c r="H118" s="7">
        <f t="shared" si="3"/>
        <v>0.24394532386169668</v>
      </c>
      <c r="J118">
        <v>1</v>
      </c>
    </row>
    <row r="119" spans="6:10" x14ac:dyDescent="0.2">
      <c r="F119" s="6">
        <v>595</v>
      </c>
      <c r="G119" s="7">
        <f t="shared" si="2"/>
        <v>0.26973509174532079</v>
      </c>
      <c r="H119" s="7">
        <f t="shared" si="3"/>
        <v>0.23986262901280025</v>
      </c>
      <c r="J119">
        <v>1</v>
      </c>
    </row>
    <row r="120" spans="6:10" x14ac:dyDescent="0.2">
      <c r="F120" s="6">
        <v>600</v>
      </c>
      <c r="G120" s="7">
        <f t="shared" si="2"/>
        <v>0.26525823848649221</v>
      </c>
      <c r="H120" s="7">
        <f t="shared" si="3"/>
        <v>0.23588157565626836</v>
      </c>
      <c r="J120">
        <v>1</v>
      </c>
    </row>
    <row r="121" spans="6:10" x14ac:dyDescent="0.2">
      <c r="F121" s="6">
        <v>605</v>
      </c>
      <c r="G121" s="7">
        <f t="shared" si="2"/>
        <v>0.26089192228710389</v>
      </c>
      <c r="H121" s="7">
        <f t="shared" si="3"/>
        <v>0.23199881766616109</v>
      </c>
      <c r="J121">
        <v>1</v>
      </c>
    </row>
    <row r="122" spans="6:10" x14ac:dyDescent="0.2">
      <c r="F122" s="6">
        <v>610</v>
      </c>
      <c r="G122" s="7">
        <f t="shared" si="2"/>
        <v>0.25663253387567109</v>
      </c>
      <c r="H122" s="7">
        <f t="shared" si="3"/>
        <v>0.22821114548846175</v>
      </c>
      <c r="J122">
        <v>1</v>
      </c>
    </row>
    <row r="123" spans="6:10" x14ac:dyDescent="0.2">
      <c r="F123" s="6">
        <v>615</v>
      </c>
      <c r="G123" s="7">
        <f t="shared" si="2"/>
        <v>0.25247661010017108</v>
      </c>
      <c r="H123" s="7">
        <f t="shared" si="3"/>
        <v>0.2245154795062638</v>
      </c>
      <c r="J123">
        <v>1</v>
      </c>
    </row>
    <row r="124" spans="6:10" x14ac:dyDescent="0.2">
      <c r="F124" s="6">
        <v>620</v>
      </c>
      <c r="G124" s="7">
        <f t="shared" si="2"/>
        <v>0.24842082688641312</v>
      </c>
      <c r="H124" s="7">
        <f t="shared" si="3"/>
        <v>0.22090886377798288</v>
      </c>
      <c r="J124">
        <v>1</v>
      </c>
    </row>
    <row r="125" spans="6:10" x14ac:dyDescent="0.2">
      <c r="F125" s="6">
        <v>625</v>
      </c>
      <c r="G125" s="7">
        <f t="shared" si="2"/>
        <v>0.24446199258915127</v>
      </c>
      <c r="H125" s="7">
        <f t="shared" si="3"/>
        <v>0.21738846012481697</v>
      </c>
      <c r="J125">
        <v>1</v>
      </c>
    </row>
    <row r="126" spans="6:10" x14ac:dyDescent="0.2">
      <c r="F126" s="6">
        <v>630</v>
      </c>
      <c r="G126" s="7">
        <f t="shared" si="2"/>
        <v>0.24059704171110408</v>
      </c>
      <c r="H126" s="7">
        <f t="shared" si="3"/>
        <v>0.21395154254536816</v>
      </c>
      <c r="J126">
        <v>1</v>
      </c>
    </row>
    <row r="127" spans="6:10" x14ac:dyDescent="0.2">
      <c r="F127" s="6">
        <v>635</v>
      </c>
      <c r="G127" s="7">
        <f t="shared" si="2"/>
        <v>0.23682302896679819</v>
      </c>
      <c r="H127" s="7">
        <f t="shared" si="3"/>
        <v>0.21059549193690028</v>
      </c>
      <c r="J127">
        <v>1</v>
      </c>
    </row>
    <row r="128" spans="6:10" x14ac:dyDescent="0.2">
      <c r="F128" s="6">
        <v>640</v>
      </c>
      <c r="G128" s="7">
        <f t="shared" si="2"/>
        <v>0.23313712366976855</v>
      </c>
      <c r="H128" s="7">
        <f t="shared" si="3"/>
        <v>0.20731779110414211</v>
      </c>
      <c r="J128">
        <v>1</v>
      </c>
    </row>
    <row r="129" spans="6:10" x14ac:dyDescent="0.2">
      <c r="F129" s="6">
        <v>645</v>
      </c>
      <c r="G129" s="7">
        <f t="shared" si="2"/>
        <v>0.22953660442314092</v>
      </c>
      <c r="H129" s="7">
        <f t="shared" si="3"/>
        <v>0.20411602003787419</v>
      </c>
      <c r="J129">
        <v>1</v>
      </c>
    </row>
    <row r="130" spans="6:10" x14ac:dyDescent="0.2">
      <c r="F130" s="6">
        <v>650</v>
      </c>
      <c r="G130" s="7">
        <f t="shared" si="2"/>
        <v>0.22601885409499931</v>
      </c>
      <c r="H130" s="7">
        <f t="shared" si="3"/>
        <v>0.20098785144676121</v>
      </c>
      <c r="J130">
        <v>1</v>
      </c>
    </row>
    <row r="131" spans="6:10" x14ac:dyDescent="0.2">
      <c r="F131" s="6">
        <v>655</v>
      </c>
      <c r="G131" s="7">
        <f t="shared" ref="G131:G194" si="4">($C$3*$C$12)/(4*F131*F131*PI())</f>
        <v>0.22258135506121368</v>
      </c>
      <c r="H131" s="7">
        <f t="shared" ref="H131:H194" si="5">($C$3*$C$14)/(4*F131*F131*PI())</f>
        <v>0.19793104652702434</v>
      </c>
      <c r="J131">
        <v>1</v>
      </c>
    </row>
    <row r="132" spans="6:10" x14ac:dyDescent="0.2">
      <c r="F132" s="6">
        <v>660</v>
      </c>
      <c r="G132" s="7">
        <f t="shared" si="4"/>
        <v>0.21922168469958037</v>
      </c>
      <c r="H132" s="7">
        <f t="shared" si="5"/>
        <v>0.19494345095559371</v>
      </c>
      <c r="J132">
        <v>1</v>
      </c>
    </row>
    <row r="133" spans="6:10" x14ac:dyDescent="0.2">
      <c r="F133" s="6">
        <v>665</v>
      </c>
      <c r="G133" s="7">
        <f t="shared" si="4"/>
        <v>0.21593751112021528</v>
      </c>
      <c r="H133" s="7">
        <f t="shared" si="5"/>
        <v>0.1920229910933498</v>
      </c>
      <c r="J133">
        <v>1</v>
      </c>
    </row>
    <row r="134" spans="6:10" x14ac:dyDescent="0.2">
      <c r="F134" s="6">
        <v>670</v>
      </c>
      <c r="G134" s="7">
        <f t="shared" si="4"/>
        <v>0.21272658911814926</v>
      </c>
      <c r="H134" s="7">
        <f t="shared" si="5"/>
        <v>0.18916767038595816</v>
      </c>
      <c r="J134">
        <v>1</v>
      </c>
    </row>
    <row r="135" spans="6:10" x14ac:dyDescent="0.2">
      <c r="F135" s="6">
        <v>675</v>
      </c>
      <c r="G135" s="7">
        <f t="shared" si="4"/>
        <v>0.2095867563350062</v>
      </c>
      <c r="H135" s="7">
        <f t="shared" si="5"/>
        <v>0.18637556595063179</v>
      </c>
      <c r="J135">
        <v>1</v>
      </c>
    </row>
    <row r="136" spans="6:10" x14ac:dyDescent="0.2">
      <c r="F136" s="6">
        <v>680</v>
      </c>
      <c r="G136" s="7">
        <f t="shared" si="4"/>
        <v>0.20651592961751128</v>
      </c>
      <c r="H136" s="7">
        <f t="shared" si="5"/>
        <v>0.18364482533792523</v>
      </c>
      <c r="J136">
        <v>1</v>
      </c>
    </row>
    <row r="137" spans="6:10" x14ac:dyDescent="0.2">
      <c r="F137" s="6">
        <v>685</v>
      </c>
      <c r="G137" s="7">
        <f t="shared" si="4"/>
        <v>0.20351210156137717</v>
      </c>
      <c r="H137" s="7">
        <f t="shared" si="5"/>
        <v>0.18097366345837629</v>
      </c>
      <c r="J137">
        <v>1</v>
      </c>
    </row>
    <row r="138" spans="6:10" x14ac:dyDescent="0.2">
      <c r="F138" s="6">
        <v>690</v>
      </c>
      <c r="G138" s="7">
        <f t="shared" si="4"/>
        <v>0.20057333722986181</v>
      </c>
      <c r="H138" s="7">
        <f t="shared" si="5"/>
        <v>0.17836035966447514</v>
      </c>
      <c r="J138">
        <v>1</v>
      </c>
    </row>
    <row r="139" spans="6:10" x14ac:dyDescent="0.2">
      <c r="F139" s="6">
        <v>695</v>
      </c>
      <c r="G139" s="7">
        <f t="shared" si="4"/>
        <v>0.19769777103697989</v>
      </c>
      <c r="H139" s="7">
        <f t="shared" si="5"/>
        <v>0.17580325497905205</v>
      </c>
      <c r="J139">
        <v>1</v>
      </c>
    </row>
    <row r="140" spans="6:10" x14ac:dyDescent="0.2">
      <c r="F140" s="6">
        <v>700</v>
      </c>
      <c r="G140" s="7">
        <f t="shared" si="4"/>
        <v>0.19488360378599429</v>
      </c>
      <c r="H140" s="7">
        <f t="shared" si="5"/>
        <v>0.1733007494617482</v>
      </c>
      <c r="J140">
        <v>1</v>
      </c>
    </row>
    <row r="141" spans="6:10" x14ac:dyDescent="0.2">
      <c r="F141" s="6">
        <v>705</v>
      </c>
      <c r="G141" s="7">
        <f t="shared" si="4"/>
        <v>0.19212909985440815</v>
      </c>
      <c r="H141" s="7">
        <f t="shared" si="5"/>
        <v>0.17085129970576252</v>
      </c>
      <c r="J141">
        <v>1</v>
      </c>
    </row>
    <row r="142" spans="6:10" x14ac:dyDescent="0.2">
      <c r="F142" s="6">
        <v>710</v>
      </c>
      <c r="G142" s="7">
        <f t="shared" si="4"/>
        <v>0.1894325845172331</v>
      </c>
      <c r="H142" s="7">
        <f t="shared" si="5"/>
        <v>0.16845341645756123</v>
      </c>
      <c r="J142">
        <v>1</v>
      </c>
    </row>
    <row r="143" spans="6:10" x14ac:dyDescent="0.2">
      <c r="F143" s="6">
        <v>715</v>
      </c>
      <c r="G143" s="7">
        <f t="shared" si="4"/>
        <v>0.18679244140082588</v>
      </c>
      <c r="H143" s="7">
        <f t="shared" si="5"/>
        <v>0.16610566235269522</v>
      </c>
      <c r="J143">
        <v>1</v>
      </c>
    </row>
    <row r="144" spans="6:10" x14ac:dyDescent="0.2">
      <c r="F144" s="6">
        <v>720</v>
      </c>
      <c r="G144" s="7">
        <f t="shared" si="4"/>
        <v>0.18420711006006407</v>
      </c>
      <c r="H144" s="7">
        <f t="shared" si="5"/>
        <v>0.1638066497612975</v>
      </c>
      <c r="J144">
        <v>1</v>
      </c>
    </row>
    <row r="145" spans="6:10" x14ac:dyDescent="0.2">
      <c r="F145" s="6">
        <v>725</v>
      </c>
      <c r="G145" s="7">
        <f t="shared" si="4"/>
        <v>0.1816750836720803</v>
      </c>
      <c r="H145" s="7">
        <f t="shared" si="5"/>
        <v>0.16155503873723018</v>
      </c>
      <c r="J145">
        <v>1</v>
      </c>
    </row>
    <row r="146" spans="6:10" x14ac:dyDescent="0.2">
      <c r="F146" s="6">
        <v>730</v>
      </c>
      <c r="G146" s="7">
        <f t="shared" si="4"/>
        <v>0.1791949068401899</v>
      </c>
      <c r="H146" s="7">
        <f t="shared" si="5"/>
        <v>0.15934953506522165</v>
      </c>
      <c r="J146">
        <v>1</v>
      </c>
    </row>
    <row r="147" spans="6:10" x14ac:dyDescent="0.2">
      <c r="F147" s="6">
        <v>735</v>
      </c>
      <c r="G147" s="7">
        <f t="shared" si="4"/>
        <v>0.17676517350203566</v>
      </c>
      <c r="H147" s="7">
        <f t="shared" si="5"/>
        <v>0.15718888840067866</v>
      </c>
      <c r="J147">
        <v>1</v>
      </c>
    </row>
    <row r="148" spans="6:10" x14ac:dyDescent="0.2">
      <c r="F148" s="6">
        <v>740</v>
      </c>
      <c r="G148" s="7">
        <f t="shared" si="4"/>
        <v>0.1743845249363353</v>
      </c>
      <c r="H148" s="7">
        <f t="shared" si="5"/>
        <v>0.15507189049718156</v>
      </c>
      <c r="J148">
        <v>1</v>
      </c>
    </row>
    <row r="149" spans="6:10" x14ac:dyDescent="0.2">
      <c r="F149" s="6">
        <v>745</v>
      </c>
      <c r="G149" s="7">
        <f t="shared" si="4"/>
        <v>0.1720516478629561</v>
      </c>
      <c r="H149" s="7">
        <f t="shared" si="5"/>
        <v>0.15299737351697063</v>
      </c>
      <c r="J149">
        <v>1</v>
      </c>
    </row>
    <row r="150" spans="6:10" x14ac:dyDescent="0.2">
      <c r="F150" s="6">
        <v>750</v>
      </c>
      <c r="G150" s="7">
        <f t="shared" si="4"/>
        <v>0.16976527263135505</v>
      </c>
      <c r="H150" s="7">
        <f t="shared" si="5"/>
        <v>0.15096420842001176</v>
      </c>
      <c r="J150">
        <v>1</v>
      </c>
    </row>
    <row r="151" spans="6:10" x14ac:dyDescent="0.2">
      <c r="F151" s="6">
        <v>755</v>
      </c>
      <c r="G151" s="7">
        <f t="shared" si="4"/>
        <v>0.16752417149271909</v>
      </c>
      <c r="H151" s="7">
        <f t="shared" si="5"/>
        <v>0.14897130342749285</v>
      </c>
      <c r="J151">
        <v>1</v>
      </c>
    </row>
    <row r="152" spans="6:10" x14ac:dyDescent="0.2">
      <c r="F152" s="6">
        <v>760</v>
      </c>
      <c r="G152" s="7">
        <f t="shared" si="4"/>
        <v>0.16532715695141484</v>
      </c>
      <c r="H152" s="7">
        <f t="shared" si="5"/>
        <v>0.14701760255584595</v>
      </c>
      <c r="J152">
        <v>1</v>
      </c>
    </row>
    <row r="153" spans="6:10" x14ac:dyDescent="0.2">
      <c r="F153" s="6">
        <v>765</v>
      </c>
      <c r="G153" s="7">
        <f t="shared" si="4"/>
        <v>0.16317308019161383</v>
      </c>
      <c r="H153" s="7">
        <f t="shared" si="5"/>
        <v>0.14510208421761991</v>
      </c>
      <c r="J153">
        <v>1</v>
      </c>
    </row>
    <row r="154" spans="6:10" x14ac:dyDescent="0.2">
      <c r="F154" s="6">
        <v>770</v>
      </c>
      <c r="G154" s="7">
        <f t="shared" si="4"/>
        <v>0.1610608295752019</v>
      </c>
      <c r="H154" s="7">
        <f t="shared" si="5"/>
        <v>0.14322375988574232</v>
      </c>
      <c r="J154">
        <v>1</v>
      </c>
    </row>
    <row r="155" spans="6:10" x14ac:dyDescent="0.2">
      <c r="F155" s="6">
        <v>775</v>
      </c>
      <c r="G155" s="7">
        <f t="shared" si="4"/>
        <v>0.15898932920730441</v>
      </c>
      <c r="H155" s="7">
        <f t="shared" si="5"/>
        <v>0.14138167281790906</v>
      </c>
      <c r="J155">
        <v>1</v>
      </c>
    </row>
    <row r="156" spans="6:10" x14ac:dyDescent="0.2">
      <c r="F156" s="6">
        <v>780</v>
      </c>
      <c r="G156" s="7">
        <f t="shared" si="4"/>
        <v>0.15695753756597175</v>
      </c>
      <c r="H156" s="7">
        <f t="shared" si="5"/>
        <v>0.13957489683802862</v>
      </c>
      <c r="J156">
        <v>1</v>
      </c>
    </row>
    <row r="157" spans="6:10" x14ac:dyDescent="0.2">
      <c r="F157" s="6">
        <v>785</v>
      </c>
      <c r="G157" s="7">
        <f t="shared" si="4"/>
        <v>0.15496444619276595</v>
      </c>
      <c r="H157" s="7">
        <f t="shared" si="5"/>
        <v>0.13780253517182298</v>
      </c>
      <c r="J157">
        <v>1</v>
      </c>
    </row>
    <row r="158" spans="6:10" x14ac:dyDescent="0.2">
      <c r="F158" s="6">
        <v>790</v>
      </c>
      <c r="G158" s="7">
        <f t="shared" si="4"/>
        <v>0.15300907844117481</v>
      </c>
      <c r="H158" s="7">
        <f t="shared" si="5"/>
        <v>0.13606371933385134</v>
      </c>
      <c r="J158">
        <v>1</v>
      </c>
    </row>
    <row r="159" spans="6:10" x14ac:dyDescent="0.2">
      <c r="F159" s="6">
        <v>795</v>
      </c>
      <c r="G159" s="7">
        <f t="shared" si="4"/>
        <v>0.15109048827995286</v>
      </c>
      <c r="H159" s="7">
        <f t="shared" si="5"/>
        <v>0.13435760806337821</v>
      </c>
      <c r="J159">
        <v>1</v>
      </c>
    </row>
    <row r="160" spans="6:10" x14ac:dyDescent="0.2">
      <c r="F160" s="6">
        <v>800</v>
      </c>
      <c r="G160" s="7">
        <f t="shared" si="4"/>
        <v>0.14920775914865189</v>
      </c>
      <c r="H160" s="7">
        <f t="shared" si="5"/>
        <v>0.13268338630665097</v>
      </c>
      <c r="J160">
        <v>1</v>
      </c>
    </row>
    <row r="161" spans="6:10" x14ac:dyDescent="0.2">
      <c r="F161" s="6">
        <v>805</v>
      </c>
      <c r="G161" s="7">
        <f t="shared" si="4"/>
        <v>0.14736000286275561</v>
      </c>
      <c r="H161" s="7">
        <f t="shared" si="5"/>
        <v>0.13104026424328785</v>
      </c>
      <c r="J161">
        <v>1</v>
      </c>
    </row>
    <row r="162" spans="6:10" x14ac:dyDescent="0.2">
      <c r="F162" s="6">
        <v>810</v>
      </c>
      <c r="G162" s="7">
        <f t="shared" si="4"/>
        <v>0.14554635856597653</v>
      </c>
      <c r="H162" s="7">
        <f t="shared" si="5"/>
        <v>0.12942747635460541</v>
      </c>
      <c r="J162">
        <v>1</v>
      </c>
    </row>
    <row r="163" spans="6:10" x14ac:dyDescent="0.2">
      <c r="F163" s="6">
        <v>815</v>
      </c>
      <c r="G163" s="7">
        <f t="shared" si="4"/>
        <v>0.14376599172740742</v>
      </c>
      <c r="H163" s="7">
        <f t="shared" si="5"/>
        <v>0.12784428053183275</v>
      </c>
      <c r="J163">
        <v>1</v>
      </c>
    </row>
    <row r="164" spans="6:10" x14ac:dyDescent="0.2">
      <c r="F164" s="6">
        <v>820</v>
      </c>
      <c r="G164" s="7">
        <f t="shared" si="4"/>
        <v>0.14201809318134623</v>
      </c>
      <c r="H164" s="7">
        <f t="shared" si="5"/>
        <v>0.12628995722227337</v>
      </c>
      <c r="J164">
        <v>1</v>
      </c>
    </row>
    <row r="165" spans="6:10" x14ac:dyDescent="0.2">
      <c r="F165" s="6">
        <v>825</v>
      </c>
      <c r="G165" s="7">
        <f t="shared" si="4"/>
        <v>0.14030187820773143</v>
      </c>
      <c r="H165" s="7">
        <f t="shared" si="5"/>
        <v>0.12476380861157998</v>
      </c>
      <c r="J165">
        <v>1</v>
      </c>
    </row>
    <row r="166" spans="6:10" x14ac:dyDescent="0.2">
      <c r="F166" s="6">
        <v>830</v>
      </c>
      <c r="G166" s="7">
        <f t="shared" si="4"/>
        <v>0.13861658565123705</v>
      </c>
      <c r="H166" s="7">
        <f t="shared" si="5"/>
        <v>0.12326515784040736</v>
      </c>
      <c r="J166">
        <v>1</v>
      </c>
    </row>
    <row r="167" spans="6:10" x14ac:dyDescent="0.2">
      <c r="F167" s="6">
        <v>835</v>
      </c>
      <c r="G167" s="7">
        <f t="shared" si="4"/>
        <v>0.13696147707718054</v>
      </c>
      <c r="H167" s="7">
        <f t="shared" si="5"/>
        <v>0.12179334825380131</v>
      </c>
      <c r="J167">
        <v>1</v>
      </c>
    </row>
    <row r="168" spans="6:10" x14ac:dyDescent="0.2">
      <c r="F168" s="6">
        <v>840</v>
      </c>
      <c r="G168" s="7">
        <f t="shared" si="4"/>
        <v>0.13533583596249604</v>
      </c>
      <c r="H168" s="7">
        <f t="shared" si="5"/>
        <v>0.12034774268176958</v>
      </c>
      <c r="J168">
        <v>1</v>
      </c>
    </row>
    <row r="169" spans="6:10" x14ac:dyDescent="0.2">
      <c r="F169" s="6">
        <v>845</v>
      </c>
      <c r="G169" s="7">
        <f t="shared" si="4"/>
        <v>0.13373896692011794</v>
      </c>
      <c r="H169" s="7">
        <f t="shared" si="5"/>
        <v>0.11892772274956286</v>
      </c>
      <c r="J169">
        <v>1</v>
      </c>
    </row>
    <row r="170" spans="6:10" x14ac:dyDescent="0.2">
      <c r="F170" s="6">
        <v>850</v>
      </c>
      <c r="G170" s="7">
        <f t="shared" si="4"/>
        <v>0.13217019495520721</v>
      </c>
      <c r="H170" s="7">
        <f t="shared" si="5"/>
        <v>0.11753268821627214</v>
      </c>
      <c r="J170">
        <v>1</v>
      </c>
    </row>
    <row r="171" spans="6:10" x14ac:dyDescent="0.2">
      <c r="F171" s="6">
        <v>855</v>
      </c>
      <c r="G171" s="7">
        <f t="shared" si="4"/>
        <v>0.13062886475173519</v>
      </c>
      <c r="H171" s="7">
        <f t="shared" si="5"/>
        <v>0.1161620563404215</v>
      </c>
      <c r="J171">
        <v>1</v>
      </c>
    </row>
    <row r="172" spans="6:10" x14ac:dyDescent="0.2">
      <c r="F172" s="6">
        <v>860</v>
      </c>
      <c r="G172" s="7">
        <f t="shared" si="4"/>
        <v>0.12911433998801677</v>
      </c>
      <c r="H172" s="7">
        <f t="shared" si="5"/>
        <v>0.11481526127130426</v>
      </c>
      <c r="J172">
        <v>1</v>
      </c>
    </row>
    <row r="173" spans="6:10" x14ac:dyDescent="0.2">
      <c r="F173" s="6">
        <v>865</v>
      </c>
      <c r="G173" s="7">
        <f t="shared" si="4"/>
        <v>0.1276260026798586</v>
      </c>
      <c r="H173" s="7">
        <f t="shared" si="5"/>
        <v>0.11349175346487569</v>
      </c>
      <c r="J173">
        <v>1</v>
      </c>
    </row>
    <row r="174" spans="6:10" x14ac:dyDescent="0.2">
      <c r="F174" s="6">
        <v>870</v>
      </c>
      <c r="G174" s="7">
        <f t="shared" si="4"/>
        <v>0.12616325255005575</v>
      </c>
      <c r="H174" s="7">
        <f t="shared" si="5"/>
        <v>0.11219099912307652</v>
      </c>
      <c r="J174">
        <v>1</v>
      </c>
    </row>
    <row r="175" spans="6:10" x14ac:dyDescent="0.2">
      <c r="F175" s="6">
        <v>875</v>
      </c>
      <c r="G175" s="7">
        <f t="shared" si="4"/>
        <v>0.12472550642303636</v>
      </c>
      <c r="H175" s="7">
        <f t="shared" si="5"/>
        <v>0.11091247965551886</v>
      </c>
      <c r="J175">
        <v>1</v>
      </c>
    </row>
    <row r="176" spans="6:10" x14ac:dyDescent="0.2">
      <c r="F176" s="6">
        <v>880</v>
      </c>
      <c r="G176" s="7">
        <f t="shared" si="4"/>
        <v>0.12331219764351395</v>
      </c>
      <c r="H176" s="7">
        <f t="shared" si="5"/>
        <v>0.10965569116252145</v>
      </c>
      <c r="J176">
        <v>1</v>
      </c>
    </row>
    <row r="177" spans="6:10" x14ac:dyDescent="0.2">
      <c r="F177" s="6">
        <v>885</v>
      </c>
      <c r="G177" s="7">
        <f t="shared" si="4"/>
        <v>0.12192277551806595</v>
      </c>
      <c r="H177" s="7">
        <f t="shared" si="5"/>
        <v>0.10842014393853186</v>
      </c>
      <c r="J177">
        <v>1</v>
      </c>
    </row>
    <row r="178" spans="6:10" x14ac:dyDescent="0.2">
      <c r="F178" s="6">
        <v>890</v>
      </c>
      <c r="G178" s="7">
        <f t="shared" si="4"/>
        <v>0.12055670477861029</v>
      </c>
      <c r="H178" s="7">
        <f t="shared" si="5"/>
        <v>0.10720536199502162</v>
      </c>
      <c r="J178">
        <v>1</v>
      </c>
    </row>
    <row r="179" spans="6:10" x14ac:dyDescent="0.2">
      <c r="F179" s="6">
        <v>895</v>
      </c>
      <c r="G179" s="7">
        <f t="shared" si="4"/>
        <v>0.11921346506680466</v>
      </c>
      <c r="H179" s="7">
        <f t="shared" si="5"/>
        <v>0.10601088260198697</v>
      </c>
      <c r="J179">
        <v>1</v>
      </c>
    </row>
    <row r="180" spans="6:10" x14ac:dyDescent="0.2">
      <c r="F180" s="6">
        <v>900</v>
      </c>
      <c r="G180" s="7">
        <f t="shared" si="4"/>
        <v>0.117892550438441</v>
      </c>
      <c r="H180" s="7">
        <f t="shared" si="5"/>
        <v>0.1048362558472304</v>
      </c>
      <c r="J180">
        <v>1</v>
      </c>
    </row>
    <row r="181" spans="6:10" x14ac:dyDescent="0.2">
      <c r="F181" s="6">
        <v>905</v>
      </c>
      <c r="G181" s="7">
        <f t="shared" si="4"/>
        <v>0.11659346888695364</v>
      </c>
      <c r="H181" s="7">
        <f t="shared" si="5"/>
        <v>0.10368104421263895</v>
      </c>
      <c r="J181">
        <v>1</v>
      </c>
    </row>
    <row r="182" spans="6:10" x14ac:dyDescent="0.2">
      <c r="F182" s="6">
        <v>910</v>
      </c>
      <c r="G182" s="7">
        <f t="shared" si="4"/>
        <v>0.11531574188520372</v>
      </c>
      <c r="H182" s="7">
        <f t="shared" si="5"/>
        <v>0.1025448221667149</v>
      </c>
      <c r="J182">
        <v>1</v>
      </c>
    </row>
    <row r="183" spans="6:10" x14ac:dyDescent="0.2">
      <c r="F183" s="6">
        <v>915</v>
      </c>
      <c r="G183" s="7">
        <f t="shared" si="4"/>
        <v>0.1140589039447427</v>
      </c>
      <c r="H183" s="7">
        <f t="shared" si="5"/>
        <v>0.10142717577264967</v>
      </c>
      <c r="J183">
        <v>1</v>
      </c>
    </row>
    <row r="184" spans="6:10" x14ac:dyDescent="0.2">
      <c r="F184" s="6">
        <v>920</v>
      </c>
      <c r="G184" s="7">
        <f t="shared" si="4"/>
        <v>0.11282250219179726</v>
      </c>
      <c r="H184" s="7">
        <f t="shared" si="5"/>
        <v>0.10032770231126728</v>
      </c>
      <c r="J184">
        <v>1</v>
      </c>
    </row>
    <row r="185" spans="6:10" x14ac:dyDescent="0.2">
      <c r="F185" s="6">
        <v>925</v>
      </c>
      <c r="G185" s="7">
        <f t="shared" si="4"/>
        <v>0.11160609595925458</v>
      </c>
      <c r="H185" s="7">
        <f t="shared" si="5"/>
        <v>9.9246009918196196E-2</v>
      </c>
      <c r="J185">
        <v>1</v>
      </c>
    </row>
    <row r="186" spans="6:10" x14ac:dyDescent="0.2">
      <c r="F186" s="6">
        <v>930</v>
      </c>
      <c r="G186" s="7">
        <f t="shared" si="4"/>
        <v>0.11040925639396139</v>
      </c>
      <c r="H186" s="7">
        <f t="shared" si="5"/>
        <v>9.8181717234659058E-2</v>
      </c>
      <c r="J186">
        <v>1</v>
      </c>
    </row>
    <row r="187" spans="6:10" x14ac:dyDescent="0.2">
      <c r="F187" s="6">
        <v>935</v>
      </c>
      <c r="G187" s="7">
        <f t="shared" si="4"/>
        <v>0.10923156607868363</v>
      </c>
      <c r="H187" s="7">
        <f t="shared" si="5"/>
        <v>9.7134453071299282E-2</v>
      </c>
      <c r="J187">
        <v>1</v>
      </c>
    </row>
    <row r="188" spans="6:10" x14ac:dyDescent="0.2">
      <c r="F188" s="6">
        <v>940</v>
      </c>
      <c r="G188" s="7">
        <f t="shared" si="4"/>
        <v>0.10807261866810457</v>
      </c>
      <c r="H188" s="7">
        <f t="shared" si="5"/>
        <v>9.6103856084491415E-2</v>
      </c>
      <c r="J188">
        <v>1</v>
      </c>
    </row>
    <row r="189" spans="6:10" x14ac:dyDescent="0.2">
      <c r="F189" s="6">
        <v>945</v>
      </c>
      <c r="G189" s="7">
        <f t="shared" si="4"/>
        <v>0.10693201853826848</v>
      </c>
      <c r="H189" s="7">
        <f t="shared" si="5"/>
        <v>9.5089574464608057E-2</v>
      </c>
      <c r="J189">
        <v>1</v>
      </c>
    </row>
    <row r="190" spans="6:10" x14ac:dyDescent="0.2">
      <c r="F190" s="6">
        <v>950</v>
      </c>
      <c r="G190" s="7">
        <f t="shared" si="4"/>
        <v>0.10580938044890549</v>
      </c>
      <c r="H190" s="7">
        <f t="shared" si="5"/>
        <v>9.4091265635741397E-2</v>
      </c>
      <c r="J190">
        <v>1</v>
      </c>
    </row>
    <row r="191" spans="6:10" x14ac:dyDescent="0.2">
      <c r="F191" s="6">
        <v>955</v>
      </c>
      <c r="G191" s="7">
        <f t="shared" si="4"/>
        <v>0.10470432921809951</v>
      </c>
      <c r="H191" s="7">
        <f t="shared" si="5"/>
        <v>9.3108595966400726E-2</v>
      </c>
      <c r="J191">
        <v>1</v>
      </c>
    </row>
    <row r="192" spans="6:10" x14ac:dyDescent="0.2">
      <c r="F192" s="6">
        <v>960</v>
      </c>
      <c r="G192" s="7">
        <f t="shared" si="4"/>
        <v>0.10361649940878603</v>
      </c>
      <c r="H192" s="7">
        <f t="shared" si="5"/>
        <v>9.2141240490729845E-2</v>
      </c>
      <c r="J192">
        <v>1</v>
      </c>
    </row>
    <row r="193" spans="6:10" x14ac:dyDescent="0.2">
      <c r="F193" s="6">
        <v>965</v>
      </c>
      <c r="G193" s="7">
        <f t="shared" si="4"/>
        <v>0.102545535026591</v>
      </c>
      <c r="H193" s="7">
        <f t="shared" si="5"/>
        <v>9.1188882639809524E-2</v>
      </c>
      <c r="J193">
        <v>1</v>
      </c>
    </row>
    <row r="194" spans="6:10" x14ac:dyDescent="0.2">
      <c r="F194" s="6">
        <v>970</v>
      </c>
      <c r="G194" s="7">
        <f t="shared" si="4"/>
        <v>0.10149108922854416</v>
      </c>
      <c r="H194" s="7">
        <f t="shared" si="5"/>
        <v>9.0251213982630044E-2</v>
      </c>
      <c r="J194">
        <v>1</v>
      </c>
    </row>
    <row r="195" spans="6:10" x14ac:dyDescent="0.2">
      <c r="F195" s="6">
        <v>975</v>
      </c>
      <c r="G195" s="7">
        <f t="shared" ref="G195:G258" si="6">($C$3*$C$12)/(4*F195*F195*PI())</f>
        <v>0.10045282404222192</v>
      </c>
      <c r="H195" s="7">
        <f t="shared" ref="H195:H258" si="7">($C$3*$C$14)/(4*F195*F195*PI())</f>
        <v>8.9327933976338314E-2</v>
      </c>
      <c r="J195">
        <v>1</v>
      </c>
    </row>
    <row r="196" spans="6:10" x14ac:dyDescent="0.2">
      <c r="F196" s="6">
        <v>980</v>
      </c>
      <c r="G196" s="7">
        <f t="shared" si="6"/>
        <v>9.9430410094895047E-2</v>
      </c>
      <c r="H196" s="7">
        <f t="shared" si="7"/>
        <v>8.8418749725381732E-2</v>
      </c>
      <c r="J196">
        <v>1</v>
      </c>
    </row>
    <row r="197" spans="6:10" x14ac:dyDescent="0.2">
      <c r="F197" s="6">
        <v>985</v>
      </c>
      <c r="G197" s="7">
        <f t="shared" si="6"/>
        <v>9.8423526352276219E-2</v>
      </c>
      <c r="H197" s="7">
        <f t="shared" si="7"/>
        <v>8.7523375749188712E-2</v>
      </c>
      <c r="J197">
        <v>1</v>
      </c>
    </row>
    <row r="198" spans="6:10" x14ac:dyDescent="0.2">
      <c r="F198" s="6">
        <v>990</v>
      </c>
      <c r="G198" s="7">
        <f t="shared" si="6"/>
        <v>9.7431859866480161E-2</v>
      </c>
      <c r="H198" s="7">
        <f t="shared" si="7"/>
        <v>8.664153375804165E-2</v>
      </c>
      <c r="J198">
        <v>1</v>
      </c>
    </row>
    <row r="199" spans="6:10" x14ac:dyDescent="0.2">
      <c r="F199" s="6">
        <v>995</v>
      </c>
      <c r="G199" s="7">
        <f t="shared" si="6"/>
        <v>9.6455105532827157E-2</v>
      </c>
      <c r="H199" s="7">
        <f t="shared" si="7"/>
        <v>8.5772952436813835E-2</v>
      </c>
      <c r="J199">
        <v>1</v>
      </c>
    </row>
    <row r="200" spans="6:10" x14ac:dyDescent="0.2">
      <c r="F200" s="6">
        <v>1000</v>
      </c>
      <c r="G200" s="7">
        <f t="shared" si="6"/>
        <v>9.549296585513721E-2</v>
      </c>
      <c r="H200" s="7">
        <f t="shared" si="7"/>
        <v>8.4917367236256619E-2</v>
      </c>
      <c r="J200">
        <v>1</v>
      </c>
    </row>
    <row r="201" spans="6:10" x14ac:dyDescent="0.2">
      <c r="F201" s="6">
        <v>1005</v>
      </c>
      <c r="G201" s="7">
        <f t="shared" si="6"/>
        <v>9.4545150719177448E-2</v>
      </c>
      <c r="H201" s="7">
        <f t="shared" si="7"/>
        <v>8.4074520171536951E-2</v>
      </c>
      <c r="J201">
        <v>1</v>
      </c>
    </row>
    <row r="202" spans="6:10" x14ac:dyDescent="0.2">
      <c r="F202" s="6">
        <v>1010</v>
      </c>
      <c r="G202" s="7">
        <f t="shared" si="6"/>
        <v>9.3611377173940982E-2</v>
      </c>
      <c r="H202" s="7">
        <f t="shared" si="7"/>
        <v>8.3244159627739053E-2</v>
      </c>
      <c r="J202">
        <v>1</v>
      </c>
    </row>
    <row r="203" spans="6:10" x14ac:dyDescent="0.2">
      <c r="F203" s="6">
        <v>1015</v>
      </c>
      <c r="G203" s="7">
        <f t="shared" si="6"/>
        <v>9.2691369220449127E-2</v>
      </c>
      <c r="H203" s="7">
        <f t="shared" si="7"/>
        <v>8.2426040172056222E-2</v>
      </c>
      <c r="J203">
        <v>1</v>
      </c>
    </row>
    <row r="204" spans="6:10" x14ac:dyDescent="0.2">
      <c r="F204" s="6">
        <v>1020</v>
      </c>
      <c r="G204" s="7">
        <f t="shared" si="6"/>
        <v>9.178485760778278E-2</v>
      </c>
      <c r="H204" s="7">
        <f t="shared" si="7"/>
        <v>8.1619922372411211E-2</v>
      </c>
      <c r="J204">
        <v>1</v>
      </c>
    </row>
    <row r="205" spans="6:10" x14ac:dyDescent="0.2">
      <c r="F205" s="6">
        <v>1025</v>
      </c>
      <c r="G205" s="7">
        <f t="shared" si="6"/>
        <v>9.0891579636061579E-2</v>
      </c>
      <c r="H205" s="7">
        <f t="shared" si="7"/>
        <v>8.0825572622254954E-2</v>
      </c>
      <c r="J205">
        <v>1</v>
      </c>
    </row>
    <row r="206" spans="6:10" x14ac:dyDescent="0.2">
      <c r="F206" s="6">
        <v>1030</v>
      </c>
      <c r="G206" s="7">
        <f t="shared" si="6"/>
        <v>9.0011278966101615E-2</v>
      </c>
      <c r="H206" s="7">
        <f t="shared" si="7"/>
        <v>8.0042762971304193E-2</v>
      </c>
      <c r="J206">
        <v>1</v>
      </c>
    </row>
    <row r="207" spans="6:10" x14ac:dyDescent="0.2">
      <c r="F207" s="6">
        <v>1035</v>
      </c>
      <c r="G207" s="7">
        <f t="shared" si="6"/>
        <v>8.9143705435494131E-2</v>
      </c>
      <c r="H207" s="7">
        <f t="shared" si="7"/>
        <v>7.9271270961988952E-2</v>
      </c>
      <c r="J207">
        <v>1</v>
      </c>
    </row>
    <row r="208" spans="6:10" x14ac:dyDescent="0.2">
      <c r="F208" s="6">
        <v>1040</v>
      </c>
      <c r="G208" s="7">
        <f t="shared" si="6"/>
        <v>8.8288614880859095E-2</v>
      </c>
      <c r="H208" s="7">
        <f t="shared" si="7"/>
        <v>7.8510879471391098E-2</v>
      </c>
      <c r="J208">
        <v>1</v>
      </c>
    </row>
    <row r="209" spans="6:10" x14ac:dyDescent="0.2">
      <c r="F209" s="6">
        <v>1045</v>
      </c>
      <c r="G209" s="7">
        <f t="shared" si="6"/>
        <v>8.744576896603759E-2</v>
      </c>
      <c r="H209" s="7">
        <f t="shared" si="7"/>
        <v>7.7761376558463963E-2</v>
      </c>
      <c r="J209">
        <v>1</v>
      </c>
    </row>
    <row r="210" spans="6:10" x14ac:dyDescent="0.2">
      <c r="F210" s="6">
        <v>1050</v>
      </c>
      <c r="G210" s="7">
        <f t="shared" si="6"/>
        <v>8.6614935015997457E-2</v>
      </c>
      <c r="H210" s="7">
        <f t="shared" si="7"/>
        <v>7.7022555316332536E-2</v>
      </c>
      <c r="J210">
        <v>1</v>
      </c>
    </row>
    <row r="211" spans="6:10" x14ac:dyDescent="0.2">
      <c r="F211" s="6">
        <v>1055</v>
      </c>
      <c r="G211" s="7">
        <f t="shared" si="6"/>
        <v>8.5795885856236112E-2</v>
      </c>
      <c r="H211" s="7">
        <f t="shared" si="7"/>
        <v>7.6294213729481919E-2</v>
      </c>
      <c r="J211">
        <v>1</v>
      </c>
    </row>
    <row r="212" spans="6:10" x14ac:dyDescent="0.2">
      <c r="F212" s="6">
        <v>1060</v>
      </c>
      <c r="G212" s="7">
        <f t="shared" si="6"/>
        <v>8.4988399657473485E-2</v>
      </c>
      <c r="H212" s="7">
        <f t="shared" si="7"/>
        <v>7.5576154535650253E-2</v>
      </c>
      <c r="J212">
        <v>1</v>
      </c>
    </row>
    <row r="213" spans="6:10" x14ac:dyDescent="0.2">
      <c r="F213" s="6">
        <v>1065</v>
      </c>
      <c r="G213" s="7">
        <f t="shared" si="6"/>
        <v>8.4192259785436929E-2</v>
      </c>
      <c r="H213" s="7">
        <f t="shared" si="7"/>
        <v>7.4868185092249434E-2</v>
      </c>
      <c r="J213">
        <v>1</v>
      </c>
    </row>
    <row r="214" spans="6:10" x14ac:dyDescent="0.2">
      <c r="F214" s="6">
        <v>1070</v>
      </c>
      <c r="G214" s="7">
        <f t="shared" si="6"/>
        <v>8.3407254655548269E-2</v>
      </c>
      <c r="H214" s="7">
        <f t="shared" si="7"/>
        <v>7.417011724714527E-2</v>
      </c>
      <c r="J214">
        <v>1</v>
      </c>
    </row>
    <row r="215" spans="6:10" x14ac:dyDescent="0.2">
      <c r="F215" s="6">
        <v>1075</v>
      </c>
      <c r="G215" s="7">
        <f t="shared" si="6"/>
        <v>8.2633177592330728E-2</v>
      </c>
      <c r="H215" s="7">
        <f t="shared" si="7"/>
        <v>7.3481767213634711E-2</v>
      </c>
      <c r="J215">
        <v>1</v>
      </c>
    </row>
    <row r="216" spans="6:10" x14ac:dyDescent="0.2">
      <c r="F216" s="6">
        <v>1080</v>
      </c>
      <c r="G216" s="7">
        <f t="shared" si="6"/>
        <v>8.1869826693361805E-2</v>
      </c>
      <c r="H216" s="7">
        <f t="shared" si="7"/>
        <v>7.2802955449465551E-2</v>
      </c>
      <c r="J216">
        <v>1</v>
      </c>
    </row>
    <row r="217" spans="6:10" x14ac:dyDescent="0.2">
      <c r="F217" s="6">
        <v>1085</v>
      </c>
      <c r="G217" s="7">
        <f t="shared" si="6"/>
        <v>8.1117004697604286E-2</v>
      </c>
      <c r="H217" s="7">
        <f t="shared" si="7"/>
        <v>7.2133506539749509E-2</v>
      </c>
      <c r="J217">
        <v>1</v>
      </c>
    </row>
    <row r="218" spans="6:10" x14ac:dyDescent="0.2">
      <c r="F218" s="6">
        <v>1090</v>
      </c>
      <c r="G218" s="7">
        <f t="shared" si="6"/>
        <v>8.0374518857955726E-2</v>
      </c>
      <c r="H218" s="7">
        <f t="shared" si="7"/>
        <v>7.1473249083626483E-2</v>
      </c>
      <c r="J218">
        <v>1</v>
      </c>
    </row>
    <row r="219" spans="6:10" x14ac:dyDescent="0.2">
      <c r="F219" s="6">
        <v>1095</v>
      </c>
      <c r="G219" s="7">
        <f t="shared" si="6"/>
        <v>7.9642180817862174E-2</v>
      </c>
      <c r="H219" s="7">
        <f t="shared" si="7"/>
        <v>7.0822015584542958E-2</v>
      </c>
      <c r="J219">
        <v>1</v>
      </c>
    </row>
    <row r="220" spans="6:10" x14ac:dyDescent="0.2">
      <c r="F220" s="6">
        <v>1100</v>
      </c>
      <c r="G220" s="7">
        <f t="shared" si="6"/>
        <v>7.8919806491848932E-2</v>
      </c>
      <c r="H220" s="7">
        <f t="shared" si="7"/>
        <v>7.0179642344013735E-2</v>
      </c>
      <c r="J220">
        <v>1</v>
      </c>
    </row>
    <row r="221" spans="6:10" x14ac:dyDescent="0.2">
      <c r="F221" s="6">
        <v>1105</v>
      </c>
      <c r="G221" s="7">
        <f t="shared" si="6"/>
        <v>7.8207215949826742E-2</v>
      </c>
      <c r="H221" s="7">
        <f t="shared" si="7"/>
        <v>6.9545969358740911E-2</v>
      </c>
      <c r="J221">
        <v>1</v>
      </c>
    </row>
    <row r="222" spans="6:10" x14ac:dyDescent="0.2">
      <c r="F222" s="6">
        <v>1110</v>
      </c>
      <c r="G222" s="7">
        <f t="shared" si="6"/>
        <v>7.7504233305037917E-2</v>
      </c>
      <c r="H222" s="7">
        <f t="shared" si="7"/>
        <v>6.8920840220969587E-2</v>
      </c>
      <c r="J222">
        <v>1</v>
      </c>
    </row>
    <row r="223" spans="6:10" x14ac:dyDescent="0.2">
      <c r="F223" s="6">
        <v>1115</v>
      </c>
      <c r="G223" s="7">
        <f t="shared" si="6"/>
        <v>7.6810686605511644E-2</v>
      </c>
      <c r="H223" s="7">
        <f t="shared" si="7"/>
        <v>6.8304102021964339E-2</v>
      </c>
      <c r="J223">
        <v>1</v>
      </c>
    </row>
    <row r="224" spans="6:10" x14ac:dyDescent="0.2">
      <c r="F224" s="6">
        <v>1120</v>
      </c>
      <c r="G224" s="7">
        <f t="shared" si="6"/>
        <v>7.6126407728904028E-2</v>
      </c>
      <c r="H224" s="7">
        <f t="shared" si="7"/>
        <v>6.7695605258495384E-2</v>
      </c>
      <c r="J224">
        <v>1</v>
      </c>
    </row>
    <row r="225" spans="6:10" x14ac:dyDescent="0.2">
      <c r="F225" s="6">
        <v>1125</v>
      </c>
      <c r="G225" s="7">
        <f t="shared" si="6"/>
        <v>7.5451232280602229E-2</v>
      </c>
      <c r="H225" s="7">
        <f t="shared" si="7"/>
        <v>6.7095203742227452E-2</v>
      </c>
      <c r="J225">
        <v>1</v>
      </c>
    </row>
    <row r="226" spans="6:10" x14ac:dyDescent="0.2">
      <c r="F226" s="6">
        <v>1130</v>
      </c>
      <c r="G226" s="7">
        <f t="shared" si="6"/>
        <v>7.4784999494977841E-2</v>
      </c>
      <c r="H226" s="7">
        <f t="shared" si="7"/>
        <v>6.6502754511909012E-2</v>
      </c>
      <c r="J226">
        <v>1</v>
      </c>
    </row>
    <row r="227" spans="6:10" x14ac:dyDescent="0.2">
      <c r="F227" s="6">
        <v>1135</v>
      </c>
      <c r="G227" s="7">
        <f t="shared" si="6"/>
        <v>7.4127552139678393E-2</v>
      </c>
      <c r="H227" s="7">
        <f t="shared" si="7"/>
        <v>6.5918117748263394E-2</v>
      </c>
      <c r="J227">
        <v>1</v>
      </c>
    </row>
    <row r="228" spans="6:10" x14ac:dyDescent="0.2">
      <c r="F228" s="6">
        <v>1140</v>
      </c>
      <c r="G228" s="7">
        <f t="shared" si="6"/>
        <v>7.3478736422851035E-2</v>
      </c>
      <c r="H228" s="7">
        <f t="shared" si="7"/>
        <v>6.5341156691487087E-2</v>
      </c>
      <c r="J228">
        <v>1</v>
      </c>
    </row>
    <row r="229" spans="6:10" x14ac:dyDescent="0.2">
      <c r="F229" s="6">
        <v>1145</v>
      </c>
      <c r="G229" s="7">
        <f t="shared" si="6"/>
        <v>7.2838401903195751E-2</v>
      </c>
      <c r="H229" s="7">
        <f t="shared" si="7"/>
        <v>6.4771737561264364E-2</v>
      </c>
      <c r="J229">
        <v>1</v>
      </c>
    </row>
    <row r="230" spans="6:10" x14ac:dyDescent="0.2">
      <c r="F230" s="6">
        <v>1150</v>
      </c>
      <c r="G230" s="7">
        <f t="shared" si="6"/>
        <v>7.2206401402750253E-2</v>
      </c>
      <c r="H230" s="7">
        <f t="shared" si="7"/>
        <v>6.4209729479211053E-2</v>
      </c>
      <c r="J230">
        <v>1</v>
      </c>
    </row>
    <row r="231" spans="6:10" x14ac:dyDescent="0.2">
      <c r="F231" s="6">
        <v>1155</v>
      </c>
      <c r="G231" s="7">
        <f t="shared" si="6"/>
        <v>7.1582590922311951E-2</v>
      </c>
      <c r="H231" s="7">
        <f t="shared" si="7"/>
        <v>6.3655004393663256E-2</v>
      </c>
      <c r="J231">
        <v>1</v>
      </c>
    </row>
    <row r="232" spans="6:10" x14ac:dyDescent="0.2">
      <c r="F232" s="6">
        <v>1160</v>
      </c>
      <c r="G232" s="7">
        <f t="shared" si="6"/>
        <v>7.0966829559406364E-2</v>
      </c>
      <c r="H232" s="7">
        <f t="shared" si="7"/>
        <v>6.3107437006730549E-2</v>
      </c>
      <c r="J232">
        <v>1</v>
      </c>
    </row>
    <row r="233" spans="6:10" x14ac:dyDescent="0.2">
      <c r="F233" s="6">
        <v>1165</v>
      </c>
      <c r="G233" s="7">
        <f t="shared" si="6"/>
        <v>7.0358979428714621E-2</v>
      </c>
      <c r="H233" s="7">
        <f t="shared" si="7"/>
        <v>6.2566904703535986E-2</v>
      </c>
      <c r="J233">
        <v>1</v>
      </c>
    </row>
    <row r="234" spans="6:10" x14ac:dyDescent="0.2">
      <c r="F234" s="6">
        <v>1170</v>
      </c>
      <c r="G234" s="7">
        <f t="shared" si="6"/>
        <v>6.9758905584876324E-2</v>
      </c>
      <c r="H234" s="7">
        <f t="shared" si="7"/>
        <v>6.2033287483568275E-2</v>
      </c>
      <c r="J234">
        <v>1</v>
      </c>
    </row>
    <row r="235" spans="6:10" x14ac:dyDescent="0.2">
      <c r="F235" s="6">
        <v>1175</v>
      </c>
      <c r="G235" s="7">
        <f t="shared" si="6"/>
        <v>6.9166475947586931E-2</v>
      </c>
      <c r="H235" s="7">
        <f t="shared" si="7"/>
        <v>6.1506467894074504E-2</v>
      </c>
      <c r="J235">
        <v>1</v>
      </c>
    </row>
    <row r="236" spans="6:10" x14ac:dyDescent="0.2">
      <c r="F236" s="6">
        <v>1180</v>
      </c>
      <c r="G236" s="7">
        <f t="shared" si="6"/>
        <v>6.8581561228912097E-2</v>
      </c>
      <c r="H236" s="7">
        <f t="shared" si="7"/>
        <v>6.0986330965424169E-2</v>
      </c>
      <c r="J236">
        <v>1</v>
      </c>
    </row>
    <row r="237" spans="6:10" x14ac:dyDescent="0.2">
      <c r="F237" s="6">
        <v>1185</v>
      </c>
      <c r="G237" s="7">
        <f t="shared" si="6"/>
        <v>6.8004034862744367E-2</v>
      </c>
      <c r="H237" s="7">
        <f t="shared" si="7"/>
        <v>6.047276414837837E-2</v>
      </c>
      <c r="J237">
        <v>1</v>
      </c>
    </row>
    <row r="238" spans="6:10" x14ac:dyDescent="0.2">
      <c r="F238" s="6">
        <v>1190</v>
      </c>
      <c r="G238" s="7">
        <f t="shared" si="6"/>
        <v>6.7433772936330197E-2</v>
      </c>
      <c r="H238" s="7">
        <f t="shared" si="7"/>
        <v>5.9965657253200064E-2</v>
      </c>
      <c r="J238">
        <v>1</v>
      </c>
    </row>
    <row r="239" spans="6:10" x14ac:dyDescent="0.2">
      <c r="F239" s="6">
        <v>1195</v>
      </c>
      <c r="G239" s="7">
        <f t="shared" si="6"/>
        <v>6.687065412379839E-2</v>
      </c>
      <c r="H239" s="7">
        <f t="shared" si="7"/>
        <v>5.9464902390544014E-2</v>
      </c>
      <c r="J239">
        <v>1</v>
      </c>
    </row>
    <row r="240" spans="6:10" x14ac:dyDescent="0.2">
      <c r="F240" s="6">
        <v>1200</v>
      </c>
      <c r="G240" s="7">
        <f t="shared" si="6"/>
        <v>6.6314559621623054E-2</v>
      </c>
      <c r="H240" s="7">
        <f t="shared" si="7"/>
        <v>5.8970393914067089E-2</v>
      </c>
      <c r="J240">
        <v>1</v>
      </c>
    </row>
    <row r="241" spans="6:10" x14ac:dyDescent="0.2">
      <c r="F241" s="6">
        <v>1205</v>
      </c>
      <c r="G241" s="7">
        <f t="shared" si="6"/>
        <v>6.576537308595734E-2</v>
      </c>
      <c r="H241" s="7">
        <f t="shared" si="7"/>
        <v>5.8482028364702135E-2</v>
      </c>
      <c r="J241">
        <v>1</v>
      </c>
    </row>
    <row r="242" spans="6:10" x14ac:dyDescent="0.2">
      <c r="F242" s="6">
        <v>1210</v>
      </c>
      <c r="G242" s="7">
        <f t="shared" si="6"/>
        <v>6.5222980571775974E-2</v>
      </c>
      <c r="H242" s="7">
        <f t="shared" si="7"/>
        <v>5.7999704416540274E-2</v>
      </c>
      <c r="J242">
        <v>1</v>
      </c>
    </row>
    <row r="243" spans="6:10" x14ac:dyDescent="0.2">
      <c r="F243" s="6">
        <v>1215</v>
      </c>
      <c r="G243" s="7">
        <f t="shared" si="6"/>
        <v>6.468727047376735E-2</v>
      </c>
      <c r="H243" s="7">
        <f t="shared" si="7"/>
        <v>5.7523322824269078E-2</v>
      </c>
      <c r="J243">
        <v>1</v>
      </c>
    </row>
    <row r="244" spans="6:10" x14ac:dyDescent="0.2">
      <c r="F244" s="6">
        <v>1220</v>
      </c>
      <c r="G244" s="7">
        <f t="shared" si="6"/>
        <v>6.4158133468917772E-2</v>
      </c>
      <c r="H244" s="7">
        <f t="shared" si="7"/>
        <v>5.7052786372115437E-2</v>
      </c>
      <c r="J244">
        <v>1</v>
      </c>
    </row>
    <row r="245" spans="6:10" x14ac:dyDescent="0.2">
      <c r="F245" s="6">
        <v>1225</v>
      </c>
      <c r="G245" s="7">
        <f t="shared" si="6"/>
        <v>6.3635462460732831E-2</v>
      </c>
      <c r="H245" s="7">
        <f t="shared" si="7"/>
        <v>5.6587999824244319E-2</v>
      </c>
      <c r="J245">
        <v>1</v>
      </c>
    </row>
    <row r="246" spans="6:10" x14ac:dyDescent="0.2">
      <c r="F246" s="6">
        <v>1230</v>
      </c>
      <c r="G246" s="7">
        <f t="shared" si="6"/>
        <v>6.3119152525042771E-2</v>
      </c>
      <c r="H246" s="7">
        <f t="shared" si="7"/>
        <v>5.612886987656595E-2</v>
      </c>
      <c r="J246">
        <v>1</v>
      </c>
    </row>
    <row r="247" spans="6:10" x14ac:dyDescent="0.2">
      <c r="F247" s="6">
        <v>1235</v>
      </c>
      <c r="G247" s="7">
        <f t="shared" si="6"/>
        <v>6.2609100857340519E-2</v>
      </c>
      <c r="H247" s="7">
        <f t="shared" si="7"/>
        <v>5.5675305109906155E-2</v>
      </c>
      <c r="J247">
        <v>1</v>
      </c>
    </row>
    <row r="248" spans="6:10" x14ac:dyDescent="0.2">
      <c r="F248" s="6">
        <v>1240</v>
      </c>
      <c r="G248" s="7">
        <f t="shared" si="6"/>
        <v>6.210520672160328E-2</v>
      </c>
      <c r="H248" s="7">
        <f t="shared" si="7"/>
        <v>5.5227215944495721E-2</v>
      </c>
      <c r="J248">
        <v>1</v>
      </c>
    </row>
    <row r="249" spans="6:10" x14ac:dyDescent="0.2">
      <c r="F249" s="6">
        <v>1245</v>
      </c>
      <c r="G249" s="7">
        <f t="shared" si="6"/>
        <v>6.1607371400549803E-2</v>
      </c>
      <c r="H249" s="7">
        <f t="shared" si="7"/>
        <v>5.4784514595736598E-2</v>
      </c>
      <c r="J249">
        <v>1</v>
      </c>
    </row>
    <row r="250" spans="6:10" x14ac:dyDescent="0.2">
      <c r="F250" s="6">
        <v>1250</v>
      </c>
      <c r="G250" s="7">
        <f t="shared" si="6"/>
        <v>6.1115498147287818E-2</v>
      </c>
      <c r="H250" s="7">
        <f t="shared" si="7"/>
        <v>5.4347115031204242E-2</v>
      </c>
      <c r="J250">
        <v>1</v>
      </c>
    </row>
    <row r="251" spans="6:10" x14ac:dyDescent="0.2">
      <c r="F251" s="6">
        <v>1255</v>
      </c>
      <c r="G251" s="7">
        <f t="shared" si="6"/>
        <v>6.0629492138307144E-2</v>
      </c>
      <c r="H251" s="7">
        <f t="shared" si="7"/>
        <v>5.3914932928846603E-2</v>
      </c>
      <c r="J251">
        <v>1</v>
      </c>
    </row>
    <row r="252" spans="6:10" x14ac:dyDescent="0.2">
      <c r="F252" s="6">
        <v>1260</v>
      </c>
      <c r="G252" s="7">
        <f t="shared" si="6"/>
        <v>6.0149260427776019E-2</v>
      </c>
      <c r="H252" s="7">
        <f t="shared" si="7"/>
        <v>5.348788563634204E-2</v>
      </c>
      <c r="J252">
        <v>1</v>
      </c>
    </row>
    <row r="253" spans="6:10" x14ac:dyDescent="0.2">
      <c r="F253" s="6">
        <v>1265</v>
      </c>
      <c r="G253" s="7">
        <f t="shared" si="6"/>
        <v>5.9674711903099378E-2</v>
      </c>
      <c r="H253" s="7">
        <f t="shared" si="7"/>
        <v>5.3065892131579383E-2</v>
      </c>
      <c r="J253">
        <v>1</v>
      </c>
    </row>
    <row r="254" spans="6:10" x14ac:dyDescent="0.2">
      <c r="F254" s="6">
        <v>1270</v>
      </c>
      <c r="G254" s="7">
        <f t="shared" si="6"/>
        <v>5.9205757241699547E-2</v>
      </c>
      <c r="H254" s="7">
        <f t="shared" si="7"/>
        <v>5.2648872984225069E-2</v>
      </c>
      <c r="J254">
        <v>1</v>
      </c>
    </row>
    <row r="255" spans="6:10" x14ac:dyDescent="0.2">
      <c r="F255" s="6">
        <v>1275</v>
      </c>
      <c r="G255" s="7">
        <f t="shared" si="6"/>
        <v>5.8742308868980977E-2</v>
      </c>
      <c r="H255" s="7">
        <f t="shared" si="7"/>
        <v>5.223675031834317E-2</v>
      </c>
      <c r="J255">
        <v>1</v>
      </c>
    </row>
    <row r="256" spans="6:10" x14ac:dyDescent="0.2">
      <c r="F256" s="6">
        <v>1280</v>
      </c>
      <c r="G256" s="7">
        <f t="shared" si="6"/>
        <v>5.8284280917442137E-2</v>
      </c>
      <c r="H256" s="7">
        <f t="shared" si="7"/>
        <v>5.1829447776035528E-2</v>
      </c>
      <c r="J256">
        <v>1</v>
      </c>
    </row>
    <row r="257" spans="6:10" x14ac:dyDescent="0.2">
      <c r="F257" s="6">
        <v>1285</v>
      </c>
      <c r="G257" s="7">
        <f t="shared" si="6"/>
        <v>5.7831589186898943E-2</v>
      </c>
      <c r="H257" s="7">
        <f t="shared" si="7"/>
        <v>5.1426890482070359E-2</v>
      </c>
      <c r="J257">
        <v>1</v>
      </c>
    </row>
    <row r="258" spans="6:10" x14ac:dyDescent="0.2">
      <c r="F258" s="6">
        <v>1290</v>
      </c>
      <c r="G258" s="7">
        <f t="shared" si="6"/>
        <v>5.7384151105785229E-2</v>
      </c>
      <c r="H258" s="7">
        <f t="shared" si="7"/>
        <v>5.1029005009468546E-2</v>
      </c>
      <c r="J258">
        <v>1</v>
      </c>
    </row>
    <row r="259" spans="6:10" x14ac:dyDescent="0.2">
      <c r="F259" s="6">
        <v>1295</v>
      </c>
      <c r="G259" s="7">
        <f t="shared" ref="G259:G322" si="8">($C$3*$C$12)/(4*F259*F259*PI())</f>
        <v>5.6941885693497243E-2</v>
      </c>
      <c r="H259" s="7">
        <f t="shared" ref="H259:H322" si="9">($C$3*$C$14)/(4*F259*F259*PI())</f>
        <v>5.0635719346018473E-2</v>
      </c>
      <c r="J259">
        <v>1</v>
      </c>
    </row>
    <row r="260" spans="6:10" x14ac:dyDescent="0.2">
      <c r="F260" s="6">
        <v>1300</v>
      </c>
      <c r="G260" s="7">
        <f t="shared" si="8"/>
        <v>5.6504713523749826E-2</v>
      </c>
      <c r="H260" s="7">
        <f t="shared" si="9"/>
        <v>5.0246962861690302E-2</v>
      </c>
      <c r="J260">
        <v>1</v>
      </c>
    </row>
    <row r="261" spans="6:10" x14ac:dyDescent="0.2">
      <c r="F261" s="6">
        <v>1305</v>
      </c>
      <c r="G261" s="7">
        <f t="shared" si="8"/>
        <v>5.6072556688913665E-2</v>
      </c>
      <c r="H261" s="7">
        <f t="shared" si="9"/>
        <v>4.9862666276922894E-2</v>
      </c>
      <c r="J261">
        <v>1</v>
      </c>
    </row>
    <row r="262" spans="6:10" x14ac:dyDescent="0.2">
      <c r="F262" s="6">
        <v>1310</v>
      </c>
      <c r="G262" s="7">
        <f t="shared" si="8"/>
        <v>5.564533876530342E-2</v>
      </c>
      <c r="H262" s="7">
        <f t="shared" si="9"/>
        <v>4.9482761631756085E-2</v>
      </c>
      <c r="J262">
        <v>1</v>
      </c>
    </row>
    <row r="263" spans="6:10" x14ac:dyDescent="0.2">
      <c r="F263" s="6">
        <v>1315</v>
      </c>
      <c r="G263" s="7">
        <f t="shared" si="8"/>
        <v>5.5222984779387994E-2</v>
      </c>
      <c r="H263" s="7">
        <f t="shared" si="9"/>
        <v>4.9107182255783151E-2</v>
      </c>
      <c r="J263">
        <v>1</v>
      </c>
    </row>
    <row r="264" spans="6:10" x14ac:dyDescent="0.2">
      <c r="F264" s="6">
        <v>1320</v>
      </c>
      <c r="G264" s="7">
        <f t="shared" si="8"/>
        <v>5.4805421174895091E-2</v>
      </c>
      <c r="H264" s="7">
        <f t="shared" si="9"/>
        <v>4.8735862738898426E-2</v>
      </c>
      <c r="J264">
        <v>1</v>
      </c>
    </row>
    <row r="265" spans="6:10" x14ac:dyDescent="0.2">
      <c r="F265" s="6">
        <v>1325</v>
      </c>
      <c r="G265" s="7">
        <f t="shared" si="8"/>
        <v>5.4392575780783027E-2</v>
      </c>
      <c r="H265" s="7">
        <f t="shared" si="9"/>
        <v>4.8368738902816157E-2</v>
      </c>
      <c r="J265">
        <v>1</v>
      </c>
    </row>
    <row r="266" spans="6:10" x14ac:dyDescent="0.2">
      <c r="F266" s="6">
        <v>1330</v>
      </c>
      <c r="G266" s="7">
        <f t="shared" si="8"/>
        <v>5.398437778005382E-2</v>
      </c>
      <c r="H266" s="7">
        <f t="shared" si="9"/>
        <v>4.8005747773337451E-2</v>
      </c>
      <c r="J266">
        <v>1</v>
      </c>
    </row>
    <row r="267" spans="6:10" x14ac:dyDescent="0.2">
      <c r="F267" s="6">
        <v>1335</v>
      </c>
      <c r="G267" s="7">
        <f t="shared" si="8"/>
        <v>5.3580757679382342E-2</v>
      </c>
      <c r="H267" s="7">
        <f t="shared" si="9"/>
        <v>4.7646827553342937E-2</v>
      </c>
      <c r="J267">
        <v>1</v>
      </c>
    </row>
    <row r="268" spans="6:10" x14ac:dyDescent="0.2">
      <c r="F268" s="6">
        <v>1340</v>
      </c>
      <c r="G268" s="7">
        <f t="shared" si="8"/>
        <v>5.3181647279537315E-2</v>
      </c>
      <c r="H268" s="7">
        <f t="shared" si="9"/>
        <v>4.7291917596489541E-2</v>
      </c>
      <c r="J268">
        <v>1</v>
      </c>
    </row>
    <row r="269" spans="6:10" x14ac:dyDescent="0.2">
      <c r="F269" s="6">
        <v>1345</v>
      </c>
      <c r="G269" s="7">
        <f t="shared" si="8"/>
        <v>5.2786979646570503E-2</v>
      </c>
      <c r="H269" s="7">
        <f t="shared" si="9"/>
        <v>4.6940958381590424E-2</v>
      </c>
      <c r="J269">
        <v>1</v>
      </c>
    </row>
    <row r="270" spans="6:10" x14ac:dyDescent="0.2">
      <c r="F270" s="6">
        <v>1350</v>
      </c>
      <c r="G270" s="7">
        <f t="shared" si="8"/>
        <v>5.2396689083751551E-2</v>
      </c>
      <c r="H270" s="7">
        <f t="shared" si="9"/>
        <v>4.6593891487657947E-2</v>
      </c>
      <c r="J270">
        <v>1</v>
      </c>
    </row>
    <row r="271" spans="6:10" x14ac:dyDescent="0.2">
      <c r="F271" s="6">
        <v>1355</v>
      </c>
      <c r="G271" s="7">
        <f t="shared" si="8"/>
        <v>5.2010711104226358E-2</v>
      </c>
      <c r="H271" s="7">
        <f t="shared" si="9"/>
        <v>4.6250659569590076E-2</v>
      </c>
      <c r="J271">
        <v>1</v>
      </c>
    </row>
    <row r="272" spans="6:10" x14ac:dyDescent="0.2">
      <c r="F272" s="6">
        <v>1360</v>
      </c>
      <c r="G272" s="7">
        <f t="shared" si="8"/>
        <v>5.162898240437782E-2</v>
      </c>
      <c r="H272" s="7">
        <f t="shared" si="9"/>
        <v>4.5911206334481307E-2</v>
      </c>
      <c r="J272">
        <v>1</v>
      </c>
    </row>
    <row r="273" spans="6:10" x14ac:dyDescent="0.2">
      <c r="F273" s="6">
        <v>1365</v>
      </c>
      <c r="G273" s="7">
        <f t="shared" si="8"/>
        <v>5.1251440837868326E-2</v>
      </c>
      <c r="H273" s="7">
        <f t="shared" si="9"/>
        <v>4.5575476518539965E-2</v>
      </c>
      <c r="J273">
        <v>1</v>
      </c>
    </row>
    <row r="274" spans="6:10" x14ac:dyDescent="0.2">
      <c r="F274" s="6">
        <v>1370</v>
      </c>
      <c r="G274" s="7">
        <f t="shared" si="8"/>
        <v>5.0878025390344292E-2</v>
      </c>
      <c r="H274" s="7">
        <f t="shared" si="9"/>
        <v>4.5243415864594072E-2</v>
      </c>
      <c r="J274">
        <v>1</v>
      </c>
    </row>
    <row r="275" spans="6:10" x14ac:dyDescent="0.2">
      <c r="F275" s="6">
        <v>1375</v>
      </c>
      <c r="G275" s="7">
        <f t="shared" si="8"/>
        <v>5.050867615478332E-2</v>
      </c>
      <c r="H275" s="7">
        <f t="shared" si="9"/>
        <v>4.4914971100168795E-2</v>
      </c>
      <c r="J275">
        <v>1</v>
      </c>
    </row>
    <row r="276" spans="6:10" x14ac:dyDescent="0.2">
      <c r="F276" s="6">
        <v>1380</v>
      </c>
      <c r="G276" s="7">
        <f t="shared" si="8"/>
        <v>5.0143334307465454E-2</v>
      </c>
      <c r="H276" s="7">
        <f t="shared" si="9"/>
        <v>4.4590089916118784E-2</v>
      </c>
      <c r="J276">
        <v>1</v>
      </c>
    </row>
    <row r="277" spans="6:10" x14ac:dyDescent="0.2">
      <c r="F277" s="6">
        <v>1385</v>
      </c>
      <c r="G277" s="7">
        <f t="shared" si="8"/>
        <v>4.9781942084550668E-2</v>
      </c>
      <c r="H277" s="7">
        <f t="shared" si="9"/>
        <v>4.4268720945799693E-2</v>
      </c>
      <c r="J277">
        <v>1</v>
      </c>
    </row>
    <row r="278" spans="6:10" x14ac:dyDescent="0.2">
      <c r="F278" s="6">
        <v>1390</v>
      </c>
      <c r="G278" s="7">
        <f t="shared" si="8"/>
        <v>4.9424442759244971E-2</v>
      </c>
      <c r="H278" s="7">
        <f t="shared" si="9"/>
        <v>4.3950813744763013E-2</v>
      </c>
      <c r="J278">
        <v>1</v>
      </c>
    </row>
    <row r="279" spans="6:10" x14ac:dyDescent="0.2">
      <c r="F279" s="6">
        <v>1395</v>
      </c>
      <c r="G279" s="7">
        <f t="shared" si="8"/>
        <v>4.9070780619538394E-2</v>
      </c>
      <c r="H279" s="7">
        <f t="shared" si="9"/>
        <v>4.3636318770959581E-2</v>
      </c>
      <c r="J279">
        <v>1</v>
      </c>
    </row>
    <row r="280" spans="6:10" x14ac:dyDescent="0.2">
      <c r="F280" s="6">
        <v>1400</v>
      </c>
      <c r="G280" s="7">
        <f t="shared" si="8"/>
        <v>4.8720900946498572E-2</v>
      </c>
      <c r="H280" s="7">
        <f t="shared" si="9"/>
        <v>4.332518736543705E-2</v>
      </c>
      <c r="J280">
        <v>1</v>
      </c>
    </row>
    <row r="281" spans="6:10" x14ac:dyDescent="0.2">
      <c r="F281" s="6">
        <v>1405</v>
      </c>
      <c r="G281" s="7">
        <f t="shared" si="8"/>
        <v>4.8374749993104045E-2</v>
      </c>
      <c r="H281" s="7">
        <f t="shared" si="9"/>
        <v>4.3017371733517371E-2</v>
      </c>
      <c r="J281">
        <v>1</v>
      </c>
    </row>
    <row r="282" spans="6:10" x14ac:dyDescent="0.2">
      <c r="F282" s="6">
        <v>1410</v>
      </c>
      <c r="G282" s="7">
        <f t="shared" si="8"/>
        <v>4.8032274963602038E-2</v>
      </c>
      <c r="H282" s="7">
        <f t="shared" si="9"/>
        <v>4.2712824926440629E-2</v>
      </c>
      <c r="J282">
        <v>1</v>
      </c>
    </row>
    <row r="283" spans="6:10" x14ac:dyDescent="0.2">
      <c r="F283" s="6">
        <v>1415</v>
      </c>
      <c r="G283" s="7">
        <f t="shared" si="8"/>
        <v>4.769342399337597E-2</v>
      </c>
      <c r="H283" s="7">
        <f t="shared" si="9"/>
        <v>4.2411500823462206E-2</v>
      </c>
      <c r="J283">
        <v>1</v>
      </c>
    </row>
    <row r="284" spans="6:10" x14ac:dyDescent="0.2">
      <c r="F284" s="6">
        <v>1420</v>
      </c>
      <c r="G284" s="7">
        <f t="shared" si="8"/>
        <v>4.7358146129308276E-2</v>
      </c>
      <c r="H284" s="7">
        <f t="shared" si="9"/>
        <v>4.2113354114390308E-2</v>
      </c>
      <c r="J284">
        <v>1</v>
      </c>
    </row>
    <row r="285" spans="6:10" x14ac:dyDescent="0.2">
      <c r="F285" s="6">
        <v>1425</v>
      </c>
      <c r="G285" s="7">
        <f t="shared" si="8"/>
        <v>4.7026391310624659E-2</v>
      </c>
      <c r="H285" s="7">
        <f t="shared" si="9"/>
        <v>4.1818340282551734E-2</v>
      </c>
      <c r="J285">
        <v>1</v>
      </c>
    </row>
    <row r="286" spans="6:10" x14ac:dyDescent="0.2">
      <c r="F286" s="6">
        <v>1430</v>
      </c>
      <c r="G286" s="7">
        <f t="shared" si="8"/>
        <v>4.6698110350206469E-2</v>
      </c>
      <c r="H286" s="7">
        <f t="shared" si="9"/>
        <v>4.1526415588173805E-2</v>
      </c>
      <c r="J286">
        <v>1</v>
      </c>
    </row>
    <row r="287" spans="6:10" x14ac:dyDescent="0.2">
      <c r="F287" s="6">
        <v>1435</v>
      </c>
      <c r="G287" s="7">
        <f t="shared" si="8"/>
        <v>4.6373254916357957E-2</v>
      </c>
      <c r="H287" s="7">
        <f t="shared" si="9"/>
        <v>4.1237537052170897E-2</v>
      </c>
      <c r="J287">
        <v>1</v>
      </c>
    </row>
    <row r="288" spans="6:10" x14ac:dyDescent="0.2">
      <c r="F288" s="6">
        <v>1440</v>
      </c>
      <c r="G288" s="7">
        <f t="shared" si="8"/>
        <v>4.6051777515016018E-2</v>
      </c>
      <c r="H288" s="7">
        <f t="shared" si="9"/>
        <v>4.0951662440324374E-2</v>
      </c>
      <c r="J288">
        <v>1</v>
      </c>
    </row>
    <row r="289" spans="6:10" x14ac:dyDescent="0.2">
      <c r="F289" s="6">
        <v>1445</v>
      </c>
      <c r="G289" s="7">
        <f t="shared" si="8"/>
        <v>4.5733631472390034E-2</v>
      </c>
      <c r="H289" s="7">
        <f t="shared" si="9"/>
        <v>4.0668750247845026E-2</v>
      </c>
      <c r="J289">
        <v>1</v>
      </c>
    </row>
    <row r="290" spans="6:10" x14ac:dyDescent="0.2">
      <c r="F290" s="6">
        <v>1450</v>
      </c>
      <c r="G290" s="7">
        <f t="shared" si="8"/>
        <v>4.5418770918020074E-2</v>
      </c>
      <c r="H290" s="7">
        <f t="shared" si="9"/>
        <v>4.0388759684307544E-2</v>
      </c>
      <c r="J290">
        <v>1</v>
      </c>
    </row>
    <row r="291" spans="6:10" x14ac:dyDescent="0.2">
      <c r="F291" s="6">
        <v>1455</v>
      </c>
      <c r="G291" s="7">
        <f t="shared" si="8"/>
        <v>4.5107150768241851E-2</v>
      </c>
      <c r="H291" s="7">
        <f t="shared" si="9"/>
        <v>4.0111650658946688E-2</v>
      </c>
      <c r="J291">
        <v>1</v>
      </c>
    </row>
    <row r="292" spans="6:10" x14ac:dyDescent="0.2">
      <c r="F292" s="6">
        <v>1460</v>
      </c>
      <c r="G292" s="7">
        <f t="shared" si="8"/>
        <v>4.4798726710047476E-2</v>
      </c>
      <c r="H292" s="7">
        <f t="shared" si="9"/>
        <v>3.9837383766305412E-2</v>
      </c>
      <c r="J292">
        <v>1</v>
      </c>
    </row>
    <row r="293" spans="6:10" x14ac:dyDescent="0.2">
      <c r="F293" s="6">
        <v>1465</v>
      </c>
      <c r="G293" s="7">
        <f t="shared" si="8"/>
        <v>4.4493455185331085E-2</v>
      </c>
      <c r="H293" s="7">
        <f t="shared" si="9"/>
        <v>3.956592027222524E-2</v>
      </c>
      <c r="J293">
        <v>1</v>
      </c>
    </row>
    <row r="294" spans="6:10" x14ac:dyDescent="0.2">
      <c r="F294" s="6">
        <v>1470</v>
      </c>
      <c r="G294" s="7">
        <f t="shared" si="8"/>
        <v>4.4191293375508915E-2</v>
      </c>
      <c r="H294" s="7">
        <f t="shared" si="9"/>
        <v>3.9297222100169664E-2</v>
      </c>
      <c r="J294">
        <v>1</v>
      </c>
    </row>
    <row r="295" spans="6:10" x14ac:dyDescent="0.2">
      <c r="F295" s="6">
        <v>1475</v>
      </c>
      <c r="G295" s="7">
        <f t="shared" si="8"/>
        <v>4.3892199186503743E-2</v>
      </c>
      <c r="H295" s="7">
        <f t="shared" si="9"/>
        <v>3.9031251817871468E-2</v>
      </c>
      <c r="J295">
        <v>1</v>
      </c>
    </row>
    <row r="296" spans="6:10" x14ac:dyDescent="0.2">
      <c r="F296" s="6">
        <v>1480</v>
      </c>
      <c r="G296" s="7">
        <f t="shared" si="8"/>
        <v>4.3596131234083825E-2</v>
      </c>
      <c r="H296" s="7">
        <f t="shared" si="9"/>
        <v>3.8767972624295391E-2</v>
      </c>
      <c r="J296">
        <v>1</v>
      </c>
    </row>
    <row r="297" spans="6:10" x14ac:dyDescent="0.2">
      <c r="F297" s="6">
        <v>1485</v>
      </c>
      <c r="G297" s="7">
        <f t="shared" si="8"/>
        <v>4.3303048829546741E-2</v>
      </c>
      <c r="H297" s="7">
        <f t="shared" si="9"/>
        <v>3.8507348336907402E-2</v>
      </c>
      <c r="J297">
        <v>1</v>
      </c>
    </row>
    <row r="298" spans="6:10" x14ac:dyDescent="0.2">
      <c r="F298" s="6">
        <v>1490</v>
      </c>
      <c r="G298" s="7">
        <f t="shared" si="8"/>
        <v>4.3012911965739024E-2</v>
      </c>
      <c r="H298" s="7">
        <f t="shared" si="9"/>
        <v>3.8249343379242656E-2</v>
      </c>
      <c r="J298">
        <v>1</v>
      </c>
    </row>
    <row r="299" spans="6:10" x14ac:dyDescent="0.2">
      <c r="F299" s="6">
        <v>1495</v>
      </c>
      <c r="G299" s="7">
        <f t="shared" si="8"/>
        <v>4.2725681303402513E-2</v>
      </c>
      <c r="H299" s="7">
        <f t="shared" si="9"/>
        <v>3.7993922768763934E-2</v>
      </c>
      <c r="J299">
        <v>1</v>
      </c>
    </row>
    <row r="300" spans="6:10" x14ac:dyDescent="0.2">
      <c r="F300" s="6">
        <v>1500</v>
      </c>
      <c r="G300" s="7">
        <f t="shared" si="8"/>
        <v>4.2441318157838762E-2</v>
      </c>
      <c r="H300" s="7">
        <f t="shared" si="9"/>
        <v>3.7741052105002941E-2</v>
      </c>
      <c r="J300">
        <v>1</v>
      </c>
    </row>
    <row r="301" spans="6:10" x14ac:dyDescent="0.2">
      <c r="F301" s="6">
        <v>1505</v>
      </c>
      <c r="G301" s="7">
        <f t="shared" si="8"/>
        <v>4.2159784485883027E-2</v>
      </c>
      <c r="H301" s="7">
        <f t="shared" si="9"/>
        <v>3.7490697557976897E-2</v>
      </c>
      <c r="J301">
        <v>1</v>
      </c>
    </row>
    <row r="302" spans="6:10" x14ac:dyDescent="0.2">
      <c r="F302" s="6">
        <v>1510</v>
      </c>
      <c r="G302" s="7">
        <f t="shared" si="8"/>
        <v>4.1881042873179772E-2</v>
      </c>
      <c r="H302" s="7">
        <f t="shared" si="9"/>
        <v>3.7242825856873212E-2</v>
      </c>
      <c r="J302">
        <v>1</v>
      </c>
    </row>
    <row r="303" spans="6:10" x14ac:dyDescent="0.2">
      <c r="F303" s="6">
        <v>1515</v>
      </c>
      <c r="G303" s="7">
        <f t="shared" si="8"/>
        <v>4.1605056521751553E-2</v>
      </c>
      <c r="H303" s="7">
        <f t="shared" si="9"/>
        <v>3.6997404278995144E-2</v>
      </c>
      <c r="J303">
        <v>1</v>
      </c>
    </row>
    <row r="304" spans="6:10" x14ac:dyDescent="0.2">
      <c r="F304" s="6">
        <v>1520</v>
      </c>
      <c r="G304" s="7">
        <f t="shared" si="8"/>
        <v>4.133178923785371E-2</v>
      </c>
      <c r="H304" s="7">
        <f t="shared" si="9"/>
        <v>3.6754400638961487E-2</v>
      </c>
      <c r="J304">
        <v>1</v>
      </c>
    </row>
    <row r="305" spans="6:10" x14ac:dyDescent="0.2">
      <c r="F305" s="6">
        <v>1525</v>
      </c>
      <c r="G305" s="7">
        <f t="shared" si="8"/>
        <v>4.1061205420107369E-2</v>
      </c>
      <c r="H305" s="7">
        <f t="shared" si="9"/>
        <v>3.6513783278153876E-2</v>
      </c>
      <c r="J305">
        <v>1</v>
      </c>
    </row>
    <row r="306" spans="6:10" x14ac:dyDescent="0.2">
      <c r="F306" s="6">
        <v>1530</v>
      </c>
      <c r="G306" s="7">
        <f t="shared" si="8"/>
        <v>4.0793270047903459E-2</v>
      </c>
      <c r="H306" s="7">
        <f t="shared" si="9"/>
        <v>3.6275521054404979E-2</v>
      </c>
      <c r="J306">
        <v>1</v>
      </c>
    </row>
    <row r="307" spans="6:10" x14ac:dyDescent="0.2">
      <c r="F307" s="6">
        <v>1535</v>
      </c>
      <c r="G307" s="7">
        <f t="shared" si="8"/>
        <v>4.0527948670070646E-2</v>
      </c>
      <c r="H307" s="7">
        <f t="shared" si="9"/>
        <v>3.6039583331921449E-2</v>
      </c>
      <c r="J307">
        <v>1</v>
      </c>
    </row>
    <row r="308" spans="6:10" x14ac:dyDescent="0.2">
      <c r="F308" s="6">
        <v>1540</v>
      </c>
      <c r="G308" s="7">
        <f t="shared" si="8"/>
        <v>4.0265207393800476E-2</v>
      </c>
      <c r="H308" s="7">
        <f t="shared" si="9"/>
        <v>3.580593997143558E-2</v>
      </c>
      <c r="J308">
        <v>1</v>
      </c>
    </row>
    <row r="309" spans="6:10" x14ac:dyDescent="0.2">
      <c r="F309" s="6">
        <v>1545</v>
      </c>
      <c r="G309" s="7">
        <f t="shared" si="8"/>
        <v>4.0005012873822937E-2</v>
      </c>
      <c r="H309" s="7">
        <f t="shared" si="9"/>
        <v>3.5574561320579637E-2</v>
      </c>
      <c r="J309">
        <v>1</v>
      </c>
    </row>
    <row r="310" spans="6:10" x14ac:dyDescent="0.2">
      <c r="F310" s="6">
        <v>1550</v>
      </c>
      <c r="G310" s="7">
        <f t="shared" si="8"/>
        <v>3.9747332301826102E-2</v>
      </c>
      <c r="H310" s="7">
        <f t="shared" si="9"/>
        <v>3.5345418204477265E-2</v>
      </c>
      <c r="J310">
        <v>1</v>
      </c>
    </row>
    <row r="311" spans="6:10" x14ac:dyDescent="0.2">
      <c r="F311" s="6">
        <v>1555</v>
      </c>
      <c r="G311" s="7">
        <f t="shared" si="8"/>
        <v>3.9492133396113446E-2</v>
      </c>
      <c r="H311" s="7">
        <f t="shared" si="9"/>
        <v>3.51184819165462E-2</v>
      </c>
      <c r="J311">
        <v>1</v>
      </c>
    </row>
    <row r="312" spans="6:10" x14ac:dyDescent="0.2">
      <c r="F312" s="6">
        <v>1560</v>
      </c>
      <c r="G312" s="7">
        <f t="shared" si="8"/>
        <v>3.9239384391492937E-2</v>
      </c>
      <c r="H312" s="7">
        <f t="shared" si="9"/>
        <v>3.4893724209507156E-2</v>
      </c>
      <c r="J312">
        <v>1</v>
      </c>
    </row>
    <row r="313" spans="6:10" x14ac:dyDescent="0.2">
      <c r="F313" s="6">
        <v>1565</v>
      </c>
      <c r="G313" s="7">
        <f t="shared" si="8"/>
        <v>3.8989054029391831E-2</v>
      </c>
      <c r="H313" s="7">
        <f t="shared" si="9"/>
        <v>3.4671117286593361E-2</v>
      </c>
      <c r="J313">
        <v>1</v>
      </c>
    </row>
    <row r="314" spans="6:10" x14ac:dyDescent="0.2">
      <c r="F314" s="6">
        <v>1570</v>
      </c>
      <c r="G314" s="7">
        <f t="shared" si="8"/>
        <v>3.8741111548191487E-2</v>
      </c>
      <c r="H314" s="7">
        <f t="shared" si="9"/>
        <v>3.4450633792955744E-2</v>
      </c>
      <c r="J314">
        <v>1</v>
      </c>
    </row>
    <row r="315" spans="6:10" x14ac:dyDescent="0.2">
      <c r="F315" s="6">
        <v>1575</v>
      </c>
      <c r="G315" s="7">
        <f t="shared" si="8"/>
        <v>3.8495526673776648E-2</v>
      </c>
      <c r="H315" s="7">
        <f t="shared" si="9"/>
        <v>3.4232246807258906E-2</v>
      </c>
      <c r="J315">
        <v>1</v>
      </c>
    </row>
    <row r="316" spans="6:10" x14ac:dyDescent="0.2">
      <c r="F316" s="6">
        <v>1580</v>
      </c>
      <c r="G316" s="7">
        <f t="shared" si="8"/>
        <v>3.8252269610293703E-2</v>
      </c>
      <c r="H316" s="7">
        <f t="shared" si="9"/>
        <v>3.4015929833462834E-2</v>
      </c>
      <c r="J316">
        <v>1</v>
      </c>
    </row>
    <row r="317" spans="6:10" x14ac:dyDescent="0.2">
      <c r="F317" s="6">
        <v>1585</v>
      </c>
      <c r="G317" s="7">
        <f t="shared" si="8"/>
        <v>3.8011311031112743E-2</v>
      </c>
      <c r="H317" s="7">
        <f t="shared" si="9"/>
        <v>3.3801656792785927E-2</v>
      </c>
      <c r="J317">
        <v>1</v>
      </c>
    </row>
    <row r="318" spans="6:10" x14ac:dyDescent="0.2">
      <c r="F318" s="6">
        <v>1590</v>
      </c>
      <c r="G318" s="7">
        <f t="shared" si="8"/>
        <v>3.7772622069988215E-2</v>
      </c>
      <c r="H318" s="7">
        <f t="shared" si="9"/>
        <v>3.3589402015844552E-2</v>
      </c>
      <c r="J318">
        <v>1</v>
      </c>
    </row>
    <row r="319" spans="6:10" x14ac:dyDescent="0.2">
      <c r="F319" s="6">
        <v>1595</v>
      </c>
      <c r="G319" s="7">
        <f t="shared" si="8"/>
        <v>3.7536174312413281E-2</v>
      </c>
      <c r="H319" s="7">
        <f t="shared" si="9"/>
        <v>3.3379140234964917E-2</v>
      </c>
      <c r="J319">
        <v>1</v>
      </c>
    </row>
    <row r="320" spans="6:10" x14ac:dyDescent="0.2">
      <c r="F320" s="6">
        <v>1600</v>
      </c>
      <c r="G320" s="7">
        <f t="shared" si="8"/>
        <v>3.7301939787162973E-2</v>
      </c>
      <c r="H320" s="7">
        <f t="shared" si="9"/>
        <v>3.3170846576662742E-2</v>
      </c>
      <c r="J320">
        <v>1</v>
      </c>
    </row>
    <row r="321" spans="6:10" x14ac:dyDescent="0.2">
      <c r="F321" s="6">
        <v>1605</v>
      </c>
      <c r="G321" s="7">
        <f t="shared" si="8"/>
        <v>3.7069890958021448E-2</v>
      </c>
      <c r="H321" s="7">
        <f t="shared" si="9"/>
        <v>3.2964496554286786E-2</v>
      </c>
      <c r="J321">
        <v>1</v>
      </c>
    </row>
    <row r="322" spans="6:10" x14ac:dyDescent="0.2">
      <c r="F322" s="6">
        <v>1610</v>
      </c>
      <c r="G322" s="7">
        <f t="shared" si="8"/>
        <v>3.6840000715688902E-2</v>
      </c>
      <c r="H322" s="7">
        <f t="shared" si="9"/>
        <v>3.2760066060821963E-2</v>
      </c>
      <c r="J322">
        <v>1</v>
      </c>
    </row>
    <row r="323" spans="6:10" x14ac:dyDescent="0.2">
      <c r="F323" s="6">
        <v>1615</v>
      </c>
      <c r="G323" s="7">
        <f t="shared" ref="G323:G386" si="10">($C$3*$C$12)/(4*F323*F323*PI())</f>
        <v>3.661224236986349E-2</v>
      </c>
      <c r="H323" s="7">
        <f t="shared" ref="H323:H386" si="11">($C$3*$C$14)/(4*F323*F323*PI())</f>
        <v>3.255753136184824E-2</v>
      </c>
      <c r="J323">
        <v>1</v>
      </c>
    </row>
    <row r="324" spans="6:10" x14ac:dyDescent="0.2">
      <c r="F324" s="6">
        <v>1620</v>
      </c>
      <c r="G324" s="7">
        <f t="shared" si="10"/>
        <v>3.6386589641494133E-2</v>
      </c>
      <c r="H324" s="7">
        <f t="shared" si="11"/>
        <v>3.2356869088651354E-2</v>
      </c>
      <c r="J324">
        <v>1</v>
      </c>
    </row>
    <row r="325" spans="6:10" x14ac:dyDescent="0.2">
      <c r="F325" s="6">
        <v>1625</v>
      </c>
      <c r="G325" s="7">
        <f t="shared" si="10"/>
        <v>3.6163016655199887E-2</v>
      </c>
      <c r="H325" s="7">
        <f t="shared" si="11"/>
        <v>3.2158056231481796E-2</v>
      </c>
      <c r="J325">
        <v>1</v>
      </c>
    </row>
    <row r="326" spans="6:10" x14ac:dyDescent="0.2">
      <c r="F326" s="6">
        <v>1630</v>
      </c>
      <c r="G326" s="7">
        <f t="shared" si="10"/>
        <v>3.5941497931851855E-2</v>
      </c>
      <c r="H326" s="7">
        <f t="shared" si="11"/>
        <v>3.1961070132958187E-2</v>
      </c>
      <c r="J326">
        <v>1</v>
      </c>
    </row>
    <row r="327" spans="6:10" x14ac:dyDescent="0.2">
      <c r="F327" s="6">
        <v>1635</v>
      </c>
      <c r="G327" s="7">
        <f t="shared" si="10"/>
        <v>3.5722008381313661E-2</v>
      </c>
      <c r="H327" s="7">
        <f t="shared" si="11"/>
        <v>3.176588848161177E-2</v>
      </c>
      <c r="J327">
        <v>1</v>
      </c>
    </row>
    <row r="328" spans="6:10" x14ac:dyDescent="0.2">
      <c r="F328" s="6">
        <v>1640</v>
      </c>
      <c r="G328" s="7">
        <f t="shared" si="10"/>
        <v>3.5504523295336557E-2</v>
      </c>
      <c r="H328" s="7">
        <f t="shared" si="11"/>
        <v>3.1572489305568344E-2</v>
      </c>
      <c r="J328">
        <v>1</v>
      </c>
    </row>
    <row r="329" spans="6:10" x14ac:dyDescent="0.2">
      <c r="F329" s="6">
        <v>1645</v>
      </c>
      <c r="G329" s="7">
        <f t="shared" si="10"/>
        <v>3.5289018340605577E-2</v>
      </c>
      <c r="H329" s="7">
        <f t="shared" si="11"/>
        <v>3.1380850966364546E-2</v>
      </c>
      <c r="J329">
        <v>1</v>
      </c>
    </row>
    <row r="330" spans="6:10" x14ac:dyDescent="0.2">
      <c r="F330" s="6">
        <v>1650</v>
      </c>
      <c r="G330" s="7">
        <f t="shared" si="10"/>
        <v>3.5075469551932859E-2</v>
      </c>
      <c r="H330" s="7">
        <f t="shared" si="11"/>
        <v>3.1190952152894996E-2</v>
      </c>
      <c r="J330">
        <v>1</v>
      </c>
    </row>
    <row r="331" spans="6:10" x14ac:dyDescent="0.2">
      <c r="F331" s="6">
        <v>1655</v>
      </c>
      <c r="G331" s="7">
        <f t="shared" si="10"/>
        <v>3.4863853325594767E-2</v>
      </c>
      <c r="H331" s="7">
        <f t="shared" si="11"/>
        <v>3.1002771875487303E-2</v>
      </c>
      <c r="J331">
        <v>1</v>
      </c>
    </row>
    <row r="332" spans="6:10" x14ac:dyDescent="0.2">
      <c r="F332" s="6">
        <v>1660</v>
      </c>
      <c r="G332" s="7">
        <f t="shared" si="10"/>
        <v>3.4654146412809263E-2</v>
      </c>
      <c r="H332" s="7">
        <f t="shared" si="11"/>
        <v>3.0816289460101839E-2</v>
      </c>
      <c r="J332">
        <v>1</v>
      </c>
    </row>
    <row r="333" spans="6:10" x14ac:dyDescent="0.2">
      <c r="F333" s="6">
        <v>1665</v>
      </c>
      <c r="G333" s="7">
        <f t="shared" si="10"/>
        <v>3.444632591335018E-2</v>
      </c>
      <c r="H333" s="7">
        <f t="shared" si="11"/>
        <v>3.0631484542653145E-2</v>
      </c>
      <c r="J333">
        <v>1</v>
      </c>
    </row>
    <row r="334" spans="6:10" x14ac:dyDescent="0.2">
      <c r="F334" s="6">
        <v>1670</v>
      </c>
      <c r="G334" s="7">
        <f t="shared" si="10"/>
        <v>3.4240369269295134E-2</v>
      </c>
      <c r="H334" s="7">
        <f t="shared" si="11"/>
        <v>3.0448337063450327E-2</v>
      </c>
      <c r="J334">
        <v>1</v>
      </c>
    </row>
    <row r="335" spans="6:10" x14ac:dyDescent="0.2">
      <c r="F335" s="6">
        <v>1675</v>
      </c>
      <c r="G335" s="7">
        <f t="shared" si="10"/>
        <v>3.4036254258903886E-2</v>
      </c>
      <c r="H335" s="7">
        <f t="shared" si="11"/>
        <v>3.026682726175331E-2</v>
      </c>
      <c r="J335">
        <v>1</v>
      </c>
    </row>
    <row r="336" spans="6:10" x14ac:dyDescent="0.2">
      <c r="F336" s="6">
        <v>1680</v>
      </c>
      <c r="G336" s="7">
        <f t="shared" si="10"/>
        <v>3.3833958990624011E-2</v>
      </c>
      <c r="H336" s="7">
        <f t="shared" si="11"/>
        <v>3.0086935670442395E-2</v>
      </c>
      <c r="J336">
        <v>1</v>
      </c>
    </row>
    <row r="337" spans="6:10" x14ac:dyDescent="0.2">
      <c r="F337" s="6">
        <v>1685</v>
      </c>
      <c r="G337" s="7">
        <f t="shared" si="10"/>
        <v>3.3633461897220968E-2</v>
      </c>
      <c r="H337" s="7">
        <f t="shared" si="11"/>
        <v>2.9908643110798411E-2</v>
      </c>
      <c r="J337">
        <v>1</v>
      </c>
    </row>
    <row r="338" spans="6:10" x14ac:dyDescent="0.2">
      <c r="F338" s="6">
        <v>1690</v>
      </c>
      <c r="G338" s="7">
        <f t="shared" si="10"/>
        <v>3.3434741730029485E-2</v>
      </c>
      <c r="H338" s="7">
        <f t="shared" si="11"/>
        <v>2.9731930687390714E-2</v>
      </c>
      <c r="J338">
        <v>1</v>
      </c>
    </row>
    <row r="339" spans="6:10" x14ac:dyDescent="0.2">
      <c r="F339" s="6">
        <v>1695</v>
      </c>
      <c r="G339" s="7">
        <f t="shared" si="10"/>
        <v>3.323777755332348E-2</v>
      </c>
      <c r="H339" s="7">
        <f t="shared" si="11"/>
        <v>2.9556779783070669E-2</v>
      </c>
      <c r="J339">
        <v>1</v>
      </c>
    </row>
    <row r="340" spans="6:10" x14ac:dyDescent="0.2">
      <c r="F340" s="6">
        <v>1700</v>
      </c>
      <c r="G340" s="7">
        <f t="shared" si="10"/>
        <v>3.3042548738801802E-2</v>
      </c>
      <c r="H340" s="7">
        <f t="shared" si="11"/>
        <v>2.9383172054068034E-2</v>
      </c>
      <c r="J340">
        <v>1</v>
      </c>
    </row>
    <row r="341" spans="6:10" x14ac:dyDescent="0.2">
      <c r="F341" s="6">
        <v>1705</v>
      </c>
      <c r="G341" s="7">
        <f t="shared" si="10"/>
        <v>3.284903496018686E-2</v>
      </c>
      <c r="H341" s="7">
        <f t="shared" si="11"/>
        <v>2.9211089425187818E-2</v>
      </c>
      <c r="J341">
        <v>1</v>
      </c>
    </row>
    <row r="342" spans="6:10" x14ac:dyDescent="0.2">
      <c r="F342" s="6">
        <v>1710</v>
      </c>
      <c r="G342" s="7">
        <f t="shared" si="10"/>
        <v>3.2657216187933796E-2</v>
      </c>
      <c r="H342" s="7">
        <f t="shared" si="11"/>
        <v>2.9040514085105374E-2</v>
      </c>
      <c r="J342">
        <v>1</v>
      </c>
    </row>
    <row r="343" spans="6:10" x14ac:dyDescent="0.2">
      <c r="F343" s="6">
        <v>1715</v>
      </c>
      <c r="G343" s="7">
        <f t="shared" si="10"/>
        <v>3.246707268404736E-2</v>
      </c>
      <c r="H343" s="7">
        <f t="shared" si="11"/>
        <v>2.8871428481757298E-2</v>
      </c>
      <c r="J343">
        <v>1</v>
      </c>
    </row>
    <row r="344" spans="6:10" x14ac:dyDescent="0.2">
      <c r="F344" s="6">
        <v>1720</v>
      </c>
      <c r="G344" s="7">
        <f t="shared" si="10"/>
        <v>3.2278584997004194E-2</v>
      </c>
      <c r="H344" s="7">
        <f t="shared" si="11"/>
        <v>2.8703815317826065E-2</v>
      </c>
      <c r="J344">
        <v>1</v>
      </c>
    </row>
    <row r="345" spans="6:10" x14ac:dyDescent="0.2">
      <c r="F345" s="6">
        <v>1725</v>
      </c>
      <c r="G345" s="7">
        <f t="shared" si="10"/>
        <v>3.209173395677789E-2</v>
      </c>
      <c r="H345" s="7">
        <f t="shared" si="11"/>
        <v>2.8537657546316025E-2</v>
      </c>
      <c r="J345">
        <v>1</v>
      </c>
    </row>
    <row r="346" spans="6:10" x14ac:dyDescent="0.2">
      <c r="F346" s="6">
        <v>1730</v>
      </c>
      <c r="G346" s="7">
        <f t="shared" si="10"/>
        <v>3.1906500669964651E-2</v>
      </c>
      <c r="H346" s="7">
        <f t="shared" si="11"/>
        <v>2.8372938366218924E-2</v>
      </c>
      <c r="J346">
        <v>1</v>
      </c>
    </row>
    <row r="347" spans="6:10" x14ac:dyDescent="0.2">
      <c r="F347" s="6">
        <v>1735</v>
      </c>
      <c r="G347" s="7">
        <f t="shared" si="10"/>
        <v>3.1722866515007088E-2</v>
      </c>
      <c r="H347" s="7">
        <f t="shared" si="11"/>
        <v>2.8209641218266614E-2</v>
      </c>
      <c r="J347">
        <v>1</v>
      </c>
    </row>
    <row r="348" spans="6:10" x14ac:dyDescent="0.2">
      <c r="F348" s="6">
        <v>1740</v>
      </c>
      <c r="G348" s="7">
        <f t="shared" si="10"/>
        <v>3.1540813137513939E-2</v>
      </c>
      <c r="H348" s="7">
        <f t="shared" si="11"/>
        <v>2.804774978076913E-2</v>
      </c>
      <c r="J348">
        <v>1</v>
      </c>
    </row>
    <row r="349" spans="6:10" x14ac:dyDescent="0.2">
      <c r="F349" s="6">
        <v>1745</v>
      </c>
      <c r="G349" s="7">
        <f t="shared" si="10"/>
        <v>3.1360322445673584E-2</v>
      </c>
      <c r="H349" s="7">
        <f t="shared" si="11"/>
        <v>2.7887247965536117E-2</v>
      </c>
      <c r="J349">
        <v>1</v>
      </c>
    </row>
    <row r="350" spans="6:10" x14ac:dyDescent="0.2">
      <c r="F350" s="6">
        <v>1750</v>
      </c>
      <c r="G350" s="7">
        <f t="shared" si="10"/>
        <v>3.1181376605759089E-2</v>
      </c>
      <c r="H350" s="7">
        <f t="shared" si="11"/>
        <v>2.7728119913879714E-2</v>
      </c>
      <c r="J350">
        <v>1</v>
      </c>
    </row>
    <row r="351" spans="6:10" x14ac:dyDescent="0.2">
      <c r="F351" s="6">
        <v>1755</v>
      </c>
      <c r="G351" s="7">
        <f t="shared" si="10"/>
        <v>3.1003958037722809E-2</v>
      </c>
      <c r="H351" s="7">
        <f t="shared" si="11"/>
        <v>2.7570349992697012E-2</v>
      </c>
      <c r="J351">
        <v>1</v>
      </c>
    </row>
    <row r="352" spans="6:10" x14ac:dyDescent="0.2">
      <c r="F352" s="6">
        <v>1760</v>
      </c>
      <c r="G352" s="7">
        <f t="shared" si="10"/>
        <v>3.0828049410878487E-2</v>
      </c>
      <c r="H352" s="7">
        <f t="shared" si="11"/>
        <v>2.7413922790630364E-2</v>
      </c>
      <c r="J352">
        <v>1</v>
      </c>
    </row>
    <row r="353" spans="6:10" x14ac:dyDescent="0.2">
      <c r="F353" s="6">
        <v>1765</v>
      </c>
      <c r="G353" s="7">
        <f t="shared" si="10"/>
        <v>3.0653633639668786E-2</v>
      </c>
      <c r="H353" s="7">
        <f t="shared" si="11"/>
        <v>2.7258823114303658E-2</v>
      </c>
      <c r="J353">
        <v>1</v>
      </c>
    </row>
    <row r="354" spans="6:10" x14ac:dyDescent="0.2">
      <c r="F354" s="6">
        <v>1770</v>
      </c>
      <c r="G354" s="7">
        <f t="shared" si="10"/>
        <v>3.0480693879516487E-2</v>
      </c>
      <c r="H354" s="7">
        <f t="shared" si="11"/>
        <v>2.7105035984632965E-2</v>
      </c>
      <c r="J354">
        <v>1</v>
      </c>
    </row>
    <row r="355" spans="6:10" x14ac:dyDescent="0.2">
      <c r="F355" s="6">
        <v>1775</v>
      </c>
      <c r="G355" s="7">
        <f t="shared" si="10"/>
        <v>3.0309213522757294E-2</v>
      </c>
      <c r="H355" s="7">
        <f t="shared" si="11"/>
        <v>2.6952546633209794E-2</v>
      </c>
      <c r="J355">
        <v>1</v>
      </c>
    </row>
    <row r="356" spans="6:10" x14ac:dyDescent="0.2">
      <c r="F356" s="6">
        <v>1780</v>
      </c>
      <c r="G356" s="7">
        <f t="shared" si="10"/>
        <v>3.0139176194652572E-2</v>
      </c>
      <c r="H356" s="7">
        <f t="shared" si="11"/>
        <v>2.6801340498755405E-2</v>
      </c>
      <c r="J356">
        <v>1</v>
      </c>
    </row>
    <row r="357" spans="6:10" x14ac:dyDescent="0.2">
      <c r="F357" s="6">
        <v>1785</v>
      </c>
      <c r="G357" s="7">
        <f t="shared" si="10"/>
        <v>2.997056574948009E-2</v>
      </c>
      <c r="H357" s="7">
        <f t="shared" si="11"/>
        <v>2.6651403223644472E-2</v>
      </c>
      <c r="J357">
        <v>1</v>
      </c>
    </row>
    <row r="358" spans="6:10" x14ac:dyDescent="0.2">
      <c r="F358" s="6">
        <v>1790</v>
      </c>
      <c r="G358" s="7">
        <f t="shared" si="10"/>
        <v>2.9803366266701166E-2</v>
      </c>
      <c r="H358" s="7">
        <f t="shared" si="11"/>
        <v>2.6502720650496744E-2</v>
      </c>
      <c r="J358">
        <v>1</v>
      </c>
    </row>
    <row r="359" spans="6:10" x14ac:dyDescent="0.2">
      <c r="F359" s="6">
        <v>1795</v>
      </c>
      <c r="G359" s="7">
        <f t="shared" si="10"/>
        <v>2.9637562047202363E-2</v>
      </c>
      <c r="H359" s="7">
        <f t="shared" si="11"/>
        <v>2.635527881883493E-2</v>
      </c>
      <c r="J359">
        <v>1</v>
      </c>
    </row>
    <row r="360" spans="6:10" x14ac:dyDescent="0.2">
      <c r="F360" s="6">
        <v>1800</v>
      </c>
      <c r="G360" s="7">
        <f t="shared" si="10"/>
        <v>2.9473137609610251E-2</v>
      </c>
      <c r="H360" s="7">
        <f t="shared" si="11"/>
        <v>2.62090639618076E-2</v>
      </c>
      <c r="J360">
        <v>1</v>
      </c>
    </row>
    <row r="361" spans="6:10" x14ac:dyDescent="0.2">
      <c r="F361" s="6">
        <v>1805</v>
      </c>
      <c r="G361" s="7">
        <f t="shared" si="10"/>
        <v>2.931007768667742E-2</v>
      </c>
      <c r="H361" s="7">
        <f t="shared" si="11"/>
        <v>2.6064062502975455E-2</v>
      </c>
      <c r="J361">
        <v>1</v>
      </c>
    </row>
    <row r="362" spans="6:10" x14ac:dyDescent="0.2">
      <c r="F362" s="6">
        <v>1810</v>
      </c>
      <c r="G362" s="7">
        <f t="shared" si="10"/>
        <v>2.914836722173841E-2</v>
      </c>
      <c r="H362" s="7">
        <f t="shared" si="11"/>
        <v>2.5920261053159737E-2</v>
      </c>
      <c r="J362">
        <v>1</v>
      </c>
    </row>
    <row r="363" spans="6:10" x14ac:dyDescent="0.2">
      <c r="F363" s="6">
        <v>1815</v>
      </c>
      <c r="G363" s="7">
        <f t="shared" si="10"/>
        <v>2.8987991365233765E-2</v>
      </c>
      <c r="H363" s="7">
        <f t="shared" si="11"/>
        <v>2.5777646407351234E-2</v>
      </c>
      <c r="J363">
        <v>1</v>
      </c>
    </row>
    <row r="364" spans="6:10" x14ac:dyDescent="0.2">
      <c r="F364" s="6">
        <v>1820</v>
      </c>
      <c r="G364" s="7">
        <f t="shared" si="10"/>
        <v>2.8828935471300929E-2</v>
      </c>
      <c r="H364" s="7">
        <f t="shared" si="11"/>
        <v>2.5636205541678725E-2</v>
      </c>
      <c r="J364">
        <v>1</v>
      </c>
    </row>
    <row r="365" spans="6:10" x14ac:dyDescent="0.2">
      <c r="F365" s="6">
        <v>1825</v>
      </c>
      <c r="G365" s="7">
        <f t="shared" si="10"/>
        <v>2.8671185094430385E-2</v>
      </c>
      <c r="H365" s="7">
        <f t="shared" si="11"/>
        <v>2.5495925610435465E-2</v>
      </c>
      <c r="J365">
        <v>1</v>
      </c>
    </row>
    <row r="366" spans="6:10" x14ac:dyDescent="0.2">
      <c r="F366" s="6">
        <v>1830</v>
      </c>
      <c r="G366" s="7">
        <f t="shared" si="10"/>
        <v>2.8514725986185676E-2</v>
      </c>
      <c r="H366" s="7">
        <f t="shared" si="11"/>
        <v>2.5356793943162419E-2</v>
      </c>
      <c r="J366">
        <v>1</v>
      </c>
    </row>
    <row r="367" spans="6:10" x14ac:dyDescent="0.2">
      <c r="F367" s="6">
        <v>1835</v>
      </c>
      <c r="G367" s="7">
        <f t="shared" si="10"/>
        <v>2.8359544091985895E-2</v>
      </c>
      <c r="H367" s="7">
        <f t="shared" si="11"/>
        <v>2.5218798041787116E-2</v>
      </c>
      <c r="J367">
        <v>1</v>
      </c>
    </row>
    <row r="368" spans="6:10" x14ac:dyDescent="0.2">
      <c r="F368" s="6">
        <v>1840</v>
      </c>
      <c r="G368" s="7">
        <f t="shared" si="10"/>
        <v>2.8205625547949316E-2</v>
      </c>
      <c r="H368" s="7">
        <f t="shared" si="11"/>
        <v>2.508192557781682E-2</v>
      </c>
      <c r="J368">
        <v>1</v>
      </c>
    </row>
    <row r="369" spans="6:10" x14ac:dyDescent="0.2">
      <c r="F369" s="6">
        <v>1845</v>
      </c>
      <c r="G369" s="7">
        <f t="shared" si="10"/>
        <v>2.8052956677796788E-2</v>
      </c>
      <c r="H369" s="7">
        <f t="shared" si="11"/>
        <v>2.4946164389584868E-2</v>
      </c>
      <c r="J369">
        <v>1</v>
      </c>
    </row>
    <row r="370" spans="6:10" x14ac:dyDescent="0.2">
      <c r="F370" s="6">
        <v>1850</v>
      </c>
      <c r="G370" s="7">
        <f t="shared" si="10"/>
        <v>2.7901523989813645E-2</v>
      </c>
      <c r="H370" s="7">
        <f t="shared" si="11"/>
        <v>2.4811502479549049E-2</v>
      </c>
      <c r="J370">
        <v>1</v>
      </c>
    </row>
    <row r="371" spans="6:10" x14ac:dyDescent="0.2">
      <c r="F371" s="6">
        <v>1855</v>
      </c>
      <c r="G371" s="7">
        <f t="shared" si="10"/>
        <v>2.7751314173868891E-2</v>
      </c>
      <c r="H371" s="7">
        <f t="shared" si="11"/>
        <v>2.4677928011640895E-2</v>
      </c>
      <c r="J371">
        <v>1</v>
      </c>
    </row>
    <row r="372" spans="6:10" x14ac:dyDescent="0.2">
      <c r="F372" s="6">
        <v>1860</v>
      </c>
      <c r="G372" s="7">
        <f t="shared" si="10"/>
        <v>2.7602314098490347E-2</v>
      </c>
      <c r="H372" s="7">
        <f t="shared" si="11"/>
        <v>2.4545429308664764E-2</v>
      </c>
      <c r="J372">
        <v>1</v>
      </c>
    </row>
    <row r="373" spans="6:10" x14ac:dyDescent="0.2">
      <c r="F373" s="6">
        <v>1865</v>
      </c>
      <c r="G373" s="7">
        <f t="shared" si="10"/>
        <v>2.7454510807994655E-2</v>
      </c>
      <c r="H373" s="7">
        <f t="shared" si="11"/>
        <v>2.4413994849745668E-2</v>
      </c>
      <c r="J373">
        <v>1</v>
      </c>
    </row>
    <row r="374" spans="6:10" x14ac:dyDescent="0.2">
      <c r="F374" s="6">
        <v>1870</v>
      </c>
      <c r="G374" s="7">
        <f t="shared" si="10"/>
        <v>2.7307891519670908E-2</v>
      </c>
      <c r="H374" s="7">
        <f t="shared" si="11"/>
        <v>2.428361326782482E-2</v>
      </c>
      <c r="J374">
        <v>1</v>
      </c>
    </row>
    <row r="375" spans="6:10" x14ac:dyDescent="0.2">
      <c r="F375" s="6">
        <v>1875</v>
      </c>
      <c r="G375" s="7">
        <f t="shared" si="10"/>
        <v>2.7162443621016802E-2</v>
      </c>
      <c r="H375" s="7">
        <f t="shared" si="11"/>
        <v>2.4154273347201882E-2</v>
      </c>
      <c r="J375">
        <v>1</v>
      </c>
    </row>
    <row r="376" spans="6:10" x14ac:dyDescent="0.2">
      <c r="F376" s="6">
        <v>1880</v>
      </c>
      <c r="G376" s="7">
        <f t="shared" si="10"/>
        <v>2.7018154667026142E-2</v>
      </c>
      <c r="H376" s="7">
        <f t="shared" si="11"/>
        <v>2.4025964021122854E-2</v>
      </c>
      <c r="J376">
        <v>1</v>
      </c>
    </row>
    <row r="377" spans="6:10" x14ac:dyDescent="0.2">
      <c r="F377" s="6">
        <v>1885</v>
      </c>
      <c r="G377" s="7">
        <f t="shared" si="10"/>
        <v>2.687501237752667E-2</v>
      </c>
      <c r="H377" s="7">
        <f t="shared" si="11"/>
        <v>2.3898674369412749E-2</v>
      </c>
      <c r="J377">
        <v>1</v>
      </c>
    </row>
    <row r="378" spans="6:10" x14ac:dyDescent="0.2">
      <c r="F378" s="6">
        <v>1890</v>
      </c>
      <c r="G378" s="7">
        <f t="shared" si="10"/>
        <v>2.6733004634567119E-2</v>
      </c>
      <c r="H378" s="7">
        <f t="shared" si="11"/>
        <v>2.3772393616152014E-2</v>
      </c>
      <c r="J378">
        <v>1</v>
      </c>
    </row>
    <row r="379" spans="6:10" x14ac:dyDescent="0.2">
      <c r="F379" s="6">
        <v>1895</v>
      </c>
      <c r="G379" s="7">
        <f t="shared" si="10"/>
        <v>2.6592119479852464E-2</v>
      </c>
      <c r="H379" s="7">
        <f t="shared" si="11"/>
        <v>2.3647111127395832E-2</v>
      </c>
      <c r="J379">
        <v>1</v>
      </c>
    </row>
    <row r="380" spans="6:10" x14ac:dyDescent="0.2">
      <c r="F380" s="6">
        <v>1900</v>
      </c>
      <c r="G380" s="7">
        <f t="shared" si="10"/>
        <v>2.6452345112226373E-2</v>
      </c>
      <c r="H380" s="7">
        <f t="shared" si="11"/>
        <v>2.3522816408935349E-2</v>
      </c>
      <c r="J380">
        <v>1</v>
      </c>
    </row>
    <row r="381" spans="6:10" x14ac:dyDescent="0.2">
      <c r="F381" s="6">
        <v>1905</v>
      </c>
      <c r="G381" s="7">
        <f t="shared" si="10"/>
        <v>2.63136698851998E-2</v>
      </c>
      <c r="H381" s="7">
        <f t="shared" si="11"/>
        <v>2.3399499104100031E-2</v>
      </c>
      <c r="J381">
        <v>1</v>
      </c>
    </row>
    <row r="382" spans="6:10" x14ac:dyDescent="0.2">
      <c r="F382" s="6">
        <v>1910</v>
      </c>
      <c r="G382" s="7">
        <f t="shared" si="10"/>
        <v>2.6176082304524877E-2</v>
      </c>
      <c r="H382" s="7">
        <f t="shared" si="11"/>
        <v>2.3277148991600181E-2</v>
      </c>
      <c r="J382">
        <v>1</v>
      </c>
    </row>
    <row r="383" spans="6:10" x14ac:dyDescent="0.2">
      <c r="F383" s="6">
        <v>1915</v>
      </c>
      <c r="G383" s="7">
        <f t="shared" si="10"/>
        <v>2.6039571025813033E-2</v>
      </c>
      <c r="H383" s="7">
        <f t="shared" si="11"/>
        <v>2.3155755983408875E-2</v>
      </c>
      <c r="J383">
        <v>1</v>
      </c>
    </row>
    <row r="384" spans="6:10" x14ac:dyDescent="0.2">
      <c r="F384" s="6">
        <v>1920</v>
      </c>
      <c r="G384" s="7">
        <f t="shared" si="10"/>
        <v>2.5904124852196508E-2</v>
      </c>
      <c r="H384" s="7">
        <f t="shared" si="11"/>
        <v>2.3035310122682461E-2</v>
      </c>
      <c r="J384">
        <v>1</v>
      </c>
    </row>
    <row r="385" spans="6:10" x14ac:dyDescent="0.2">
      <c r="F385" s="6">
        <v>1925</v>
      </c>
      <c r="G385" s="7">
        <f t="shared" si="10"/>
        <v>2.5769732732032303E-2</v>
      </c>
      <c r="H385" s="7">
        <f t="shared" si="11"/>
        <v>2.291580158171877E-2</v>
      </c>
      <c r="J385">
        <v>1</v>
      </c>
    </row>
    <row r="386" spans="6:10" x14ac:dyDescent="0.2">
      <c r="F386" s="6">
        <v>1930</v>
      </c>
      <c r="G386" s="7">
        <f t="shared" si="10"/>
        <v>2.563638375664775E-2</v>
      </c>
      <c r="H386" s="7">
        <f t="shared" si="11"/>
        <v>2.2797220659952381E-2</v>
      </c>
      <c r="J386">
        <v>1</v>
      </c>
    </row>
    <row r="387" spans="6:10" x14ac:dyDescent="0.2">
      <c r="F387" s="6">
        <v>1935</v>
      </c>
      <c r="G387" s="7">
        <f t="shared" ref="G387:G401" si="12">($C$3*$C$12)/(4*F387*F387*PI())</f>
        <v>2.550406715812677E-2</v>
      </c>
      <c r="H387" s="7">
        <f t="shared" ref="H387:H401" si="13">($C$3*$C$14)/(4*F387*F387*PI())</f>
        <v>2.2679557781986024E-2</v>
      </c>
      <c r="J387">
        <v>1</v>
      </c>
    </row>
    <row r="388" spans="6:10" x14ac:dyDescent="0.2">
      <c r="F388" s="6">
        <v>1940</v>
      </c>
      <c r="G388" s="7">
        <f t="shared" si="12"/>
        <v>2.5372772307136041E-2</v>
      </c>
      <c r="H388" s="7">
        <f t="shared" si="13"/>
        <v>2.2562803495657511E-2</v>
      </c>
      <c r="J388">
        <v>1</v>
      </c>
    </row>
    <row r="389" spans="6:10" x14ac:dyDescent="0.2">
      <c r="F389" s="6">
        <v>1945</v>
      </c>
      <c r="G389" s="7">
        <f t="shared" si="12"/>
        <v>2.5242488710790229E-2</v>
      </c>
      <c r="H389" s="7">
        <f t="shared" si="13"/>
        <v>2.2446948470141385E-2</v>
      </c>
      <c r="J389">
        <v>1</v>
      </c>
    </row>
    <row r="390" spans="6:10" x14ac:dyDescent="0.2">
      <c r="F390" s="6">
        <v>1950</v>
      </c>
      <c r="G390" s="7">
        <f t="shared" si="12"/>
        <v>2.5113206010555479E-2</v>
      </c>
      <c r="H390" s="7">
        <f t="shared" si="13"/>
        <v>2.2331983494084579E-2</v>
      </c>
      <c r="J390">
        <v>1</v>
      </c>
    </row>
    <row r="391" spans="6:10" x14ac:dyDescent="0.2">
      <c r="F391" s="6">
        <v>1955</v>
      </c>
      <c r="G391" s="7">
        <f t="shared" si="12"/>
        <v>2.4984913980190399E-2</v>
      </c>
      <c r="H391" s="7">
        <f t="shared" si="13"/>
        <v>2.2217899473775452E-2</v>
      </c>
      <c r="J391">
        <v>1</v>
      </c>
    </row>
    <row r="392" spans="6:10" x14ac:dyDescent="0.2">
      <c r="F392" s="6">
        <v>1960</v>
      </c>
      <c r="G392" s="7">
        <f t="shared" si="12"/>
        <v>2.4857602523723762E-2</v>
      </c>
      <c r="H392" s="7">
        <f t="shared" si="13"/>
        <v>2.2104687431345433E-2</v>
      </c>
      <c r="J392">
        <v>1</v>
      </c>
    </row>
    <row r="393" spans="6:10" x14ac:dyDescent="0.2">
      <c r="F393" s="6">
        <v>1965</v>
      </c>
      <c r="G393" s="7">
        <f t="shared" si="12"/>
        <v>2.4731261673468188E-2</v>
      </c>
      <c r="H393" s="7">
        <f t="shared" si="13"/>
        <v>2.1992338503002706E-2</v>
      </c>
      <c r="J393">
        <v>1</v>
      </c>
    </row>
    <row r="394" spans="6:10" x14ac:dyDescent="0.2">
      <c r="F394" s="6">
        <v>1970</v>
      </c>
      <c r="G394" s="7">
        <f t="shared" si="12"/>
        <v>2.4605881588069055E-2</v>
      </c>
      <c r="H394" s="7">
        <f t="shared" si="13"/>
        <v>2.1880843937297178E-2</v>
      </c>
      <c r="J394">
        <v>1</v>
      </c>
    </row>
    <row r="395" spans="6:10" x14ac:dyDescent="0.2">
      <c r="F395" s="6">
        <v>1975</v>
      </c>
      <c r="G395" s="7">
        <f t="shared" si="12"/>
        <v>2.4481452550587972E-2</v>
      </c>
      <c r="H395" s="7">
        <f t="shared" si="13"/>
        <v>2.1770195093416211E-2</v>
      </c>
      <c r="J395">
        <v>1</v>
      </c>
    </row>
    <row r="396" spans="6:10" x14ac:dyDescent="0.2">
      <c r="F396" s="6">
        <v>1980</v>
      </c>
      <c r="G396" s="7">
        <f t="shared" si="12"/>
        <v>2.435796496662004E-2</v>
      </c>
      <c r="H396" s="7">
        <f t="shared" si="13"/>
        <v>2.1660383439510413E-2</v>
      </c>
      <c r="J396">
        <v>1</v>
      </c>
    </row>
    <row r="397" spans="6:10" x14ac:dyDescent="0.2">
      <c r="F397" s="6">
        <v>1985</v>
      </c>
      <c r="G397" s="7">
        <f t="shared" si="12"/>
        <v>2.4235409362444327E-2</v>
      </c>
      <c r="H397" s="7">
        <f t="shared" si="13"/>
        <v>2.1551400551048889E-2</v>
      </c>
      <c r="J397">
        <v>1</v>
      </c>
    </row>
    <row r="398" spans="6:10" x14ac:dyDescent="0.2">
      <c r="F398" s="6">
        <v>1990</v>
      </c>
      <c r="G398" s="7">
        <f t="shared" si="12"/>
        <v>2.4113776383206789E-2</v>
      </c>
      <c r="H398" s="7">
        <f t="shared" si="13"/>
        <v>2.1443238109203459E-2</v>
      </c>
      <c r="J398">
        <v>1</v>
      </c>
    </row>
    <row r="399" spans="6:10" x14ac:dyDescent="0.2">
      <c r="F399" s="6">
        <v>1995</v>
      </c>
      <c r="G399" s="7">
        <f t="shared" si="12"/>
        <v>2.3993056791135031E-2</v>
      </c>
      <c r="H399" s="7">
        <f t="shared" si="13"/>
        <v>2.1335887899261091E-2</v>
      </c>
      <c r="J399">
        <v>1</v>
      </c>
    </row>
    <row r="400" spans="6:10" x14ac:dyDescent="0.2">
      <c r="F400" s="6">
        <v>2000</v>
      </c>
      <c r="G400" s="7">
        <f t="shared" si="12"/>
        <v>2.3873241463784303E-2</v>
      </c>
      <c r="H400" s="7">
        <f t="shared" si="13"/>
        <v>2.1229341809064155E-2</v>
      </c>
      <c r="J400">
        <v>1</v>
      </c>
    </row>
    <row r="401" spans="6:10" x14ac:dyDescent="0.2">
      <c r="F401" s="6">
        <v>2005</v>
      </c>
      <c r="G401" s="7">
        <f t="shared" si="12"/>
        <v>2.375432139231403E-2</v>
      </c>
      <c r="H401" s="7">
        <f t="shared" si="13"/>
        <v>2.1123591827477844E-2</v>
      </c>
      <c r="J401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2016-01-17T05:53:40Z</dcterms:modified>
</cp:coreProperties>
</file>