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Volumes/work/documents/Engineering/Requirements/untitled folder/"/>
    </mc:Choice>
  </mc:AlternateContent>
  <bookViews>
    <workbookView xWindow="4720" yWindow="8680" windowWidth="2006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5" i="1"/>
  <c r="C16" i="1"/>
  <c r="C7" i="1"/>
  <c r="C13" i="1"/>
  <c r="C11" i="1"/>
  <c r="C10" i="1"/>
  <c r="C8" i="1"/>
  <c r="C2" i="1"/>
</calcChain>
</file>

<file path=xl/sharedStrings.xml><?xml version="1.0" encoding="utf-8"?>
<sst xmlns="http://schemas.openxmlformats.org/spreadsheetml/2006/main" count="47" uniqueCount="43">
  <si>
    <t>Maximum power density at the surface</t>
  </si>
  <si>
    <t>Ssurface</t>
  </si>
  <si>
    <t>Definition</t>
  </si>
  <si>
    <t>Value</t>
  </si>
  <si>
    <t>Power fed to the antenna</t>
  </si>
  <si>
    <t>P</t>
  </si>
  <si>
    <t>A</t>
  </si>
  <si>
    <t>Physical area of the aperture antenna</t>
  </si>
  <si>
    <t>extent of near field</t>
  </si>
  <si>
    <t>Rnf</t>
  </si>
  <si>
    <t>maximum dimension of antenna (diameter if circular)</t>
  </si>
  <si>
    <t>D</t>
  </si>
  <si>
    <t>wavelength</t>
  </si>
  <si>
    <t>lambda</t>
  </si>
  <si>
    <t>Variable Name</t>
  </si>
  <si>
    <t>Units</t>
  </si>
  <si>
    <t>m</t>
  </si>
  <si>
    <t>W</t>
  </si>
  <si>
    <t>m*m</t>
  </si>
  <si>
    <t>Snf</t>
  </si>
  <si>
    <t>aperture efficiency (typically 0.5 to 0.75)</t>
  </si>
  <si>
    <t>n</t>
  </si>
  <si>
    <t>W/(m*m)</t>
  </si>
  <si>
    <t>calculated aperture efficiency</t>
  </si>
  <si>
    <t>ncalc</t>
  </si>
  <si>
    <t>power gain in direction of interest relative to isotropic radiator</t>
  </si>
  <si>
    <t>G</t>
  </si>
  <si>
    <t>numeric gain</t>
  </si>
  <si>
    <t>decimal</t>
  </si>
  <si>
    <t>calculated power gain in direction of interest relative to isotropic radiator</t>
  </si>
  <si>
    <t>Gcalc</t>
  </si>
  <si>
    <t>maximum value of the near-field on-axis power density with estimated n</t>
  </si>
  <si>
    <t>maximum value of the near-field on-axis power density with calculated n</t>
  </si>
  <si>
    <t>Snf2</t>
  </si>
  <si>
    <t>frequency of operation</t>
  </si>
  <si>
    <t>f</t>
  </si>
  <si>
    <t>Hz</t>
  </si>
  <si>
    <t>speed of light</t>
  </si>
  <si>
    <t>c</t>
  </si>
  <si>
    <t>m/s</t>
  </si>
  <si>
    <t>GdB</t>
  </si>
  <si>
    <t>dB</t>
  </si>
  <si>
    <t>calculated power gain in direction of interest relative to isotropic radiator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</si>
</sst>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showRuler="0" workbookViewId="0">
      <selection activeCell="B18" sqref="B18"/>
    </sheetView>
  </sheetViews>
  <sheetFormatPr baseColWidth="10" defaultRowHeight="16" x14ac:dyDescent="0.2"/>
  <cols>
    <col min="1" max="1" width="71.33203125" customWidth="1"/>
    <col min="2" max="2" width="15.33203125" customWidth="1"/>
    <col min="3" max="3" width="11.1640625" bestFit="1" customWidth="1"/>
  </cols>
  <sheetData>
    <row r="1" spans="1:4" s="2" customFormat="1" x14ac:dyDescent="0.2">
      <c r="A1" s="2" t="s">
        <v>2</v>
      </c>
      <c r="B1" s="2" t="s">
        <v>14</v>
      </c>
      <c r="C1" s="2" t="s">
        <v>3</v>
      </c>
      <c r="D1" s="2" t="s">
        <v>15</v>
      </c>
    </row>
    <row r="2" spans="1:4" x14ac:dyDescent="0.2">
      <c r="A2" s="1" t="s">
        <v>0</v>
      </c>
      <c r="B2" s="1" t="s">
        <v>1</v>
      </c>
      <c r="C2" s="1">
        <f>(4*C3)/C4</f>
        <v>3.4217671183422809</v>
      </c>
      <c r="D2" s="1" t="s">
        <v>22</v>
      </c>
    </row>
    <row r="3" spans="1:4" x14ac:dyDescent="0.2">
      <c r="A3" t="s">
        <v>4</v>
      </c>
      <c r="B3" t="s">
        <v>5</v>
      </c>
      <c r="C3">
        <v>1</v>
      </c>
      <c r="D3" t="s">
        <v>17</v>
      </c>
    </row>
    <row r="4" spans="1:4" x14ac:dyDescent="0.2">
      <c r="A4" t="s">
        <v>7</v>
      </c>
      <c r="B4" t="s">
        <v>6</v>
      </c>
      <c r="C4">
        <f>PI()*(C6/2)*(C6/2)</f>
        <v>1.168986626400762</v>
      </c>
      <c r="D4" t="s">
        <v>18</v>
      </c>
    </row>
    <row r="5" spans="1:4" x14ac:dyDescent="0.2">
      <c r="A5" s="1" t="s">
        <v>8</v>
      </c>
      <c r="B5" s="1" t="s">
        <v>9</v>
      </c>
      <c r="C5" s="1">
        <f>((C6*C6)/(4*C7))</f>
        <v>7.0202866666666663</v>
      </c>
      <c r="D5" s="1" t="s">
        <v>16</v>
      </c>
    </row>
    <row r="6" spans="1:4" x14ac:dyDescent="0.2">
      <c r="A6" t="s">
        <v>10</v>
      </c>
      <c r="B6" t="s">
        <v>11</v>
      </c>
      <c r="C6">
        <v>1.22</v>
      </c>
      <c r="D6" t="s">
        <v>16</v>
      </c>
    </row>
    <row r="7" spans="1:4" x14ac:dyDescent="0.2">
      <c r="A7" t="s">
        <v>12</v>
      </c>
      <c r="B7" t="s">
        <v>13</v>
      </c>
      <c r="C7">
        <f>C16/C15</f>
        <v>5.3003533568904596E-2</v>
      </c>
      <c r="D7" t="s">
        <v>16</v>
      </c>
    </row>
    <row r="8" spans="1:4" x14ac:dyDescent="0.2">
      <c r="A8" s="1" t="s">
        <v>31</v>
      </c>
      <c r="B8" s="1" t="s">
        <v>19</v>
      </c>
      <c r="C8" s="1">
        <f>(16*C9*C3)/(PI()*C6*C6)</f>
        <v>1.7108835591711404</v>
      </c>
      <c r="D8" s="1"/>
    </row>
    <row r="9" spans="1:4" x14ac:dyDescent="0.2">
      <c r="A9" t="s">
        <v>20</v>
      </c>
      <c r="B9" t="s">
        <v>21</v>
      </c>
      <c r="C9">
        <v>0.5</v>
      </c>
      <c r="D9" t="s">
        <v>28</v>
      </c>
    </row>
    <row r="10" spans="1:4" x14ac:dyDescent="0.2">
      <c r="A10" s="1" t="s">
        <v>32</v>
      </c>
      <c r="B10" s="1" t="s">
        <v>33</v>
      </c>
      <c r="C10" s="1">
        <f>(16*C11*C3)/(PI()*C6*C6)</f>
        <v>0</v>
      </c>
      <c r="D10" s="1"/>
    </row>
    <row r="11" spans="1:4" x14ac:dyDescent="0.2">
      <c r="A11" s="1" t="s">
        <v>23</v>
      </c>
      <c r="B11" s="1" t="s">
        <v>24</v>
      </c>
      <c r="C11" s="1">
        <f>((C12*C7*C7)/(4*PI())/((PI()*C6*C6/(4))))</f>
        <v>0</v>
      </c>
      <c r="D11" s="1" t="s">
        <v>28</v>
      </c>
    </row>
    <row r="12" spans="1:4" x14ac:dyDescent="0.2">
      <c r="A12" t="s">
        <v>25</v>
      </c>
      <c r="B12" t="s">
        <v>26</v>
      </c>
      <c r="D12" t="s">
        <v>27</v>
      </c>
    </row>
    <row r="13" spans="1:4" x14ac:dyDescent="0.2">
      <c r="A13" s="1" t="s">
        <v>29</v>
      </c>
      <c r="B13" s="1" t="s">
        <v>30</v>
      </c>
      <c r="C13" s="1">
        <f>((4*PI()*C4*C9)/(C7*C7))</f>
        <v>2614.4465290099415</v>
      </c>
      <c r="D13" s="1" t="s">
        <v>27</v>
      </c>
    </row>
    <row r="14" spans="1:4" x14ac:dyDescent="0.2">
      <c r="A14" s="3" t="s">
        <v>42</v>
      </c>
      <c r="B14" s="3" t="s">
        <v>40</v>
      </c>
      <c r="C14" s="3">
        <v>27</v>
      </c>
      <c r="D14" s="3" t="s">
        <v>41</v>
      </c>
    </row>
    <row r="15" spans="1:4" x14ac:dyDescent="0.2">
      <c r="A15" s="3" t="s">
        <v>34</v>
      </c>
      <c r="B15" s="3" t="s">
        <v>35</v>
      </c>
      <c r="C15" s="3">
        <v>5660000000</v>
      </c>
      <c r="D15" s="3" t="s">
        <v>36</v>
      </c>
    </row>
    <row r="16" spans="1:4" x14ac:dyDescent="0.2">
      <c r="A16" s="3" t="s">
        <v>37</v>
      </c>
      <c r="B16" s="3" t="s">
        <v>38</v>
      </c>
      <c r="C16" s="3">
        <f>3*10^8</f>
        <v>300000000</v>
      </c>
      <c r="D16" s="3" t="s">
        <v>39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2016-01-15T16:29:10Z</dcterms:created>
  <dcterms:modified xsi:type="dcterms:W3CDTF">2016-01-15T17:42:06Z</dcterms:modified>
</cp:coreProperties>
</file>