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Truco\pycharm2\"/>
    </mc:Choice>
  </mc:AlternateContent>
  <xr:revisionPtr revIDLastSave="0" documentId="13_ncr:1_{E20EA91D-02B0-46E4-A224-6C3232EF8B4B}" xr6:coauthVersionLast="43" xr6:coauthVersionMax="43" xr10:uidLastSave="{00000000-0000-0000-0000-000000000000}"/>
  <bookViews>
    <workbookView xWindow="21345" yWindow="4170" windowWidth="23250" windowHeight="16050" tabRatio="613" firstSheet="1" activeTab="8" xr2:uid="{42B03472-F12E-4C60-9FF9-76C3B66C105B}"/>
  </bookViews>
  <sheets>
    <sheet name="v2 r2" sheetId="1" r:id="rId1"/>
    <sheet name="v2 r2 (2)" sheetId="3" r:id="rId2"/>
    <sheet name="v2 r2 (3)" sheetId="5" r:id="rId3"/>
    <sheet name="v2 r2 (4)" sheetId="7" r:id="rId4"/>
    <sheet name="v2 r2 (5)" sheetId="8" r:id="rId5"/>
    <sheet name="v3" sheetId="9" r:id="rId6"/>
    <sheet name="Reflexiones" sheetId="4" r:id="rId7"/>
    <sheet name="decaying eps" sheetId="6" r:id="rId8"/>
    <sheet name="v4(envido)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7" l="1"/>
  <c r="M5" i="7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F20" i="6"/>
  <c r="J19" i="6"/>
  <c r="F19" i="6"/>
  <c r="J18" i="6"/>
  <c r="F18" i="6"/>
  <c r="B18" i="6"/>
  <c r="J17" i="6"/>
  <c r="F17" i="6"/>
  <c r="B17" i="6"/>
  <c r="J16" i="6"/>
  <c r="F16" i="6"/>
  <c r="B16" i="6"/>
  <c r="J15" i="6"/>
  <c r="F15" i="6"/>
  <c r="B15" i="6"/>
  <c r="J14" i="6"/>
  <c r="F14" i="6"/>
  <c r="B14" i="6"/>
  <c r="J13" i="6"/>
  <c r="F13" i="6"/>
  <c r="B13" i="6"/>
  <c r="J12" i="6"/>
  <c r="F12" i="6"/>
  <c r="B12" i="6"/>
  <c r="J11" i="6"/>
  <c r="F11" i="6"/>
  <c r="B11" i="6"/>
  <c r="J10" i="6"/>
  <c r="F10" i="6"/>
  <c r="B10" i="6"/>
  <c r="J9" i="6"/>
  <c r="F9" i="6"/>
  <c r="B9" i="6"/>
  <c r="J8" i="6"/>
  <c r="F8" i="6"/>
  <c r="B8" i="6"/>
  <c r="J7" i="6"/>
  <c r="F7" i="6"/>
  <c r="B7" i="6"/>
  <c r="J6" i="6"/>
  <c r="F6" i="6"/>
  <c r="B6" i="6"/>
  <c r="J5" i="6"/>
  <c r="F5" i="6"/>
  <c r="B5" i="6"/>
  <c r="J4" i="6"/>
  <c r="F4" i="6"/>
  <c r="B4" i="6"/>
  <c r="J3" i="6"/>
  <c r="F3" i="6"/>
  <c r="B3" i="6"/>
  <c r="J2" i="6"/>
  <c r="F2" i="6"/>
  <c r="B2" i="6"/>
  <c r="J1" i="6"/>
  <c r="F1" i="6"/>
  <c r="B1" i="6"/>
</calcChain>
</file>

<file path=xl/sharedStrings.xml><?xml version="1.0" encoding="utf-8"?>
<sst xmlns="http://schemas.openxmlformats.org/spreadsheetml/2006/main" count="576" uniqueCount="197">
  <si>
    <t>gen1</t>
  </si>
  <si>
    <t>gen2</t>
  </si>
  <si>
    <t>gen3</t>
  </si>
  <si>
    <t>hiper</t>
  </si>
  <si>
    <t>results</t>
  </si>
  <si>
    <t>winrate 50% aprox</t>
  </si>
  <si>
    <t>F</t>
  </si>
  <si>
    <t>10k x 5 x 5</t>
  </si>
  <si>
    <t>maep1=1,89  maep2=1,78</t>
  </si>
  <si>
    <t>maep1=1,04   maep2=0,949</t>
  </si>
  <si>
    <t>winrate 44%</t>
  </si>
  <si>
    <t>winrate 54%</t>
  </si>
  <si>
    <t>maep1= 0.2638  maep2 = 0,0765</t>
  </si>
  <si>
    <t>Test</t>
  </si>
  <si>
    <t>128 batch</t>
  </si>
  <si>
    <t>rmsprop</t>
  </si>
  <si>
    <t>30k x 5 x 5</t>
  </si>
  <si>
    <t>maep1=1,79  maep2=1,66</t>
  </si>
  <si>
    <t>winrate 45%</t>
  </si>
  <si>
    <t>maep1=0,76   maep2=0,541</t>
  </si>
  <si>
    <t>winrate 65%</t>
  </si>
  <si>
    <t>maep1= 0.453  maep2 = 0,23</t>
  </si>
  <si>
    <t>todo</t>
  </si>
  <si>
    <t>Reflexiones</t>
  </si>
  <si>
    <t>quizas tener una base muy mala con Folds inentendibles hace que aprendan malas costumbres</t>
  </si>
  <si>
    <t>envido</t>
  </si>
  <si>
    <t>mal</t>
  </si>
  <si>
    <t>bien</t>
  </si>
  <si>
    <t>(casualidad)</t>
  </si>
  <si>
    <t>(valores estimados en -5.6)</t>
  </si>
  <si>
    <t>todas las capas, sin dropout  15k x 10 x 5</t>
  </si>
  <si>
    <t>con dropout</t>
  </si>
  <si>
    <t>con epsilon</t>
  </si>
  <si>
    <t>(con c2 negativo)</t>
  </si>
  <si>
    <t>todas las capas, CON dropout(0.2) CON EPS-GREEDY  30k x 10 x 10</t>
  </si>
  <si>
    <t>todas las capas, CON dropout(0.2) CON EPS-GREEDY  200k x 10 x 10</t>
  </si>
  <si>
    <t>RANDOM</t>
  </si>
  <si>
    <t>POLICY</t>
  </si>
  <si>
    <t>TUNING POLICY</t>
  </si>
  <si>
    <t>VALUE</t>
  </si>
  <si>
    <t>TUNING VALUE</t>
  </si>
  <si>
    <t>QUITAR TRUCO, RETRUCO PARA DEJAR RAISE</t>
  </si>
  <si>
    <t>AGREGAR GENERACIONES</t>
  </si>
  <si>
    <t>AGREGAR DROPOUT</t>
  </si>
  <si>
    <t>AGREGAR EPSILON</t>
  </si>
  <si>
    <t>versiones!</t>
  </si>
  <si>
    <t>aumentar epsilon</t>
  </si>
  <si>
    <t>exploto un gradiente por el generacion 19</t>
  </si>
  <si>
    <t xml:space="preserve">agregar loadprevioustraindata para simular learning rate 0.5 </t>
  </si>
  <si>
    <t>capas de 50, sin dropout  20k x 10 x 10, load previous true</t>
  </si>
  <si>
    <t>*(negs)</t>
  </si>
  <si>
    <t>paralelismo</t>
  </si>
  <si>
    <t>AGREGUE TODO EL MAZO</t>
  </si>
  <si>
    <t>quitar dropout y reducir red, agregar L2</t>
  </si>
  <si>
    <t>400k game per gen</t>
  </si>
  <si>
    <t>hice la red un 100% mas ancha, centro inputs en cero</t>
  </si>
  <si>
    <t>capas de 50, sin dropout, con L2  200k total x 10 x 10, load previous true</t>
  </si>
  <si>
    <t>1,55  1,42</t>
  </si>
  <si>
    <t xml:space="preserve">1,37  1,25 </t>
  </si>
  <si>
    <t>overfit</t>
  </si>
  <si>
    <t>equalfit</t>
  </si>
  <si>
    <t>0,89  0,85</t>
  </si>
  <si>
    <t>1,06   0,996</t>
  </si>
  <si>
    <t>1,06  0,997</t>
  </si>
  <si>
    <t>0,98  0.899</t>
  </si>
  <si>
    <t>1.05  0.916</t>
  </si>
  <si>
    <t>p1</t>
  </si>
  <si>
    <t>p2</t>
  </si>
  <si>
    <t>underfit</t>
  </si>
  <si>
    <t>1.05 0.93</t>
  </si>
  <si>
    <t>mae</t>
  </si>
  <si>
    <t>super bien</t>
  </si>
  <si>
    <t>medio mal</t>
  </si>
  <si>
    <t>8 capas, las grandes de 80, sin dropout  400k total x 10 x 10, load previous true (L2 aumentado a 0,01)</t>
  </si>
  <si>
    <t>1.048  0.98</t>
  </si>
  <si>
    <t>corregi bug de dataleak</t>
  </si>
  <si>
    <t>agrande la red aun mas</t>
  </si>
  <si>
    <t>early stopping n model checkpoint</t>
  </si>
  <si>
    <t>p1 train</t>
  </si>
  <si>
    <t>p1 test</t>
  </si>
  <si>
    <t>p2 train</t>
  </si>
  <si>
    <t>p2 test</t>
  </si>
  <si>
    <t>% versus</t>
  </si>
  <si>
    <t>acidez</t>
  </si>
  <si>
    <t>Mal</t>
  </si>
  <si>
    <t>Bien</t>
  </si>
  <si>
    <t>gen4</t>
  </si>
  <si>
    <t>casi</t>
  </si>
  <si>
    <t>gen5</t>
  </si>
  <si>
    <t>gen6</t>
  </si>
  <si>
    <t>gen7</t>
  </si>
  <si>
    <t>gen8</t>
  </si>
  <si>
    <t>gen9</t>
  </si>
  <si>
    <t>lejos</t>
  </si>
  <si>
    <t>muy lejos</t>
  </si>
  <si>
    <t>sobreajusta, achicar red, bajar patience (que no deje nada facil en el plato pero no busque mas para que generalice)</t>
  </si>
  <si>
    <t>200k</t>
  </si>
  <si>
    <t>11capas</t>
  </si>
  <si>
    <t>Quizxas general</t>
  </si>
  <si>
    <t>neuronas x capa</t>
  </si>
  <si>
    <t>9capas</t>
  </si>
  <si>
    <t>mejor!</t>
  </si>
  <si>
    <t>gen10</t>
  </si>
  <si>
    <t>5 patience</t>
  </si>
  <si>
    <t>10 patience</t>
  </si>
  <si>
    <t>mal*</t>
  </si>
  <si>
    <t>gen11</t>
  </si>
  <si>
    <t>20k partidas</t>
  </si>
  <si>
    <t>gen12</t>
  </si>
  <si>
    <t>gen13</t>
  </si>
  <si>
    <t>mal!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</si>
  <si>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</si>
  <si>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</si>
  <si>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</si>
  <si>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</si>
  <si>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</si>
  <si>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</si>
  <si>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</si>
  <si>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</si>
  <si>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100k partidas</t>
  </si>
  <si>
    <t>70***</t>
  </si>
  <si>
    <t>200k partidas</t>
  </si>
  <si>
    <t>gen22</t>
  </si>
  <si>
    <t>gen23</t>
  </si>
  <si>
    <t>gen24</t>
  </si>
  <si>
    <t>gen25</t>
  </si>
  <si>
    <t>100k partidas, 11 capas de 80Neuronas</t>
  </si>
  <si>
    <t>100k</t>
  </si>
  <si>
    <t>400k</t>
  </si>
  <si>
    <t>11capas + dropout 0.2</t>
  </si>
  <si>
    <t>300k</t>
  </si>
  <si>
    <t>13capas</t>
  </si>
  <si>
    <t>L2 incrementado a  0.1 pero sin dropout</t>
  </si>
  <si>
    <t>guardado como gen70 en value</t>
  </si>
  <si>
    <t xml:space="preserve">mal </t>
  </si>
  <si>
    <t>(mas parejo)</t>
  </si>
  <si>
    <t>maso bien</t>
  </si>
  <si>
    <t>partial dropout</t>
  </si>
  <si>
    <t>maso</t>
  </si>
  <si>
    <t>Agrege Envido!</t>
  </si>
  <si>
    <t>no aprende, agregue neuronas y profundidad</t>
  </si>
  <si>
    <t>agregue algo de dropout (porque si pongo todo dropout anda mal)</t>
  </si>
  <si>
    <t>player 2 no aprende bien</t>
  </si>
  <si>
    <t>gen0</t>
  </si>
  <si>
    <t>p1 / p2</t>
  </si>
  <si>
    <t>50,85%</t>
  </si>
  <si>
    <t>50,42%</t>
  </si>
  <si>
    <t>51,15%</t>
  </si>
  <si>
    <t>53,91%</t>
  </si>
  <si>
    <t>54,83%</t>
  </si>
  <si>
    <t>partial dropout, enlarge/contract</t>
  </si>
  <si>
    <t>pruebo con red enlarge contract, explota gradiente, reviso, bugs</t>
  </si>
  <si>
    <t xml:space="preserve">olvide reajustar la normalizacion de vector de prueba en mi prueba acida </t>
  </si>
  <si>
    <t xml:space="preserve">leaky relu, achique red </t>
  </si>
  <si>
    <t>en 2 generaciones ya le gana ampliamente a la gen12 anterir</t>
  </si>
  <si>
    <t>old12</t>
  </si>
  <si>
    <t>gen12 old</t>
  </si>
  <si>
    <t>2 patience. 10maxepocj</t>
  </si>
  <si>
    <t>L2   0.01 pero sin dropout</t>
  </si>
  <si>
    <t>leakyrelu</t>
  </si>
  <si>
    <t>masomal</t>
  </si>
  <si>
    <t>no esta tan mal que gen2 juegue mejor vs el random que los otros, mientras optimicen en si mismos</t>
  </si>
  <si>
    <t xml:space="preserve">DELTA = 70 epochs,  6 patience y 2 dropouts intermedios a 0.2  </t>
  </si>
  <si>
    <t xml:space="preserve">300k + 40% val </t>
  </si>
  <si>
    <t>100 neuronas x capa</t>
  </si>
  <si>
    <t xml:space="preserve">L2   0.01 </t>
  </si>
  <si>
    <t>500k + 40% val</t>
  </si>
  <si>
    <t>9 capas, leaky relu, 100 n xcapa</t>
  </si>
  <si>
    <t>L2 =0.01 y 70E y 6p SIN DROPOUT</t>
  </si>
  <si>
    <t>57.59%</t>
  </si>
  <si>
    <t>Empiezo a tener cierta circularidad (ejemplo Gen8) pero no es necesariamente un problema (gen 17 y gen 15 muestran un piedra papel y tijera)</t>
  </si>
  <si>
    <t>policy greedy determinista nunca va a converger porque siempre va a existir una best response</t>
  </si>
  <si>
    <t xml:space="preserve">necesito estocastico, que tal hiperparametro phi? </t>
  </si>
  <si>
    <t xml:space="preserve">ufa, otro hiperparametro? Lo necesito entrenar? </t>
  </si>
  <si>
    <t>mejor softmax sobre value</t>
  </si>
  <si>
    <t xml:space="preserve">new 16 tendra stockastic </t>
  </si>
  <si>
    <t>gen66</t>
  </si>
  <si>
    <t>este tendra que ser mejor que su par 66 versus 15 y 17 (su padre y su hijo)  y versus 8</t>
  </si>
  <si>
    <t>old 16 sera 66 y viejo 17 sera 77</t>
  </si>
  <si>
    <t>ademas head to head de 16 vs 66 y 17 vs 77 favorable a los teenagers</t>
  </si>
  <si>
    <t>gen77</t>
  </si>
  <si>
    <t>4.5hrs</t>
  </si>
  <si>
    <t>observaciones:</t>
  </si>
  <si>
    <t>16 cumple con lo mandatorio basico (ganarle a 15)</t>
  </si>
  <si>
    <t xml:space="preserve">16 le gana el head to head a su hermano 66 </t>
  </si>
  <si>
    <t>16 empate tecnico con su sobrino 17 en head to head</t>
  </si>
  <si>
    <t>77 p1 fue hecho anti66 (57,6%) pero el 16 le paro el carro (39,46%)</t>
  </si>
  <si>
    <t>77 p2 fue hecho anti66 (32,4%)  pero con 16 no le fue tan bien (38,4%)</t>
  </si>
  <si>
    <t>16 p2 no fue tan efectivo como 66p2 en dominar a 15p1  (25,5% vs 32,5%)</t>
  </si>
  <si>
    <t>deben ser mas grandes que sus antecesores</t>
  </si>
  <si>
    <t>deben ser mas pequeños que sus antecesores</t>
  </si>
  <si>
    <t>sockastic</t>
  </si>
  <si>
    <t>SOBRE EL 20, NO DOMINA A NADIE, PERO LO PRINCIPAL ES QUE NADIE LO DOMINA A EL.</t>
  </si>
  <si>
    <t>SERA POSIBLE QUE UN GREEDY LO DOMINE? SEGURO SI, PERO PASARA A SER DOMINADO POR OTROS SI LO HACE</t>
  </si>
  <si>
    <t>Greedys, a ver que tan facil explotan a 20. Hipotesis, seguro lo pueden hacer, pero van a volverse horribles contra otrosl</t>
  </si>
  <si>
    <t>super agresiva</t>
  </si>
  <si>
    <t>21g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</si>
</sst>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5" xfId="0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164" fontId="0" fillId="7" borderId="4" xfId="1" applyNumberFormat="1" applyFont="1" applyFill="1" applyBorder="1" applyAlignment="1">
      <alignment horizontal="center" vertical="center"/>
    </xf>
    <xf numFmtId="164" fontId="0" fillId="7" borderId="14" xfId="1" applyNumberFormat="1" applyFont="1" applyFill="1" applyBorder="1" applyAlignment="1">
      <alignment horizontal="center" vertical="center"/>
    </xf>
    <xf numFmtId="164" fontId="0" fillId="5" borderId="2" xfId="1" applyNumberFormat="1" applyFont="1" applyFill="1" applyBorder="1" applyAlignment="1">
      <alignment horizontal="center" vertical="center"/>
    </xf>
    <xf numFmtId="164" fontId="0" fillId="5" borderId="3" xfId="1" applyNumberFormat="1" applyFont="1" applyFill="1" applyBorder="1" applyAlignment="1">
      <alignment horizontal="center" vertical="center"/>
    </xf>
    <xf numFmtId="164" fontId="0" fillId="8" borderId="12" xfId="1" applyNumberFormat="1" applyFont="1" applyFill="1" applyBorder="1" applyAlignment="1">
      <alignment horizontal="center" vertical="center"/>
    </xf>
    <xf numFmtId="164" fontId="0" fillId="8" borderId="9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 applyAlignment="1">
      <alignment horizontal="center" vertical="center"/>
    </xf>
    <xf numFmtId="164" fontId="0" fillId="4" borderId="3" xfId="1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164" fontId="0" fillId="7" borderId="16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5" borderId="17" xfId="1" applyNumberFormat="1" applyFont="1" applyFill="1" applyBorder="1" applyAlignment="1">
      <alignment horizontal="center" vertical="center"/>
    </xf>
    <xf numFmtId="164" fontId="0" fillId="8" borderId="18" xfId="1" applyNumberFormat="1" applyFont="1" applyFill="1" applyBorder="1" applyAlignment="1">
      <alignment horizontal="center" vertical="center"/>
    </xf>
    <xf numFmtId="0" fontId="0" fillId="0" borderId="19" xfId="0" applyBorder="1"/>
    <xf numFmtId="164" fontId="0" fillId="9" borderId="4" xfId="1" applyNumberFormat="1" applyFont="1" applyFill="1" applyBorder="1" applyAlignment="1">
      <alignment horizontal="center" vertical="center"/>
    </xf>
    <xf numFmtId="164" fontId="0" fillId="9" borderId="10" xfId="1" applyNumberFormat="1" applyFont="1" applyFill="1" applyBorder="1" applyAlignment="1">
      <alignment horizontal="center" vertical="center"/>
    </xf>
    <xf numFmtId="164" fontId="0" fillId="9" borderId="13" xfId="1" applyNumberFormat="1" applyFont="1" applyFill="1" applyBorder="1" applyAlignment="1">
      <alignment horizontal="center" vertical="center"/>
    </xf>
    <xf numFmtId="164" fontId="0" fillId="0" borderId="17" xfId="1" applyNumberFormat="1" applyFon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164" fontId="0" fillId="10" borderId="2" xfId="1" applyNumberFormat="1" applyFont="1" applyFill="1" applyBorder="1" applyAlignment="1">
      <alignment horizontal="center" vertical="center"/>
    </xf>
    <xf numFmtId="164" fontId="0" fillId="10" borderId="17" xfId="1" applyNumberFormat="1" applyFont="1" applyFill="1" applyBorder="1" applyAlignment="1">
      <alignment horizontal="center" vertical="center"/>
    </xf>
    <xf numFmtId="164" fontId="0" fillId="10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164" fontId="0" fillId="11" borderId="4" xfId="1" applyNumberFormat="1" applyFont="1" applyFill="1" applyBorder="1" applyAlignment="1">
      <alignment horizontal="center" vertical="center"/>
    </xf>
    <xf numFmtId="164" fontId="3" fillId="9" borderId="4" xfId="1" applyNumberFormat="1" applyFont="1" applyFill="1" applyBorder="1" applyAlignment="1">
      <alignment horizontal="center" vertical="center"/>
    </xf>
    <xf numFmtId="0" fontId="0" fillId="12" borderId="0" xfId="0" applyFill="1"/>
    <xf numFmtId="164" fontId="3" fillId="11" borderId="4" xfId="1" applyNumberFormat="1" applyFill="1" applyBorder="1" applyAlignment="1">
      <alignment horizontal="center" vertical="center"/>
    </xf>
    <xf numFmtId="0" fontId="0" fillId="13" borderId="0" xfId="0" applyFill="1"/>
    <xf numFmtId="0" fontId="0" fillId="8" borderId="0" xfId="0" applyFill="1"/>
    <xf numFmtId="164" fontId="0" fillId="14" borderId="4" xfId="1" applyNumberFormat="1" applyFont="1" applyFill="1" applyBorder="1" applyAlignment="1">
      <alignment horizontal="center" vertical="center"/>
    </xf>
    <xf numFmtId="0" fontId="0" fillId="14" borderId="0" xfId="0" applyFill="1"/>
    <xf numFmtId="164" fontId="0" fillId="15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136235</xdr:rowOff>
    </xdr:from>
    <xdr:to>
      <xdr:col>9</xdr:col>
      <xdr:colOff>119540</xdr:colOff>
      <xdr:row>9</xdr:row>
      <xdr:rowOff>140842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91797E2-A832-463D-A624-BFBEFB035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4618" y="136235"/>
          <a:ext cx="4501040" cy="1719107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100852</xdr:colOff>
      <xdr:row>10</xdr:row>
      <xdr:rowOff>112058</xdr:rowOff>
    </xdr:from>
    <xdr:to>
      <xdr:col>12</xdr:col>
      <xdr:colOff>484166</xdr:colOff>
      <xdr:row>24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2291E4C-2077-440E-8610-545D1AF87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9452" y="2017058"/>
          <a:ext cx="7241314" cy="2678767"/>
        </a:xfrm>
        <a:prstGeom prst="rect">
          <a:avLst/>
        </a:prstGeom>
      </xdr:spPr>
    </xdr:pic>
    <xdr:clientData/>
  </xdr:twoCellAnchor>
  <xdr:twoCellAnchor editAs="oneCell">
    <xdr:from>
      <xdr:col>3</xdr:col>
      <xdr:colOff>10645</xdr:colOff>
      <xdr:row>25</xdr:row>
      <xdr:rowOff>179854</xdr:rowOff>
    </xdr:from>
    <xdr:to>
      <xdr:col>10</xdr:col>
      <xdr:colOff>505216</xdr:colOff>
      <xdr:row>35</xdr:row>
      <xdr:rowOff>179616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D02B7-FA47-4E59-AF34-16CAC118C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49245" y="4942354"/>
          <a:ext cx="5828571" cy="19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2036884</xdr:colOff>
      <xdr:row>10</xdr:row>
      <xdr:rowOff>60103</xdr:rowOff>
    </xdr:from>
    <xdr:to>
      <xdr:col>9</xdr:col>
      <xdr:colOff>726225</xdr:colOff>
      <xdr:row>18</xdr:row>
      <xdr:rowOff>95868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F0AFA6C-32AE-413B-839B-2765CB078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7326" y="1965103"/>
          <a:ext cx="5518034" cy="1559765"/>
        </a:xfrm>
        <a:prstGeom prst="rect">
          <a:avLst/>
        </a:prstGeom>
      </xdr:spPr>
    </xdr:pic>
    <xdr:clientData/>
  </xdr:twoCellAnchor>
  <xdr:twoCellAnchor editAs="oneCell">
    <xdr:from>
      <xdr:col>2</xdr:col>
      <xdr:colOff>2036885</xdr:colOff>
      <xdr:row>0</xdr:row>
      <xdr:rowOff>124634</xdr:rowOff>
    </xdr:from>
    <xdr:to>
      <xdr:col>10</xdr:col>
      <xdr:colOff>124127</xdr:colOff>
      <xdr:row>8</xdr:row>
      <xdr:rowOff>80188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ADFFC5-446C-4682-9122-72FD28EF1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7327" y="124634"/>
          <a:ext cx="5677935" cy="1479554"/>
        </a:xfrm>
        <a:prstGeom prst="rect">
          <a:avLst/>
        </a:prstGeom>
      </xdr:spPr>
    </xdr:pic>
    <xdr:clientData/>
  </xdr:twoCellAnchor>
  <xdr:twoCellAnchor editAs="oneCell">
    <xdr:from>
      <xdr:col>2</xdr:col>
      <xdr:colOff>2068354</xdr:colOff>
      <xdr:row>20</xdr:row>
      <xdr:rowOff>95250</xdr:rowOff>
    </xdr:from>
    <xdr:to>
      <xdr:col>8</xdr:col>
      <xdr:colOff>627036</xdr:colOff>
      <xdr:row>26</xdr:row>
      <xdr:rowOff>160230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9159BF-1A61-47D6-95AF-EF0D3416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796" y="3905250"/>
          <a:ext cx="4625375" cy="1207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33618</xdr:colOff>
      <xdr:row>83</xdr:row>
      <xdr:rowOff>67236</xdr:rowOff>
    </xdr:from>
    <xdr:to>
      <xdr:col>16</xdr:col>
      <xdr:colOff>268941</xdr:colOff>
      <xdr:row>86</xdr:row>
      <xdr:rowOff>268941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B1EB94D5-EB61-4E81-84EE-D4917DA09B39}"/>
            </a:ext>
          </a:extLst>
        </xdr:cNvPr>
        <xdr:cNvCxnSpPr/>
      </xdr:nvCxnSpPr>
      <xdr:spPr>
        <a:xfrm>
          <a:off x="9637059" y="17559618"/>
          <a:ext cx="1613647" cy="1243852"/>
        </a:xfrm>
        <a:prstGeom prst="straightConnector1">
          <a:avLst/>
        </a:prstGeom>
        <a:ln>
          <a:solidFill>
            <a:schemeClr val="accent1">
              <a:alpha val="41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56030</xdr:colOff>
      <xdr:row>82</xdr:row>
      <xdr:rowOff>67235</xdr:rowOff>
    </xdr:from>
    <xdr:to>
      <xdr:col>17</xdr:col>
      <xdr:colOff>286870</xdr:colOff>
      <xdr:row>85</xdr:row>
      <xdr:rowOff>219635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AB83F55-AE6A-44DE-968B-1856810CBFE1}"/>
            </a:ext>
          </a:extLst>
        </xdr:cNvPr>
        <xdr:cNvCxnSpPr/>
      </xdr:nvCxnSpPr>
      <xdr:spPr>
        <a:xfrm>
          <a:off x="10118912" y="17212235"/>
          <a:ext cx="1609164" cy="1194547"/>
        </a:xfrm>
        <a:prstGeom prst="straightConnector1">
          <a:avLst/>
        </a:prstGeom>
        <a:ln>
          <a:solidFill>
            <a:schemeClr val="accent1">
              <a:alpha val="41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156883</xdr:colOff>
      <xdr:row>86</xdr:row>
      <xdr:rowOff>336176</xdr:rowOff>
    </xdr:from>
    <xdr:to>
      <xdr:col>24</xdr:col>
      <xdr:colOff>302558</xdr:colOff>
      <xdr:row>95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6F76E69-076D-4646-88F7-2F5F1B6381D7}"/>
            </a:ext>
          </a:extLst>
        </xdr:cNvPr>
        <xdr:cNvSpPr txBox="1"/>
      </xdr:nvSpPr>
      <xdr:spPr>
        <a:xfrm>
          <a:off x="11642912" y="18870705"/>
          <a:ext cx="2566146" cy="153520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flecha celeste muestra como performan contra su padre, o sea,</a:t>
          </a:r>
          <a:r>
            <a:rPr lang="en-US" sz="1100" baseline="0"/>
            <a:t> la evolucion de la policy.</a:t>
          </a:r>
        </a:p>
        <a:p>
          <a:endParaRPr lang="en-US" sz="1100" baseline="0"/>
        </a:p>
        <a:p>
          <a:r>
            <a:rPr lang="en-US" sz="1100" baseline="0"/>
            <a:t>NO ME PUEDO ALEJAR DE LA DIAGONAL EN COMPARACIONES  verticales u horizontales. gen3 es mejor response a 2, pero ya no de 4.</a:t>
          </a:r>
          <a:endParaRPr lang="en-US" sz="1100"/>
        </a:p>
      </xdr:txBody>
    </xdr:sp>
    <xdr:clientData/>
  </xdr:twoCellAnchor>
  <xdr:twoCellAnchor>
    <xdr:from>
      <xdr:col>13</xdr:col>
      <xdr:colOff>140805</xdr:colOff>
      <xdr:row>82</xdr:row>
      <xdr:rowOff>289891</xdr:rowOff>
    </xdr:from>
    <xdr:to>
      <xdr:col>13</xdr:col>
      <xdr:colOff>277965</xdr:colOff>
      <xdr:row>83</xdr:row>
      <xdr:rowOff>70899</xdr:rowOff>
    </xdr:to>
    <xdr:sp macro="" textlink="">
      <xdr:nvSpPr>
        <xdr:cNvPr id="11" name="Flecha: hacia abajo 10">
          <a:extLst>
            <a:ext uri="{FF2B5EF4-FFF2-40B4-BE49-F238E27FC236}">
              <a16:creationId xmlns:a16="http://schemas.microsoft.com/office/drawing/2014/main" id="{1A5692C7-7587-4065-9CF0-EB0A34AA6092}"/>
            </a:ext>
          </a:extLst>
        </xdr:cNvPr>
        <xdr:cNvSpPr/>
      </xdr:nvSpPr>
      <xdr:spPr>
        <a:xfrm>
          <a:off x="9740348" y="17484587"/>
          <a:ext cx="137160" cy="137160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392598</xdr:colOff>
      <xdr:row>82</xdr:row>
      <xdr:rowOff>122912</xdr:rowOff>
    </xdr:from>
    <xdr:to>
      <xdr:col>14</xdr:col>
      <xdr:colOff>102580</xdr:colOff>
      <xdr:row>82</xdr:row>
      <xdr:rowOff>271095</xdr:rowOff>
    </xdr:to>
    <xdr:sp macro="" textlink="">
      <xdr:nvSpPr>
        <xdr:cNvPr id="12" name="Flecha: hacia abajo 11">
          <a:extLst>
            <a:ext uri="{FF2B5EF4-FFF2-40B4-BE49-F238E27FC236}">
              <a16:creationId xmlns:a16="http://schemas.microsoft.com/office/drawing/2014/main" id="{D78DCC88-9A94-4E5E-88D7-C89562AD5FD8}"/>
            </a:ext>
          </a:extLst>
        </xdr:cNvPr>
        <xdr:cNvSpPr/>
      </xdr:nvSpPr>
      <xdr:spPr>
        <a:xfrm rot="16200000">
          <a:off x="9768103" y="17285522"/>
          <a:ext cx="148183" cy="112963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126676</xdr:colOff>
      <xdr:row>82</xdr:row>
      <xdr:rowOff>210474</xdr:rowOff>
    </xdr:from>
    <xdr:to>
      <xdr:col>10</xdr:col>
      <xdr:colOff>259198</xdr:colOff>
      <xdr:row>83</xdr:row>
      <xdr:rowOff>317662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4FDFB610-FE0D-4FB8-A3F5-8028D160C4A8}"/>
            </a:ext>
          </a:extLst>
        </xdr:cNvPr>
        <xdr:cNvSpPr txBox="1"/>
      </xdr:nvSpPr>
      <xdr:spPr>
        <a:xfrm>
          <a:off x="6984676" y="17355474"/>
          <a:ext cx="894522" cy="45457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p1 mejoro,</a:t>
          </a:r>
        </a:p>
        <a:p>
          <a:r>
            <a:rPr lang="en-US" sz="1100"/>
            <a:t>debe subir</a:t>
          </a:r>
        </a:p>
      </xdr:txBody>
    </xdr:sp>
    <xdr:clientData/>
  </xdr:twoCellAnchor>
  <xdr:twoCellAnchor>
    <xdr:from>
      <xdr:col>14</xdr:col>
      <xdr:colOff>219635</xdr:colOff>
      <xdr:row>76</xdr:row>
      <xdr:rowOff>117319</xdr:rowOff>
    </xdr:from>
    <xdr:to>
      <xdr:col>16</xdr:col>
      <xdr:colOff>203070</xdr:colOff>
      <xdr:row>79</xdr:row>
      <xdr:rowOff>17928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3B336727-EAB5-4C44-9DAD-CABEB367CEE6}"/>
            </a:ext>
          </a:extLst>
        </xdr:cNvPr>
        <xdr:cNvSpPr txBox="1"/>
      </xdr:nvSpPr>
      <xdr:spPr>
        <a:xfrm>
          <a:off x="10282517" y="15794348"/>
          <a:ext cx="902318" cy="47210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p2 mejoro,</a:t>
          </a:r>
        </a:p>
        <a:p>
          <a:r>
            <a:rPr lang="en-US" sz="1100"/>
            <a:t>debe bajar</a:t>
          </a:r>
        </a:p>
      </xdr:txBody>
    </xdr:sp>
    <xdr:clientData/>
  </xdr:twoCellAnchor>
  <xdr:twoCellAnchor>
    <xdr:from>
      <xdr:col>14</xdr:col>
      <xdr:colOff>46099</xdr:colOff>
      <xdr:row>79</xdr:row>
      <xdr:rowOff>17928</xdr:rowOff>
    </xdr:from>
    <xdr:to>
      <xdr:col>15</xdr:col>
      <xdr:colOff>211353</xdr:colOff>
      <xdr:row>82</xdr:row>
      <xdr:rowOff>122912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F23F9302-1AEF-4AE5-AFAA-0C5CB8480E6F}"/>
            </a:ext>
          </a:extLst>
        </xdr:cNvPr>
        <xdr:cNvCxnSpPr>
          <a:stCxn id="14" idx="2"/>
          <a:endCxn id="12" idx="3"/>
        </xdr:cNvCxnSpPr>
      </xdr:nvCxnSpPr>
      <xdr:spPr>
        <a:xfrm flipH="1">
          <a:off x="9842195" y="16261716"/>
          <a:ext cx="568235" cy="10061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259198</xdr:colOff>
      <xdr:row>83</xdr:row>
      <xdr:rowOff>6704</xdr:rowOff>
    </xdr:from>
    <xdr:to>
      <xdr:col>13</xdr:col>
      <xdr:colOff>140805</xdr:colOff>
      <xdr:row>83</xdr:row>
      <xdr:rowOff>90377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37C0277C-E88E-46A4-87D3-AC466B0983C4}"/>
            </a:ext>
          </a:extLst>
        </xdr:cNvPr>
        <xdr:cNvCxnSpPr>
          <a:stCxn id="13" idx="3"/>
          <a:endCxn id="11" idx="1"/>
        </xdr:cNvCxnSpPr>
      </xdr:nvCxnSpPr>
      <xdr:spPr>
        <a:xfrm flipV="1">
          <a:off x="7879198" y="17499086"/>
          <a:ext cx="1865048" cy="83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324971</xdr:colOff>
      <xdr:row>105</xdr:row>
      <xdr:rowOff>257735</xdr:rowOff>
    </xdr:from>
    <xdr:to>
      <xdr:col>18</xdr:col>
      <xdr:colOff>123265</xdr:colOff>
      <xdr:row>111</xdr:row>
      <xdr:rowOff>112058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E2984E03-5861-4AD8-B0B7-8C2AFE3DA6CA}"/>
            </a:ext>
          </a:extLst>
        </xdr:cNvPr>
        <xdr:cNvCxnSpPr/>
      </xdr:nvCxnSpPr>
      <xdr:spPr>
        <a:xfrm>
          <a:off x="9468971" y="23532353"/>
          <a:ext cx="2633382" cy="2140323"/>
        </a:xfrm>
        <a:prstGeom prst="straightConnector1">
          <a:avLst/>
        </a:prstGeom>
        <a:ln>
          <a:solidFill>
            <a:schemeClr val="accent1">
              <a:lumMod val="75000"/>
              <a:alpha val="60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257735</xdr:colOff>
      <xdr:row>104</xdr:row>
      <xdr:rowOff>224117</xdr:rowOff>
    </xdr:from>
    <xdr:to>
      <xdr:col>19</xdr:col>
      <xdr:colOff>168088</xdr:colOff>
      <xdr:row>110</xdr:row>
      <xdr:rowOff>134470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3052591F-4F05-42F9-BC99-AE86AC231723}"/>
            </a:ext>
          </a:extLst>
        </xdr:cNvPr>
        <xdr:cNvCxnSpPr/>
      </xdr:nvCxnSpPr>
      <xdr:spPr>
        <a:xfrm>
          <a:off x="9861176" y="23117735"/>
          <a:ext cx="2823883" cy="2196353"/>
        </a:xfrm>
        <a:prstGeom prst="straightConnector1">
          <a:avLst/>
        </a:prstGeom>
        <a:ln>
          <a:solidFill>
            <a:schemeClr val="accent1">
              <a:lumMod val="75000"/>
              <a:alpha val="60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140805</xdr:colOff>
      <xdr:row>105</xdr:row>
      <xdr:rowOff>289891</xdr:rowOff>
    </xdr:from>
    <xdr:to>
      <xdr:col>13</xdr:col>
      <xdr:colOff>277965</xdr:colOff>
      <xdr:row>106</xdr:row>
      <xdr:rowOff>70899</xdr:rowOff>
    </xdr:to>
    <xdr:sp macro="" textlink="">
      <xdr:nvSpPr>
        <xdr:cNvPr id="25" name="Flecha: hacia abajo 24">
          <a:extLst>
            <a:ext uri="{FF2B5EF4-FFF2-40B4-BE49-F238E27FC236}">
              <a16:creationId xmlns:a16="http://schemas.microsoft.com/office/drawing/2014/main" id="{B8665A0E-281E-4169-9C87-0FC678337223}"/>
            </a:ext>
          </a:extLst>
        </xdr:cNvPr>
        <xdr:cNvSpPr/>
      </xdr:nvSpPr>
      <xdr:spPr>
        <a:xfrm>
          <a:off x="9744246" y="17434891"/>
          <a:ext cx="137160" cy="128390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392597</xdr:colOff>
      <xdr:row>105</xdr:row>
      <xdr:rowOff>122913</xdr:rowOff>
    </xdr:from>
    <xdr:to>
      <xdr:col>14</xdr:col>
      <xdr:colOff>74213</xdr:colOff>
      <xdr:row>105</xdr:row>
      <xdr:rowOff>260073</xdr:rowOff>
    </xdr:to>
    <xdr:sp macro="" textlink="">
      <xdr:nvSpPr>
        <xdr:cNvPr id="26" name="Flecha: hacia abajo 25">
          <a:extLst>
            <a:ext uri="{FF2B5EF4-FFF2-40B4-BE49-F238E27FC236}">
              <a16:creationId xmlns:a16="http://schemas.microsoft.com/office/drawing/2014/main" id="{2A0F85BA-28FC-4299-95AB-29958425AEBE}"/>
            </a:ext>
          </a:extLst>
        </xdr:cNvPr>
        <xdr:cNvSpPr/>
      </xdr:nvSpPr>
      <xdr:spPr>
        <a:xfrm rot="16200000">
          <a:off x="9997987" y="17265964"/>
          <a:ext cx="137160" cy="141057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279076</xdr:colOff>
      <xdr:row>105</xdr:row>
      <xdr:rowOff>273226</xdr:rowOff>
    </xdr:from>
    <xdr:to>
      <xdr:col>10</xdr:col>
      <xdr:colOff>411598</xdr:colOff>
      <xdr:row>106</xdr:row>
      <xdr:rowOff>346796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B9DE2D20-3B0D-4CB3-ACA8-D0AD468D21AE}"/>
            </a:ext>
          </a:extLst>
        </xdr:cNvPr>
        <xdr:cNvSpPr txBox="1"/>
      </xdr:nvSpPr>
      <xdr:spPr>
        <a:xfrm>
          <a:off x="7137076" y="23637491"/>
          <a:ext cx="894522" cy="49939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p1 mejoro,</a:t>
          </a:r>
        </a:p>
        <a:p>
          <a:r>
            <a:rPr lang="en-US" sz="1100"/>
            <a:t>debe subir</a:t>
          </a:r>
        </a:p>
      </xdr:txBody>
    </xdr:sp>
    <xdr:clientData/>
  </xdr:twoCellAnchor>
  <xdr:twoCellAnchor>
    <xdr:from>
      <xdr:col>10</xdr:col>
      <xdr:colOff>411598</xdr:colOff>
      <xdr:row>105</xdr:row>
      <xdr:rowOff>416838</xdr:rowOff>
    </xdr:from>
    <xdr:to>
      <xdr:col>13</xdr:col>
      <xdr:colOff>293205</xdr:colOff>
      <xdr:row>106</xdr:row>
      <xdr:rowOff>119511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23C7494F-0EA2-4548-B2AC-BC6899FAF4D3}"/>
            </a:ext>
          </a:extLst>
        </xdr:cNvPr>
        <xdr:cNvCxnSpPr>
          <a:stCxn id="33" idx="3"/>
        </xdr:cNvCxnSpPr>
      </xdr:nvCxnSpPr>
      <xdr:spPr>
        <a:xfrm flipV="1">
          <a:off x="8031598" y="23781103"/>
          <a:ext cx="1865048" cy="1284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2241</xdr:colOff>
      <xdr:row>98</xdr:row>
      <xdr:rowOff>124042</xdr:rowOff>
    </xdr:from>
    <xdr:to>
      <xdr:col>14</xdr:col>
      <xdr:colOff>445118</xdr:colOff>
      <xdr:row>101</xdr:row>
      <xdr:rowOff>24651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948B973B-888A-455F-8ABF-ACF1823185F8}"/>
            </a:ext>
          </a:extLst>
        </xdr:cNvPr>
        <xdr:cNvSpPr txBox="1"/>
      </xdr:nvSpPr>
      <xdr:spPr>
        <a:xfrm>
          <a:off x="9605682" y="21672954"/>
          <a:ext cx="902318" cy="47210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p2 mejoro,</a:t>
          </a:r>
        </a:p>
        <a:p>
          <a:r>
            <a:rPr lang="en-US" sz="1100"/>
            <a:t>debe bajar</a:t>
          </a:r>
        </a:p>
      </xdr:txBody>
    </xdr:sp>
    <xdr:clientData/>
  </xdr:twoCellAnchor>
  <xdr:twoCellAnchor>
    <xdr:from>
      <xdr:col>13</xdr:col>
      <xdr:colOff>453400</xdr:colOff>
      <xdr:row>101</xdr:row>
      <xdr:rowOff>24651</xdr:rowOff>
    </xdr:from>
    <xdr:to>
      <xdr:col>14</xdr:col>
      <xdr:colOff>5634</xdr:colOff>
      <xdr:row>105</xdr:row>
      <xdr:rowOff>122913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AE71A7DD-5C38-44A7-9A6C-1719E0A4284F}"/>
            </a:ext>
          </a:extLst>
        </xdr:cNvPr>
        <xdr:cNvCxnSpPr>
          <a:stCxn id="35" idx="2"/>
          <a:endCxn id="26" idx="3"/>
        </xdr:cNvCxnSpPr>
      </xdr:nvCxnSpPr>
      <xdr:spPr>
        <a:xfrm>
          <a:off x="10056841" y="22145063"/>
          <a:ext cx="11675" cy="13197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531351</xdr:colOff>
      <xdr:row>107</xdr:row>
      <xdr:rowOff>134474</xdr:rowOff>
    </xdr:from>
    <xdr:to>
      <xdr:col>11</xdr:col>
      <xdr:colOff>56032</xdr:colOff>
      <xdr:row>107</xdr:row>
      <xdr:rowOff>338097</xdr:rowOff>
    </xdr:to>
    <xdr:sp macro="" textlink="">
      <xdr:nvSpPr>
        <xdr:cNvPr id="58" name="Flecha: hacia abajo 57">
          <a:extLst>
            <a:ext uri="{FF2B5EF4-FFF2-40B4-BE49-F238E27FC236}">
              <a16:creationId xmlns:a16="http://schemas.microsoft.com/office/drawing/2014/main" id="{DABFF2DE-4311-456A-904D-EED7E069728D}"/>
            </a:ext>
          </a:extLst>
        </xdr:cNvPr>
        <xdr:cNvSpPr/>
      </xdr:nvSpPr>
      <xdr:spPr>
        <a:xfrm rot="16200000" flipH="1">
          <a:off x="8192880" y="23513239"/>
          <a:ext cx="203623" cy="286681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192027</xdr:colOff>
      <xdr:row>101</xdr:row>
      <xdr:rowOff>175396</xdr:rowOff>
    </xdr:from>
    <xdr:to>
      <xdr:col>15</xdr:col>
      <xdr:colOff>399948</xdr:colOff>
      <xdr:row>103</xdr:row>
      <xdr:rowOff>92954</xdr:rowOff>
    </xdr:to>
    <xdr:sp macro="" textlink="">
      <xdr:nvSpPr>
        <xdr:cNvPr id="59" name="Flecha: hacia abajo 58">
          <a:extLst>
            <a:ext uri="{FF2B5EF4-FFF2-40B4-BE49-F238E27FC236}">
              <a16:creationId xmlns:a16="http://schemas.microsoft.com/office/drawing/2014/main" id="{589156DF-0B73-41D0-AFFF-ADDF04C3D798}"/>
            </a:ext>
          </a:extLst>
        </xdr:cNvPr>
        <xdr:cNvSpPr/>
      </xdr:nvSpPr>
      <xdr:spPr>
        <a:xfrm rot="178416">
          <a:off x="10467821" y="21724308"/>
          <a:ext cx="207921" cy="309764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112785</xdr:colOff>
      <xdr:row>86</xdr:row>
      <xdr:rowOff>151295</xdr:rowOff>
    </xdr:from>
    <xdr:to>
      <xdr:col>10</xdr:col>
      <xdr:colOff>152787</xdr:colOff>
      <xdr:row>88</xdr:row>
      <xdr:rowOff>157649</xdr:rowOff>
    </xdr:to>
    <xdr:sp macro="" textlink="">
      <xdr:nvSpPr>
        <xdr:cNvPr id="61" name="Flecha: hacia abajo 60">
          <a:extLst>
            <a:ext uri="{FF2B5EF4-FFF2-40B4-BE49-F238E27FC236}">
              <a16:creationId xmlns:a16="http://schemas.microsoft.com/office/drawing/2014/main" id="{27A567A9-1C9E-48A5-82AF-6E9A6BC2DE08}"/>
            </a:ext>
          </a:extLst>
        </xdr:cNvPr>
        <xdr:cNvSpPr/>
      </xdr:nvSpPr>
      <xdr:spPr>
        <a:xfrm rot="3115979">
          <a:off x="7099667" y="18556942"/>
          <a:ext cx="544237" cy="802002"/>
        </a:xfrm>
        <a:prstGeom prst="downArrow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392204</xdr:colOff>
      <xdr:row>96</xdr:row>
      <xdr:rowOff>124961</xdr:rowOff>
    </xdr:from>
    <xdr:to>
      <xdr:col>9</xdr:col>
      <xdr:colOff>314383</xdr:colOff>
      <xdr:row>99</xdr:row>
      <xdr:rowOff>74267</xdr:rowOff>
    </xdr:to>
    <xdr:sp macro="" textlink="">
      <xdr:nvSpPr>
        <xdr:cNvPr id="62" name="Flecha: hacia abajo 61">
          <a:extLst>
            <a:ext uri="{FF2B5EF4-FFF2-40B4-BE49-F238E27FC236}">
              <a16:creationId xmlns:a16="http://schemas.microsoft.com/office/drawing/2014/main" id="{2437062D-8FCA-4BBB-AF9F-028ED8C123A9}"/>
            </a:ext>
          </a:extLst>
        </xdr:cNvPr>
        <xdr:cNvSpPr/>
      </xdr:nvSpPr>
      <xdr:spPr>
        <a:xfrm rot="17716508">
          <a:off x="6569891" y="20639686"/>
          <a:ext cx="520806" cy="684179"/>
        </a:xfrm>
        <a:prstGeom prst="downArrow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212911</xdr:colOff>
      <xdr:row>113</xdr:row>
      <xdr:rowOff>227701</xdr:rowOff>
    </xdr:from>
    <xdr:to>
      <xdr:col>10</xdr:col>
      <xdr:colOff>448235</xdr:colOff>
      <xdr:row>127</xdr:row>
      <xdr:rowOff>100855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2F0653-EF9B-44E7-B7C2-91413F396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2911" y="25866760"/>
          <a:ext cx="4045324" cy="3436624"/>
        </a:xfrm>
        <a:prstGeom prst="rect">
          <a:avLst/>
        </a:prstGeom>
      </xdr:spPr>
    </xdr:pic>
    <xdr:clientData/>
  </xdr:twoCellAnchor>
  <xdr:twoCellAnchor editAs="oneCell">
    <xdr:from>
      <xdr:col>6</xdr:col>
      <xdr:colOff>470646</xdr:colOff>
      <xdr:row>137</xdr:row>
      <xdr:rowOff>246531</xdr:rowOff>
    </xdr:from>
    <xdr:to>
      <xdr:col>12</xdr:col>
      <xdr:colOff>313764</xdr:colOff>
      <xdr:row>153</xdr:row>
      <xdr:rowOff>125703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339F892-8CE0-4099-B965-86A32DDB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2646" y="32687560"/>
          <a:ext cx="4258236" cy="3184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DD9-3F4C-4C81-B2C7-656AC3A5D954}">
  <dimension ref="A1:F27"/>
  <sheetViews>
    <sheetView zoomScaleNormal="100" workbookViewId="0">
      <selection activeCell="A27" sqref="A27"/>
    </sheetView>
  </sheetViews>
  <sheetFormatPr baseColWidth="10" defaultRowHeight="15" x14ac:dyDescent="0.25"/>
  <cols>
    <col min="2" max="2" width="15.28515625" customWidth="1"/>
    <col min="3" max="3" width="33.85546875" customWidth="1"/>
  </cols>
  <sheetData>
    <row r="1" spans="1:3" x14ac:dyDescent="0.25">
      <c r="A1" s="1" t="s">
        <v>13</v>
      </c>
    </row>
    <row r="2" spans="1:3" x14ac:dyDescent="0.25">
      <c r="B2" t="s">
        <v>3</v>
      </c>
      <c r="C2" t="s">
        <v>4</v>
      </c>
    </row>
    <row r="3" spans="1:3" x14ac:dyDescent="0.25">
      <c r="A3" t="s">
        <v>0</v>
      </c>
      <c r="B3" t="s">
        <v>7</v>
      </c>
      <c r="C3" t="s">
        <v>8</v>
      </c>
    </row>
    <row r="4" spans="1:3" x14ac:dyDescent="0.25">
      <c r="C4" t="s">
        <v>5</v>
      </c>
    </row>
    <row r="12" spans="1:3" x14ac:dyDescent="0.25">
      <c r="A12" t="s">
        <v>1</v>
      </c>
      <c r="B12" t="s">
        <v>7</v>
      </c>
      <c r="C12" t="s">
        <v>9</v>
      </c>
    </row>
    <row r="13" spans="1:3" x14ac:dyDescent="0.25">
      <c r="C13" t="s">
        <v>10</v>
      </c>
    </row>
    <row r="22" spans="1:6" x14ac:dyDescent="0.25">
      <c r="A22" t="s">
        <v>2</v>
      </c>
      <c r="B22" t="s">
        <v>7</v>
      </c>
      <c r="C22" t="s">
        <v>11</v>
      </c>
    </row>
    <row r="23" spans="1:6" x14ac:dyDescent="0.25">
      <c r="C23" t="s">
        <v>12</v>
      </c>
    </row>
    <row r="25" spans="1:6" x14ac:dyDescent="0.25">
      <c r="A25" t="s">
        <v>14</v>
      </c>
    </row>
    <row r="26" spans="1:6" x14ac:dyDescent="0.25">
      <c r="A26" t="s">
        <v>15</v>
      </c>
    </row>
    <row r="27" spans="1:6" x14ac:dyDescent="0.25">
      <c r="F27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F716-7F4C-4492-B8EA-EE072C94E894}">
  <dimension ref="A1:F27"/>
  <sheetViews>
    <sheetView zoomScale="130" zoomScaleNormal="130" workbookViewId="0">
      <selection activeCell="D22" sqref="D22"/>
    </sheetView>
  </sheetViews>
  <sheetFormatPr baseColWidth="10" defaultRowHeight="15" x14ac:dyDescent="0.25"/>
  <cols>
    <col min="2" max="2" width="15.28515625" customWidth="1"/>
    <col min="3" max="3" width="33.85546875" customWidth="1"/>
  </cols>
  <sheetData>
    <row r="1" spans="1:3" x14ac:dyDescent="0.25">
      <c r="A1" s="1" t="s">
        <v>13</v>
      </c>
    </row>
    <row r="2" spans="1:3" x14ac:dyDescent="0.25">
      <c r="B2" t="s">
        <v>3</v>
      </c>
      <c r="C2" t="s">
        <v>4</v>
      </c>
    </row>
    <row r="3" spans="1:3" x14ac:dyDescent="0.25">
      <c r="A3" t="s">
        <v>0</v>
      </c>
      <c r="B3" t="s">
        <v>16</v>
      </c>
      <c r="C3" t="s">
        <v>17</v>
      </c>
    </row>
    <row r="4" spans="1:3" x14ac:dyDescent="0.25">
      <c r="C4" t="s">
        <v>5</v>
      </c>
    </row>
    <row r="12" spans="1:3" x14ac:dyDescent="0.25">
      <c r="A12" t="s">
        <v>1</v>
      </c>
      <c r="B12" t="s">
        <v>16</v>
      </c>
      <c r="C12" t="s">
        <v>19</v>
      </c>
    </row>
    <row r="13" spans="1:3" x14ac:dyDescent="0.25">
      <c r="C13" t="s">
        <v>18</v>
      </c>
    </row>
    <row r="22" spans="1:6" x14ac:dyDescent="0.25">
      <c r="A22" t="s">
        <v>2</v>
      </c>
      <c r="B22" t="s">
        <v>16</v>
      </c>
      <c r="C22" t="s">
        <v>20</v>
      </c>
    </row>
    <row r="23" spans="1:6" x14ac:dyDescent="0.25">
      <c r="C23" t="s">
        <v>21</v>
      </c>
    </row>
    <row r="25" spans="1:6" x14ac:dyDescent="0.25">
      <c r="A25" t="s">
        <v>14</v>
      </c>
    </row>
    <row r="26" spans="1:6" x14ac:dyDescent="0.25">
      <c r="A26" t="s">
        <v>15</v>
      </c>
    </row>
    <row r="27" spans="1:6" x14ac:dyDescent="0.25">
      <c r="F2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6DE7-06E9-4325-9A8F-F43E385F228E}">
  <dimension ref="A1:Q22"/>
  <sheetViews>
    <sheetView topLeftCell="I1" workbookViewId="0">
      <selection activeCell="K26" sqref="K26"/>
    </sheetView>
  </sheetViews>
  <sheetFormatPr baseColWidth="10" defaultRowHeight="15" x14ac:dyDescent="0.25"/>
  <sheetData>
    <row r="1" spans="1:17" x14ac:dyDescent="0.25">
      <c r="A1" s="1" t="s">
        <v>30</v>
      </c>
      <c r="G1" s="1" t="s">
        <v>34</v>
      </c>
      <c r="M1" s="1" t="s">
        <v>35</v>
      </c>
    </row>
    <row r="3" spans="1:17" x14ac:dyDescent="0.25">
      <c r="A3">
        <v>1</v>
      </c>
      <c r="B3" s="2">
        <v>0.5</v>
      </c>
      <c r="C3" t="s">
        <v>26</v>
      </c>
      <c r="G3">
        <v>1</v>
      </c>
      <c r="H3" s="2">
        <v>0.5</v>
      </c>
      <c r="I3" t="s">
        <v>27</v>
      </c>
      <c r="M3">
        <v>1</v>
      </c>
      <c r="N3" s="2">
        <v>0.5</v>
      </c>
      <c r="O3" t="s">
        <v>27</v>
      </c>
    </row>
    <row r="4" spans="1:17" x14ac:dyDescent="0.25">
      <c r="A4">
        <v>2</v>
      </c>
      <c r="B4" s="2">
        <v>0.45</v>
      </c>
      <c r="C4" t="s">
        <v>27</v>
      </c>
      <c r="G4">
        <v>2</v>
      </c>
      <c r="H4" s="2">
        <v>0.44</v>
      </c>
      <c r="I4" t="s">
        <v>27</v>
      </c>
      <c r="M4">
        <v>2</v>
      </c>
      <c r="N4" s="2">
        <v>0.43</v>
      </c>
      <c r="O4" t="s">
        <v>27</v>
      </c>
    </row>
    <row r="5" spans="1:17" x14ac:dyDescent="0.25">
      <c r="A5">
        <v>3</v>
      </c>
      <c r="B5" s="2">
        <v>0.3</v>
      </c>
      <c r="C5" t="s">
        <v>26</v>
      </c>
      <c r="G5">
        <v>3</v>
      </c>
      <c r="H5" s="2">
        <v>0.41</v>
      </c>
      <c r="I5" t="s">
        <v>26</v>
      </c>
      <c r="J5" t="s">
        <v>33</v>
      </c>
      <c r="M5">
        <v>3</v>
      </c>
      <c r="N5" s="2">
        <v>0.42</v>
      </c>
      <c r="O5" t="s">
        <v>26</v>
      </c>
    </row>
    <row r="6" spans="1:17" x14ac:dyDescent="0.25">
      <c r="A6">
        <v>4</v>
      </c>
      <c r="B6" s="2">
        <v>0.4</v>
      </c>
      <c r="C6" t="s">
        <v>27</v>
      </c>
      <c r="G6">
        <v>4</v>
      </c>
      <c r="H6" s="2">
        <v>0.5</v>
      </c>
      <c r="I6" t="s">
        <v>26</v>
      </c>
      <c r="M6">
        <v>4</v>
      </c>
      <c r="N6" s="2">
        <v>0.52</v>
      </c>
      <c r="O6" t="s">
        <v>26</v>
      </c>
    </row>
    <row r="7" spans="1:17" x14ac:dyDescent="0.25">
      <c r="A7">
        <v>5</v>
      </c>
      <c r="B7" s="2">
        <v>0.24</v>
      </c>
      <c r="C7" t="s">
        <v>26</v>
      </c>
      <c r="G7">
        <v>5</v>
      </c>
      <c r="H7" s="2">
        <v>0.51</v>
      </c>
      <c r="I7" t="s">
        <v>26</v>
      </c>
      <c r="M7">
        <v>5</v>
      </c>
      <c r="N7" s="2">
        <v>0.43</v>
      </c>
      <c r="O7" t="s">
        <v>26</v>
      </c>
    </row>
    <row r="8" spans="1:17" x14ac:dyDescent="0.25">
      <c r="A8">
        <v>6</v>
      </c>
      <c r="B8" s="2">
        <v>0.35</v>
      </c>
      <c r="C8" t="s">
        <v>26</v>
      </c>
      <c r="G8">
        <v>6</v>
      </c>
      <c r="H8" s="2">
        <v>0.4</v>
      </c>
      <c r="I8" t="s">
        <v>26</v>
      </c>
      <c r="M8">
        <v>6</v>
      </c>
      <c r="N8" s="2">
        <v>0.42</v>
      </c>
      <c r="O8" t="s">
        <v>27</v>
      </c>
    </row>
    <row r="9" spans="1:17" x14ac:dyDescent="0.25">
      <c r="A9">
        <v>7</v>
      </c>
      <c r="B9" s="2">
        <v>0.4</v>
      </c>
      <c r="C9" t="s">
        <v>27</v>
      </c>
      <c r="G9">
        <v>7</v>
      </c>
      <c r="H9" s="2">
        <v>0.46</v>
      </c>
      <c r="I9" t="s">
        <v>26</v>
      </c>
      <c r="M9">
        <v>7</v>
      </c>
      <c r="N9" s="2">
        <v>0.39</v>
      </c>
      <c r="O9" t="s">
        <v>26</v>
      </c>
    </row>
    <row r="10" spans="1:17" x14ac:dyDescent="0.25">
      <c r="A10">
        <v>8</v>
      </c>
      <c r="B10" s="2">
        <v>0.57999999999999996</v>
      </c>
      <c r="C10" t="s">
        <v>26</v>
      </c>
      <c r="G10">
        <v>8</v>
      </c>
      <c r="M10">
        <v>8</v>
      </c>
      <c r="N10" s="2">
        <v>0.39</v>
      </c>
      <c r="O10" t="s">
        <v>26</v>
      </c>
    </row>
    <row r="11" spans="1:17" x14ac:dyDescent="0.25">
      <c r="A11">
        <v>9</v>
      </c>
      <c r="B11" s="2">
        <v>1</v>
      </c>
      <c r="C11" t="s">
        <v>27</v>
      </c>
      <c r="D11" t="s">
        <v>28</v>
      </c>
      <c r="G11">
        <v>9</v>
      </c>
      <c r="M11">
        <v>9</v>
      </c>
      <c r="N11" s="2">
        <v>0.4</v>
      </c>
      <c r="O11" t="s">
        <v>26</v>
      </c>
    </row>
    <row r="12" spans="1:17" x14ac:dyDescent="0.25">
      <c r="A12">
        <v>10</v>
      </c>
      <c r="B12" s="2">
        <v>0.5</v>
      </c>
      <c r="C12" t="s">
        <v>26</v>
      </c>
      <c r="D12" t="s">
        <v>29</v>
      </c>
      <c r="G12">
        <v>10</v>
      </c>
      <c r="M12">
        <v>10</v>
      </c>
      <c r="N12" s="2">
        <v>0.48</v>
      </c>
      <c r="O12" t="s">
        <v>27</v>
      </c>
      <c r="P12">
        <v>-1.4</v>
      </c>
      <c r="Q12">
        <v>-1.17</v>
      </c>
    </row>
    <row r="13" spans="1:17" x14ac:dyDescent="0.25">
      <c r="A13">
        <v>11</v>
      </c>
      <c r="B13" s="2">
        <v>0.25</v>
      </c>
      <c r="C13" t="s">
        <v>26</v>
      </c>
      <c r="G13">
        <v>11</v>
      </c>
      <c r="M13">
        <v>11</v>
      </c>
      <c r="N13" s="2">
        <v>0.5</v>
      </c>
      <c r="O13" t="s">
        <v>27</v>
      </c>
      <c r="P13">
        <v>0.27</v>
      </c>
      <c r="Q13">
        <v>0.74</v>
      </c>
    </row>
    <row r="14" spans="1:17" x14ac:dyDescent="0.25">
      <c r="A14">
        <v>12</v>
      </c>
      <c r="B14" s="2">
        <v>0.4</v>
      </c>
      <c r="C14" t="s">
        <v>26</v>
      </c>
      <c r="M14">
        <v>12</v>
      </c>
      <c r="N14" s="2">
        <v>0.52</v>
      </c>
      <c r="O14" t="s">
        <v>27</v>
      </c>
      <c r="P14">
        <v>0.12</v>
      </c>
      <c r="Q14">
        <v>1.8169999999999999</v>
      </c>
    </row>
    <row r="15" spans="1:17" x14ac:dyDescent="0.25">
      <c r="A15">
        <v>13</v>
      </c>
      <c r="B15" s="2">
        <v>0.3</v>
      </c>
      <c r="C15" t="s">
        <v>26</v>
      </c>
      <c r="M15">
        <v>13</v>
      </c>
      <c r="N15" s="2">
        <v>0.51</v>
      </c>
      <c r="O15" t="s">
        <v>26</v>
      </c>
      <c r="P15">
        <v>0.14000000000000001</v>
      </c>
      <c r="Q15">
        <v>-1.9</v>
      </c>
    </row>
    <row r="16" spans="1:17" x14ac:dyDescent="0.25">
      <c r="A16">
        <v>14</v>
      </c>
      <c r="B16" s="2">
        <v>1</v>
      </c>
      <c r="C16" t="s">
        <v>26</v>
      </c>
      <c r="M16">
        <v>14</v>
      </c>
      <c r="N16" s="2">
        <v>0.45</v>
      </c>
      <c r="O16" t="s">
        <v>26</v>
      </c>
      <c r="P16">
        <v>0.98</v>
      </c>
      <c r="Q16">
        <v>0.86</v>
      </c>
    </row>
    <row r="17" spans="1:17" x14ac:dyDescent="0.25">
      <c r="A17">
        <v>15</v>
      </c>
      <c r="B17" s="2">
        <v>0.5</v>
      </c>
      <c r="C17" t="s">
        <v>26</v>
      </c>
      <c r="M17">
        <v>15</v>
      </c>
      <c r="N17" s="2">
        <v>0.39</v>
      </c>
      <c r="O17" t="s">
        <v>26</v>
      </c>
      <c r="P17">
        <v>1.98</v>
      </c>
      <c r="Q17">
        <v>1.82</v>
      </c>
    </row>
    <row r="18" spans="1:17" x14ac:dyDescent="0.25">
      <c r="A18">
        <v>16</v>
      </c>
      <c r="B18" s="2">
        <v>0.56000000000000005</v>
      </c>
      <c r="C18" t="s">
        <v>26</v>
      </c>
      <c r="M18">
        <v>16</v>
      </c>
      <c r="N18" s="2">
        <v>0.35</v>
      </c>
      <c r="O18" t="s">
        <v>26</v>
      </c>
    </row>
    <row r="19" spans="1:17" x14ac:dyDescent="0.25">
      <c r="A19">
        <v>17</v>
      </c>
      <c r="B19" s="2">
        <v>0.2</v>
      </c>
      <c r="C19" t="s">
        <v>26</v>
      </c>
      <c r="M19">
        <v>17</v>
      </c>
      <c r="N19" s="2">
        <v>0.27</v>
      </c>
      <c r="O19" t="s">
        <v>27</v>
      </c>
    </row>
    <row r="20" spans="1:17" x14ac:dyDescent="0.25">
      <c r="A20">
        <v>18</v>
      </c>
      <c r="B20" s="2">
        <v>0.47</v>
      </c>
      <c r="C20" t="s">
        <v>26</v>
      </c>
      <c r="M20">
        <v>18</v>
      </c>
    </row>
    <row r="21" spans="1:17" x14ac:dyDescent="0.25">
      <c r="A21">
        <v>19</v>
      </c>
      <c r="B21" s="2">
        <v>0.69</v>
      </c>
      <c r="C21" t="s">
        <v>26</v>
      </c>
      <c r="M21">
        <v>19</v>
      </c>
    </row>
    <row r="22" spans="1:17" x14ac:dyDescent="0.25">
      <c r="A22">
        <v>20</v>
      </c>
      <c r="B22" s="2">
        <v>0.47</v>
      </c>
      <c r="C22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32D7-EFE0-468E-99A6-C8D4AAFFA42A}">
  <dimension ref="A1:N22"/>
  <sheetViews>
    <sheetView zoomScale="115" zoomScaleNormal="115" workbookViewId="0">
      <selection activeCell="G1" sqref="G1"/>
    </sheetView>
  </sheetViews>
  <sheetFormatPr baseColWidth="10" defaultRowHeight="15" x14ac:dyDescent="0.25"/>
  <sheetData>
    <row r="1" spans="1:14" x14ac:dyDescent="0.25">
      <c r="A1" s="1" t="s">
        <v>49</v>
      </c>
      <c r="G1" s="1" t="s">
        <v>56</v>
      </c>
      <c r="M1" s="1"/>
    </row>
    <row r="3" spans="1:14" x14ac:dyDescent="0.25">
      <c r="A3">
        <v>1</v>
      </c>
      <c r="B3" s="2">
        <v>0.5</v>
      </c>
      <c r="C3" t="s">
        <v>26</v>
      </c>
      <c r="G3">
        <v>1</v>
      </c>
      <c r="H3" s="2">
        <v>0.5</v>
      </c>
      <c r="I3" t="s">
        <v>27</v>
      </c>
      <c r="N3" s="2"/>
    </row>
    <row r="4" spans="1:14" x14ac:dyDescent="0.25">
      <c r="A4">
        <v>2</v>
      </c>
      <c r="B4" s="2">
        <v>0.45</v>
      </c>
      <c r="C4" t="s">
        <v>27</v>
      </c>
      <c r="G4">
        <v>2</v>
      </c>
      <c r="H4" s="2">
        <v>0.44</v>
      </c>
      <c r="I4" t="s">
        <v>27</v>
      </c>
      <c r="N4" s="2"/>
    </row>
    <row r="5" spans="1:14" x14ac:dyDescent="0.25">
      <c r="A5">
        <v>3</v>
      </c>
      <c r="B5" s="2">
        <v>0.3</v>
      </c>
      <c r="C5" t="s">
        <v>26</v>
      </c>
      <c r="G5">
        <v>3</v>
      </c>
      <c r="H5" s="2">
        <v>0.44</v>
      </c>
      <c r="I5" t="s">
        <v>27</v>
      </c>
      <c r="M5">
        <f>69.5-2.68</f>
        <v>66.819999999999993</v>
      </c>
      <c r="N5" s="2"/>
    </row>
    <row r="6" spans="1:14" x14ac:dyDescent="0.25">
      <c r="A6">
        <v>4</v>
      </c>
      <c r="B6" s="2">
        <v>0.4</v>
      </c>
      <c r="C6" t="s">
        <v>27</v>
      </c>
      <c r="G6">
        <v>4</v>
      </c>
      <c r="H6" s="2">
        <v>0.43</v>
      </c>
      <c r="I6" t="s">
        <v>27</v>
      </c>
      <c r="J6" t="s">
        <v>50</v>
      </c>
      <c r="N6" s="2"/>
    </row>
    <row r="7" spans="1:14" x14ac:dyDescent="0.25">
      <c r="A7">
        <v>5</v>
      </c>
      <c r="B7" s="2">
        <v>0.24</v>
      </c>
      <c r="C7" t="s">
        <v>26</v>
      </c>
      <c r="G7">
        <v>5</v>
      </c>
      <c r="H7" s="2">
        <v>0.44</v>
      </c>
      <c r="I7" t="s">
        <v>26</v>
      </c>
      <c r="M7">
        <f>184-39</f>
        <v>145</v>
      </c>
      <c r="N7" s="2"/>
    </row>
    <row r="8" spans="1:14" x14ac:dyDescent="0.25">
      <c r="A8">
        <v>6</v>
      </c>
      <c r="B8" s="2">
        <v>0.35</v>
      </c>
      <c r="C8" t="s">
        <v>26</v>
      </c>
      <c r="G8">
        <v>6</v>
      </c>
      <c r="H8" s="2">
        <v>0.45</v>
      </c>
      <c r="I8" t="s">
        <v>26</v>
      </c>
      <c r="N8" s="2"/>
    </row>
    <row r="9" spans="1:14" x14ac:dyDescent="0.25">
      <c r="A9">
        <v>7</v>
      </c>
      <c r="B9" s="2">
        <v>0.4</v>
      </c>
      <c r="C9" t="s">
        <v>27</v>
      </c>
      <c r="G9">
        <v>7</v>
      </c>
      <c r="H9" s="2">
        <v>0.45</v>
      </c>
      <c r="I9" t="s">
        <v>27</v>
      </c>
      <c r="N9" s="2"/>
    </row>
    <row r="10" spans="1:14" x14ac:dyDescent="0.25">
      <c r="A10">
        <v>8</v>
      </c>
      <c r="B10" s="2">
        <v>0.57999999999999996</v>
      </c>
      <c r="C10" t="s">
        <v>26</v>
      </c>
      <c r="G10">
        <v>8</v>
      </c>
      <c r="H10" s="2">
        <v>0.45</v>
      </c>
      <c r="I10" t="s">
        <v>27</v>
      </c>
      <c r="N10" s="2"/>
    </row>
    <row r="11" spans="1:14" x14ac:dyDescent="0.25">
      <c r="A11">
        <v>9</v>
      </c>
      <c r="B11" s="2">
        <v>1</v>
      </c>
      <c r="C11" t="s">
        <v>27</v>
      </c>
      <c r="D11" t="s">
        <v>28</v>
      </c>
      <c r="G11">
        <v>9</v>
      </c>
      <c r="H11" s="2">
        <v>0.47</v>
      </c>
      <c r="I11" t="s">
        <v>27</v>
      </c>
      <c r="N11" s="2"/>
    </row>
    <row r="12" spans="1:14" x14ac:dyDescent="0.25">
      <c r="A12">
        <v>10</v>
      </c>
      <c r="B12" s="2">
        <v>0.5</v>
      </c>
      <c r="C12" t="s">
        <v>26</v>
      </c>
      <c r="D12" t="s">
        <v>29</v>
      </c>
      <c r="G12">
        <v>10</v>
      </c>
      <c r="H12" s="2"/>
      <c r="N12" s="2"/>
    </row>
    <row r="13" spans="1:14" x14ac:dyDescent="0.25">
      <c r="A13">
        <v>11</v>
      </c>
      <c r="B13" s="2">
        <v>0.25</v>
      </c>
      <c r="C13" t="s">
        <v>26</v>
      </c>
      <c r="G13">
        <v>11</v>
      </c>
      <c r="H13" s="2"/>
      <c r="N13" s="2"/>
    </row>
    <row r="14" spans="1:14" x14ac:dyDescent="0.25">
      <c r="A14">
        <v>12</v>
      </c>
      <c r="B14" s="2">
        <v>0.4</v>
      </c>
      <c r="C14" t="s">
        <v>26</v>
      </c>
      <c r="G14">
        <v>12</v>
      </c>
      <c r="H14" s="2"/>
      <c r="N14" s="2"/>
    </row>
    <row r="15" spans="1:14" x14ac:dyDescent="0.25">
      <c r="A15">
        <v>13</v>
      </c>
      <c r="B15" s="2">
        <v>0.3</v>
      </c>
      <c r="C15" t="s">
        <v>26</v>
      </c>
      <c r="G15">
        <v>13</v>
      </c>
      <c r="H15" s="2"/>
      <c r="N15" s="2"/>
    </row>
    <row r="16" spans="1:14" x14ac:dyDescent="0.25">
      <c r="A16">
        <v>14</v>
      </c>
      <c r="B16" s="2">
        <v>1</v>
      </c>
      <c r="C16" t="s">
        <v>26</v>
      </c>
      <c r="G16">
        <v>14</v>
      </c>
      <c r="H16" s="2"/>
      <c r="N16" s="2"/>
    </row>
    <row r="17" spans="1:14" x14ac:dyDescent="0.25">
      <c r="A17">
        <v>15</v>
      </c>
      <c r="B17" s="2">
        <v>0.5</v>
      </c>
      <c r="C17" t="s">
        <v>26</v>
      </c>
      <c r="G17">
        <v>15</v>
      </c>
      <c r="H17" s="2"/>
      <c r="N17" s="2"/>
    </row>
    <row r="18" spans="1:14" x14ac:dyDescent="0.25">
      <c r="A18">
        <v>16</v>
      </c>
      <c r="B18" s="2">
        <v>0.56000000000000005</v>
      </c>
      <c r="C18" t="s">
        <v>26</v>
      </c>
      <c r="G18">
        <v>16</v>
      </c>
      <c r="H18" s="2"/>
      <c r="N18" s="2"/>
    </row>
    <row r="19" spans="1:14" x14ac:dyDescent="0.25">
      <c r="A19">
        <v>17</v>
      </c>
      <c r="B19" s="2">
        <v>0.2</v>
      </c>
      <c r="C19" t="s">
        <v>26</v>
      </c>
      <c r="G19">
        <v>17</v>
      </c>
      <c r="H19" s="2"/>
      <c r="N19" s="2"/>
    </row>
    <row r="20" spans="1:14" x14ac:dyDescent="0.25">
      <c r="A20">
        <v>18</v>
      </c>
      <c r="B20" s="2">
        <v>0.47</v>
      </c>
      <c r="C20" t="s">
        <v>26</v>
      </c>
      <c r="G20">
        <v>18</v>
      </c>
      <c r="H20" s="2"/>
    </row>
    <row r="21" spans="1:14" x14ac:dyDescent="0.25">
      <c r="A21">
        <v>19</v>
      </c>
      <c r="B21" s="2">
        <v>0.69</v>
      </c>
      <c r="C21" t="s">
        <v>26</v>
      </c>
      <c r="G21">
        <v>19</v>
      </c>
      <c r="H21" s="2"/>
    </row>
    <row r="22" spans="1:14" x14ac:dyDescent="0.25">
      <c r="A22">
        <v>20</v>
      </c>
      <c r="B22" s="2">
        <v>0.47</v>
      </c>
      <c r="C22" t="s">
        <v>27</v>
      </c>
      <c r="G22">
        <v>20</v>
      </c>
      <c r="H2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C133-A9EA-4A3D-A100-77CB4E614A83}">
  <dimension ref="A1:N22"/>
  <sheetViews>
    <sheetView zoomScale="115" zoomScaleNormal="115" workbookViewId="0">
      <selection activeCell="G15" sqref="G15"/>
    </sheetView>
  </sheetViews>
  <sheetFormatPr baseColWidth="10" defaultRowHeight="15" x14ac:dyDescent="0.25"/>
  <sheetData>
    <row r="1" spans="1:14" x14ac:dyDescent="0.25">
      <c r="A1" s="1" t="s">
        <v>73</v>
      </c>
      <c r="G1" s="1"/>
      <c r="M1" s="1"/>
    </row>
    <row r="2" spans="1:14" x14ac:dyDescent="0.25">
      <c r="D2" t="s">
        <v>70</v>
      </c>
      <c r="E2" t="s">
        <v>66</v>
      </c>
      <c r="F2" t="s">
        <v>67</v>
      </c>
    </row>
    <row r="3" spans="1:14" x14ac:dyDescent="0.25">
      <c r="A3">
        <v>1</v>
      </c>
      <c r="B3" s="2">
        <v>0.5</v>
      </c>
      <c r="C3" t="s">
        <v>26</v>
      </c>
      <c r="D3" t="s">
        <v>57</v>
      </c>
      <c r="E3" t="s">
        <v>60</v>
      </c>
      <c r="F3" t="s">
        <v>60</v>
      </c>
      <c r="H3" s="2"/>
      <c r="N3" s="2"/>
    </row>
    <row r="4" spans="1:14" x14ac:dyDescent="0.25">
      <c r="A4">
        <v>2</v>
      </c>
      <c r="B4" s="2">
        <v>0.44</v>
      </c>
      <c r="C4" t="s">
        <v>26</v>
      </c>
      <c r="D4" t="s">
        <v>58</v>
      </c>
      <c r="E4" t="s">
        <v>59</v>
      </c>
      <c r="F4" t="s">
        <v>59</v>
      </c>
      <c r="H4" s="2"/>
      <c r="N4" s="2"/>
    </row>
    <row r="5" spans="1:14" x14ac:dyDescent="0.25">
      <c r="A5">
        <v>3</v>
      </c>
      <c r="B5" s="2">
        <v>0.44500000000000001</v>
      </c>
      <c r="C5" t="s">
        <v>27</v>
      </c>
      <c r="D5" t="s">
        <v>61</v>
      </c>
      <c r="E5" t="s">
        <v>59</v>
      </c>
      <c r="F5" t="s">
        <v>59</v>
      </c>
      <c r="H5" s="2"/>
      <c r="N5" s="2"/>
    </row>
    <row r="6" spans="1:14" x14ac:dyDescent="0.25">
      <c r="A6">
        <v>4</v>
      </c>
      <c r="B6" s="2">
        <v>0.43</v>
      </c>
      <c r="C6" t="s">
        <v>27</v>
      </c>
      <c r="D6" t="s">
        <v>62</v>
      </c>
      <c r="E6" t="s">
        <v>68</v>
      </c>
      <c r="F6" t="s">
        <v>68</v>
      </c>
      <c r="H6" s="2"/>
      <c r="N6" s="2"/>
    </row>
    <row r="7" spans="1:14" x14ac:dyDescent="0.25">
      <c r="A7">
        <v>5</v>
      </c>
      <c r="B7" s="2">
        <v>0.42</v>
      </c>
      <c r="C7" t="s">
        <v>27</v>
      </c>
      <c r="D7" t="s">
        <v>63</v>
      </c>
      <c r="E7" t="s">
        <v>60</v>
      </c>
      <c r="F7" t="s">
        <v>68</v>
      </c>
      <c r="H7" s="2"/>
      <c r="N7" s="2"/>
    </row>
    <row r="8" spans="1:14" x14ac:dyDescent="0.25">
      <c r="A8">
        <v>6</v>
      </c>
      <c r="B8" s="2">
        <v>0.41</v>
      </c>
      <c r="C8" t="s">
        <v>71</v>
      </c>
      <c r="D8" t="s">
        <v>64</v>
      </c>
      <c r="E8" t="s">
        <v>59</v>
      </c>
      <c r="F8" t="s">
        <v>59</v>
      </c>
      <c r="H8" s="2"/>
      <c r="N8" s="2"/>
    </row>
    <row r="9" spans="1:14" x14ac:dyDescent="0.25">
      <c r="A9">
        <v>7</v>
      </c>
      <c r="B9" s="2">
        <v>0.41</v>
      </c>
      <c r="C9" t="s">
        <v>27</v>
      </c>
      <c r="D9" t="s">
        <v>65</v>
      </c>
      <c r="E9" t="s">
        <v>68</v>
      </c>
      <c r="F9" t="s">
        <v>59</v>
      </c>
      <c r="H9" s="2"/>
      <c r="N9" s="2"/>
    </row>
    <row r="10" spans="1:14" x14ac:dyDescent="0.25">
      <c r="A10">
        <v>8</v>
      </c>
      <c r="B10" s="2">
        <v>0.42</v>
      </c>
      <c r="C10" t="s">
        <v>72</v>
      </c>
      <c r="D10" t="s">
        <v>69</v>
      </c>
      <c r="E10" t="s">
        <v>68</v>
      </c>
      <c r="F10" t="s">
        <v>59</v>
      </c>
      <c r="H10" s="2"/>
      <c r="N10" s="2"/>
    </row>
    <row r="11" spans="1:14" x14ac:dyDescent="0.25">
      <c r="A11">
        <v>9</v>
      </c>
      <c r="B11" s="2">
        <v>0.42</v>
      </c>
      <c r="C11" t="s">
        <v>26</v>
      </c>
      <c r="D11" s="3" t="s">
        <v>74</v>
      </c>
      <c r="E11" t="s">
        <v>60</v>
      </c>
      <c r="F11" t="s">
        <v>59</v>
      </c>
      <c r="H11" s="2"/>
      <c r="N11" s="2"/>
    </row>
    <row r="12" spans="1:14" x14ac:dyDescent="0.25">
      <c r="A12">
        <v>10</v>
      </c>
      <c r="B12" s="2"/>
      <c r="H12" s="2"/>
      <c r="N12" s="2"/>
    </row>
    <row r="13" spans="1:14" x14ac:dyDescent="0.25">
      <c r="A13">
        <v>11</v>
      </c>
      <c r="B13" s="2"/>
      <c r="H13" s="2"/>
      <c r="N13" s="2"/>
    </row>
    <row r="14" spans="1:14" x14ac:dyDescent="0.25">
      <c r="A14">
        <v>12</v>
      </c>
      <c r="B14" s="2"/>
      <c r="H14" s="2"/>
      <c r="N14" s="2"/>
    </row>
    <row r="15" spans="1:14" x14ac:dyDescent="0.25">
      <c r="A15">
        <v>13</v>
      </c>
      <c r="B15" s="2"/>
      <c r="H15" s="2"/>
      <c r="N15" s="2"/>
    </row>
    <row r="16" spans="1:14" x14ac:dyDescent="0.25">
      <c r="A16">
        <v>14</v>
      </c>
      <c r="B16" s="2"/>
      <c r="H16" s="2"/>
      <c r="N16" s="2"/>
    </row>
    <row r="17" spans="1:14" x14ac:dyDescent="0.25">
      <c r="A17">
        <v>15</v>
      </c>
      <c r="B17" s="2"/>
      <c r="H17" s="2"/>
      <c r="N17" s="2"/>
    </row>
    <row r="18" spans="1:14" x14ac:dyDescent="0.25">
      <c r="A18">
        <v>16</v>
      </c>
      <c r="B18" s="2"/>
      <c r="H18" s="2"/>
      <c r="N18" s="2"/>
    </row>
    <row r="19" spans="1:14" x14ac:dyDescent="0.25">
      <c r="A19">
        <v>17</v>
      </c>
      <c r="B19" s="2"/>
      <c r="H19" s="2"/>
      <c r="N19" s="2"/>
    </row>
    <row r="20" spans="1:14" x14ac:dyDescent="0.25">
      <c r="A20">
        <v>18</v>
      </c>
      <c r="B20" s="2"/>
      <c r="H20" s="2"/>
    </row>
    <row r="21" spans="1:14" x14ac:dyDescent="0.25">
      <c r="A21">
        <v>19</v>
      </c>
      <c r="B21" s="2"/>
      <c r="H21" s="2"/>
    </row>
    <row r="22" spans="1:14" x14ac:dyDescent="0.25">
      <c r="A22">
        <v>20</v>
      </c>
      <c r="B22" s="2"/>
      <c r="H22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2ED2-D772-4547-B628-453B432D5AC5}">
  <dimension ref="A4:N63"/>
  <sheetViews>
    <sheetView zoomScale="40" zoomScaleNormal="40" workbookViewId="0">
      <selection activeCell="B16" sqref="B16:L18"/>
    </sheetView>
  </sheetViews>
  <sheetFormatPr baseColWidth="10" defaultRowHeight="15" x14ac:dyDescent="0.25"/>
  <sheetData>
    <row r="4" spans="1:10" x14ac:dyDescent="0.25">
      <c r="A4" t="s">
        <v>96</v>
      </c>
      <c r="B4" t="s">
        <v>97</v>
      </c>
      <c r="C4">
        <v>80</v>
      </c>
      <c r="D4" t="s">
        <v>99</v>
      </c>
      <c r="F4" t="s">
        <v>104</v>
      </c>
    </row>
    <row r="6" spans="1:10" x14ac:dyDescent="0.25">
      <c r="B6" t="s">
        <v>0</v>
      </c>
      <c r="C6" t="s">
        <v>1</v>
      </c>
      <c r="D6" t="s">
        <v>2</v>
      </c>
      <c r="E6" t="s">
        <v>86</v>
      </c>
      <c r="F6" t="s">
        <v>88</v>
      </c>
      <c r="G6" t="s">
        <v>89</v>
      </c>
      <c r="H6" t="s">
        <v>90</v>
      </c>
      <c r="I6" t="s">
        <v>91</v>
      </c>
      <c r="J6" t="s">
        <v>92</v>
      </c>
    </row>
    <row r="7" spans="1:10" x14ac:dyDescent="0.25">
      <c r="A7" t="s">
        <v>82</v>
      </c>
      <c r="B7" s="2">
        <v>0.5</v>
      </c>
      <c r="C7" s="2">
        <v>0.42</v>
      </c>
      <c r="D7" s="2">
        <v>0.44</v>
      </c>
      <c r="E7" s="2">
        <v>0.4</v>
      </c>
      <c r="F7" s="2">
        <v>0.43</v>
      </c>
      <c r="G7" s="2">
        <v>0.44</v>
      </c>
    </row>
    <row r="8" spans="1:10" x14ac:dyDescent="0.25">
      <c r="A8" t="s">
        <v>78</v>
      </c>
      <c r="B8">
        <v>1.6220000000000001</v>
      </c>
      <c r="C8">
        <v>1.5760000000000001</v>
      </c>
      <c r="D8">
        <v>1.38</v>
      </c>
      <c r="E8">
        <v>1.1919999999999999</v>
      </c>
      <c r="F8">
        <v>1.0720000000000001</v>
      </c>
      <c r="G8">
        <v>1.2090000000000001</v>
      </c>
    </row>
    <row r="9" spans="1:10" x14ac:dyDescent="0.25">
      <c r="A9" t="s">
        <v>79</v>
      </c>
      <c r="B9">
        <v>1.62</v>
      </c>
      <c r="C9">
        <v>1.647</v>
      </c>
      <c r="D9">
        <v>1.2769999999999999</v>
      </c>
      <c r="E9">
        <v>1.0569999999999999</v>
      </c>
      <c r="F9">
        <v>1.0840000000000001</v>
      </c>
      <c r="G9">
        <v>1.3620000000000001</v>
      </c>
    </row>
    <row r="10" spans="1:10" x14ac:dyDescent="0.25">
      <c r="A10" t="s">
        <v>80</v>
      </c>
      <c r="B10">
        <v>1.536</v>
      </c>
      <c r="C10">
        <v>1.577</v>
      </c>
      <c r="D10">
        <v>1.347</v>
      </c>
      <c r="E10">
        <v>1.1419999999999999</v>
      </c>
      <c r="F10">
        <v>1.06</v>
      </c>
      <c r="G10">
        <v>1.135</v>
      </c>
    </row>
    <row r="11" spans="1:10" x14ac:dyDescent="0.25">
      <c r="A11" t="s">
        <v>81</v>
      </c>
      <c r="B11">
        <v>1.54</v>
      </c>
      <c r="C11">
        <v>1.5109999999999999</v>
      </c>
      <c r="D11">
        <v>1.1950000000000001</v>
      </c>
      <c r="E11">
        <v>0.97</v>
      </c>
      <c r="F11">
        <v>1.0329999999999999</v>
      </c>
      <c r="G11">
        <v>1.2</v>
      </c>
    </row>
    <row r="12" spans="1:10" x14ac:dyDescent="0.25">
      <c r="A12" t="s">
        <v>83</v>
      </c>
      <c r="B12" t="s">
        <v>84</v>
      </c>
      <c r="C12">
        <v>2</v>
      </c>
      <c r="D12" t="s">
        <v>87</v>
      </c>
      <c r="E12" t="s">
        <v>26</v>
      </c>
      <c r="F12" t="s">
        <v>26</v>
      </c>
      <c r="G12" t="s">
        <v>26</v>
      </c>
    </row>
    <row r="13" spans="1:10" x14ac:dyDescent="0.25">
      <c r="E13" t="s">
        <v>87</v>
      </c>
      <c r="F13" t="s">
        <v>93</v>
      </c>
      <c r="G13" t="s">
        <v>94</v>
      </c>
    </row>
    <row r="16" spans="1:10" x14ac:dyDescent="0.25">
      <c r="A16" t="s">
        <v>96</v>
      </c>
      <c r="B16" t="s">
        <v>100</v>
      </c>
      <c r="C16">
        <v>50</v>
      </c>
      <c r="D16" t="s">
        <v>99</v>
      </c>
      <c r="F16" t="s">
        <v>103</v>
      </c>
    </row>
    <row r="17" spans="1:14" x14ac:dyDescent="0.25">
      <c r="M17" t="s">
        <v>107</v>
      </c>
    </row>
    <row r="18" spans="1:14" x14ac:dyDescent="0.25">
      <c r="B18" t="s">
        <v>0</v>
      </c>
      <c r="C18" t="s">
        <v>1</v>
      </c>
      <c r="D18" t="s">
        <v>2</v>
      </c>
      <c r="E18" t="s">
        <v>86</v>
      </c>
      <c r="F18" t="s">
        <v>88</v>
      </c>
      <c r="G18" t="s">
        <v>89</v>
      </c>
      <c r="H18" t="s">
        <v>90</v>
      </c>
      <c r="I18" t="s">
        <v>91</v>
      </c>
      <c r="J18" t="s">
        <v>92</v>
      </c>
      <c r="K18" t="s">
        <v>102</v>
      </c>
      <c r="L18" t="s">
        <v>106</v>
      </c>
      <c r="M18" s="4"/>
    </row>
    <row r="19" spans="1:14" x14ac:dyDescent="0.25">
      <c r="A19" t="s">
        <v>82</v>
      </c>
      <c r="B19" s="2">
        <v>0.5</v>
      </c>
      <c r="C19" s="2">
        <v>0.43</v>
      </c>
      <c r="D19" s="2">
        <v>0.44</v>
      </c>
      <c r="E19" s="2">
        <v>0.42</v>
      </c>
      <c r="F19" s="2">
        <v>0.39</v>
      </c>
      <c r="G19" s="2">
        <v>0.44</v>
      </c>
      <c r="H19" s="2">
        <v>0.44</v>
      </c>
      <c r="I19" s="2">
        <v>0.43</v>
      </c>
      <c r="J19" s="2">
        <v>0.44</v>
      </c>
      <c r="K19" s="2">
        <v>0.44</v>
      </c>
      <c r="L19" s="2">
        <v>0.42</v>
      </c>
      <c r="M19" s="4"/>
      <c r="N19" s="2"/>
    </row>
    <row r="20" spans="1:14" x14ac:dyDescent="0.25">
      <c r="A20" t="s">
        <v>78</v>
      </c>
      <c r="B20">
        <v>1.637</v>
      </c>
      <c r="C20">
        <v>1.583</v>
      </c>
      <c r="D20">
        <v>1.381</v>
      </c>
      <c r="E20">
        <v>1.129</v>
      </c>
      <c r="F20">
        <v>1.042</v>
      </c>
      <c r="G20">
        <v>1.1399999999999999</v>
      </c>
      <c r="H20">
        <v>1.1839999999999999</v>
      </c>
      <c r="I20">
        <v>1.1879999999999999</v>
      </c>
      <c r="J20">
        <v>1.218</v>
      </c>
      <c r="K20">
        <v>1.2270000000000001</v>
      </c>
      <c r="L20">
        <v>1.194</v>
      </c>
      <c r="M20" s="4"/>
    </row>
    <row r="21" spans="1:14" x14ac:dyDescent="0.25">
      <c r="A21" t="s">
        <v>79</v>
      </c>
      <c r="B21">
        <v>1.64</v>
      </c>
      <c r="C21">
        <v>1.5740000000000001</v>
      </c>
      <c r="D21">
        <v>1.274</v>
      </c>
      <c r="E21">
        <v>1.0760000000000001</v>
      </c>
      <c r="F21">
        <v>1.0329999999999999</v>
      </c>
      <c r="G21">
        <v>1.2889999999999999</v>
      </c>
      <c r="H21">
        <v>1.2170000000000001</v>
      </c>
      <c r="I21">
        <v>1.246</v>
      </c>
      <c r="J21">
        <v>1.234</v>
      </c>
      <c r="K21">
        <v>1.23</v>
      </c>
      <c r="L21">
        <v>1.3029999999999999</v>
      </c>
      <c r="M21" s="4"/>
    </row>
    <row r="22" spans="1:14" x14ac:dyDescent="0.25">
      <c r="A22" t="s">
        <v>80</v>
      </c>
      <c r="B22">
        <v>1.595</v>
      </c>
      <c r="C22">
        <v>1.522</v>
      </c>
      <c r="D22">
        <v>1.375</v>
      </c>
      <c r="E22">
        <v>1.2090000000000001</v>
      </c>
      <c r="F22">
        <v>1.002</v>
      </c>
      <c r="G22">
        <v>1.1120000000000001</v>
      </c>
      <c r="H22">
        <v>1.194</v>
      </c>
      <c r="I22">
        <v>1.1910000000000001</v>
      </c>
      <c r="J22">
        <v>1.2250000000000001</v>
      </c>
      <c r="K22">
        <v>1.1930000000000001</v>
      </c>
      <c r="L22">
        <v>1.2010000000000001</v>
      </c>
      <c r="M22" s="4"/>
    </row>
    <row r="23" spans="1:14" x14ac:dyDescent="0.25">
      <c r="A23" t="s">
        <v>81</v>
      </c>
      <c r="B23">
        <v>1.591</v>
      </c>
      <c r="C23">
        <v>1.4319999999999999</v>
      </c>
      <c r="D23">
        <v>1.278</v>
      </c>
      <c r="E23">
        <v>1.1639999999999999</v>
      </c>
      <c r="F23">
        <v>0.96299999999999997</v>
      </c>
      <c r="G23">
        <v>1.1719999999999999</v>
      </c>
      <c r="H23">
        <v>1.119</v>
      </c>
      <c r="I23">
        <v>1.238</v>
      </c>
      <c r="J23">
        <v>1.2110000000000001</v>
      </c>
      <c r="K23">
        <v>1.167</v>
      </c>
      <c r="L23">
        <v>1.2010000000000001</v>
      </c>
      <c r="M23" s="4"/>
    </row>
    <row r="24" spans="1:14" x14ac:dyDescent="0.25">
      <c r="A24" t="s">
        <v>83</v>
      </c>
      <c r="B24" t="s">
        <v>26</v>
      </c>
      <c r="C24" t="s">
        <v>27</v>
      </c>
      <c r="D24" t="s">
        <v>26</v>
      </c>
      <c r="E24" t="s">
        <v>27</v>
      </c>
      <c r="F24" t="s">
        <v>27</v>
      </c>
      <c r="G24" t="s">
        <v>27</v>
      </c>
      <c r="H24" t="s">
        <v>26</v>
      </c>
      <c r="I24" t="s">
        <v>26</v>
      </c>
      <c r="J24" t="s">
        <v>26</v>
      </c>
      <c r="K24" t="s">
        <v>105</v>
      </c>
      <c r="L24" t="s">
        <v>26</v>
      </c>
      <c r="M24" s="4"/>
    </row>
    <row r="25" spans="1:14" x14ac:dyDescent="0.25">
      <c r="F25" t="s">
        <v>101</v>
      </c>
    </row>
    <row r="27" spans="1:14" x14ac:dyDescent="0.25">
      <c r="B27" t="s">
        <v>107</v>
      </c>
      <c r="D27" t="s">
        <v>120</v>
      </c>
    </row>
    <row r="28" spans="1:14" x14ac:dyDescent="0.25">
      <c r="B28" s="4"/>
      <c r="C28" t="s">
        <v>108</v>
      </c>
      <c r="D28" t="s">
        <v>109</v>
      </c>
      <c r="E28" t="s">
        <v>111</v>
      </c>
      <c r="F28" t="s">
        <v>112</v>
      </c>
      <c r="G28" t="s">
        <v>113</v>
      </c>
      <c r="H28" t="s">
        <v>114</v>
      </c>
      <c r="I28" t="s">
        <v>115</v>
      </c>
      <c r="J28" t="s">
        <v>116</v>
      </c>
      <c r="K28" t="s">
        <v>117</v>
      </c>
      <c r="L28" t="s">
        <v>118</v>
      </c>
    </row>
    <row r="29" spans="1:14" x14ac:dyDescent="0.25">
      <c r="B29" s="4"/>
      <c r="C29" s="2">
        <v>0.44</v>
      </c>
      <c r="D29" s="2">
        <v>0.42</v>
      </c>
      <c r="E29">
        <v>48</v>
      </c>
      <c r="F29">
        <v>45</v>
      </c>
    </row>
    <row r="30" spans="1:14" x14ac:dyDescent="0.25">
      <c r="B30" s="4"/>
      <c r="C30">
        <v>1.222</v>
      </c>
      <c r="D30">
        <v>1.3959999999999999</v>
      </c>
      <c r="E30">
        <v>1.4079999999999999</v>
      </c>
      <c r="F30">
        <v>1.4630000000000001</v>
      </c>
    </row>
    <row r="31" spans="1:14" x14ac:dyDescent="0.25">
      <c r="B31" s="4"/>
      <c r="C31">
        <v>1.345</v>
      </c>
      <c r="D31">
        <v>1.4059999999999999</v>
      </c>
      <c r="E31">
        <v>1.456</v>
      </c>
      <c r="F31">
        <v>1.536</v>
      </c>
    </row>
    <row r="32" spans="1:14" x14ac:dyDescent="0.25">
      <c r="B32" s="4"/>
      <c r="C32">
        <v>1.216</v>
      </c>
      <c r="D32">
        <v>1.3440000000000001</v>
      </c>
      <c r="E32">
        <v>1.355</v>
      </c>
    </row>
    <row r="33" spans="2:8" x14ac:dyDescent="0.25">
      <c r="B33" s="4"/>
      <c r="C33">
        <v>1.3029999999999999</v>
      </c>
      <c r="D33">
        <v>1.2889999999999999</v>
      </c>
      <c r="E33">
        <v>1.4530000000000001</v>
      </c>
    </row>
    <row r="34" spans="2:8" x14ac:dyDescent="0.25">
      <c r="B34" s="4"/>
      <c r="C34" t="s">
        <v>27</v>
      </c>
      <c r="D34" t="s">
        <v>110</v>
      </c>
      <c r="E34" t="s">
        <v>110</v>
      </c>
    </row>
    <row r="35" spans="2:8" x14ac:dyDescent="0.25">
      <c r="C35" t="s">
        <v>101</v>
      </c>
    </row>
    <row r="38" spans="2:8" x14ac:dyDescent="0.25">
      <c r="B38" t="s">
        <v>119</v>
      </c>
    </row>
    <row r="39" spans="2:8" x14ac:dyDescent="0.25">
      <c r="B39" s="4"/>
      <c r="C39" t="s">
        <v>108</v>
      </c>
      <c r="D39" t="s">
        <v>109</v>
      </c>
      <c r="E39" t="s">
        <v>111</v>
      </c>
      <c r="F39" t="s">
        <v>112</v>
      </c>
    </row>
    <row r="40" spans="2:8" x14ac:dyDescent="0.25">
      <c r="B40" s="4"/>
      <c r="C40" s="2">
        <v>0.44</v>
      </c>
      <c r="D40" s="2">
        <v>0.4</v>
      </c>
      <c r="E40" s="2">
        <v>0.42</v>
      </c>
      <c r="F40" s="2">
        <v>0.42</v>
      </c>
      <c r="G40" s="4"/>
    </row>
    <row r="41" spans="2:8" x14ac:dyDescent="0.25">
      <c r="B41" s="4"/>
      <c r="C41">
        <v>1.2450000000000001</v>
      </c>
      <c r="D41">
        <v>1.2589999999999999</v>
      </c>
      <c r="E41">
        <v>1.129</v>
      </c>
      <c r="F41">
        <v>1.1479999999999999</v>
      </c>
      <c r="G41" s="4"/>
    </row>
    <row r="42" spans="2:8" x14ac:dyDescent="0.25">
      <c r="B42" s="4"/>
      <c r="C42">
        <v>1.298</v>
      </c>
      <c r="D42">
        <v>1.2509999999999999</v>
      </c>
      <c r="E42">
        <v>1.095</v>
      </c>
      <c r="F42">
        <v>1.2470000000000001</v>
      </c>
      <c r="G42" s="4"/>
    </row>
    <row r="43" spans="2:8" x14ac:dyDescent="0.25">
      <c r="B43" s="4"/>
      <c r="C43">
        <v>1.202</v>
      </c>
      <c r="D43">
        <v>1.177</v>
      </c>
      <c r="E43">
        <v>1.1279999999999999</v>
      </c>
      <c r="F43">
        <v>1.153</v>
      </c>
      <c r="G43" s="4"/>
    </row>
    <row r="44" spans="2:8" x14ac:dyDescent="0.25">
      <c r="B44" s="4"/>
      <c r="C44">
        <v>1.19</v>
      </c>
      <c r="D44">
        <v>1.0740000000000001</v>
      </c>
      <c r="E44">
        <v>1.0409999999999999</v>
      </c>
      <c r="F44">
        <v>1.224</v>
      </c>
      <c r="G44" s="4"/>
    </row>
    <row r="45" spans="2:8" x14ac:dyDescent="0.25">
      <c r="B45" s="4"/>
      <c r="C45" t="s">
        <v>26</v>
      </c>
      <c r="D45" t="s">
        <v>26</v>
      </c>
      <c r="E45" t="s">
        <v>27</v>
      </c>
      <c r="F45" t="s">
        <v>26</v>
      </c>
      <c r="G45" s="4"/>
    </row>
    <row r="47" spans="2:8" x14ac:dyDescent="0.25">
      <c r="B47" t="s">
        <v>121</v>
      </c>
    </row>
    <row r="48" spans="2:8" x14ac:dyDescent="0.25">
      <c r="B48" s="4"/>
      <c r="C48" t="s">
        <v>113</v>
      </c>
      <c r="D48" t="s">
        <v>114</v>
      </c>
      <c r="E48" t="s">
        <v>115</v>
      </c>
      <c r="F48" t="s">
        <v>116</v>
      </c>
      <c r="G48" t="s">
        <v>117</v>
      </c>
      <c r="H48" t="s">
        <v>118</v>
      </c>
    </row>
    <row r="49" spans="2:8" x14ac:dyDescent="0.25">
      <c r="B49" s="4"/>
      <c r="C49" s="2">
        <v>0.43</v>
      </c>
      <c r="D49" s="2">
        <v>0.47</v>
      </c>
      <c r="E49" s="2">
        <v>0.4</v>
      </c>
      <c r="F49" s="2">
        <v>0.43</v>
      </c>
      <c r="G49" s="2">
        <v>0.4</v>
      </c>
      <c r="H49" s="2">
        <v>0.42</v>
      </c>
    </row>
    <row r="50" spans="2:8" x14ac:dyDescent="0.25">
      <c r="B50" s="4"/>
      <c r="C50">
        <v>1.22</v>
      </c>
      <c r="D50">
        <v>1.2150000000000001</v>
      </c>
      <c r="E50">
        <v>1.1240000000000001</v>
      </c>
      <c r="F50">
        <v>1.1919999999999999</v>
      </c>
      <c r="G50">
        <v>1.143</v>
      </c>
      <c r="H50">
        <v>1.1120000000000001</v>
      </c>
    </row>
    <row r="51" spans="2:8" x14ac:dyDescent="0.25">
      <c r="B51" s="4"/>
      <c r="C51">
        <v>1.1970000000000001</v>
      </c>
      <c r="D51">
        <v>1.1850000000000001</v>
      </c>
      <c r="E51">
        <v>1.1399999999999999</v>
      </c>
      <c r="F51">
        <v>1.26</v>
      </c>
      <c r="G51">
        <v>1.046</v>
      </c>
      <c r="H51">
        <v>1.149</v>
      </c>
    </row>
    <row r="52" spans="2:8" x14ac:dyDescent="0.25">
      <c r="B52" s="4"/>
      <c r="C52">
        <v>1.1890000000000001</v>
      </c>
      <c r="D52">
        <v>1.1870000000000001</v>
      </c>
      <c r="E52">
        <v>1.1279999999999999</v>
      </c>
      <c r="F52">
        <v>1.214</v>
      </c>
      <c r="G52">
        <v>1.145</v>
      </c>
      <c r="H52">
        <v>1.077</v>
      </c>
    </row>
    <row r="53" spans="2:8" x14ac:dyDescent="0.25">
      <c r="B53" s="4"/>
      <c r="C53">
        <v>1.143</v>
      </c>
      <c r="D53">
        <v>1.1439999999999999</v>
      </c>
      <c r="E53">
        <v>1.1459999999999999</v>
      </c>
      <c r="F53">
        <v>1.296</v>
      </c>
      <c r="G53">
        <v>1.0229999999999999</v>
      </c>
      <c r="H53">
        <v>1.085</v>
      </c>
    </row>
    <row r="54" spans="2:8" x14ac:dyDescent="0.25">
      <c r="B54" s="4"/>
      <c r="C54" t="s">
        <v>26</v>
      </c>
      <c r="D54" t="s">
        <v>26</v>
      </c>
      <c r="E54" t="s">
        <v>26</v>
      </c>
      <c r="F54" t="s">
        <v>85</v>
      </c>
      <c r="G54" t="s">
        <v>26</v>
      </c>
      <c r="H54" t="s">
        <v>27</v>
      </c>
    </row>
    <row r="56" spans="2:8" x14ac:dyDescent="0.25">
      <c r="B56" t="s">
        <v>126</v>
      </c>
    </row>
    <row r="57" spans="2:8" x14ac:dyDescent="0.25">
      <c r="B57" s="4"/>
      <c r="C57" t="s">
        <v>122</v>
      </c>
      <c r="D57" t="s">
        <v>123</v>
      </c>
      <c r="E57" t="s">
        <v>124</v>
      </c>
      <c r="F57" t="s">
        <v>125</v>
      </c>
    </row>
    <row r="58" spans="2:8" x14ac:dyDescent="0.25">
      <c r="B58" s="4"/>
      <c r="C58" s="2">
        <v>0.45</v>
      </c>
    </row>
    <row r="59" spans="2:8" x14ac:dyDescent="0.25">
      <c r="B59" s="4"/>
      <c r="C59">
        <v>1.103</v>
      </c>
    </row>
    <row r="60" spans="2:8" x14ac:dyDescent="0.25">
      <c r="B60" s="4"/>
      <c r="C60">
        <v>1.085</v>
      </c>
    </row>
    <row r="61" spans="2:8" x14ac:dyDescent="0.25">
      <c r="B61" s="4"/>
      <c r="C61">
        <v>1.0980000000000001</v>
      </c>
    </row>
    <row r="62" spans="2:8" x14ac:dyDescent="0.25">
      <c r="B62" s="4"/>
      <c r="C62">
        <v>1.0509999999999999</v>
      </c>
    </row>
    <row r="63" spans="2:8" x14ac:dyDescent="0.25">
      <c r="B63" s="4"/>
      <c r="C63" t="s">
        <v>27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AB38-01C7-4A62-82C2-717D49706A89}">
  <dimension ref="A1:B57"/>
  <sheetViews>
    <sheetView topLeftCell="A30" workbookViewId="0">
      <selection activeCell="H57" sqref="A53:H57"/>
    </sheetView>
  </sheetViews>
  <sheetFormatPr baseColWidth="10" defaultRowHeight="15" x14ac:dyDescent="0.25"/>
  <sheetData>
    <row r="1" spans="1:1" x14ac:dyDescent="0.25">
      <c r="A1" t="s">
        <v>22</v>
      </c>
    </row>
    <row r="2" spans="1:1" x14ac:dyDescent="0.25">
      <c r="A2" t="s">
        <v>25</v>
      </c>
    </row>
    <row r="6" spans="1:1" x14ac:dyDescent="0.25">
      <c r="A6" t="s">
        <v>23</v>
      </c>
    </row>
    <row r="8" spans="1:1" x14ac:dyDescent="0.25">
      <c r="A8" t="s">
        <v>24</v>
      </c>
    </row>
    <row r="11" spans="1:1" x14ac:dyDescent="0.25">
      <c r="A11" t="s">
        <v>31</v>
      </c>
    </row>
    <row r="13" spans="1:1" x14ac:dyDescent="0.25">
      <c r="A13" t="s">
        <v>32</v>
      </c>
    </row>
    <row r="16" spans="1:1" x14ac:dyDescent="0.25">
      <c r="A16" t="s">
        <v>45</v>
      </c>
    </row>
    <row r="18" spans="1:2" x14ac:dyDescent="0.25">
      <c r="A18">
        <v>1</v>
      </c>
      <c r="B18" t="s">
        <v>36</v>
      </c>
    </row>
    <row r="19" spans="1:2" x14ac:dyDescent="0.25">
      <c r="A19">
        <v>2</v>
      </c>
      <c r="B19" t="s">
        <v>37</v>
      </c>
    </row>
    <row r="20" spans="1:2" x14ac:dyDescent="0.25">
      <c r="A20">
        <v>3</v>
      </c>
      <c r="B20" t="s">
        <v>38</v>
      </c>
    </row>
    <row r="21" spans="1:2" x14ac:dyDescent="0.25">
      <c r="A21">
        <v>4</v>
      </c>
      <c r="B21" t="s">
        <v>39</v>
      </c>
    </row>
    <row r="22" spans="1:2" x14ac:dyDescent="0.25">
      <c r="A22">
        <v>5</v>
      </c>
      <c r="B22" t="s">
        <v>40</v>
      </c>
    </row>
    <row r="23" spans="1:2" x14ac:dyDescent="0.25">
      <c r="A23">
        <v>6</v>
      </c>
      <c r="B23" t="s">
        <v>41</v>
      </c>
    </row>
    <row r="24" spans="1:2" x14ac:dyDescent="0.25">
      <c r="A24">
        <v>7</v>
      </c>
      <c r="B24" t="s">
        <v>42</v>
      </c>
    </row>
    <row r="25" spans="1:2" x14ac:dyDescent="0.25">
      <c r="A25">
        <v>8</v>
      </c>
      <c r="B25" t="s">
        <v>43</v>
      </c>
    </row>
    <row r="26" spans="1:2" x14ac:dyDescent="0.25">
      <c r="A26">
        <v>9</v>
      </c>
      <c r="B26" t="s">
        <v>44</v>
      </c>
    </row>
    <row r="27" spans="1:2" x14ac:dyDescent="0.25">
      <c r="A27" s="1" t="s">
        <v>47</v>
      </c>
    </row>
    <row r="28" spans="1:2" x14ac:dyDescent="0.25">
      <c r="A28">
        <v>10</v>
      </c>
      <c r="B28" t="s">
        <v>46</v>
      </c>
    </row>
    <row r="29" spans="1:2" x14ac:dyDescent="0.25">
      <c r="A29">
        <v>11</v>
      </c>
      <c r="B29" t="s">
        <v>53</v>
      </c>
    </row>
    <row r="30" spans="1:2" x14ac:dyDescent="0.25">
      <c r="A30">
        <v>12</v>
      </c>
      <c r="B30" t="s">
        <v>48</v>
      </c>
    </row>
    <row r="31" spans="1:2" x14ac:dyDescent="0.25">
      <c r="A31" t="s">
        <v>52</v>
      </c>
    </row>
    <row r="32" spans="1:2" x14ac:dyDescent="0.25">
      <c r="A32" t="s">
        <v>51</v>
      </c>
    </row>
    <row r="33" spans="1:1" x14ac:dyDescent="0.25">
      <c r="A33" t="s">
        <v>55</v>
      </c>
    </row>
    <row r="34" spans="1:1" x14ac:dyDescent="0.25">
      <c r="A34" t="s">
        <v>54</v>
      </c>
    </row>
    <row r="35" spans="1:1" x14ac:dyDescent="0.25">
      <c r="A35" t="s">
        <v>75</v>
      </c>
    </row>
    <row r="36" spans="1:1" x14ac:dyDescent="0.25">
      <c r="A36" t="s">
        <v>76</v>
      </c>
    </row>
    <row r="37" spans="1:1" x14ac:dyDescent="0.25">
      <c r="A37" t="s">
        <v>77</v>
      </c>
    </row>
    <row r="38" spans="1:1" x14ac:dyDescent="0.25">
      <c r="A38" t="s">
        <v>95</v>
      </c>
    </row>
    <row r="41" spans="1:1" x14ac:dyDescent="0.25">
      <c r="A41" t="s">
        <v>98</v>
      </c>
    </row>
    <row r="43" spans="1:1" x14ac:dyDescent="0.25">
      <c r="A43" t="s">
        <v>139</v>
      </c>
    </row>
    <row r="45" spans="1:1" x14ac:dyDescent="0.25">
      <c r="A45" t="s">
        <v>140</v>
      </c>
    </row>
    <row r="46" spans="1:1" x14ac:dyDescent="0.25">
      <c r="A46" t="s">
        <v>141</v>
      </c>
    </row>
    <row r="47" spans="1:1" x14ac:dyDescent="0.25">
      <c r="A47" t="s">
        <v>142</v>
      </c>
    </row>
    <row r="48" spans="1:1" x14ac:dyDescent="0.25">
      <c r="A48" t="s">
        <v>151</v>
      </c>
    </row>
    <row r="49" spans="1:1" x14ac:dyDescent="0.25">
      <c r="A49" t="s">
        <v>153</v>
      </c>
    </row>
    <row r="50" spans="1:1" x14ac:dyDescent="0.25">
      <c r="A50" t="s">
        <v>152</v>
      </c>
    </row>
    <row r="51" spans="1:1" x14ac:dyDescent="0.25">
      <c r="A51" t="s">
        <v>154</v>
      </c>
    </row>
    <row r="53" spans="1:1" x14ac:dyDescent="0.25">
      <c r="A53" t="s">
        <v>170</v>
      </c>
    </row>
    <row r="54" spans="1:1" x14ac:dyDescent="0.25">
      <c r="A54" t="s">
        <v>171</v>
      </c>
    </row>
    <row r="55" spans="1:1" x14ac:dyDescent="0.25">
      <c r="A55" t="s">
        <v>172</v>
      </c>
    </row>
    <row r="56" spans="1:1" x14ac:dyDescent="0.25">
      <c r="A56" t="s">
        <v>173</v>
      </c>
    </row>
    <row r="57" spans="1:1" x14ac:dyDescent="0.25">
      <c r="A57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906F-3545-4580-80BC-9593E0CF2F70}">
  <dimension ref="A1:J139"/>
  <sheetViews>
    <sheetView workbookViewId="0">
      <selection activeCell="K11" sqref="K11"/>
    </sheetView>
  </sheetViews>
  <sheetFormatPr baseColWidth="10" defaultRowHeight="15" x14ac:dyDescent="0.25"/>
  <sheetData>
    <row r="1" spans="1:10" x14ac:dyDescent="0.25">
      <c r="A1">
        <v>1</v>
      </c>
      <c r="B1">
        <f t="shared" ref="B1:B18" si="0">1/(1+A1)</f>
        <v>0.5</v>
      </c>
      <c r="E1">
        <v>1</v>
      </c>
      <c r="F1">
        <f t="shared" ref="F1:F20" si="1">10/(10+E1)</f>
        <v>0.90909090909090906</v>
      </c>
      <c r="I1">
        <v>1</v>
      </c>
      <c r="J1">
        <f t="shared" ref="J1:J32" si="2">1/SQRT(1+I1)</f>
        <v>0.70710678118654746</v>
      </c>
    </row>
    <row r="2" spans="1:10" x14ac:dyDescent="0.25">
      <c r="A2">
        <v>2</v>
      </c>
      <c r="B2">
        <f t="shared" si="0"/>
        <v>0.33333333333333331</v>
      </c>
      <c r="E2">
        <v>2</v>
      </c>
      <c r="F2">
        <f t="shared" si="1"/>
        <v>0.83333333333333337</v>
      </c>
      <c r="I2">
        <v>2</v>
      </c>
      <c r="J2">
        <f t="shared" si="2"/>
        <v>0.57735026918962584</v>
      </c>
    </row>
    <row r="3" spans="1:10" x14ac:dyDescent="0.25">
      <c r="A3">
        <v>3</v>
      </c>
      <c r="B3">
        <f t="shared" si="0"/>
        <v>0.25</v>
      </c>
      <c r="E3">
        <v>3</v>
      </c>
      <c r="F3">
        <f t="shared" si="1"/>
        <v>0.76923076923076927</v>
      </c>
      <c r="I3">
        <v>3</v>
      </c>
      <c r="J3">
        <f t="shared" si="2"/>
        <v>0.5</v>
      </c>
    </row>
    <row r="4" spans="1:10" x14ac:dyDescent="0.25">
      <c r="A4">
        <v>4</v>
      </c>
      <c r="B4">
        <f t="shared" si="0"/>
        <v>0.2</v>
      </c>
      <c r="E4">
        <v>4</v>
      </c>
      <c r="F4">
        <f t="shared" si="1"/>
        <v>0.7142857142857143</v>
      </c>
      <c r="I4">
        <v>4</v>
      </c>
      <c r="J4">
        <f t="shared" si="2"/>
        <v>0.44721359549995793</v>
      </c>
    </row>
    <row r="5" spans="1:10" x14ac:dyDescent="0.25">
      <c r="A5">
        <v>5</v>
      </c>
      <c r="B5">
        <f t="shared" si="0"/>
        <v>0.16666666666666666</v>
      </c>
      <c r="E5">
        <v>5</v>
      </c>
      <c r="F5">
        <f t="shared" si="1"/>
        <v>0.66666666666666663</v>
      </c>
      <c r="I5">
        <v>5</v>
      </c>
      <c r="J5">
        <f t="shared" si="2"/>
        <v>0.40824829046386307</v>
      </c>
    </row>
    <row r="6" spans="1:10" x14ac:dyDescent="0.25">
      <c r="A6">
        <v>6</v>
      </c>
      <c r="B6">
        <f t="shared" si="0"/>
        <v>0.14285714285714285</v>
      </c>
      <c r="E6">
        <v>6</v>
      </c>
      <c r="F6">
        <f t="shared" si="1"/>
        <v>0.625</v>
      </c>
      <c r="I6">
        <v>6</v>
      </c>
      <c r="J6">
        <f t="shared" si="2"/>
        <v>0.3779644730092272</v>
      </c>
    </row>
    <row r="7" spans="1:10" x14ac:dyDescent="0.25">
      <c r="A7">
        <v>7</v>
      </c>
      <c r="B7">
        <f t="shared" si="0"/>
        <v>0.125</v>
      </c>
      <c r="E7">
        <v>7</v>
      </c>
      <c r="F7">
        <f t="shared" si="1"/>
        <v>0.58823529411764708</v>
      </c>
      <c r="I7">
        <v>7</v>
      </c>
      <c r="J7">
        <f t="shared" si="2"/>
        <v>0.35355339059327373</v>
      </c>
    </row>
    <row r="8" spans="1:10" x14ac:dyDescent="0.25">
      <c r="A8">
        <v>8</v>
      </c>
      <c r="B8">
        <f t="shared" si="0"/>
        <v>0.1111111111111111</v>
      </c>
      <c r="E8">
        <v>8</v>
      </c>
      <c r="F8">
        <f t="shared" si="1"/>
        <v>0.55555555555555558</v>
      </c>
      <c r="I8">
        <v>8</v>
      </c>
      <c r="J8">
        <f t="shared" si="2"/>
        <v>0.33333333333333331</v>
      </c>
    </row>
    <row r="9" spans="1:10" x14ac:dyDescent="0.25">
      <c r="A9">
        <v>9</v>
      </c>
      <c r="B9">
        <f t="shared" si="0"/>
        <v>0.1</v>
      </c>
      <c r="E9">
        <v>9</v>
      </c>
      <c r="F9">
        <f t="shared" si="1"/>
        <v>0.52631578947368418</v>
      </c>
      <c r="I9">
        <v>9</v>
      </c>
      <c r="J9">
        <f t="shared" si="2"/>
        <v>0.31622776601683794</v>
      </c>
    </row>
    <row r="10" spans="1:10" x14ac:dyDescent="0.25">
      <c r="A10">
        <v>10</v>
      </c>
      <c r="B10">
        <f t="shared" si="0"/>
        <v>9.0909090909090912E-2</v>
      </c>
      <c r="E10">
        <v>10</v>
      </c>
      <c r="F10">
        <f t="shared" si="1"/>
        <v>0.5</v>
      </c>
      <c r="I10">
        <v>10</v>
      </c>
      <c r="J10">
        <f t="shared" si="2"/>
        <v>0.30151134457776363</v>
      </c>
    </row>
    <row r="11" spans="1:10" x14ac:dyDescent="0.25">
      <c r="A11">
        <v>11</v>
      </c>
      <c r="B11">
        <f t="shared" si="0"/>
        <v>8.3333333333333329E-2</v>
      </c>
      <c r="E11">
        <v>11</v>
      </c>
      <c r="F11">
        <f t="shared" si="1"/>
        <v>0.47619047619047616</v>
      </c>
      <c r="I11">
        <v>11</v>
      </c>
      <c r="J11">
        <f t="shared" si="2"/>
        <v>0.28867513459481292</v>
      </c>
    </row>
    <row r="12" spans="1:10" x14ac:dyDescent="0.25">
      <c r="A12">
        <v>12</v>
      </c>
      <c r="B12">
        <f t="shared" si="0"/>
        <v>7.6923076923076927E-2</v>
      </c>
      <c r="E12">
        <v>12</v>
      </c>
      <c r="F12">
        <f t="shared" si="1"/>
        <v>0.45454545454545453</v>
      </c>
      <c r="I12">
        <v>12</v>
      </c>
      <c r="J12">
        <f t="shared" si="2"/>
        <v>0.27735009811261457</v>
      </c>
    </row>
    <row r="13" spans="1:10" x14ac:dyDescent="0.25">
      <c r="A13">
        <v>13</v>
      </c>
      <c r="B13">
        <f t="shared" si="0"/>
        <v>7.1428571428571425E-2</v>
      </c>
      <c r="E13">
        <v>13</v>
      </c>
      <c r="F13">
        <f t="shared" si="1"/>
        <v>0.43478260869565216</v>
      </c>
      <c r="I13">
        <v>13</v>
      </c>
      <c r="J13">
        <f t="shared" si="2"/>
        <v>0.2672612419124244</v>
      </c>
    </row>
    <row r="14" spans="1:10" x14ac:dyDescent="0.25">
      <c r="A14">
        <v>14</v>
      </c>
      <c r="B14">
        <f t="shared" si="0"/>
        <v>6.6666666666666666E-2</v>
      </c>
      <c r="E14">
        <v>14</v>
      </c>
      <c r="F14">
        <f t="shared" si="1"/>
        <v>0.41666666666666669</v>
      </c>
      <c r="I14">
        <v>14</v>
      </c>
      <c r="J14">
        <f t="shared" si="2"/>
        <v>0.2581988897471611</v>
      </c>
    </row>
    <row r="15" spans="1:10" x14ac:dyDescent="0.25">
      <c r="A15">
        <v>15</v>
      </c>
      <c r="B15">
        <f t="shared" si="0"/>
        <v>6.25E-2</v>
      </c>
      <c r="E15">
        <v>15</v>
      </c>
      <c r="F15">
        <f t="shared" si="1"/>
        <v>0.4</v>
      </c>
      <c r="I15">
        <v>15</v>
      </c>
      <c r="J15">
        <f t="shared" si="2"/>
        <v>0.25</v>
      </c>
    </row>
    <row r="16" spans="1:10" x14ac:dyDescent="0.25">
      <c r="A16">
        <v>16</v>
      </c>
      <c r="B16">
        <f t="shared" si="0"/>
        <v>5.8823529411764705E-2</v>
      </c>
      <c r="E16">
        <v>16</v>
      </c>
      <c r="F16">
        <f t="shared" si="1"/>
        <v>0.38461538461538464</v>
      </c>
      <c r="I16">
        <v>16</v>
      </c>
      <c r="J16">
        <f t="shared" si="2"/>
        <v>0.24253562503633297</v>
      </c>
    </row>
    <row r="17" spans="1:10" x14ac:dyDescent="0.25">
      <c r="A17">
        <v>17</v>
      </c>
      <c r="B17">
        <f t="shared" si="0"/>
        <v>5.5555555555555552E-2</v>
      </c>
      <c r="E17">
        <v>17</v>
      </c>
      <c r="F17">
        <f t="shared" si="1"/>
        <v>0.37037037037037035</v>
      </c>
      <c r="I17">
        <v>17</v>
      </c>
      <c r="J17">
        <f t="shared" si="2"/>
        <v>0.23570226039551587</v>
      </c>
    </row>
    <row r="18" spans="1:10" x14ac:dyDescent="0.25">
      <c r="A18">
        <v>18</v>
      </c>
      <c r="B18">
        <f t="shared" si="0"/>
        <v>5.2631578947368418E-2</v>
      </c>
      <c r="E18">
        <v>18</v>
      </c>
      <c r="F18">
        <f t="shared" si="1"/>
        <v>0.35714285714285715</v>
      </c>
      <c r="I18">
        <v>18</v>
      </c>
      <c r="J18">
        <f t="shared" si="2"/>
        <v>0.22941573387056174</v>
      </c>
    </row>
    <row r="19" spans="1:10" x14ac:dyDescent="0.25">
      <c r="A19">
        <v>19</v>
      </c>
      <c r="E19">
        <v>19</v>
      </c>
      <c r="F19">
        <f t="shared" si="1"/>
        <v>0.34482758620689657</v>
      </c>
      <c r="I19">
        <v>19</v>
      </c>
      <c r="J19">
        <f t="shared" si="2"/>
        <v>0.22360679774997896</v>
      </c>
    </row>
    <row r="20" spans="1:10" x14ac:dyDescent="0.25">
      <c r="A20">
        <v>20</v>
      </c>
      <c r="E20">
        <v>20</v>
      </c>
      <c r="F20">
        <f t="shared" si="1"/>
        <v>0.33333333333333331</v>
      </c>
      <c r="I20">
        <v>20</v>
      </c>
      <c r="J20">
        <f t="shared" si="2"/>
        <v>0.21821789023599239</v>
      </c>
    </row>
    <row r="21" spans="1:10" x14ac:dyDescent="0.25">
      <c r="I21">
        <v>21</v>
      </c>
      <c r="J21">
        <f t="shared" si="2"/>
        <v>0.21320071635561041</v>
      </c>
    </row>
    <row r="22" spans="1:10" x14ac:dyDescent="0.25">
      <c r="I22">
        <v>22</v>
      </c>
      <c r="J22">
        <f t="shared" si="2"/>
        <v>0.20851441405707477</v>
      </c>
    </row>
    <row r="23" spans="1:10" x14ac:dyDescent="0.25">
      <c r="I23">
        <v>23</v>
      </c>
      <c r="J23">
        <f t="shared" si="2"/>
        <v>0.20412414523193154</v>
      </c>
    </row>
    <row r="24" spans="1:10" x14ac:dyDescent="0.25">
      <c r="I24">
        <v>24</v>
      </c>
      <c r="J24">
        <f t="shared" si="2"/>
        <v>0.2</v>
      </c>
    </row>
    <row r="25" spans="1:10" x14ac:dyDescent="0.25">
      <c r="I25">
        <v>25</v>
      </c>
      <c r="J25">
        <f t="shared" si="2"/>
        <v>0.19611613513818404</v>
      </c>
    </row>
    <row r="26" spans="1:10" x14ac:dyDescent="0.25">
      <c r="I26">
        <v>26</v>
      </c>
      <c r="J26">
        <f t="shared" si="2"/>
        <v>0.19245008972987526</v>
      </c>
    </row>
    <row r="27" spans="1:10" x14ac:dyDescent="0.25">
      <c r="I27">
        <v>27</v>
      </c>
      <c r="J27">
        <f t="shared" si="2"/>
        <v>0.1889822365046136</v>
      </c>
    </row>
    <row r="28" spans="1:10" x14ac:dyDescent="0.25">
      <c r="I28">
        <v>28</v>
      </c>
      <c r="J28">
        <f t="shared" si="2"/>
        <v>0.18569533817705186</v>
      </c>
    </row>
    <row r="29" spans="1:10" x14ac:dyDescent="0.25">
      <c r="I29">
        <v>29</v>
      </c>
      <c r="J29">
        <f t="shared" si="2"/>
        <v>0.18257418583505536</v>
      </c>
    </row>
    <row r="30" spans="1:10" x14ac:dyDescent="0.25">
      <c r="I30">
        <v>30</v>
      </c>
      <c r="J30">
        <f t="shared" si="2"/>
        <v>0.17960530202677491</v>
      </c>
    </row>
    <row r="31" spans="1:10" x14ac:dyDescent="0.25">
      <c r="I31">
        <v>31</v>
      </c>
      <c r="J31">
        <f t="shared" si="2"/>
        <v>0.17677669529663687</v>
      </c>
    </row>
    <row r="32" spans="1:10" x14ac:dyDescent="0.25">
      <c r="I32">
        <v>32</v>
      </c>
      <c r="J32">
        <f t="shared" si="2"/>
        <v>0.17407765595569785</v>
      </c>
    </row>
    <row r="33" spans="9:10" x14ac:dyDescent="0.25">
      <c r="I33">
        <v>33</v>
      </c>
      <c r="J33">
        <f t="shared" ref="J33:J64" si="3">1/SQRT(1+I33)</f>
        <v>0.17149858514250882</v>
      </c>
    </row>
    <row r="34" spans="9:10" x14ac:dyDescent="0.25">
      <c r="I34">
        <v>34</v>
      </c>
      <c r="J34">
        <f t="shared" si="3"/>
        <v>0.1690308509457033</v>
      </c>
    </row>
    <row r="35" spans="9:10" x14ac:dyDescent="0.25">
      <c r="I35">
        <v>35</v>
      </c>
      <c r="J35">
        <f t="shared" si="3"/>
        <v>0.16666666666666666</v>
      </c>
    </row>
    <row r="36" spans="9:10" x14ac:dyDescent="0.25">
      <c r="I36">
        <v>36</v>
      </c>
      <c r="J36">
        <f t="shared" si="3"/>
        <v>0.16439898730535729</v>
      </c>
    </row>
    <row r="37" spans="9:10" x14ac:dyDescent="0.25">
      <c r="I37">
        <v>37</v>
      </c>
      <c r="J37">
        <f t="shared" si="3"/>
        <v>0.16222142113076254</v>
      </c>
    </row>
    <row r="38" spans="9:10" x14ac:dyDescent="0.25">
      <c r="I38">
        <v>38</v>
      </c>
      <c r="J38">
        <f t="shared" si="3"/>
        <v>0.16012815380508713</v>
      </c>
    </row>
    <row r="39" spans="9:10" x14ac:dyDescent="0.25">
      <c r="I39">
        <v>39</v>
      </c>
      <c r="J39">
        <f t="shared" si="3"/>
        <v>0.15811388300841897</v>
      </c>
    </row>
    <row r="40" spans="9:10" x14ac:dyDescent="0.25">
      <c r="I40">
        <v>40</v>
      </c>
      <c r="J40">
        <f t="shared" si="3"/>
        <v>0.15617376188860607</v>
      </c>
    </row>
    <row r="41" spans="9:10" x14ac:dyDescent="0.25">
      <c r="I41">
        <v>41</v>
      </c>
      <c r="J41">
        <f t="shared" si="3"/>
        <v>0.15430334996209191</v>
      </c>
    </row>
    <row r="42" spans="9:10" x14ac:dyDescent="0.25">
      <c r="I42">
        <v>42</v>
      </c>
      <c r="J42">
        <f t="shared" si="3"/>
        <v>0.15249857033260467</v>
      </c>
    </row>
    <row r="43" spans="9:10" x14ac:dyDescent="0.25">
      <c r="I43">
        <v>43</v>
      </c>
      <c r="J43">
        <f t="shared" si="3"/>
        <v>0.15075567228888181</v>
      </c>
    </row>
    <row r="44" spans="9:10" x14ac:dyDescent="0.25">
      <c r="I44">
        <v>44</v>
      </c>
      <c r="J44">
        <f t="shared" si="3"/>
        <v>0.14907119849998599</v>
      </c>
    </row>
    <row r="45" spans="9:10" x14ac:dyDescent="0.25">
      <c r="I45">
        <v>45</v>
      </c>
      <c r="J45">
        <f t="shared" si="3"/>
        <v>0.14744195615489714</v>
      </c>
    </row>
    <row r="46" spans="9:10" x14ac:dyDescent="0.25">
      <c r="I46">
        <v>46</v>
      </c>
      <c r="J46">
        <f t="shared" si="3"/>
        <v>0.14586499149789456</v>
      </c>
    </row>
    <row r="47" spans="9:10" x14ac:dyDescent="0.25">
      <c r="I47">
        <v>47</v>
      </c>
      <c r="J47">
        <f t="shared" si="3"/>
        <v>0.14433756729740646</v>
      </c>
    </row>
    <row r="48" spans="9:10" x14ac:dyDescent="0.25">
      <c r="I48">
        <v>48</v>
      </c>
      <c r="J48">
        <f t="shared" si="3"/>
        <v>0.14285714285714285</v>
      </c>
    </row>
    <row r="49" spans="9:10" x14ac:dyDescent="0.25">
      <c r="I49">
        <v>49</v>
      </c>
      <c r="J49">
        <f t="shared" si="3"/>
        <v>0.1414213562373095</v>
      </c>
    </row>
    <row r="50" spans="9:10" x14ac:dyDescent="0.25">
      <c r="I50">
        <v>50</v>
      </c>
      <c r="J50">
        <f t="shared" si="3"/>
        <v>0.14002800840280097</v>
      </c>
    </row>
    <row r="51" spans="9:10" x14ac:dyDescent="0.25">
      <c r="I51">
        <v>51</v>
      </c>
      <c r="J51">
        <f t="shared" si="3"/>
        <v>0.13867504905630729</v>
      </c>
    </row>
    <row r="52" spans="9:10" x14ac:dyDescent="0.25">
      <c r="I52">
        <v>52</v>
      </c>
      <c r="J52">
        <f t="shared" si="3"/>
        <v>0.13736056394868904</v>
      </c>
    </row>
    <row r="53" spans="9:10" x14ac:dyDescent="0.25">
      <c r="I53">
        <v>53</v>
      </c>
      <c r="J53">
        <f t="shared" si="3"/>
        <v>0.13608276348795434</v>
      </c>
    </row>
    <row r="54" spans="9:10" x14ac:dyDescent="0.25">
      <c r="I54">
        <v>54</v>
      </c>
      <c r="J54">
        <f t="shared" si="3"/>
        <v>0.13483997249264842</v>
      </c>
    </row>
    <row r="55" spans="9:10" x14ac:dyDescent="0.25">
      <c r="I55">
        <v>55</v>
      </c>
      <c r="J55">
        <f t="shared" si="3"/>
        <v>0.1336306209562122</v>
      </c>
    </row>
    <row r="56" spans="9:10" x14ac:dyDescent="0.25">
      <c r="I56">
        <v>56</v>
      </c>
      <c r="J56">
        <f t="shared" si="3"/>
        <v>0.13245323570650439</v>
      </c>
    </row>
    <row r="57" spans="9:10" x14ac:dyDescent="0.25">
      <c r="I57">
        <v>57</v>
      </c>
      <c r="J57">
        <f t="shared" si="3"/>
        <v>0.13130643285972254</v>
      </c>
    </row>
    <row r="58" spans="9:10" x14ac:dyDescent="0.25">
      <c r="I58">
        <v>58</v>
      </c>
      <c r="J58">
        <f t="shared" si="3"/>
        <v>0.13018891098082389</v>
      </c>
    </row>
    <row r="59" spans="9:10" x14ac:dyDescent="0.25">
      <c r="I59">
        <v>59</v>
      </c>
      <c r="J59">
        <f t="shared" si="3"/>
        <v>0.12909944487358055</v>
      </c>
    </row>
    <row r="60" spans="9:10" x14ac:dyDescent="0.25">
      <c r="I60">
        <v>60</v>
      </c>
      <c r="J60">
        <f t="shared" si="3"/>
        <v>0.12803687993289598</v>
      </c>
    </row>
    <row r="61" spans="9:10" x14ac:dyDescent="0.25">
      <c r="I61">
        <v>61</v>
      </c>
      <c r="J61">
        <f t="shared" si="3"/>
        <v>0.1270001270001905</v>
      </c>
    </row>
    <row r="62" spans="9:10" x14ac:dyDescent="0.25">
      <c r="I62">
        <v>62</v>
      </c>
      <c r="J62">
        <f t="shared" si="3"/>
        <v>0.12598815766974239</v>
      </c>
    </row>
    <row r="63" spans="9:10" x14ac:dyDescent="0.25">
      <c r="I63">
        <v>63</v>
      </c>
      <c r="J63">
        <f t="shared" si="3"/>
        <v>0.125</v>
      </c>
    </row>
    <row r="64" spans="9:10" x14ac:dyDescent="0.25">
      <c r="I64">
        <v>64</v>
      </c>
      <c r="J64">
        <f t="shared" si="3"/>
        <v>0.12403473458920847</v>
      </c>
    </row>
    <row r="65" spans="9:10" x14ac:dyDescent="0.25">
      <c r="I65">
        <v>65</v>
      </c>
      <c r="J65">
        <f t="shared" ref="J65:J96" si="4">1/SQRT(1+I65)</f>
        <v>0.12309149097933272</v>
      </c>
    </row>
    <row r="66" spans="9:10" x14ac:dyDescent="0.25">
      <c r="I66">
        <v>66</v>
      </c>
      <c r="J66">
        <f t="shared" si="4"/>
        <v>0.12216944435630522</v>
      </c>
    </row>
    <row r="67" spans="9:10" x14ac:dyDescent="0.25">
      <c r="I67">
        <v>67</v>
      </c>
      <c r="J67">
        <f t="shared" si="4"/>
        <v>0.12126781251816648</v>
      </c>
    </row>
    <row r="68" spans="9:10" x14ac:dyDescent="0.25">
      <c r="I68">
        <v>68</v>
      </c>
      <c r="J68">
        <f t="shared" si="4"/>
        <v>0.1203858530857692</v>
      </c>
    </row>
    <row r="69" spans="9:10" x14ac:dyDescent="0.25">
      <c r="I69">
        <v>69</v>
      </c>
      <c r="J69">
        <f t="shared" si="4"/>
        <v>0.11952286093343936</v>
      </c>
    </row>
    <row r="70" spans="9:10" x14ac:dyDescent="0.25">
      <c r="I70">
        <v>70</v>
      </c>
      <c r="J70">
        <f t="shared" si="4"/>
        <v>0.11867816581938533</v>
      </c>
    </row>
    <row r="71" spans="9:10" x14ac:dyDescent="0.25">
      <c r="I71">
        <v>71</v>
      </c>
      <c r="J71">
        <f t="shared" si="4"/>
        <v>0.11785113019775793</v>
      </c>
    </row>
    <row r="72" spans="9:10" x14ac:dyDescent="0.25">
      <c r="I72">
        <v>72</v>
      </c>
      <c r="J72">
        <f t="shared" si="4"/>
        <v>0.11704114719613057</v>
      </c>
    </row>
    <row r="73" spans="9:10" x14ac:dyDescent="0.25">
      <c r="I73">
        <v>73</v>
      </c>
      <c r="J73">
        <f t="shared" si="4"/>
        <v>0.11624763874381928</v>
      </c>
    </row>
    <row r="74" spans="9:10" x14ac:dyDescent="0.25">
      <c r="I74">
        <v>74</v>
      </c>
      <c r="J74">
        <f t="shared" si="4"/>
        <v>0.11547005383792514</v>
      </c>
    </row>
    <row r="75" spans="9:10" x14ac:dyDescent="0.25">
      <c r="I75">
        <v>75</v>
      </c>
      <c r="J75">
        <f t="shared" si="4"/>
        <v>0.11470786693528087</v>
      </c>
    </row>
    <row r="76" spans="9:10" x14ac:dyDescent="0.25">
      <c r="I76">
        <v>76</v>
      </c>
      <c r="J76">
        <f t="shared" si="4"/>
        <v>0.11396057645963795</v>
      </c>
    </row>
    <row r="77" spans="9:10" x14ac:dyDescent="0.25">
      <c r="I77">
        <v>77</v>
      </c>
      <c r="J77">
        <f t="shared" si="4"/>
        <v>0.11322770341445956</v>
      </c>
    </row>
    <row r="78" spans="9:10" x14ac:dyDescent="0.25">
      <c r="I78">
        <v>78</v>
      </c>
      <c r="J78">
        <f t="shared" si="4"/>
        <v>0.1125087900926024</v>
      </c>
    </row>
    <row r="79" spans="9:10" x14ac:dyDescent="0.25">
      <c r="I79">
        <v>79</v>
      </c>
      <c r="J79">
        <f t="shared" si="4"/>
        <v>0.11180339887498948</v>
      </c>
    </row>
    <row r="80" spans="9:10" x14ac:dyDescent="0.25">
      <c r="I80">
        <v>80</v>
      </c>
      <c r="J80">
        <f t="shared" si="4"/>
        <v>0.1111111111111111</v>
      </c>
    </row>
    <row r="81" spans="9:10" x14ac:dyDescent="0.25">
      <c r="I81">
        <v>81</v>
      </c>
      <c r="J81">
        <f t="shared" si="4"/>
        <v>0.11043152607484653</v>
      </c>
    </row>
    <row r="82" spans="9:10" x14ac:dyDescent="0.25">
      <c r="I82">
        <v>82</v>
      </c>
      <c r="J82">
        <f t="shared" si="4"/>
        <v>0.10976425998969035</v>
      </c>
    </row>
    <row r="83" spans="9:10" x14ac:dyDescent="0.25">
      <c r="I83">
        <v>83</v>
      </c>
      <c r="J83">
        <f t="shared" si="4"/>
        <v>0.10910894511799619</v>
      </c>
    </row>
    <row r="84" spans="9:10" x14ac:dyDescent="0.25">
      <c r="I84">
        <v>84</v>
      </c>
      <c r="J84">
        <f t="shared" si="4"/>
        <v>0.10846522890932808</v>
      </c>
    </row>
    <row r="85" spans="9:10" x14ac:dyDescent="0.25">
      <c r="I85">
        <v>85</v>
      </c>
      <c r="J85">
        <f t="shared" si="4"/>
        <v>0.10783277320343841</v>
      </c>
    </row>
    <row r="86" spans="9:10" x14ac:dyDescent="0.25">
      <c r="I86">
        <v>86</v>
      </c>
      <c r="J86">
        <f t="shared" si="4"/>
        <v>0.10721125348377948</v>
      </c>
    </row>
    <row r="87" spans="9:10" x14ac:dyDescent="0.25">
      <c r="I87">
        <v>87</v>
      </c>
      <c r="J87">
        <f t="shared" si="4"/>
        <v>0.10660035817780521</v>
      </c>
    </row>
    <row r="88" spans="9:10" x14ac:dyDescent="0.25">
      <c r="I88">
        <v>88</v>
      </c>
      <c r="J88">
        <f t="shared" si="4"/>
        <v>0.105999788000636</v>
      </c>
    </row>
    <row r="89" spans="9:10" x14ac:dyDescent="0.25">
      <c r="I89">
        <v>89</v>
      </c>
      <c r="J89">
        <f t="shared" si="4"/>
        <v>0.10540925533894598</v>
      </c>
    </row>
    <row r="90" spans="9:10" x14ac:dyDescent="0.25">
      <c r="I90">
        <v>90</v>
      </c>
      <c r="J90">
        <f t="shared" si="4"/>
        <v>0.10482848367219183</v>
      </c>
    </row>
    <row r="91" spans="9:10" x14ac:dyDescent="0.25">
      <c r="I91">
        <v>91</v>
      </c>
      <c r="J91">
        <f t="shared" si="4"/>
        <v>0.10425720702853739</v>
      </c>
    </row>
    <row r="92" spans="9:10" x14ac:dyDescent="0.25">
      <c r="I92">
        <v>92</v>
      </c>
      <c r="J92">
        <f t="shared" si="4"/>
        <v>0.10369516947304253</v>
      </c>
    </row>
    <row r="93" spans="9:10" x14ac:dyDescent="0.25">
      <c r="I93">
        <v>93</v>
      </c>
      <c r="J93">
        <f t="shared" si="4"/>
        <v>0.10314212462587934</v>
      </c>
    </row>
    <row r="94" spans="9:10" x14ac:dyDescent="0.25">
      <c r="I94">
        <v>94</v>
      </c>
      <c r="J94">
        <f t="shared" si="4"/>
        <v>0.10259783520851541</v>
      </c>
    </row>
    <row r="95" spans="9:10" x14ac:dyDescent="0.25">
      <c r="I95">
        <v>95</v>
      </c>
      <c r="J95">
        <f t="shared" si="4"/>
        <v>0.10206207261596577</v>
      </c>
    </row>
    <row r="96" spans="9:10" x14ac:dyDescent="0.25">
      <c r="I96">
        <v>96</v>
      </c>
      <c r="J96">
        <f t="shared" si="4"/>
        <v>0.10153461651336192</v>
      </c>
    </row>
    <row r="97" spans="9:10" x14ac:dyDescent="0.25">
      <c r="I97">
        <v>97</v>
      </c>
      <c r="J97">
        <f t="shared" ref="J97:J128" si="5">1/SQRT(1+I97)</f>
        <v>0.10101525445522107</v>
      </c>
    </row>
    <row r="98" spans="9:10" x14ac:dyDescent="0.25">
      <c r="I98">
        <v>98</v>
      </c>
      <c r="J98">
        <f t="shared" si="5"/>
        <v>0.10050378152592121</v>
      </c>
    </row>
    <row r="99" spans="9:10" x14ac:dyDescent="0.25">
      <c r="I99">
        <v>99</v>
      </c>
      <c r="J99">
        <f t="shared" si="5"/>
        <v>0.1</v>
      </c>
    </row>
    <row r="100" spans="9:10" x14ac:dyDescent="0.25">
      <c r="I100">
        <v>100</v>
      </c>
      <c r="J100">
        <f t="shared" si="5"/>
        <v>9.9503719020998915E-2</v>
      </c>
    </row>
    <row r="101" spans="9:10" x14ac:dyDescent="0.25">
      <c r="I101">
        <v>101</v>
      </c>
      <c r="J101">
        <f t="shared" si="5"/>
        <v>9.9014754297667443E-2</v>
      </c>
    </row>
    <row r="102" spans="9:10" x14ac:dyDescent="0.25">
      <c r="I102">
        <v>102</v>
      </c>
      <c r="J102">
        <f t="shared" si="5"/>
        <v>9.8532927816429319E-2</v>
      </c>
    </row>
    <row r="103" spans="9:10" x14ac:dyDescent="0.25">
      <c r="I103">
        <v>103</v>
      </c>
      <c r="J103">
        <f t="shared" si="5"/>
        <v>9.8058067569092022E-2</v>
      </c>
    </row>
    <row r="104" spans="9:10" x14ac:dyDescent="0.25">
      <c r="I104">
        <v>104</v>
      </c>
      <c r="J104">
        <f t="shared" si="5"/>
        <v>9.7590007294853329E-2</v>
      </c>
    </row>
    <row r="105" spans="9:10" x14ac:dyDescent="0.25">
      <c r="I105">
        <v>105</v>
      </c>
      <c r="J105">
        <f t="shared" si="5"/>
        <v>9.7128586235726413E-2</v>
      </c>
    </row>
    <row r="106" spans="9:10" x14ac:dyDescent="0.25">
      <c r="I106">
        <v>106</v>
      </c>
      <c r="J106">
        <f t="shared" si="5"/>
        <v>9.6673648904566353E-2</v>
      </c>
    </row>
    <row r="107" spans="9:10" x14ac:dyDescent="0.25">
      <c r="I107">
        <v>107</v>
      </c>
      <c r="J107">
        <f t="shared" si="5"/>
        <v>9.6225044864937631E-2</v>
      </c>
    </row>
    <row r="108" spans="9:10" x14ac:dyDescent="0.25">
      <c r="I108">
        <v>108</v>
      </c>
      <c r="J108">
        <f t="shared" si="5"/>
        <v>9.5782628522115137E-2</v>
      </c>
    </row>
    <row r="109" spans="9:10" x14ac:dyDescent="0.25">
      <c r="I109">
        <v>109</v>
      </c>
      <c r="J109">
        <f t="shared" si="5"/>
        <v>9.5346258924559238E-2</v>
      </c>
    </row>
    <row r="110" spans="9:10" x14ac:dyDescent="0.25">
      <c r="I110">
        <v>110</v>
      </c>
      <c r="J110">
        <f t="shared" si="5"/>
        <v>9.4915799575249898E-2</v>
      </c>
    </row>
    <row r="111" spans="9:10" x14ac:dyDescent="0.25">
      <c r="I111">
        <v>111</v>
      </c>
      <c r="J111">
        <f t="shared" si="5"/>
        <v>9.4491118252306799E-2</v>
      </c>
    </row>
    <row r="112" spans="9:10" x14ac:dyDescent="0.25">
      <c r="I112">
        <v>112</v>
      </c>
      <c r="J112">
        <f t="shared" si="5"/>
        <v>9.4072086838359728E-2</v>
      </c>
    </row>
    <row r="113" spans="9:10" x14ac:dyDescent="0.25">
      <c r="I113">
        <v>113</v>
      </c>
      <c r="J113">
        <f t="shared" si="5"/>
        <v>9.3658581158169399E-2</v>
      </c>
    </row>
    <row r="114" spans="9:10" x14ac:dyDescent="0.25">
      <c r="I114">
        <v>114</v>
      </c>
      <c r="J114">
        <f t="shared" si="5"/>
        <v>9.3250480824031381E-2</v>
      </c>
    </row>
    <row r="115" spans="9:10" x14ac:dyDescent="0.25">
      <c r="I115">
        <v>115</v>
      </c>
      <c r="J115">
        <f t="shared" si="5"/>
        <v>9.284766908852593E-2</v>
      </c>
    </row>
    <row r="116" spans="9:10" x14ac:dyDescent="0.25">
      <c r="I116">
        <v>116</v>
      </c>
      <c r="J116">
        <f t="shared" si="5"/>
        <v>9.2450032704204849E-2</v>
      </c>
    </row>
    <row r="117" spans="9:10" x14ac:dyDescent="0.25">
      <c r="I117">
        <v>117</v>
      </c>
      <c r="J117">
        <f t="shared" si="5"/>
        <v>9.2057461789832346E-2</v>
      </c>
    </row>
    <row r="118" spans="9:10" x14ac:dyDescent="0.25">
      <c r="I118">
        <v>118</v>
      </c>
      <c r="J118">
        <f t="shared" si="5"/>
        <v>9.1669849702821132E-2</v>
      </c>
    </row>
    <row r="119" spans="9:10" x14ac:dyDescent="0.25">
      <c r="I119">
        <v>119</v>
      </c>
      <c r="J119">
        <f t="shared" si="5"/>
        <v>9.1287092917527679E-2</v>
      </c>
    </row>
    <row r="120" spans="9:10" x14ac:dyDescent="0.25">
      <c r="I120">
        <v>120</v>
      </c>
      <c r="J120">
        <f t="shared" si="5"/>
        <v>9.0909090909090912E-2</v>
      </c>
    </row>
    <row r="121" spans="9:10" x14ac:dyDescent="0.25">
      <c r="I121">
        <v>121</v>
      </c>
      <c r="J121">
        <f t="shared" si="5"/>
        <v>9.0535746042518531E-2</v>
      </c>
    </row>
    <row r="122" spans="9:10" x14ac:dyDescent="0.25">
      <c r="I122">
        <v>122</v>
      </c>
      <c r="J122">
        <f t="shared" si="5"/>
        <v>9.016696346674323E-2</v>
      </c>
    </row>
    <row r="123" spans="9:10" x14ac:dyDescent="0.25">
      <c r="I123">
        <v>123</v>
      </c>
      <c r="J123">
        <f t="shared" si="5"/>
        <v>8.9802651013387455E-2</v>
      </c>
    </row>
    <row r="124" spans="9:10" x14ac:dyDescent="0.25">
      <c r="I124">
        <v>124</v>
      </c>
      <c r="J124">
        <f t="shared" si="5"/>
        <v>8.9442719099991588E-2</v>
      </c>
    </row>
    <row r="125" spans="9:10" x14ac:dyDescent="0.25">
      <c r="I125">
        <v>125</v>
      </c>
      <c r="J125">
        <f t="shared" si="5"/>
        <v>8.9087080637474794E-2</v>
      </c>
    </row>
    <row r="126" spans="9:10" x14ac:dyDescent="0.25">
      <c r="I126">
        <v>126</v>
      </c>
      <c r="J126">
        <f t="shared" si="5"/>
        <v>8.8735650941611385E-2</v>
      </c>
    </row>
    <row r="127" spans="9:10" x14ac:dyDescent="0.25">
      <c r="I127">
        <v>127</v>
      </c>
      <c r="J127">
        <f t="shared" si="5"/>
        <v>8.8388347648318433E-2</v>
      </c>
    </row>
    <row r="128" spans="9:10" x14ac:dyDescent="0.25">
      <c r="I128">
        <v>128</v>
      </c>
      <c r="J128">
        <f t="shared" si="5"/>
        <v>8.8045090632562384E-2</v>
      </c>
    </row>
    <row r="129" spans="9:10" x14ac:dyDescent="0.25">
      <c r="I129">
        <v>129</v>
      </c>
      <c r="J129">
        <f t="shared" ref="J129:J139" si="6">1/SQRT(1+I129)</f>
        <v>8.7705801930702931E-2</v>
      </c>
    </row>
    <row r="130" spans="9:10" x14ac:dyDescent="0.25">
      <c r="I130">
        <v>130</v>
      </c>
      <c r="J130">
        <f t="shared" si="6"/>
        <v>8.7370405666103795E-2</v>
      </c>
    </row>
    <row r="131" spans="9:10" x14ac:dyDescent="0.25">
      <c r="I131">
        <v>131</v>
      </c>
      <c r="J131">
        <f t="shared" si="6"/>
        <v>8.7038827977848926E-2</v>
      </c>
    </row>
    <row r="132" spans="9:10" x14ac:dyDescent="0.25">
      <c r="I132">
        <v>132</v>
      </c>
      <c r="J132">
        <f t="shared" si="6"/>
        <v>8.6710996952411995E-2</v>
      </c>
    </row>
    <row r="133" spans="9:10" x14ac:dyDescent="0.25">
      <c r="I133">
        <v>133</v>
      </c>
      <c r="J133">
        <f t="shared" si="6"/>
        <v>8.6386842558136015E-2</v>
      </c>
    </row>
    <row r="134" spans="9:10" x14ac:dyDescent="0.25">
      <c r="I134">
        <v>134</v>
      </c>
      <c r="J134">
        <f t="shared" si="6"/>
        <v>8.6066296582387042E-2</v>
      </c>
    </row>
    <row r="135" spans="9:10" x14ac:dyDescent="0.25">
      <c r="I135">
        <v>135</v>
      </c>
      <c r="J135">
        <f t="shared" si="6"/>
        <v>8.574929257125441E-2</v>
      </c>
    </row>
    <row r="136" spans="9:10" x14ac:dyDescent="0.25">
      <c r="I136">
        <v>136</v>
      </c>
      <c r="J136">
        <f t="shared" si="6"/>
        <v>8.5435765771676095E-2</v>
      </c>
    </row>
    <row r="137" spans="9:10" x14ac:dyDescent="0.25">
      <c r="I137">
        <v>137</v>
      </c>
      <c r="J137">
        <f t="shared" si="6"/>
        <v>8.5125653075874858E-2</v>
      </c>
    </row>
    <row r="138" spans="9:10" x14ac:dyDescent="0.25">
      <c r="I138">
        <v>138</v>
      </c>
      <c r="J138">
        <f t="shared" si="6"/>
        <v>8.4818892967997092E-2</v>
      </c>
    </row>
    <row r="139" spans="9:10" x14ac:dyDescent="0.25">
      <c r="I139">
        <v>139</v>
      </c>
      <c r="J139">
        <f t="shared" si="6"/>
        <v>8.4515425472851652E-2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46CF-F703-4F0A-AD61-3EB0734B0E6E}">
  <dimension ref="A5:Z166"/>
  <sheetViews>
    <sheetView tabSelected="1" topLeftCell="F112" zoomScaleNormal="100" workbookViewId="0">
      <selection activeCell="M125" sqref="M125"/>
    </sheetView>
  </sheetViews>
  <sheetFormatPr baseColWidth="10" defaultRowHeight="15" x14ac:dyDescent="0.25"/>
  <cols>
    <col min="12" max="12" width="9.140625" customWidth="1"/>
    <col min="13" max="19" width="6" customWidth="1"/>
    <col min="20" max="20" width="6.7109375" customWidth="1"/>
    <col min="21" max="26" width="6" customWidth="1"/>
    <col min="27" max="27" width="6.140625" customWidth="1"/>
    <col min="30" max="30" width="6.85546875" customWidth="1"/>
    <col min="36" max="36" width="7.42578125" customWidth="1"/>
  </cols>
  <sheetData>
    <row r="5" spans="1:6" x14ac:dyDescent="0.25">
      <c r="A5" t="s">
        <v>127</v>
      </c>
      <c r="B5" t="s">
        <v>97</v>
      </c>
      <c r="C5">
        <v>120</v>
      </c>
      <c r="D5" t="s">
        <v>99</v>
      </c>
      <c r="F5" t="s">
        <v>103</v>
      </c>
    </row>
    <row r="7" spans="1:6" x14ac:dyDescent="0.25">
      <c r="B7" t="s">
        <v>0</v>
      </c>
      <c r="C7" t="s">
        <v>1</v>
      </c>
      <c r="D7" t="s">
        <v>2</v>
      </c>
      <c r="E7" t="s">
        <v>86</v>
      </c>
    </row>
    <row r="8" spans="1:6" x14ac:dyDescent="0.25">
      <c r="A8" t="s">
        <v>82</v>
      </c>
      <c r="B8" s="5"/>
      <c r="C8" s="5"/>
      <c r="D8" s="5"/>
      <c r="E8" s="5"/>
    </row>
    <row r="9" spans="1:6" x14ac:dyDescent="0.25">
      <c r="A9" t="s">
        <v>78</v>
      </c>
      <c r="B9" s="5"/>
      <c r="C9" s="5"/>
      <c r="D9" s="5"/>
      <c r="E9" s="5"/>
    </row>
    <row r="10" spans="1:6" x14ac:dyDescent="0.25">
      <c r="A10" t="s">
        <v>79</v>
      </c>
      <c r="B10" s="5"/>
      <c r="C10" s="5"/>
      <c r="D10" s="5"/>
      <c r="E10" s="5"/>
    </row>
    <row r="11" spans="1:6" x14ac:dyDescent="0.25">
      <c r="A11" t="s">
        <v>80</v>
      </c>
      <c r="B11" s="5"/>
      <c r="C11" s="5"/>
      <c r="D11" s="5"/>
      <c r="E11" s="5"/>
    </row>
    <row r="12" spans="1:6" x14ac:dyDescent="0.25">
      <c r="A12" t="s">
        <v>81</v>
      </c>
      <c r="B12" s="5"/>
      <c r="C12" s="5"/>
      <c r="D12" s="5"/>
      <c r="E12" s="5"/>
    </row>
    <row r="13" spans="1:6" x14ac:dyDescent="0.25">
      <c r="A13" t="s">
        <v>83</v>
      </c>
      <c r="B13" s="5"/>
      <c r="C13" s="5"/>
      <c r="D13" s="5"/>
      <c r="E13" s="5"/>
    </row>
    <row r="16" spans="1:6" x14ac:dyDescent="0.25">
      <c r="A16" t="s">
        <v>128</v>
      </c>
      <c r="B16" t="s">
        <v>129</v>
      </c>
      <c r="C16">
        <v>120</v>
      </c>
      <c r="D16" t="s">
        <v>99</v>
      </c>
      <c r="F16" t="s">
        <v>103</v>
      </c>
    </row>
    <row r="17" spans="1:10" x14ac:dyDescent="0.25">
      <c r="B17" t="s">
        <v>88</v>
      </c>
      <c r="C17" t="s">
        <v>89</v>
      </c>
      <c r="D17" t="s">
        <v>90</v>
      </c>
      <c r="E17" t="s">
        <v>133</v>
      </c>
    </row>
    <row r="18" spans="1:10" x14ac:dyDescent="0.25">
      <c r="A18" t="s">
        <v>82</v>
      </c>
      <c r="B18" s="2">
        <v>0.5</v>
      </c>
      <c r="C18" s="2">
        <v>0.5</v>
      </c>
      <c r="D18" s="2">
        <v>0.44</v>
      </c>
      <c r="E18" s="2"/>
    </row>
    <row r="19" spans="1:10" x14ac:dyDescent="0.25">
      <c r="A19" t="s">
        <v>78</v>
      </c>
      <c r="B19">
        <v>3.2330000000000001</v>
      </c>
      <c r="C19">
        <v>3.0950000000000002</v>
      </c>
      <c r="D19">
        <v>3.0710000000000002</v>
      </c>
    </row>
    <row r="20" spans="1:10" x14ac:dyDescent="0.25">
      <c r="A20" t="s">
        <v>79</v>
      </c>
      <c r="B20">
        <v>11.736000000000001</v>
      </c>
      <c r="C20">
        <v>4.2480000000000002</v>
      </c>
      <c r="D20">
        <v>11.042999999999999</v>
      </c>
    </row>
    <row r="21" spans="1:10" x14ac:dyDescent="0.25">
      <c r="A21" t="s">
        <v>80</v>
      </c>
      <c r="B21">
        <v>2.8450000000000002</v>
      </c>
      <c r="C21">
        <v>2.7519999999999998</v>
      </c>
      <c r="D21">
        <v>2.7589999999999999</v>
      </c>
    </row>
    <row r="22" spans="1:10" x14ac:dyDescent="0.25">
      <c r="A22" t="s">
        <v>81</v>
      </c>
      <c r="B22">
        <v>9.27</v>
      </c>
      <c r="C22">
        <v>10.451000000000001</v>
      </c>
      <c r="D22">
        <v>9.3740000000000006</v>
      </c>
    </row>
    <row r="23" spans="1:10" x14ac:dyDescent="0.25">
      <c r="A23" t="s">
        <v>83</v>
      </c>
      <c r="B23" t="s">
        <v>26</v>
      </c>
      <c r="C23" t="s">
        <v>26</v>
      </c>
      <c r="D23" t="s">
        <v>26</v>
      </c>
    </row>
    <row r="26" spans="1:10" x14ac:dyDescent="0.25">
      <c r="A26" t="s">
        <v>130</v>
      </c>
      <c r="B26" t="s">
        <v>131</v>
      </c>
      <c r="C26">
        <v>150</v>
      </c>
      <c r="D26" t="s">
        <v>99</v>
      </c>
      <c r="F26" t="s">
        <v>103</v>
      </c>
      <c r="G26" t="s">
        <v>132</v>
      </c>
    </row>
    <row r="28" spans="1:10" x14ac:dyDescent="0.25">
      <c r="B28" t="s">
        <v>0</v>
      </c>
      <c r="C28" t="s">
        <v>1</v>
      </c>
      <c r="D28" t="s">
        <v>2</v>
      </c>
      <c r="E28" t="s">
        <v>86</v>
      </c>
      <c r="F28" t="s">
        <v>88</v>
      </c>
      <c r="G28" t="s">
        <v>89</v>
      </c>
      <c r="H28" s="7" t="s">
        <v>90</v>
      </c>
      <c r="I28" t="s">
        <v>91</v>
      </c>
      <c r="J28" t="s">
        <v>92</v>
      </c>
    </row>
    <row r="29" spans="1:10" x14ac:dyDescent="0.25">
      <c r="A29" t="s">
        <v>82</v>
      </c>
      <c r="B29" s="5"/>
      <c r="C29" s="5"/>
      <c r="D29" s="2">
        <v>0.54</v>
      </c>
      <c r="E29" s="2">
        <v>0.52</v>
      </c>
      <c r="F29" s="2">
        <v>0.47</v>
      </c>
      <c r="G29" s="2">
        <v>0.51</v>
      </c>
      <c r="H29" s="2">
        <v>0.47</v>
      </c>
      <c r="I29" s="2">
        <v>0.51</v>
      </c>
      <c r="J29" s="5"/>
    </row>
    <row r="30" spans="1:10" x14ac:dyDescent="0.25">
      <c r="A30" t="s">
        <v>78</v>
      </c>
      <c r="B30" s="5"/>
      <c r="C30" s="5"/>
      <c r="D30">
        <v>3.0419999999999998</v>
      </c>
      <c r="E30">
        <v>3.2</v>
      </c>
      <c r="F30">
        <v>3.3</v>
      </c>
      <c r="G30">
        <v>3.06</v>
      </c>
      <c r="H30">
        <v>2.6</v>
      </c>
      <c r="I30">
        <v>2.6</v>
      </c>
      <c r="J30" s="5"/>
    </row>
    <row r="31" spans="1:10" x14ac:dyDescent="0.25">
      <c r="A31" t="s">
        <v>79</v>
      </c>
      <c r="B31" s="5"/>
      <c r="C31" s="5"/>
      <c r="D31">
        <v>7.5</v>
      </c>
      <c r="E31">
        <v>5.4</v>
      </c>
      <c r="F31">
        <v>11.07</v>
      </c>
      <c r="G31">
        <v>7.5</v>
      </c>
      <c r="H31">
        <v>5.6</v>
      </c>
      <c r="I31">
        <v>5</v>
      </c>
      <c r="J31" s="5"/>
    </row>
    <row r="32" spans="1:10" x14ac:dyDescent="0.25">
      <c r="A32" t="s">
        <v>80</v>
      </c>
      <c r="B32" s="5"/>
      <c r="C32" s="5"/>
      <c r="D32">
        <v>2.8</v>
      </c>
      <c r="E32">
        <v>3.4</v>
      </c>
      <c r="F32">
        <v>3.016</v>
      </c>
      <c r="G32">
        <v>2.8</v>
      </c>
      <c r="H32">
        <v>2.63</v>
      </c>
      <c r="I32">
        <v>2.4</v>
      </c>
      <c r="J32" s="5"/>
    </row>
    <row r="33" spans="1:18" x14ac:dyDescent="0.25">
      <c r="A33" t="s">
        <v>81</v>
      </c>
      <c r="B33" s="5"/>
      <c r="C33" s="5"/>
      <c r="D33">
        <v>8.4</v>
      </c>
      <c r="E33">
        <v>12.5</v>
      </c>
      <c r="F33">
        <v>15.1</v>
      </c>
      <c r="G33">
        <v>11.5</v>
      </c>
      <c r="H33">
        <v>5.63</v>
      </c>
      <c r="I33">
        <v>6.4</v>
      </c>
      <c r="J33" s="5"/>
    </row>
    <row r="34" spans="1:18" x14ac:dyDescent="0.25">
      <c r="A34" t="s">
        <v>83</v>
      </c>
      <c r="B34" s="5"/>
      <c r="C34" s="5"/>
      <c r="D34" t="s">
        <v>26</v>
      </c>
      <c r="E34" t="s">
        <v>26</v>
      </c>
      <c r="F34" t="s">
        <v>26</v>
      </c>
      <c r="G34" t="s">
        <v>134</v>
      </c>
      <c r="H34" t="s">
        <v>136</v>
      </c>
      <c r="I34" t="s">
        <v>134</v>
      </c>
      <c r="J34" s="5"/>
    </row>
    <row r="35" spans="1:18" x14ac:dyDescent="0.25">
      <c r="G35" t="s">
        <v>135</v>
      </c>
    </row>
    <row r="38" spans="1:18" x14ac:dyDescent="0.25">
      <c r="B38" t="s">
        <v>31</v>
      </c>
      <c r="D38" t="s">
        <v>137</v>
      </c>
    </row>
    <row r="39" spans="1:18" x14ac:dyDescent="0.25">
      <c r="B39" t="s">
        <v>102</v>
      </c>
      <c r="C39" t="s">
        <v>106</v>
      </c>
      <c r="D39" t="s">
        <v>108</v>
      </c>
      <c r="E39" t="s">
        <v>109</v>
      </c>
      <c r="F39" t="s">
        <v>111</v>
      </c>
      <c r="G39" t="s">
        <v>112</v>
      </c>
    </row>
    <row r="40" spans="1:18" x14ac:dyDescent="0.25">
      <c r="A40" t="s">
        <v>82</v>
      </c>
      <c r="B40">
        <v>50</v>
      </c>
      <c r="C40">
        <v>50</v>
      </c>
      <c r="D40" s="2">
        <v>0.51</v>
      </c>
      <c r="E40" s="2">
        <v>0.52</v>
      </c>
      <c r="F40" s="2"/>
      <c r="G40" s="2"/>
      <c r="H40" s="2"/>
    </row>
    <row r="41" spans="1:18" x14ac:dyDescent="0.25">
      <c r="A41" t="s">
        <v>78</v>
      </c>
      <c r="B41">
        <v>3.4</v>
      </c>
      <c r="C41">
        <v>3.0779999999999998</v>
      </c>
      <c r="D41">
        <v>2.7320000000000002</v>
      </c>
      <c r="E41">
        <v>2.38</v>
      </c>
    </row>
    <row r="42" spans="1:18" x14ac:dyDescent="0.25">
      <c r="A42" t="s">
        <v>79</v>
      </c>
      <c r="B42">
        <v>6.6</v>
      </c>
      <c r="C42" s="6">
        <v>18.271999999999998</v>
      </c>
      <c r="D42">
        <v>2.5</v>
      </c>
      <c r="E42">
        <v>17.5</v>
      </c>
    </row>
    <row r="43" spans="1:18" x14ac:dyDescent="0.25">
      <c r="A43" t="s">
        <v>80</v>
      </c>
      <c r="B43">
        <v>3.9</v>
      </c>
      <c r="C43">
        <v>2.8</v>
      </c>
      <c r="D43">
        <v>3.319</v>
      </c>
      <c r="E43">
        <v>2.4</v>
      </c>
    </row>
    <row r="44" spans="1:18" x14ac:dyDescent="0.25">
      <c r="A44" t="s">
        <v>81</v>
      </c>
      <c r="B44">
        <v>18</v>
      </c>
      <c r="C44" s="6">
        <v>24.8</v>
      </c>
      <c r="D44">
        <v>4.22</v>
      </c>
      <c r="E44">
        <v>13.8</v>
      </c>
    </row>
    <row r="45" spans="1:18" ht="15.75" thickBot="1" x14ac:dyDescent="0.3">
      <c r="A45" t="s">
        <v>83</v>
      </c>
      <c r="B45" t="s">
        <v>26</v>
      </c>
      <c r="C45" t="s">
        <v>26</v>
      </c>
      <c r="D45" t="s">
        <v>27</v>
      </c>
      <c r="E45" t="s">
        <v>138</v>
      </c>
    </row>
    <row r="46" spans="1:18" ht="28.5" customHeight="1" x14ac:dyDescent="0.25">
      <c r="L46" s="8" t="s">
        <v>144</v>
      </c>
      <c r="M46" s="14" t="s">
        <v>143</v>
      </c>
      <c r="N46" s="14" t="s">
        <v>2</v>
      </c>
      <c r="O46" s="14" t="s">
        <v>90</v>
      </c>
      <c r="P46" s="14" t="s">
        <v>106</v>
      </c>
      <c r="Q46" s="14" t="s">
        <v>108</v>
      </c>
      <c r="R46" s="15" t="s">
        <v>109</v>
      </c>
    </row>
    <row r="47" spans="1:18" ht="28.5" customHeight="1" x14ac:dyDescent="0.25">
      <c r="L47" s="16" t="s">
        <v>143</v>
      </c>
      <c r="M47" s="18">
        <v>0.49</v>
      </c>
      <c r="N47" s="9">
        <v>0.495</v>
      </c>
      <c r="O47" s="9">
        <v>0.48320000000000002</v>
      </c>
      <c r="P47" s="9">
        <v>0.48699999999999999</v>
      </c>
      <c r="Q47" s="21">
        <v>0.45679999999999998</v>
      </c>
      <c r="R47" s="24">
        <v>0.5121</v>
      </c>
    </row>
    <row r="48" spans="1:18" ht="28.5" customHeight="1" x14ac:dyDescent="0.25">
      <c r="L48" s="16" t="s">
        <v>2</v>
      </c>
      <c r="M48" s="10">
        <v>0.5302</v>
      </c>
      <c r="N48" s="19">
        <v>0.52359999999999995</v>
      </c>
      <c r="O48" s="11">
        <v>0.51070000000000004</v>
      </c>
      <c r="P48" s="11">
        <v>0.56699999999999995</v>
      </c>
      <c r="Q48" s="11">
        <v>0.53459999999999996</v>
      </c>
      <c r="R48" s="12">
        <v>0.55100000000000005</v>
      </c>
    </row>
    <row r="49" spans="1:18" ht="28.5" customHeight="1" x14ac:dyDescent="0.25">
      <c r="L49" s="16" t="s">
        <v>90</v>
      </c>
      <c r="M49" s="10" t="s">
        <v>145</v>
      </c>
      <c r="N49" s="11" t="s">
        <v>146</v>
      </c>
      <c r="O49" s="19" t="s">
        <v>147</v>
      </c>
      <c r="P49" s="11" t="s">
        <v>148</v>
      </c>
      <c r="Q49" s="11">
        <v>0.42920000000000003</v>
      </c>
      <c r="R49" s="12" t="s">
        <v>149</v>
      </c>
    </row>
    <row r="50" spans="1:18" ht="28.5" customHeight="1" x14ac:dyDescent="0.25">
      <c r="L50" s="16" t="s">
        <v>106</v>
      </c>
      <c r="M50" s="10">
        <v>0.55910000000000004</v>
      </c>
      <c r="N50" s="11">
        <v>0.52969999999999995</v>
      </c>
      <c r="O50" s="11">
        <v>0.56510000000000005</v>
      </c>
      <c r="P50" s="19">
        <v>0.55610000000000004</v>
      </c>
      <c r="Q50" s="11">
        <v>0.501</v>
      </c>
      <c r="R50" s="12">
        <v>0.58330000000000004</v>
      </c>
    </row>
    <row r="51" spans="1:18" ht="28.5" customHeight="1" x14ac:dyDescent="0.25">
      <c r="L51" s="16" t="s">
        <v>108</v>
      </c>
      <c r="M51" s="22">
        <v>0.54630000000000001</v>
      </c>
      <c r="N51" s="11">
        <v>0.55979999999999996</v>
      </c>
      <c r="O51" s="11">
        <v>0.5171</v>
      </c>
      <c r="P51" s="11">
        <v>0.52839999999999998</v>
      </c>
      <c r="Q51" s="19">
        <v>0.52590000000000003</v>
      </c>
      <c r="R51" s="12">
        <v>0.5272</v>
      </c>
    </row>
    <row r="52" spans="1:18" ht="28.5" customHeight="1" thickBot="1" x14ac:dyDescent="0.3">
      <c r="L52" s="17" t="s">
        <v>109</v>
      </c>
      <c r="M52" s="23">
        <v>0.5454</v>
      </c>
      <c r="N52" s="13">
        <v>0.55730000000000002</v>
      </c>
      <c r="O52" s="13">
        <v>0.53339999999999999</v>
      </c>
      <c r="P52" s="13">
        <v>0.51019999999999999</v>
      </c>
      <c r="Q52" s="13">
        <v>0.52790000000000004</v>
      </c>
      <c r="R52" s="20">
        <v>0.5343</v>
      </c>
    </row>
    <row r="56" spans="1:18" x14ac:dyDescent="0.25">
      <c r="B56" t="s">
        <v>150</v>
      </c>
    </row>
    <row r="57" spans="1:18" x14ac:dyDescent="0.25">
      <c r="B57" t="s">
        <v>0</v>
      </c>
      <c r="C57" t="s">
        <v>1</v>
      </c>
    </row>
    <row r="58" spans="1:18" x14ac:dyDescent="0.25">
      <c r="A58" t="s">
        <v>82</v>
      </c>
      <c r="B58" s="5"/>
      <c r="C58" s="5"/>
      <c r="D58" s="2"/>
      <c r="E58" s="2"/>
      <c r="F58" s="2"/>
      <c r="G58" s="2"/>
    </row>
    <row r="59" spans="1:18" ht="15.75" thickBot="1" x14ac:dyDescent="0.3">
      <c r="A59" t="s">
        <v>78</v>
      </c>
      <c r="B59" s="5"/>
      <c r="C59" s="5"/>
    </row>
    <row r="60" spans="1:18" x14ac:dyDescent="0.25">
      <c r="A60" t="s">
        <v>79</v>
      </c>
      <c r="B60" s="5"/>
      <c r="C60" s="5"/>
      <c r="L60" s="8" t="s">
        <v>144</v>
      </c>
      <c r="M60" s="14" t="s">
        <v>143</v>
      </c>
      <c r="N60" s="14" t="s">
        <v>1</v>
      </c>
      <c r="O60" s="14" t="s">
        <v>155</v>
      </c>
    </row>
    <row r="61" spans="1:18" x14ac:dyDescent="0.25">
      <c r="A61" t="s">
        <v>80</v>
      </c>
      <c r="B61" s="5"/>
      <c r="C61" s="5"/>
      <c r="L61" s="16" t="s">
        <v>143</v>
      </c>
      <c r="M61" s="18">
        <v>0.49</v>
      </c>
      <c r="N61" s="9">
        <v>0.26050000000000001</v>
      </c>
      <c r="O61" s="25">
        <v>0.45700000000000002</v>
      </c>
    </row>
    <row r="62" spans="1:18" x14ac:dyDescent="0.25">
      <c r="A62" t="s">
        <v>81</v>
      </c>
      <c r="B62" s="5"/>
      <c r="C62" s="5"/>
      <c r="L62" s="16" t="s">
        <v>1</v>
      </c>
      <c r="M62" s="26">
        <v>0.6593</v>
      </c>
      <c r="N62" s="19"/>
      <c r="O62" s="27">
        <v>0.57999999999999996</v>
      </c>
    </row>
    <row r="63" spans="1:18" x14ac:dyDescent="0.25">
      <c r="A63" t="s">
        <v>83</v>
      </c>
      <c r="B63" t="s">
        <v>27</v>
      </c>
      <c r="C63" t="s">
        <v>27</v>
      </c>
      <c r="L63" s="16" t="s">
        <v>156</v>
      </c>
      <c r="M63" s="10">
        <v>0.54600000000000004</v>
      </c>
      <c r="N63" s="27">
        <v>0.22</v>
      </c>
      <c r="O63" s="19" t="s">
        <v>147</v>
      </c>
    </row>
    <row r="70" spans="1:9" x14ac:dyDescent="0.25">
      <c r="B70" t="s">
        <v>159</v>
      </c>
    </row>
    <row r="71" spans="1:9" x14ac:dyDescent="0.25">
      <c r="A71" t="s">
        <v>130</v>
      </c>
      <c r="B71" t="s">
        <v>100</v>
      </c>
      <c r="C71">
        <v>100</v>
      </c>
      <c r="D71" t="s">
        <v>99</v>
      </c>
      <c r="F71" t="s">
        <v>157</v>
      </c>
      <c r="G71" t="s">
        <v>158</v>
      </c>
    </row>
    <row r="73" spans="1:9" x14ac:dyDescent="0.25">
      <c r="B73" t="s">
        <v>0</v>
      </c>
      <c r="C73" t="s">
        <v>1</v>
      </c>
      <c r="D73" t="s">
        <v>2</v>
      </c>
      <c r="E73" t="s">
        <v>86</v>
      </c>
      <c r="F73" t="s">
        <v>88</v>
      </c>
      <c r="G73" t="s">
        <v>89</v>
      </c>
      <c r="H73" s="7" t="s">
        <v>90</v>
      </c>
    </row>
    <row r="74" spans="1:9" x14ac:dyDescent="0.25">
      <c r="A74" t="s">
        <v>82</v>
      </c>
      <c r="B74" s="5"/>
      <c r="C74" s="5"/>
      <c r="D74" s="2">
        <v>0.432</v>
      </c>
      <c r="E74" s="2">
        <v>0.39</v>
      </c>
      <c r="F74" s="2">
        <v>0.41</v>
      </c>
      <c r="G74" s="2">
        <v>0.42</v>
      </c>
      <c r="H74" s="2">
        <v>0.42</v>
      </c>
      <c r="I74" s="2"/>
    </row>
    <row r="75" spans="1:9" x14ac:dyDescent="0.25">
      <c r="A75" t="s">
        <v>78</v>
      </c>
      <c r="B75" s="5"/>
      <c r="C75" s="5"/>
      <c r="D75">
        <v>2.1230000000000002</v>
      </c>
      <c r="E75">
        <v>1.9350000000000001</v>
      </c>
      <c r="F75">
        <v>1.655</v>
      </c>
      <c r="G75">
        <v>1.607</v>
      </c>
      <c r="H75">
        <v>1.65</v>
      </c>
    </row>
    <row r="76" spans="1:9" x14ac:dyDescent="0.25">
      <c r="A76" t="s">
        <v>79</v>
      </c>
      <c r="B76" s="5"/>
      <c r="C76" s="5"/>
      <c r="D76">
        <v>2.1459999999999999</v>
      </c>
      <c r="E76">
        <v>1.6679999999999999</v>
      </c>
      <c r="F76">
        <v>1.6339999999999999</v>
      </c>
      <c r="G76">
        <v>1.651</v>
      </c>
      <c r="H76">
        <v>1.7</v>
      </c>
    </row>
    <row r="77" spans="1:9" x14ac:dyDescent="0.25">
      <c r="A77" t="s">
        <v>80</v>
      </c>
      <c r="B77" s="5"/>
      <c r="C77" s="5"/>
      <c r="D77">
        <v>2.0430000000000001</v>
      </c>
      <c r="E77">
        <v>1.869</v>
      </c>
      <c r="F77">
        <v>1.661</v>
      </c>
      <c r="G77">
        <v>1.5680000000000001</v>
      </c>
      <c r="H77">
        <v>1.65</v>
      </c>
    </row>
    <row r="78" spans="1:9" x14ac:dyDescent="0.25">
      <c r="A78" t="s">
        <v>81</v>
      </c>
      <c r="B78" s="5"/>
      <c r="C78" s="5"/>
      <c r="D78">
        <v>1.9490000000000001</v>
      </c>
      <c r="E78">
        <v>1.5289999999999999</v>
      </c>
      <c r="F78">
        <v>1.5569999999999999</v>
      </c>
      <c r="G78">
        <v>1.5509999999999999</v>
      </c>
      <c r="H78">
        <v>1.63</v>
      </c>
    </row>
    <row r="79" spans="1:9" x14ac:dyDescent="0.25">
      <c r="A79" t="s">
        <v>83</v>
      </c>
      <c r="B79" s="5"/>
      <c r="C79" s="5"/>
      <c r="D79" t="s">
        <v>27</v>
      </c>
      <c r="E79" t="s">
        <v>27</v>
      </c>
      <c r="F79" t="s">
        <v>27</v>
      </c>
      <c r="G79" t="s">
        <v>160</v>
      </c>
      <c r="H79" t="s">
        <v>27</v>
      </c>
    </row>
    <row r="80" spans="1:9" ht="15.75" thickBot="1" x14ac:dyDescent="0.3"/>
    <row r="81" spans="1:19" ht="27.75" customHeight="1" x14ac:dyDescent="0.25">
      <c r="L81" s="33" t="s">
        <v>144</v>
      </c>
      <c r="M81" s="28" t="s">
        <v>143</v>
      </c>
      <c r="N81" s="14" t="s">
        <v>1</v>
      </c>
      <c r="O81" s="14" t="s">
        <v>2</v>
      </c>
      <c r="P81" s="14" t="s">
        <v>86</v>
      </c>
      <c r="Q81" s="14" t="s">
        <v>88</v>
      </c>
      <c r="R81" s="15" t="s">
        <v>89</v>
      </c>
    </row>
    <row r="82" spans="1:19" ht="27.75" customHeight="1" x14ac:dyDescent="0.25">
      <c r="L82" s="16" t="s">
        <v>143</v>
      </c>
      <c r="M82" s="29">
        <v>0.49</v>
      </c>
      <c r="N82" s="38">
        <v>0.26100000000000001</v>
      </c>
      <c r="O82" s="9">
        <v>0.29449999999999998</v>
      </c>
      <c r="P82" s="9">
        <v>0.32</v>
      </c>
      <c r="Q82" s="21">
        <v>0.29299999999999998</v>
      </c>
      <c r="R82" s="24">
        <v>0.33300000000000002</v>
      </c>
      <c r="S82" t="s">
        <v>161</v>
      </c>
    </row>
    <row r="83" spans="1:19" ht="27.75" customHeight="1" x14ac:dyDescent="0.25">
      <c r="L83" s="16" t="s">
        <v>1</v>
      </c>
      <c r="M83" s="37">
        <v>0.65900000000000003</v>
      </c>
      <c r="N83" s="19">
        <v>0.40500000000000003</v>
      </c>
      <c r="O83" s="34">
        <v>0.34229999999999999</v>
      </c>
      <c r="P83" s="11">
        <v>0.39779999999999999</v>
      </c>
      <c r="Q83" s="11">
        <v>0.38279999999999997</v>
      </c>
      <c r="R83" s="12">
        <v>0.435</v>
      </c>
    </row>
    <row r="84" spans="1:19" ht="27.75" customHeight="1" x14ac:dyDescent="0.25">
      <c r="L84" s="16" t="s">
        <v>2</v>
      </c>
      <c r="M84" s="30">
        <v>0.63639999999999997</v>
      </c>
      <c r="N84" s="34">
        <v>0.39760000000000001</v>
      </c>
      <c r="O84" s="19">
        <v>0.43</v>
      </c>
      <c r="P84" s="34">
        <v>0.3407</v>
      </c>
      <c r="Q84" s="11">
        <v>0.37740000000000001</v>
      </c>
      <c r="R84" s="12">
        <v>0.37019999999999997</v>
      </c>
    </row>
    <row r="85" spans="1:19" ht="27.75" customHeight="1" x14ac:dyDescent="0.25">
      <c r="L85" s="16" t="s">
        <v>86</v>
      </c>
      <c r="M85" s="30">
        <v>0.61380000000000001</v>
      </c>
      <c r="N85" s="11">
        <v>0.46179999999999999</v>
      </c>
      <c r="O85" s="34">
        <v>0.41870000000000002</v>
      </c>
      <c r="P85" s="19">
        <v>0.39</v>
      </c>
      <c r="Q85" s="34">
        <v>0.37080000000000002</v>
      </c>
      <c r="R85" s="12">
        <v>0.376</v>
      </c>
    </row>
    <row r="86" spans="1:19" ht="27.75" customHeight="1" x14ac:dyDescent="0.25">
      <c r="L86" s="16" t="s">
        <v>88</v>
      </c>
      <c r="M86" s="31">
        <v>0.53300000000000003</v>
      </c>
      <c r="N86" s="11">
        <v>0.42230000000000001</v>
      </c>
      <c r="O86" s="11">
        <v>0.47320000000000001</v>
      </c>
      <c r="P86" s="34">
        <v>0.4829</v>
      </c>
      <c r="Q86" s="19">
        <v>0.41</v>
      </c>
      <c r="R86" s="35">
        <v>0.37480000000000002</v>
      </c>
    </row>
    <row r="87" spans="1:19" ht="27.75" customHeight="1" thickBot="1" x14ac:dyDescent="0.3">
      <c r="L87" s="17" t="s">
        <v>89</v>
      </c>
      <c r="M87" s="32">
        <v>0.60460000000000003</v>
      </c>
      <c r="N87" s="13">
        <v>0.37159999999999999</v>
      </c>
      <c r="O87" s="13">
        <v>0.39610000000000001</v>
      </c>
      <c r="P87" s="13">
        <v>0.42480000000000001</v>
      </c>
      <c r="Q87" s="36">
        <v>0.43080000000000002</v>
      </c>
      <c r="R87" s="20">
        <v>0.42</v>
      </c>
    </row>
    <row r="93" spans="1:19" x14ac:dyDescent="0.25">
      <c r="A93" s="1" t="s">
        <v>100</v>
      </c>
      <c r="B93" s="1" t="s">
        <v>159</v>
      </c>
      <c r="C93" s="1"/>
      <c r="D93" s="1"/>
      <c r="E93" s="1" t="s">
        <v>162</v>
      </c>
    </row>
    <row r="94" spans="1:19" x14ac:dyDescent="0.25">
      <c r="A94" s="1" t="s">
        <v>163</v>
      </c>
      <c r="B94" s="1"/>
      <c r="C94" s="1" t="s">
        <v>164</v>
      </c>
      <c r="D94" s="1"/>
      <c r="E94" s="1" t="s">
        <v>165</v>
      </c>
    </row>
    <row r="96" spans="1:19" x14ac:dyDescent="0.25">
      <c r="B96" s="1" t="s">
        <v>91</v>
      </c>
      <c r="C96" s="1" t="s">
        <v>92</v>
      </c>
      <c r="D96" s="1" t="s">
        <v>102</v>
      </c>
      <c r="E96" s="1" t="s">
        <v>106</v>
      </c>
      <c r="F96" s="1" t="s">
        <v>108</v>
      </c>
      <c r="G96" s="1" t="s">
        <v>109</v>
      </c>
    </row>
    <row r="97" spans="1:26" x14ac:dyDescent="0.25">
      <c r="A97" t="s">
        <v>82</v>
      </c>
      <c r="B97" s="40">
        <v>0.436</v>
      </c>
      <c r="C97" s="2">
        <v>0.41</v>
      </c>
      <c r="D97" s="2">
        <v>0.41</v>
      </c>
      <c r="E97" s="2">
        <v>0.4</v>
      </c>
      <c r="F97" s="2">
        <v>0.41</v>
      </c>
      <c r="G97" s="2">
        <v>0.38</v>
      </c>
    </row>
    <row r="98" spans="1:26" x14ac:dyDescent="0.25">
      <c r="A98" t="s">
        <v>78</v>
      </c>
      <c r="B98">
        <v>1.84</v>
      </c>
      <c r="C98">
        <v>1.78</v>
      </c>
      <c r="D98">
        <v>1.6950000000000001</v>
      </c>
      <c r="E98">
        <v>1.6140000000000001</v>
      </c>
      <c r="F98">
        <v>1.704</v>
      </c>
      <c r="G98">
        <v>1.78</v>
      </c>
    </row>
    <row r="99" spans="1:26" x14ac:dyDescent="0.25">
      <c r="A99" t="s">
        <v>79</v>
      </c>
      <c r="B99">
        <v>1.93</v>
      </c>
      <c r="C99">
        <v>1.7</v>
      </c>
      <c r="D99">
        <v>1.651</v>
      </c>
      <c r="E99">
        <v>1.619</v>
      </c>
      <c r="F99">
        <v>1.849</v>
      </c>
      <c r="G99">
        <v>1.75</v>
      </c>
    </row>
    <row r="100" spans="1:26" x14ac:dyDescent="0.25">
      <c r="A100" t="s">
        <v>80</v>
      </c>
      <c r="B100">
        <v>1.72</v>
      </c>
      <c r="C100">
        <v>1.83</v>
      </c>
      <c r="D100">
        <v>1.696</v>
      </c>
      <c r="E100">
        <v>1.6060000000000001</v>
      </c>
      <c r="F100">
        <v>1.679</v>
      </c>
      <c r="G100">
        <v>1.6180000000000001</v>
      </c>
    </row>
    <row r="101" spans="1:26" x14ac:dyDescent="0.25">
      <c r="A101" t="s">
        <v>81</v>
      </c>
      <c r="B101">
        <v>1.68</v>
      </c>
      <c r="C101">
        <v>1.75</v>
      </c>
      <c r="D101">
        <v>1.6180000000000001</v>
      </c>
      <c r="E101">
        <v>1.5449999999999999</v>
      </c>
      <c r="F101">
        <v>1.7609999999999999</v>
      </c>
      <c r="G101">
        <v>1.4710000000000001</v>
      </c>
    </row>
    <row r="102" spans="1:26" x14ac:dyDescent="0.25">
      <c r="A102" t="s">
        <v>83</v>
      </c>
      <c r="B102" t="s">
        <v>27</v>
      </c>
      <c r="C102" t="s">
        <v>27</v>
      </c>
      <c r="D102" t="s">
        <v>27</v>
      </c>
      <c r="E102" t="s">
        <v>27</v>
      </c>
      <c r="F102" t="s">
        <v>27</v>
      </c>
      <c r="G102" t="s">
        <v>27</v>
      </c>
    </row>
    <row r="103" spans="1:26" ht="15.75" thickBot="1" x14ac:dyDescent="0.3"/>
    <row r="104" spans="1:26" ht="29.25" customHeight="1" x14ac:dyDescent="0.25">
      <c r="L104" s="33" t="s">
        <v>144</v>
      </c>
      <c r="M104" s="28" t="s">
        <v>143</v>
      </c>
      <c r="N104" s="14" t="s">
        <v>89</v>
      </c>
      <c r="O104" s="14" t="s">
        <v>90</v>
      </c>
      <c r="P104" s="14" t="s">
        <v>91</v>
      </c>
      <c r="Q104" s="28" t="s">
        <v>92</v>
      </c>
      <c r="R104" s="14" t="s">
        <v>102</v>
      </c>
      <c r="S104" s="14" t="s">
        <v>106</v>
      </c>
      <c r="T104" s="14" t="s">
        <v>108</v>
      </c>
      <c r="U104" s="14" t="s">
        <v>109</v>
      </c>
      <c r="V104" s="14" t="s">
        <v>111</v>
      </c>
      <c r="W104" s="14" t="s">
        <v>112</v>
      </c>
      <c r="X104" s="14" t="s">
        <v>176</v>
      </c>
      <c r="Y104" s="14" t="s">
        <v>114</v>
      </c>
      <c r="Z104" s="14" t="s">
        <v>115</v>
      </c>
    </row>
    <row r="105" spans="1:26" ht="29.25" customHeight="1" x14ac:dyDescent="0.25">
      <c r="A105" s="1" t="s">
        <v>166</v>
      </c>
      <c r="B105" s="1"/>
      <c r="C105" s="1" t="s">
        <v>167</v>
      </c>
      <c r="D105" s="1"/>
      <c r="E105" s="1"/>
      <c r="F105" s="1" t="s">
        <v>168</v>
      </c>
      <c r="G105" s="1"/>
      <c r="H105" s="1"/>
      <c r="L105" s="16" t="s">
        <v>143</v>
      </c>
      <c r="M105" s="29">
        <v>0.49</v>
      </c>
      <c r="N105" s="41">
        <v>0.33300000000000002</v>
      </c>
      <c r="O105" s="9"/>
      <c r="P105" s="9"/>
      <c r="Q105" s="21">
        <v>0.31759999999999999</v>
      </c>
      <c r="R105" s="11"/>
      <c r="S105" s="11"/>
      <c r="T105" s="21">
        <v>0.2828</v>
      </c>
      <c r="U105" s="21"/>
      <c r="V105" s="11"/>
      <c r="W105" s="11"/>
      <c r="X105" s="11">
        <v>0.3231</v>
      </c>
      <c r="Y105" s="11"/>
      <c r="Z105" s="11"/>
    </row>
    <row r="106" spans="1:26" ht="29.25" customHeight="1" x14ac:dyDescent="0.25">
      <c r="B106" s="1" t="s">
        <v>111</v>
      </c>
      <c r="C106" s="1" t="s">
        <v>112</v>
      </c>
      <c r="D106" s="1" t="s">
        <v>176</v>
      </c>
      <c r="E106" s="1" t="s">
        <v>180</v>
      </c>
      <c r="L106" s="16" t="s">
        <v>89</v>
      </c>
      <c r="M106" s="42">
        <v>0.60499999999999998</v>
      </c>
      <c r="N106" s="19">
        <v>0.42</v>
      </c>
      <c r="O106" s="34">
        <v>0.53239999999999998</v>
      </c>
      <c r="P106" s="11"/>
      <c r="Q106" s="11"/>
      <c r="R106" s="11"/>
      <c r="S106" s="44">
        <v>0.29770000000000002</v>
      </c>
      <c r="T106" s="11"/>
      <c r="U106" s="11"/>
      <c r="V106" s="11"/>
      <c r="W106" s="11"/>
      <c r="X106" s="11"/>
      <c r="Y106" s="11"/>
      <c r="Z106" s="11"/>
    </row>
    <row r="107" spans="1:26" ht="29.25" customHeight="1" x14ac:dyDescent="0.25">
      <c r="A107" t="s">
        <v>82</v>
      </c>
      <c r="B107" s="39">
        <v>0.40500000000000003</v>
      </c>
      <c r="C107" s="39">
        <v>0.41699999999999998</v>
      </c>
      <c r="D107" s="47"/>
      <c r="E107" s="2">
        <v>0.43</v>
      </c>
      <c r="L107" s="16" t="s">
        <v>90</v>
      </c>
      <c r="M107" s="30"/>
      <c r="N107" s="34">
        <v>0.55559999999999998</v>
      </c>
      <c r="O107" s="19">
        <v>0.4728</v>
      </c>
      <c r="P107" s="46">
        <v>0.33</v>
      </c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9.25" customHeight="1" x14ac:dyDescent="0.25">
      <c r="A108" t="s">
        <v>78</v>
      </c>
      <c r="B108">
        <v>1.74</v>
      </c>
      <c r="C108">
        <v>1.746</v>
      </c>
      <c r="D108">
        <v>1.6990000000000001</v>
      </c>
      <c r="E108">
        <v>1.708</v>
      </c>
      <c r="L108" s="16" t="s">
        <v>91</v>
      </c>
      <c r="M108" s="30"/>
      <c r="N108" s="11"/>
      <c r="O108" s="43">
        <v>0.67900000000000005</v>
      </c>
      <c r="P108" s="19">
        <v>0.37930000000000003</v>
      </c>
      <c r="Q108" s="48">
        <v>0.38240000000000002</v>
      </c>
      <c r="R108" s="45">
        <v>0.39400000000000002</v>
      </c>
      <c r="S108" s="45">
        <v>0.38979999999999998</v>
      </c>
      <c r="T108" s="45">
        <v>0.43490000000000001</v>
      </c>
      <c r="U108" s="45">
        <v>0.36080000000000001</v>
      </c>
      <c r="V108" s="11">
        <v>0.37530000000000002</v>
      </c>
      <c r="W108" s="11">
        <v>0.32929999999999998</v>
      </c>
      <c r="X108" s="45">
        <v>0.37480000000000002</v>
      </c>
      <c r="Y108" s="11">
        <v>0.42930000000000001</v>
      </c>
      <c r="Z108" s="11"/>
    </row>
    <row r="109" spans="1:26" ht="29.25" customHeight="1" x14ac:dyDescent="0.25">
      <c r="A109" t="s">
        <v>79</v>
      </c>
      <c r="B109">
        <v>1.738</v>
      </c>
      <c r="C109">
        <v>1.768</v>
      </c>
      <c r="D109">
        <v>1.635</v>
      </c>
      <c r="E109">
        <v>1.736</v>
      </c>
      <c r="L109" s="16" t="s">
        <v>92</v>
      </c>
      <c r="M109" s="31">
        <v>0.62870000000000004</v>
      </c>
      <c r="N109" s="11"/>
      <c r="O109" s="11"/>
      <c r="P109" s="11">
        <v>0.4299</v>
      </c>
      <c r="Q109" s="19">
        <v>0.39600000000000002</v>
      </c>
      <c r="R109" s="43">
        <v>0.33239999999999997</v>
      </c>
      <c r="S109" s="11"/>
      <c r="T109" s="11"/>
      <c r="U109" s="11"/>
      <c r="V109" s="11"/>
      <c r="W109" s="11"/>
      <c r="X109" s="11"/>
      <c r="Y109" s="11"/>
      <c r="Z109" s="11"/>
    </row>
    <row r="110" spans="1:26" ht="29.25" customHeight="1" x14ac:dyDescent="0.25">
      <c r="A110" t="s">
        <v>80</v>
      </c>
      <c r="B110">
        <v>1.6240000000000001</v>
      </c>
      <c r="C110">
        <v>1.7050000000000001</v>
      </c>
      <c r="D110">
        <v>1.585</v>
      </c>
      <c r="E110" s="47"/>
      <c r="L110" s="16" t="s">
        <v>102</v>
      </c>
      <c r="M110" s="11"/>
      <c r="N110" s="11"/>
      <c r="O110" s="11"/>
      <c r="P110" s="11">
        <v>0.4284</v>
      </c>
      <c r="Q110" s="43">
        <v>0.432</v>
      </c>
      <c r="R110" s="19">
        <v>0.36249999999999999</v>
      </c>
      <c r="S110" s="43">
        <v>0.3382</v>
      </c>
      <c r="T110" s="11"/>
      <c r="U110" s="11"/>
      <c r="V110" s="11"/>
      <c r="W110" s="11"/>
      <c r="X110" s="11"/>
      <c r="Y110" s="11"/>
      <c r="Z110" s="11"/>
    </row>
    <row r="111" spans="1:26" ht="29.25" customHeight="1" x14ac:dyDescent="0.25">
      <c r="A111" t="s">
        <v>81</v>
      </c>
      <c r="B111">
        <v>1.5149999999999999</v>
      </c>
      <c r="C111">
        <v>1.667</v>
      </c>
      <c r="D111">
        <v>1.391</v>
      </c>
      <c r="E111" s="47"/>
      <c r="L111" s="16" t="s">
        <v>106</v>
      </c>
      <c r="M111" s="11"/>
      <c r="N111" s="44">
        <v>0.5887</v>
      </c>
      <c r="O111" s="11"/>
      <c r="P111" s="45">
        <v>0.35170000000000001</v>
      </c>
      <c r="Q111" s="11"/>
      <c r="R111" s="43">
        <v>0.50929999999999997</v>
      </c>
      <c r="S111" s="19">
        <v>0.42099999999999999</v>
      </c>
      <c r="T111" s="43">
        <v>0.33</v>
      </c>
      <c r="U111" s="11"/>
      <c r="V111" s="11"/>
      <c r="W111" s="11"/>
      <c r="X111" s="11"/>
      <c r="Y111" s="11"/>
      <c r="Z111" s="11"/>
    </row>
    <row r="112" spans="1:26" ht="29.25" customHeight="1" x14ac:dyDescent="0.25">
      <c r="A112" t="s">
        <v>83</v>
      </c>
      <c r="B112" t="s">
        <v>27</v>
      </c>
      <c r="C112" t="s">
        <v>27</v>
      </c>
      <c r="D112" t="s">
        <v>138</v>
      </c>
      <c r="E112" s="47"/>
      <c r="L112" s="16" t="s">
        <v>108</v>
      </c>
      <c r="M112" s="44">
        <v>0.6149</v>
      </c>
      <c r="N112" s="11"/>
      <c r="O112" s="11"/>
      <c r="P112" s="45">
        <v>0.3412</v>
      </c>
      <c r="Q112" s="11"/>
      <c r="R112" s="11"/>
      <c r="S112" s="43">
        <v>0.48959999999999998</v>
      </c>
      <c r="T112" s="19">
        <v>0.36609999999999998</v>
      </c>
      <c r="U112" s="43">
        <v>0.31419999999999998</v>
      </c>
      <c r="V112" s="11"/>
      <c r="W112" s="11"/>
      <c r="X112" s="11"/>
      <c r="Y112" s="11"/>
      <c r="Z112" s="11"/>
    </row>
    <row r="113" spans="6:26" ht="29.25" customHeight="1" x14ac:dyDescent="0.25">
      <c r="F113" t="s">
        <v>181</v>
      </c>
      <c r="L113" s="16" t="s">
        <v>109</v>
      </c>
      <c r="M113" s="44"/>
      <c r="N113" s="11"/>
      <c r="O113" s="11"/>
      <c r="P113" s="11">
        <v>0.38549999999999995</v>
      </c>
      <c r="Q113" s="11"/>
      <c r="R113" s="11"/>
      <c r="S113" s="11"/>
      <c r="T113" s="43">
        <v>0.51419999999999999</v>
      </c>
      <c r="U113" s="19">
        <v>0.38040000000000002</v>
      </c>
      <c r="V113" s="43">
        <v>0.35010000000000002</v>
      </c>
      <c r="X113" s="11"/>
      <c r="Y113" s="11"/>
      <c r="Z113" s="11"/>
    </row>
    <row r="114" spans="6:26" ht="29.25" customHeight="1" x14ac:dyDescent="0.25">
      <c r="L114" s="16" t="s">
        <v>111</v>
      </c>
      <c r="M114" s="11"/>
      <c r="N114" s="11"/>
      <c r="O114" s="11"/>
      <c r="P114" s="11">
        <v>0.42670000000000002</v>
      </c>
      <c r="Q114" s="11"/>
      <c r="R114" s="11"/>
      <c r="S114" s="11"/>
      <c r="T114" s="11"/>
      <c r="U114" s="43">
        <v>0.44240000000000002</v>
      </c>
      <c r="V114" s="19">
        <v>0.40389999999999998</v>
      </c>
      <c r="W114" s="43">
        <v>0.31180000000000002</v>
      </c>
      <c r="X114" s="11"/>
      <c r="Y114" s="11"/>
      <c r="Z114" s="11"/>
    </row>
    <row r="115" spans="6:26" ht="29.25" customHeight="1" x14ac:dyDescent="0.25">
      <c r="L115" s="16" t="s">
        <v>112</v>
      </c>
      <c r="M115" s="11"/>
      <c r="N115" s="11"/>
      <c r="O115" s="11"/>
      <c r="P115" s="11">
        <v>0.46810000000000002</v>
      </c>
      <c r="Q115" s="11"/>
      <c r="R115" s="11"/>
      <c r="S115" s="11"/>
      <c r="T115" s="11"/>
      <c r="V115" s="43">
        <v>0.53610000000000002</v>
      </c>
      <c r="W115" s="19">
        <v>0.3861</v>
      </c>
      <c r="X115" s="43">
        <v>0.25469999999999998</v>
      </c>
      <c r="Y115" s="45">
        <v>0.42049999999999998</v>
      </c>
      <c r="Z115" s="11"/>
    </row>
    <row r="116" spans="6:26" ht="29.25" customHeight="1" x14ac:dyDescent="0.25">
      <c r="L116" s="16" t="s">
        <v>176</v>
      </c>
      <c r="M116" s="11">
        <v>0.59119999999999995</v>
      </c>
      <c r="N116" s="11"/>
      <c r="O116" s="11"/>
      <c r="P116" s="45">
        <v>0.37159999999999999</v>
      </c>
      <c r="Q116" s="11"/>
      <c r="R116" s="11"/>
      <c r="S116" s="11"/>
      <c r="T116" s="11"/>
      <c r="U116" s="11"/>
      <c r="V116" s="11"/>
      <c r="W116" s="43">
        <v>0.50270000000000004</v>
      </c>
      <c r="X116" s="19">
        <v>0.432</v>
      </c>
      <c r="Y116" s="43">
        <v>0.32429999999999998</v>
      </c>
      <c r="Z116" s="11"/>
    </row>
    <row r="117" spans="6:26" ht="29.25" customHeight="1" x14ac:dyDescent="0.25">
      <c r="L117" s="16" t="s">
        <v>114</v>
      </c>
      <c r="M117" s="11"/>
      <c r="N117" s="11"/>
      <c r="O117" s="11"/>
      <c r="P117" s="11">
        <v>0.30959999999999999</v>
      </c>
      <c r="Q117" s="11"/>
      <c r="R117" s="11"/>
      <c r="S117" s="11"/>
      <c r="T117" s="11"/>
      <c r="U117" s="11"/>
      <c r="V117" s="11"/>
      <c r="W117" s="11">
        <v>0.54830000000000001</v>
      </c>
      <c r="X117" s="43" t="s">
        <v>169</v>
      </c>
      <c r="Y117" s="19">
        <v>0.34329999999999999</v>
      </c>
      <c r="Z117" s="43"/>
    </row>
    <row r="118" spans="6:26" ht="29.25" customHeight="1" x14ac:dyDescent="0.25">
      <c r="L118" s="16" t="s">
        <v>115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43"/>
      <c r="Z118" s="19"/>
    </row>
    <row r="121" spans="6:26" x14ac:dyDescent="0.25">
      <c r="O121" t="s">
        <v>178</v>
      </c>
    </row>
    <row r="122" spans="6:26" x14ac:dyDescent="0.25">
      <c r="O122" t="s">
        <v>175</v>
      </c>
    </row>
    <row r="123" spans="6:26" x14ac:dyDescent="0.25">
      <c r="O123" t="s">
        <v>177</v>
      </c>
    </row>
    <row r="129" spans="1:25" ht="24.75" customHeight="1" x14ac:dyDescent="0.25">
      <c r="A129" t="s">
        <v>191</v>
      </c>
      <c r="O129" s="52"/>
      <c r="P129" s="16">
        <v>8</v>
      </c>
      <c r="Q129" s="16">
        <v>15</v>
      </c>
      <c r="R129" s="16">
        <v>66</v>
      </c>
      <c r="S129" s="16">
        <v>77</v>
      </c>
      <c r="T129" s="16">
        <v>16</v>
      </c>
      <c r="U129" s="16">
        <v>17</v>
      </c>
      <c r="V129" s="16">
        <v>18</v>
      </c>
      <c r="W129" s="16">
        <v>19</v>
      </c>
      <c r="X129" s="16">
        <v>20</v>
      </c>
      <c r="Y129" s="16" t="s">
        <v>196</v>
      </c>
    </row>
    <row r="130" spans="1:25" ht="26.25" customHeight="1" x14ac:dyDescent="0.25">
      <c r="A130" s="1" t="s">
        <v>166</v>
      </c>
      <c r="B130" s="1"/>
      <c r="C130" s="1" t="s">
        <v>167</v>
      </c>
      <c r="D130" s="1"/>
      <c r="E130" s="1"/>
      <c r="F130" s="1" t="s">
        <v>168</v>
      </c>
      <c r="G130" s="1"/>
      <c r="H130" s="1"/>
      <c r="O130" s="16">
        <v>8</v>
      </c>
      <c r="P130" s="19">
        <v>0.37930000000000003</v>
      </c>
      <c r="Q130" s="45">
        <v>0.32929999999999998</v>
      </c>
      <c r="R130" s="51">
        <v>0.37480000000000002</v>
      </c>
      <c r="S130" s="51">
        <v>0.42930000000000001</v>
      </c>
      <c r="T130" s="51">
        <v>0.34549999999999997</v>
      </c>
      <c r="U130" s="51">
        <v>0.33739999999999998</v>
      </c>
      <c r="V130" s="51"/>
      <c r="W130" s="51"/>
      <c r="X130" s="44">
        <v>0.34160000000000001</v>
      </c>
      <c r="Y130" s="51">
        <v>0.35120000000000001</v>
      </c>
    </row>
    <row r="131" spans="1:25" ht="26.25" customHeight="1" x14ac:dyDescent="0.25">
      <c r="B131" s="1" t="s">
        <v>113</v>
      </c>
      <c r="C131" s="1" t="s">
        <v>114</v>
      </c>
      <c r="D131" s="1" t="s">
        <v>115</v>
      </c>
      <c r="E131" s="1" t="s">
        <v>116</v>
      </c>
      <c r="F131" s="1" t="s">
        <v>117</v>
      </c>
      <c r="O131" s="16">
        <v>15</v>
      </c>
      <c r="P131" s="45">
        <v>0.46810000000000002</v>
      </c>
      <c r="Q131" s="19">
        <v>0.3861</v>
      </c>
      <c r="R131" s="45">
        <v>0.25469999999999998</v>
      </c>
      <c r="S131" s="51">
        <v>0.42049999999999998</v>
      </c>
      <c r="T131" s="51">
        <v>0.32540000000000002</v>
      </c>
      <c r="U131" s="51"/>
      <c r="V131" s="51"/>
      <c r="W131" s="51"/>
      <c r="X131" s="44">
        <v>0.3906</v>
      </c>
      <c r="Y131" s="53">
        <v>0.5222</v>
      </c>
    </row>
    <row r="132" spans="1:25" ht="26.25" customHeight="1" x14ac:dyDescent="0.25">
      <c r="A132" t="s">
        <v>82</v>
      </c>
      <c r="B132" s="39">
        <v>0.435</v>
      </c>
      <c r="C132" s="39">
        <v>0.41399999999999998</v>
      </c>
      <c r="D132" s="39">
        <v>0.42</v>
      </c>
      <c r="E132" s="39">
        <v>0.43</v>
      </c>
      <c r="F132" s="39">
        <v>0.42</v>
      </c>
      <c r="O132" s="16">
        <v>66</v>
      </c>
      <c r="P132" s="51">
        <v>0.37159999999999999</v>
      </c>
      <c r="Q132" s="45">
        <v>0.50270000000000004</v>
      </c>
      <c r="R132" s="19">
        <v>0.432</v>
      </c>
      <c r="S132" s="45">
        <v>0.32429999999999998</v>
      </c>
      <c r="T132" s="51">
        <v>0.34279999999999999</v>
      </c>
      <c r="U132" s="51">
        <v>0.3402</v>
      </c>
      <c r="V132" s="51"/>
      <c r="W132" s="51"/>
      <c r="X132" s="44">
        <v>0.33239999999999997</v>
      </c>
      <c r="Y132" s="53">
        <v>0.43309999999999998</v>
      </c>
    </row>
    <row r="133" spans="1:25" ht="26.25" customHeight="1" x14ac:dyDescent="0.25">
      <c r="A133" t="s">
        <v>78</v>
      </c>
      <c r="B133">
        <v>1.7410000000000001</v>
      </c>
      <c r="D133">
        <v>1.742</v>
      </c>
      <c r="E133">
        <v>1.7949999999999999</v>
      </c>
      <c r="F133">
        <v>1.76</v>
      </c>
      <c r="O133" s="16">
        <v>77</v>
      </c>
      <c r="P133" s="51">
        <v>0.30959999999999999</v>
      </c>
      <c r="Q133" s="51">
        <v>0.54830000000000001</v>
      </c>
      <c r="R133" s="45">
        <v>0.57589999999999997</v>
      </c>
      <c r="S133" s="19">
        <v>0.34329999999999999</v>
      </c>
      <c r="T133" s="34">
        <v>0.39460000000000001</v>
      </c>
      <c r="U133" s="51">
        <v>0.35709999999999997</v>
      </c>
      <c r="V133" s="51"/>
      <c r="W133" s="51"/>
      <c r="X133" s="44">
        <v>0.35199999999999998</v>
      </c>
      <c r="Y133" s="53">
        <v>0.44800000000000001</v>
      </c>
    </row>
    <row r="134" spans="1:25" ht="26.25" customHeight="1" x14ac:dyDescent="0.25">
      <c r="A134" t="s">
        <v>79</v>
      </c>
      <c r="B134">
        <v>1.7390000000000001</v>
      </c>
      <c r="D134">
        <v>1.77</v>
      </c>
      <c r="E134">
        <v>1.7949999999999999</v>
      </c>
      <c r="F134">
        <v>1.7529999999999999</v>
      </c>
      <c r="O134" s="16">
        <v>16</v>
      </c>
      <c r="P134" s="51">
        <v>0.41270000000000001</v>
      </c>
      <c r="Q134" s="51">
        <v>0.49690000000000001</v>
      </c>
      <c r="R134" s="51">
        <v>0.44919999999999999</v>
      </c>
      <c r="S134" s="34">
        <v>0.38429999999999997</v>
      </c>
      <c r="T134" s="19">
        <v>0.37140000000000001</v>
      </c>
      <c r="U134" s="34">
        <v>0.36870000000000003</v>
      </c>
      <c r="V134" s="51"/>
      <c r="W134" s="51"/>
      <c r="X134" s="44">
        <v>0.37</v>
      </c>
      <c r="Y134" s="53">
        <v>0.43509999999999999</v>
      </c>
    </row>
    <row r="135" spans="1:25" ht="26.25" customHeight="1" x14ac:dyDescent="0.25">
      <c r="A135" t="s">
        <v>80</v>
      </c>
      <c r="B135">
        <v>1.6990000000000001</v>
      </c>
      <c r="D135">
        <v>1.7769999999999999</v>
      </c>
      <c r="E135">
        <v>1.7749999999999999</v>
      </c>
      <c r="F135">
        <v>1.7689999999999999</v>
      </c>
      <c r="O135" s="16">
        <v>17</v>
      </c>
      <c r="P135" s="51">
        <v>0.37319999999999998</v>
      </c>
      <c r="Q135" s="51"/>
      <c r="R135" s="51">
        <v>0.42459999999999998</v>
      </c>
      <c r="S135" s="51">
        <v>0.42180000000000001</v>
      </c>
      <c r="T135" s="34">
        <v>0.3795</v>
      </c>
      <c r="U135" s="19">
        <v>0.36209999999999998</v>
      </c>
      <c r="V135" s="34">
        <v>0.34079999999999999</v>
      </c>
      <c r="W135" s="11"/>
      <c r="X135" s="44">
        <v>0.35460000000000003</v>
      </c>
      <c r="Y135" s="51">
        <v>0.33310000000000001</v>
      </c>
    </row>
    <row r="136" spans="1:25" ht="29.25" customHeight="1" x14ac:dyDescent="0.25">
      <c r="A136" t="s">
        <v>81</v>
      </c>
      <c r="B136">
        <v>1.657</v>
      </c>
      <c r="D136">
        <v>1.7430000000000001</v>
      </c>
      <c r="E136">
        <v>1.7090000000000001</v>
      </c>
      <c r="F136">
        <v>1.714</v>
      </c>
      <c r="O136" s="16">
        <v>18</v>
      </c>
      <c r="P136" s="51"/>
      <c r="Q136" s="51"/>
      <c r="R136" s="51"/>
      <c r="S136" s="51"/>
      <c r="T136" s="51"/>
      <c r="U136" s="34">
        <v>0.3821</v>
      </c>
      <c r="V136" s="19">
        <v>0.36499999999999999</v>
      </c>
      <c r="W136" s="34">
        <v>0.34449999999999997</v>
      </c>
      <c r="X136" s="44">
        <v>0.35970000000000002</v>
      </c>
      <c r="Y136" s="51">
        <v>0.34599999999999997</v>
      </c>
    </row>
    <row r="137" spans="1:25" ht="27" customHeight="1" x14ac:dyDescent="0.25">
      <c r="A137" t="s">
        <v>83</v>
      </c>
      <c r="B137" t="s">
        <v>27</v>
      </c>
      <c r="D137" t="s">
        <v>27</v>
      </c>
      <c r="E137" t="s">
        <v>27</v>
      </c>
      <c r="F137" t="s">
        <v>27</v>
      </c>
      <c r="O137" s="16">
        <v>19</v>
      </c>
      <c r="P137" s="51"/>
      <c r="Q137" s="51"/>
      <c r="R137" s="51"/>
      <c r="S137" s="51"/>
      <c r="T137" s="51"/>
      <c r="U137" s="51"/>
      <c r="V137" s="34">
        <v>0.36199999999999999</v>
      </c>
      <c r="W137" s="19">
        <v>0.3412</v>
      </c>
      <c r="X137" s="34">
        <v>0.35210000000000002</v>
      </c>
      <c r="Y137" s="51">
        <v>0.32879999999999998</v>
      </c>
    </row>
    <row r="138" spans="1:25" ht="26.25" customHeight="1" x14ac:dyDescent="0.25">
      <c r="O138" s="16">
        <v>20</v>
      </c>
      <c r="P138" s="44">
        <v>0.38779999999999998</v>
      </c>
      <c r="Q138" s="44">
        <v>0.38069999999999998</v>
      </c>
      <c r="R138" s="44">
        <v>0.38240000000000002</v>
      </c>
      <c r="S138" s="44">
        <v>0.40699999999999997</v>
      </c>
      <c r="T138" s="44">
        <v>0.36099999999999999</v>
      </c>
      <c r="U138" s="44">
        <v>0.3589</v>
      </c>
      <c r="V138" s="44">
        <v>0.36149999999999999</v>
      </c>
      <c r="W138" s="34">
        <v>0.33779999999999999</v>
      </c>
      <c r="X138" s="19">
        <v>0.3538</v>
      </c>
      <c r="Y138" s="51">
        <v>0.31359999999999999</v>
      </c>
    </row>
    <row r="139" spans="1:25" ht="24" customHeight="1" x14ac:dyDescent="0.25">
      <c r="O139" s="16" t="s">
        <v>196</v>
      </c>
      <c r="P139" s="51">
        <v>0.39229999999999998</v>
      </c>
      <c r="Q139" s="51">
        <v>0.35139999999999999</v>
      </c>
      <c r="R139" s="51">
        <v>0.34889999999999999</v>
      </c>
      <c r="S139" s="51">
        <v>0.39290000000000003</v>
      </c>
      <c r="T139" s="53">
        <v>0.32669999999999999</v>
      </c>
      <c r="U139" s="53">
        <v>0.32890000000000003</v>
      </c>
      <c r="V139" s="51">
        <v>0.34039999999999998</v>
      </c>
      <c r="W139" s="51">
        <v>0.33960000000000001</v>
      </c>
      <c r="X139" s="51">
        <v>0.3392</v>
      </c>
      <c r="Y139" s="19">
        <v>0.34410000000000002</v>
      </c>
    </row>
    <row r="141" spans="1:25" x14ac:dyDescent="0.25">
      <c r="O141" s="1" t="s">
        <v>192</v>
      </c>
    </row>
    <row r="142" spans="1:25" x14ac:dyDescent="0.25">
      <c r="O142" s="1" t="s">
        <v>193</v>
      </c>
    </row>
    <row r="145" spans="1:22" x14ac:dyDescent="0.25">
      <c r="O145" s="49"/>
      <c r="V145" t="s">
        <v>189</v>
      </c>
    </row>
    <row r="146" spans="1:22" x14ac:dyDescent="0.25">
      <c r="O146" s="50"/>
      <c r="V146" t="s">
        <v>190</v>
      </c>
    </row>
    <row r="147" spans="1:22" x14ac:dyDescent="0.25">
      <c r="O147" t="s">
        <v>179</v>
      </c>
    </row>
    <row r="149" spans="1:22" x14ac:dyDescent="0.25">
      <c r="O149" s="1" t="s">
        <v>182</v>
      </c>
    </row>
    <row r="150" spans="1:22" x14ac:dyDescent="0.25">
      <c r="O150" t="s">
        <v>183</v>
      </c>
    </row>
    <row r="151" spans="1:22" x14ac:dyDescent="0.25">
      <c r="O151" t="s">
        <v>184</v>
      </c>
    </row>
    <row r="152" spans="1:22" x14ac:dyDescent="0.25">
      <c r="O152" t="s">
        <v>185</v>
      </c>
    </row>
    <row r="153" spans="1:22" x14ac:dyDescent="0.25">
      <c r="O153" t="s">
        <v>186</v>
      </c>
    </row>
    <row r="154" spans="1:22" x14ac:dyDescent="0.25">
      <c r="O154" t="s">
        <v>187</v>
      </c>
    </row>
    <row r="155" spans="1:22" x14ac:dyDescent="0.25">
      <c r="O155" t="s">
        <v>188</v>
      </c>
    </row>
    <row r="158" spans="1:22" x14ac:dyDescent="0.25">
      <c r="A158" t="s">
        <v>194</v>
      </c>
    </row>
    <row r="159" spans="1:22" ht="18.75" customHeight="1" x14ac:dyDescent="0.25">
      <c r="B159" s="1" t="s">
        <v>118</v>
      </c>
      <c r="C159" s="1" t="s">
        <v>118</v>
      </c>
    </row>
    <row r="160" spans="1:22" ht="18.75" customHeight="1" x14ac:dyDescent="0.25">
      <c r="A160" t="s">
        <v>82</v>
      </c>
      <c r="B160" s="39">
        <v>0.36099999999999999</v>
      </c>
      <c r="C160" s="39"/>
    </row>
    <row r="161" spans="1:2" ht="18.75" customHeight="1" x14ac:dyDescent="0.25">
      <c r="A161" t="s">
        <v>78</v>
      </c>
      <c r="B161">
        <v>1.571</v>
      </c>
    </row>
    <row r="162" spans="1:2" ht="18.75" customHeight="1" x14ac:dyDescent="0.25">
      <c r="A162" t="s">
        <v>79</v>
      </c>
      <c r="B162">
        <v>1.3640000000000001</v>
      </c>
    </row>
    <row r="163" spans="1:2" ht="18.75" customHeight="1" x14ac:dyDescent="0.25">
      <c r="A163" t="s">
        <v>80</v>
      </c>
      <c r="B163">
        <v>1.526</v>
      </c>
    </row>
    <row r="164" spans="1:2" ht="18.75" customHeight="1" x14ac:dyDescent="0.25">
      <c r="A164" t="s">
        <v>81</v>
      </c>
      <c r="B164">
        <v>1.2889999999999999</v>
      </c>
    </row>
    <row r="165" spans="1:2" ht="18.75" customHeight="1" x14ac:dyDescent="0.25">
      <c r="A165" t="s">
        <v>83</v>
      </c>
      <c r="B165" t="s">
        <v>27</v>
      </c>
    </row>
    <row r="166" spans="1:2" x14ac:dyDescent="0.25">
      <c r="B166" t="s">
        <v>195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v2 r2</vt:lpstr>
      <vt:lpstr>v2 r2 (2)</vt:lpstr>
      <vt:lpstr>v2 r2 (3)</vt:lpstr>
      <vt:lpstr>v2 r2 (4)</vt:lpstr>
      <vt:lpstr>v2 r2 (5)</vt:lpstr>
      <vt:lpstr>v3</vt:lpstr>
      <vt:lpstr>Reflexiones</vt:lpstr>
      <vt:lpstr>decaying eps</vt:lpstr>
      <vt:lpstr>v4(envido)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Previtali</dc:creator>
  <cp:lastModifiedBy>Marcos Previtali</cp:lastModifiedBy>
  <dcterms:created xsi:type="dcterms:W3CDTF">2019-06-30T07:10:03Z</dcterms:created>
  <dcterms:modified xsi:type="dcterms:W3CDTF">2019-08-08T11:42:59Z</dcterms:modified>
</cp:coreProperties>
</file>