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wnloads\Telegram Desktop\"/>
    </mc:Choice>
  </mc:AlternateContent>
  <bookViews>
    <workbookView xWindow="0" yWindow="0" windowWidth="15345" windowHeight="4575" activeTab="2"/>
  </bookViews>
  <sheets>
    <sheet name="Диаграмма1" sheetId="2" r:id="rId1"/>
    <sheet name="Диаграмма2" sheetId="3" r:id="rId2"/>
    <sheet name="Лист1" sheetId="1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3" i="1" l="1"/>
  <c r="C21" i="1"/>
  <c r="C20" i="1"/>
  <c r="C19" i="1"/>
  <c r="C18" i="1"/>
  <c r="C17" i="1"/>
  <c r="C16" i="1"/>
  <c r="C15" i="1"/>
  <c r="C14" i="1"/>
  <c r="C13" i="1"/>
  <c r="C12" i="1"/>
  <c r="E4" i="1"/>
  <c r="E42" i="1" l="1"/>
  <c r="E40" i="1"/>
  <c r="E38" i="1"/>
  <c r="G32" i="1"/>
  <c r="G30" i="1"/>
  <c r="G28" i="1"/>
  <c r="E9" i="1" l="1"/>
  <c r="E5" i="1"/>
  <c r="E8" i="1"/>
  <c r="E7" i="1"/>
  <c r="E6" i="1"/>
</calcChain>
</file>

<file path=xl/sharedStrings.xml><?xml version="1.0" encoding="utf-8"?>
<sst xmlns="http://schemas.openxmlformats.org/spreadsheetml/2006/main" count="49" uniqueCount="45">
  <si>
    <t>Berilgan</t>
  </si>
  <si>
    <t>n=</t>
  </si>
  <si>
    <t>k1=</t>
  </si>
  <si>
    <t>k2=</t>
  </si>
  <si>
    <t>k3=</t>
  </si>
  <si>
    <t>k4=</t>
  </si>
  <si>
    <t>Savol</t>
  </si>
  <si>
    <t>Natija</t>
  </si>
  <si>
    <t>Mos buyruqlar</t>
  </si>
  <si>
    <t>6)np-q&lt;k0&lt;np+p</t>
  </si>
  <si>
    <t>Summa</t>
  </si>
  <si>
    <t>2,2-masala</t>
  </si>
  <si>
    <t>V=</t>
  </si>
  <si>
    <t>p=</t>
  </si>
  <si>
    <t>M=</t>
  </si>
  <si>
    <t>L=</t>
  </si>
  <si>
    <t>1)P840(410)=НОРМ.РАСП(x;np;/npq;0)=</t>
  </si>
  <si>
    <t>НОРМ.РАСП(B31;B29*B30;(B29*B30*(1-B30))^0,5;1)-НОРМ.РАСП(B32;B29*B30;(B29*B30*(1-B30))^0,5;1)</t>
  </si>
  <si>
    <t>2)P840(356;410)=</t>
  </si>
  <si>
    <t>3)P840(410;840)=</t>
  </si>
  <si>
    <t>НОРМ.РАСП(B29;B29*B30;(B29*B30*(1-B30))^0,5;1)-НОРМ.РАСП(B31;B29*B30;(B29*B30*(1-B30))^0,5;1)</t>
  </si>
  <si>
    <t>НОРМ.РАСП(B31;B29*B30;(B29*B30*(1-B30))^0,5;0)</t>
  </si>
  <si>
    <t>2,3-masala</t>
  </si>
  <si>
    <t>D=</t>
  </si>
  <si>
    <t>S=</t>
  </si>
  <si>
    <t>K=</t>
  </si>
  <si>
    <t>U=</t>
  </si>
  <si>
    <t>1)P1600(5)=</t>
  </si>
  <si>
    <t>2)P1600(X&lt;5)=</t>
  </si>
  <si>
    <t>3)P1600(X&gt;8)=</t>
  </si>
  <si>
    <t>ПУАССОН.РАСП(5;1;0)</t>
  </si>
  <si>
    <t>1-ПУАССОН.РАСП(7;1;1)</t>
  </si>
  <si>
    <t>ПУАССОН.РАСП(5;1;1)</t>
  </si>
  <si>
    <t>N=</t>
  </si>
  <si>
    <t>1)P9(X=5)=</t>
  </si>
  <si>
    <t>5)P9(X&gt;=1)=</t>
  </si>
  <si>
    <t>4)P9(X&gt;=5)=</t>
  </si>
  <si>
    <t>3)P9(0&lt;=X&lt;=6)=</t>
  </si>
  <si>
    <t>2)P9(4&lt;=X&lt;=7)=</t>
  </si>
  <si>
    <t>БИНОМ.РАСП(4;9;0,52;0)</t>
  </si>
  <si>
    <t>БИНОМ.РАСП(7;9;0,52;1)-БИНОМ.РАСП(4;9;0,52;1)</t>
  </si>
  <si>
    <t>БИНОМ.РАСП(6;9;0,52;1)</t>
  </si>
  <si>
    <t>1-БИНОМ.РАСП(5;9;0,52;1)</t>
  </si>
  <si>
    <t>1-БИНОМ.РАСП(0;9;0,52;0)</t>
  </si>
  <si>
    <t>ОКРУГЛВВЕРХ(9*0,52-0,48;0)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</si>
</sst>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162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theme="4"/>
      <name val="Calibri"/>
      <family val="2"/>
      <charset val="204"/>
      <scheme val="minor"/>
    </font>
    <font>
      <b/>
      <sz val="11"/>
      <color theme="4" tint="-0.249977111117893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1.xml"/><Relationship Id="rId7" Type="http://schemas.openxmlformats.org/officeDocument/2006/relationships/calcChain" Target="calcChain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6253680"/>
        <c:axId val="396261224"/>
      </c:barChart>
      <c:catAx>
        <c:axId val="396253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261224"/>
        <c:crosses val="autoZero"/>
        <c:auto val="1"/>
        <c:lblAlgn val="ctr"/>
        <c:lblOffset val="100"/>
        <c:noMultiLvlLbl val="0"/>
      </c:catAx>
      <c:valAx>
        <c:axId val="396261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253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2772544"/>
        <c:axId val="332772872"/>
      </c:barChart>
      <c:catAx>
        <c:axId val="3327725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772872"/>
        <c:crosses val="autoZero"/>
        <c:auto val="1"/>
        <c:lblAlgn val="ctr"/>
        <c:lblOffset val="100"/>
        <c:noMultiLvlLbl val="0"/>
      </c:catAx>
      <c:valAx>
        <c:axId val="332772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772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z-Latn-UZ"/>
              <a:t>Hodisa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4156255663400963E-2"/>
          <c:y val="0.18697909176683514"/>
          <c:w val="0.94219710580039839"/>
          <c:h val="0.7640210730858672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Лист1!$C$12:$C$22</c:f>
              <c:numCache>
                <c:formatCode>General</c:formatCode>
                <c:ptCount val="11"/>
                <c:pt idx="0">
                  <c:v>1.3526054605946885E-3</c:v>
                </c:pt>
                <c:pt idx="1">
                  <c:v>1.3187903240798231E-2</c:v>
                </c:pt>
                <c:pt idx="2">
                  <c:v>5.7147580710125601E-2</c:v>
                </c:pt>
                <c:pt idx="3">
                  <c:v>0.14445638457281743</c:v>
                </c:pt>
                <c:pt idx="4">
                  <c:v>0.23474162493082842</c:v>
                </c:pt>
                <c:pt idx="5">
                  <c:v>0.25430342700839736</c:v>
                </c:pt>
                <c:pt idx="6">
                  <c:v>0.18366358617273132</c:v>
                </c:pt>
                <c:pt idx="7">
                  <c:v>8.5272379294482406E-2</c:v>
                </c:pt>
                <c:pt idx="8">
                  <c:v>2.309460272558898E-2</c:v>
                </c:pt>
                <c:pt idx="9">
                  <c:v>2.7799058836357141E-3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03-4183-81A8-35978B8BF23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96266800"/>
        <c:axId val="396264176"/>
      </c:lineChart>
      <c:catAx>
        <c:axId val="3962668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264176"/>
        <c:crosses val="autoZero"/>
        <c:auto val="1"/>
        <c:lblAlgn val="ctr"/>
        <c:lblOffset val="100"/>
        <c:noMultiLvlLbl val="0"/>
      </c:catAx>
      <c:valAx>
        <c:axId val="39626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266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4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591986</xdr:colOff>
      <xdr:row>3</xdr:row>
      <xdr:rowOff>138023</xdr:rowOff>
    </xdr:from>
    <xdr:to>
      <xdr:col>21</xdr:col>
      <xdr:colOff>136071</xdr:colOff>
      <xdr:row>24</xdr:row>
      <xdr:rowOff>111425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tabSelected="1" topLeftCell="B1" zoomScale="63" zoomScaleNormal="55" workbookViewId="0">
      <selection activeCell="Y12" sqref="Y12"/>
    </sheetView>
  </sheetViews>
  <sheetFormatPr defaultRowHeight="15" x14ac:dyDescent="0.25"/>
  <cols>
    <col min="2" max="3" width="9.28515625" bestFit="1" customWidth="1"/>
    <col min="4" max="5" width="16.28515625" customWidth="1"/>
    <col min="7" max="7" width="13.140625" bestFit="1" customWidth="1"/>
  </cols>
  <sheetData>
    <row r="1" spans="1:6" x14ac:dyDescent="0.25">
      <c r="A1" s="1" t="s">
        <v>0</v>
      </c>
    </row>
    <row r="2" spans="1:6" x14ac:dyDescent="0.25">
      <c r="A2" t="s">
        <v>1</v>
      </c>
      <c r="B2">
        <v>10</v>
      </c>
    </row>
    <row r="3" spans="1:6" x14ac:dyDescent="0.25">
      <c r="A3" t="s">
        <v>2</v>
      </c>
      <c r="B3">
        <v>5</v>
      </c>
      <c r="D3" s="1" t="s">
        <v>6</v>
      </c>
      <c r="E3" s="1" t="s">
        <v>7</v>
      </c>
      <c r="F3" s="1" t="s">
        <v>8</v>
      </c>
    </row>
    <row r="4" spans="1:6" x14ac:dyDescent="0.25">
      <c r="A4" t="s">
        <v>3</v>
      </c>
      <c r="B4">
        <v>8</v>
      </c>
      <c r="D4" t="s">
        <v>34</v>
      </c>
      <c r="E4">
        <f>_xlfn.BINOM.DIST(5,10,0.44,0)</f>
        <v>0.22887800443552933</v>
      </c>
      <c r="F4" t="s">
        <v>39</v>
      </c>
    </row>
    <row r="5" spans="1:6" x14ac:dyDescent="0.25">
      <c r="A5" t="s">
        <v>4</v>
      </c>
      <c r="B5">
        <v>7</v>
      </c>
      <c r="D5" t="s">
        <v>38</v>
      </c>
      <c r="E5">
        <f>_xlfn.BINOM.DIST(8,10,0.44,1)-_xlfn.BINOM.DIST(4,10,0.44,1)</f>
        <v>0.46584780594408848</v>
      </c>
      <c r="F5" t="s">
        <v>40</v>
      </c>
    </row>
    <row r="6" spans="1:6" x14ac:dyDescent="0.25">
      <c r="A6" t="s">
        <v>5</v>
      </c>
      <c r="B6">
        <v>6</v>
      </c>
      <c r="D6" t="s">
        <v>37</v>
      </c>
      <c r="E6">
        <f>_xlfn.BINOM.DIST(7,10,0.44,1)</f>
        <v>0.97644169090945776</v>
      </c>
      <c r="F6" t="s">
        <v>41</v>
      </c>
    </row>
    <row r="7" spans="1:6" x14ac:dyDescent="0.25">
      <c r="D7" t="s">
        <v>36</v>
      </c>
      <c r="E7">
        <f>1-_xlfn.BINOM.DIST(5,10,0.44,1)</f>
        <v>0.24070325741919651</v>
      </c>
      <c r="F7" t="s">
        <v>42</v>
      </c>
    </row>
    <row r="8" spans="1:6" x14ac:dyDescent="0.25">
      <c r="D8" t="s">
        <v>35</v>
      </c>
      <c r="E8">
        <f>1-_xlfn.BINOM.DIST(0,10,0.44,0)</f>
        <v>0.99696694510903883</v>
      </c>
      <c r="F8" t="s">
        <v>43</v>
      </c>
    </row>
    <row r="9" spans="1:6" x14ac:dyDescent="0.25">
      <c r="D9" t="s">
        <v>9</v>
      </c>
      <c r="E9">
        <f>ROUNDUP(10*0.44-0.56,0)</f>
        <v>4</v>
      </c>
      <c r="F9" t="s">
        <v>44</v>
      </c>
    </row>
    <row r="10" spans="1:6" ht="13.5" customHeight="1" x14ac:dyDescent="0.25"/>
    <row r="12" spans="1:6" x14ac:dyDescent="0.25">
      <c r="B12">
        <v>0</v>
      </c>
      <c r="C12">
        <f>_xlfn.BINOM.DIST(B12,9,0.52,0)</f>
        <v>1.3526054605946885E-3</v>
      </c>
    </row>
    <row r="13" spans="1:6" x14ac:dyDescent="0.25">
      <c r="B13">
        <v>1</v>
      </c>
      <c r="C13">
        <f>_xlfn.BINOM.DIST(B13,9,0.52,0)</f>
        <v>1.3187903240798231E-2</v>
      </c>
    </row>
    <row r="14" spans="1:6" x14ac:dyDescent="0.25">
      <c r="B14">
        <v>2</v>
      </c>
      <c r="C14">
        <f>_xlfn.BINOM.DIST(B14,9,0.52,0)</f>
        <v>5.7147580710125601E-2</v>
      </c>
    </row>
    <row r="15" spans="1:6" x14ac:dyDescent="0.25">
      <c r="B15">
        <v>3</v>
      </c>
      <c r="C15">
        <f>_xlfn.BINOM.DIST(B15,9,0.52,0)</f>
        <v>0.14445638457281743</v>
      </c>
    </row>
    <row r="16" spans="1:6" x14ac:dyDescent="0.25">
      <c r="B16">
        <v>4</v>
      </c>
      <c r="C16">
        <f>_xlfn.BINOM.DIST(B16,9,0.52,0)</f>
        <v>0.23474162493082842</v>
      </c>
    </row>
    <row r="17" spans="1:8" x14ac:dyDescent="0.25">
      <c r="B17">
        <v>5</v>
      </c>
      <c r="C17">
        <f>_xlfn.BINOM.DIST(B17,9,0.52,0)</f>
        <v>0.25430342700839736</v>
      </c>
    </row>
    <row r="18" spans="1:8" x14ac:dyDescent="0.25">
      <c r="B18">
        <v>6</v>
      </c>
      <c r="C18">
        <f>_xlfn.BINOM.DIST(B18,9,0.52,0)</f>
        <v>0.18366358617273132</v>
      </c>
    </row>
    <row r="19" spans="1:8" x14ac:dyDescent="0.25">
      <c r="B19">
        <v>7</v>
      </c>
      <c r="C19">
        <f>_xlfn.BINOM.DIST(B19,9,0.52,0)</f>
        <v>8.5272379294482406E-2</v>
      </c>
    </row>
    <row r="20" spans="1:8" x14ac:dyDescent="0.25">
      <c r="B20">
        <v>8</v>
      </c>
      <c r="C20">
        <f>_xlfn.BINOM.DIST(B20,9,0.52,0)</f>
        <v>2.309460272558898E-2</v>
      </c>
    </row>
    <row r="21" spans="1:8" x14ac:dyDescent="0.25">
      <c r="B21">
        <v>9</v>
      </c>
      <c r="C21">
        <f>_xlfn.BINOM.DIST(B21,9,0.52,0)</f>
        <v>2.7799058836357141E-3</v>
      </c>
    </row>
    <row r="23" spans="1:8" x14ac:dyDescent="0.25">
      <c r="B23" t="s">
        <v>10</v>
      </c>
      <c r="C23">
        <f>SUM(C12:C21)</f>
        <v>1</v>
      </c>
    </row>
    <row r="26" spans="1:8" hidden="1" x14ac:dyDescent="0.25"/>
    <row r="27" spans="1:8" x14ac:dyDescent="0.25">
      <c r="B27" s="2" t="s">
        <v>11</v>
      </c>
    </row>
    <row r="28" spans="1:8" x14ac:dyDescent="0.25">
      <c r="A28" t="s">
        <v>12</v>
      </c>
      <c r="B28">
        <v>14</v>
      </c>
      <c r="D28" t="s">
        <v>16</v>
      </c>
      <c r="G28">
        <f>_xlfn.NORM.DIST(B31,B29*B30,(B29*B30*(1-B30))^0.5,0)</f>
        <v>4.9839494330108531E-18</v>
      </c>
      <c r="H28" t="s">
        <v>21</v>
      </c>
    </row>
    <row r="29" spans="1:8" x14ac:dyDescent="0.25">
      <c r="A29" t="s">
        <v>1</v>
      </c>
      <c r="B29">
        <v>840</v>
      </c>
    </row>
    <row r="30" spans="1:8" x14ac:dyDescent="0.25">
      <c r="A30" t="s">
        <v>13</v>
      </c>
      <c r="B30">
        <v>0.63</v>
      </c>
      <c r="D30" t="s">
        <v>18</v>
      </c>
      <c r="G30">
        <f>_xlfn.NORM.DIST(B31,B29*B30,(B29*B30*(1-B30))^0.5,1)-_xlfn.NORM.DIST(B32,B29*B30,(B29*B30*(1-B30))^0.5,1)</f>
        <v>8.0784395496343471E-18</v>
      </c>
      <c r="H30" t="s">
        <v>17</v>
      </c>
    </row>
    <row r="31" spans="1:8" x14ac:dyDescent="0.25">
      <c r="A31" t="s">
        <v>14</v>
      </c>
      <c r="B31">
        <v>410</v>
      </c>
    </row>
    <row r="32" spans="1:8" x14ac:dyDescent="0.25">
      <c r="A32" t="s">
        <v>15</v>
      </c>
      <c r="B32">
        <v>356</v>
      </c>
      <c r="D32" t="s">
        <v>19</v>
      </c>
      <c r="G32">
        <f>_xlfn.NORM.DIST(B29,B29*B30,(B29*B30*(1-B30))^0.5,1)-_xlfn.NORM.DIST(B31,B29*B30,(B29*B30*(1-B30))^0.5,1)</f>
        <v>1</v>
      </c>
      <c r="H32" t="s">
        <v>20</v>
      </c>
    </row>
    <row r="33" spans="1:7" hidden="1" x14ac:dyDescent="0.25"/>
    <row r="34" spans="1:7" hidden="1" x14ac:dyDescent="0.25"/>
    <row r="35" spans="1:7" x14ac:dyDescent="0.25">
      <c r="B35" s="3" t="s">
        <v>22</v>
      </c>
    </row>
    <row r="36" spans="1:7" hidden="1" x14ac:dyDescent="0.25"/>
    <row r="37" spans="1:7" x14ac:dyDescent="0.25">
      <c r="A37" t="s">
        <v>12</v>
      </c>
      <c r="B37">
        <v>14</v>
      </c>
    </row>
    <row r="38" spans="1:7" x14ac:dyDescent="0.25">
      <c r="A38" t="s">
        <v>23</v>
      </c>
      <c r="B38">
        <v>1600</v>
      </c>
      <c r="D38" t="s">
        <v>27</v>
      </c>
      <c r="E38">
        <f>_xlfn.POISSON.DIST(5,1,0)</f>
        <v>3.06566200976202E-3</v>
      </c>
      <c r="G38" t="s">
        <v>30</v>
      </c>
    </row>
    <row r="39" spans="1:7" x14ac:dyDescent="0.25">
      <c r="A39" t="s">
        <v>13</v>
      </c>
      <c r="B39">
        <v>6.2500000000000001E-4</v>
      </c>
    </row>
    <row r="40" spans="1:7" x14ac:dyDescent="0.25">
      <c r="A40" t="s">
        <v>24</v>
      </c>
      <c r="B40">
        <v>1</v>
      </c>
      <c r="D40" t="s">
        <v>28</v>
      </c>
      <c r="E40">
        <f>_xlfn.POISSON.DIST(4,1,1)</f>
        <v>0.99634015317265634</v>
      </c>
      <c r="G40" t="s">
        <v>32</v>
      </c>
    </row>
    <row r="41" spans="1:7" x14ac:dyDescent="0.25">
      <c r="A41" t="s">
        <v>1</v>
      </c>
      <c r="B41">
        <v>1600</v>
      </c>
    </row>
    <row r="42" spans="1:7" x14ac:dyDescent="0.25">
      <c r="A42" t="s">
        <v>25</v>
      </c>
      <c r="B42">
        <v>5</v>
      </c>
      <c r="D42" t="s">
        <v>29</v>
      </c>
      <c r="E42">
        <f>_xlfn.POISSON.DIST(8,1,1)</f>
        <v>0.99999887479740202</v>
      </c>
      <c r="G42" t="s">
        <v>31</v>
      </c>
    </row>
    <row r="43" spans="1:7" x14ac:dyDescent="0.25">
      <c r="A43" t="s">
        <v>26</v>
      </c>
      <c r="B43">
        <v>5</v>
      </c>
    </row>
    <row r="44" spans="1:7" x14ac:dyDescent="0.25">
      <c r="A44" t="s">
        <v>33</v>
      </c>
      <c r="B44">
        <v>8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Диаграммы</vt:lpstr>
      </vt:variant>
      <vt:variant>
        <vt:i4>2</vt:i4>
      </vt:variant>
    </vt:vector>
  </HeadingPairs>
  <TitlesOfParts>
    <vt:vector size="3" baseType="lpstr">
      <vt:lpstr>Лист1</vt:lpstr>
      <vt:lpstr>Диаграмма1</vt:lpstr>
      <vt:lpstr>Диаграмма2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user</cp:lastModifiedBy>
  <dcterms:created xsi:type="dcterms:W3CDTF">2021-03-17T14:36:13Z</dcterms:created>
  <dcterms:modified xsi:type="dcterms:W3CDTF">2021-04-15T05:28:32Z</dcterms:modified>
</cp:coreProperties>
</file>