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0" yWindow="0" windowWidth="20430" windowHeight="699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S2" i="2"/>
  <c r="N3" i="2"/>
  <c r="S3" i="2" s="1"/>
  <c r="O3" i="2"/>
  <c r="T3" i="2" s="1"/>
  <c r="P3" i="2"/>
  <c r="U3" i="2" s="1"/>
  <c r="N4" i="2"/>
  <c r="S4" i="2" s="1"/>
  <c r="O4" i="2"/>
  <c r="T4" i="2" s="1"/>
  <c r="P4" i="2"/>
  <c r="U4" i="2" s="1"/>
  <c r="N5" i="2"/>
  <c r="N9" i="2" s="1"/>
  <c r="O5" i="2"/>
  <c r="N10" i="2" s="1"/>
  <c r="P5" i="2"/>
  <c r="U5" i="2" s="1"/>
  <c r="O2" i="2"/>
  <c r="T2" i="2" s="1"/>
  <c r="P2" i="2"/>
  <c r="U2" i="2" s="1"/>
  <c r="N2" i="2"/>
  <c r="G3" i="2"/>
  <c r="H3" i="2"/>
  <c r="I3" i="2"/>
  <c r="G4" i="2"/>
  <c r="H4" i="2"/>
  <c r="I4" i="2"/>
  <c r="G5" i="2"/>
  <c r="H5" i="2"/>
  <c r="I5" i="2"/>
  <c r="H2" i="2"/>
  <c r="I2" i="2"/>
  <c r="G2" i="2"/>
  <c r="B10" i="2"/>
  <c r="B9" i="2"/>
  <c r="D3" i="2"/>
  <c r="D5" i="2" s="1"/>
  <c r="D4" i="2"/>
  <c r="D2" i="2"/>
  <c r="C5" i="2"/>
  <c r="B5" i="2"/>
  <c r="S5" i="2" l="1"/>
</calcChain>
</file>

<file path=xl/sharedStrings.xml><?xml version="1.0" encoding="utf-8"?>
<sst xmlns="http://schemas.openxmlformats.org/spreadsheetml/2006/main" count="46" uniqueCount="13">
  <si>
    <t>Tomate</t>
  </si>
  <si>
    <t>Riz</t>
  </si>
  <si>
    <t>Mais</t>
  </si>
  <si>
    <t>Hommes</t>
  </si>
  <si>
    <t>Femmes</t>
  </si>
  <si>
    <t>Total</t>
  </si>
  <si>
    <t>Sexe</t>
  </si>
  <si>
    <t>Homme</t>
  </si>
  <si>
    <t>Femme</t>
  </si>
  <si>
    <t>proportion</t>
  </si>
  <si>
    <t>Produits</t>
  </si>
  <si>
    <t>Taille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</si>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</sst>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9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3" fontId="0" fillId="0" borderId="0" xfId="1" applyFont="1"/>
    <xf numFmtId="9" fontId="0" fillId="0" borderId="0" xfId="2" applyFont="1"/>
    <xf numFmtId="169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3">
    <cellStyle name="Milliers" xfId="1" builtinId="3"/>
    <cellStyle name="Normal" xfId="0" builtinId="0"/>
    <cellStyle name="Pourcentage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 la population suivant le sexe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Feuil2!$B$8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Feuil2!$A$9:$A$10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Feuil2!$B$9:$B$10</c:f>
              <c:numCache>
                <c:formatCode>0%</c:formatCode>
                <c:ptCount val="2"/>
                <c:pt idx="0">
                  <c:v>0.68714859437751008</c:v>
                </c:pt>
                <c:pt idx="1">
                  <c:v>0.31285140562248998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FC4-A139-40128630D8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Répartition de la population suivant le sexe et le type de produits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Feuil2!$G$1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Feuil2!$F$2:$F$4</c:f>
              <c:strCache>
                <c:ptCount val="3"/>
                <c:pt idx="0">
                  <c:v>Tomate</c:v>
                </c:pt>
                <c:pt idx="1">
                  <c:v>Riz</c:v>
                </c:pt>
                <c:pt idx="2">
                  <c:v>Mais</c:v>
                </c:pt>
              </c:strCache>
            </c:strRef>
          </c:cat>
          <c:val>
            <c:numRef>
              <c:f>Feuil2!$G$2:$G$4</c:f>
              <c:numCache>
                <c:formatCode>0%</c:formatCode>
                <c:ptCount val="3"/>
                <c:pt idx="0">
                  <c:v>0.39424364123159306</c:v>
                </c:pt>
                <c:pt idx="1">
                  <c:v>8.0321285140562249E-2</c:v>
                </c:pt>
                <c:pt idx="2">
                  <c:v>0.21258366800535475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47A4-9EE3-747974909CC7}"/>
            </c:ext>
          </c:extLst>
        </c:ser>
        <c:ser>
          <c:idx val="1"/>
          <c:order val="1"/>
          <c:tx>
            <c:strRef>
              <c:f>Feuil2!$H$1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Feuil2!$F$2:$F$4</c:f>
              <c:strCache>
                <c:ptCount val="3"/>
                <c:pt idx="0">
                  <c:v>Tomate</c:v>
                </c:pt>
                <c:pt idx="1">
                  <c:v>Riz</c:v>
                </c:pt>
                <c:pt idx="2">
                  <c:v>Mais</c:v>
                </c:pt>
              </c:strCache>
            </c:strRef>
          </c:cat>
          <c:val>
            <c:numRef>
              <c:f>Feuil2!$H$2:$H$4</c:f>
              <c:numCache>
                <c:formatCode>0%</c:formatCode>
                <c:ptCount val="3"/>
                <c:pt idx="0">
                  <c:v>0.17429718875502009</c:v>
                </c:pt>
                <c:pt idx="1">
                  <c:v>5.5555555555555552E-2</c:v>
                </c:pt>
                <c:pt idx="2">
                  <c:v>8.2998661311914329E-2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B-47A4-9EE3-747974909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7267120"/>
        <c:axId val="1937270864"/>
      </c:barChart>
      <c:catAx>
        <c:axId val="19372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270864"/>
        <c:crosses val="autoZero"/>
        <c:auto val="1"/>
        <c:lblAlgn val="ctr"/>
        <c:lblOffset val="100"/>
        <c:noMultiLvlLbl val="0"/>
      </c:catAx>
      <c:valAx>
        <c:axId val="19372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2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6</xdr:col>
      <xdr:colOff>0</xdr:colOff>
      <xdr:row>24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10</xdr:row>
      <xdr:rowOff>76200</xdr:rowOff>
    </xdr:from>
    <xdr:to>
      <xdr:col>13</xdr:col>
      <xdr:colOff>19050</xdr:colOff>
      <xdr:row>24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5" totalsRowShown="0">
  <autoFilter ref="A1:D5"/>
  <tableColumns count="4">
    <tableColumn id="1" name="Colonne1"/>
    <tableColumn id="2" name="Hommes"/>
    <tableColumn id="3" name="Femmes"/>
    <tableColumn id="4" name="Total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1:I5" totalsRowShown="0" dataDxfId="10" dataCellStyle="Pourcentage">
  <autoFilter ref="F1:I5"/>
  <tableColumns count="4">
    <tableColumn id="1" name="Produits"/>
    <tableColumn id="2" name="Homme" dataDxfId="13" dataCellStyle="Pourcentage">
      <calculatedColumnFormula>B2/$D$5</calculatedColumnFormula>
    </tableColumn>
    <tableColumn id="3" name="Femme" dataDxfId="12" dataCellStyle="Pourcentage">
      <calculatedColumnFormula>C2/$D$5</calculatedColumnFormula>
    </tableColumn>
    <tableColumn id="4" name="Total" dataDxfId="11" dataCellStyle="Pourcentage">
      <calculatedColumnFormula>D2/$D$5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M1:P5" totalsRowShown="0" dataDxfId="6" dataCellStyle="Milliers">
  <autoFilter ref="M1:P5"/>
  <tableColumns count="4">
    <tableColumn id="1" name="Produits"/>
    <tableColumn id="2" name="Homme" dataDxfId="9" dataCellStyle="Milliers">
      <calculatedColumnFormula>G2*$J$9</calculatedColumnFormula>
    </tableColumn>
    <tableColumn id="3" name="Femme" dataDxfId="8" dataCellStyle="Milliers">
      <calculatedColumnFormula>H2*$J$9</calculatedColumnFormula>
    </tableColumn>
    <tableColumn id="4" name="Total" dataDxfId="7" dataCellStyle="Milliers">
      <calculatedColumnFormula>I2*$J$9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8:B10" totalsRowShown="0">
  <autoFilter ref="A8:B10"/>
  <tableColumns count="2">
    <tableColumn id="1" name="Sexe"/>
    <tableColumn id="2" name="proportion" dataDxfId="5" dataCellStyle="Pourcentage">
      <calculatedColumnFormula>C4/D4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M8:N10" totalsRowShown="0">
  <autoFilter ref="M8:N10"/>
  <tableColumns count="2">
    <tableColumn id="1" name="Sexe"/>
    <tableColumn id="2" name="proportion" dataDxfId="4" dataCellStyle="Pourcentage">
      <calculatedColumnFormula>O4/P4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R1:U5" totalsRowShown="0" dataDxfId="0" dataCellStyle="Pourcentage">
  <autoFilter ref="R1:U5"/>
  <tableColumns count="4">
    <tableColumn id="1" name="Produits"/>
    <tableColumn id="2" name="Homme" dataDxfId="3" dataCellStyle="Pourcentage">
      <calculatedColumnFormula>N2/$P$5</calculatedColumnFormula>
    </tableColumn>
    <tableColumn id="3" name="Femme" dataDxfId="2" dataCellStyle="Pourcentage">
      <calculatedColumnFormula>O2/$P$5</calculatedColumnFormula>
    </tableColumn>
    <tableColumn id="4" name="Total" dataDxfId="1" dataCellStyle="Pourcentage">
      <calculatedColumnFormula>P2/$P$5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C4"/>
    </sheetView>
  </sheetViews>
  <sheetFormatPr baseColWidth="10" defaultRowHeight="15" x14ac:dyDescent="0.25"/>
  <sheetData>
    <row r="1" spans="1:6" x14ac:dyDescent="0.25">
      <c r="B1" t="s">
        <v>3</v>
      </c>
      <c r="C1" t="s">
        <v>4</v>
      </c>
    </row>
    <row r="2" spans="1:6" x14ac:dyDescent="0.25">
      <c r="A2" t="s">
        <v>0</v>
      </c>
    </row>
    <row r="3" spans="1:6" x14ac:dyDescent="0.25">
      <c r="A3" t="s">
        <v>1</v>
      </c>
      <c r="F3" s="1"/>
    </row>
    <row r="4" spans="1:6" x14ac:dyDescent="0.25">
      <c r="A4" t="s">
        <v>2</v>
      </c>
      <c r="F4" s="2"/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2" spans="1:6" x14ac:dyDescent="0.25">
      <c r="F12">
        <v>6</v>
      </c>
    </row>
  </sheetData>
  <dataValidations count="1">
    <dataValidation type="list" allowBlank="1" showInputMessage="1" showErrorMessage="1" errorTitle="Halte!" error="L'âge doit être compris entre 12 et 17 ans" promptTitle="Saisie" prompt="Vous devez saisir un âge compris entre 12 et 17 ans" sqref="B2:B6">
      <formula1>"12,13,14,15,16,17"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A5" workbookViewId="0">
      <selection activeCell="F9" sqref="F9"/>
    </sheetView>
  </sheetViews>
  <sheetFormatPr baseColWidth="10" defaultRowHeight="15" x14ac:dyDescent="0.25"/>
  <cols>
    <col min="1" max="1" width="11.5703125" customWidth="1"/>
    <col min="2" max="2" width="12.7109375" customWidth="1"/>
    <col min="14" max="14" width="12.7109375" customWidth="1"/>
  </cols>
  <sheetData>
    <row r="1" spans="1:21" x14ac:dyDescent="0.25">
      <c r="A1" t="s">
        <v>12</v>
      </c>
      <c r="B1" t="s">
        <v>3</v>
      </c>
      <c r="C1" t="s">
        <v>4</v>
      </c>
      <c r="D1" s="6" t="s">
        <v>5</v>
      </c>
      <c r="F1" t="s">
        <v>10</v>
      </c>
      <c r="G1" t="s">
        <v>7</v>
      </c>
      <c r="H1" t="s">
        <v>8</v>
      </c>
      <c r="I1" t="s">
        <v>5</v>
      </c>
      <c r="J1" s="5"/>
      <c r="K1" s="5"/>
      <c r="L1" s="5"/>
      <c r="M1" t="s">
        <v>10</v>
      </c>
      <c r="N1" t="s">
        <v>7</v>
      </c>
      <c r="O1" t="s">
        <v>8</v>
      </c>
      <c r="P1" t="s">
        <v>5</v>
      </c>
      <c r="R1" t="s">
        <v>10</v>
      </c>
      <c r="S1" t="s">
        <v>7</v>
      </c>
      <c r="T1" t="s">
        <v>8</v>
      </c>
      <c r="U1" t="s">
        <v>5</v>
      </c>
    </row>
    <row r="2" spans="1:21" x14ac:dyDescent="0.25">
      <c r="A2" t="s">
        <v>0</v>
      </c>
      <c r="B2">
        <v>2945</v>
      </c>
      <c r="C2">
        <v>1302</v>
      </c>
      <c r="D2" s="6">
        <f>SUM(B2:C2)</f>
        <v>4247</v>
      </c>
      <c r="F2" t="s">
        <v>0</v>
      </c>
      <c r="G2" s="3">
        <f>B2/$D$5</f>
        <v>0.39424364123159306</v>
      </c>
      <c r="H2" s="3">
        <f t="shared" ref="H2:I2" si="0">C2/$D$5</f>
        <v>0.17429718875502009</v>
      </c>
      <c r="I2" s="3">
        <f t="shared" si="0"/>
        <v>0.56854082998661315</v>
      </c>
      <c r="J2" s="5"/>
      <c r="K2" s="5"/>
      <c r="L2" s="5"/>
      <c r="M2" t="s">
        <v>0</v>
      </c>
      <c r="N2" s="4">
        <f>G2*$J$9</f>
        <v>197.12182061579654</v>
      </c>
      <c r="O2" s="4">
        <f t="shared" ref="O2:P2" si="1">H2*$J$9</f>
        <v>87.148594377510051</v>
      </c>
      <c r="P2" s="4">
        <f t="shared" si="1"/>
        <v>284.27041499330659</v>
      </c>
      <c r="R2" t="s">
        <v>0</v>
      </c>
      <c r="S2" s="3">
        <f>N2/$P$5</f>
        <v>0.39424364123159306</v>
      </c>
      <c r="T2" s="3">
        <f>O2/$P$5</f>
        <v>0.17429718875502009</v>
      </c>
      <c r="U2" s="3">
        <f>P2/$P$5</f>
        <v>0.56854082998661315</v>
      </c>
    </row>
    <row r="3" spans="1:21" x14ac:dyDescent="0.25">
      <c r="A3" t="s">
        <v>1</v>
      </c>
      <c r="B3">
        <v>600</v>
      </c>
      <c r="C3">
        <v>415</v>
      </c>
      <c r="D3" s="6">
        <f t="shared" ref="D3:D4" si="2">SUM(B3:C3)</f>
        <v>1015</v>
      </c>
      <c r="F3" t="s">
        <v>1</v>
      </c>
      <c r="G3" s="3">
        <f t="shared" ref="G3:G5" si="3">B3/$D$5</f>
        <v>8.0321285140562249E-2</v>
      </c>
      <c r="H3" s="3">
        <f t="shared" ref="H3:H5" si="4">C3/$D$5</f>
        <v>5.5555555555555552E-2</v>
      </c>
      <c r="I3" s="3">
        <f t="shared" ref="I3:I5" si="5">D3/$D$5</f>
        <v>0.1358768406961178</v>
      </c>
      <c r="J3" s="5"/>
      <c r="K3" s="5"/>
      <c r="L3" s="5"/>
      <c r="M3" t="s">
        <v>1</v>
      </c>
      <c r="N3" s="4">
        <f t="shared" ref="N3:N5" si="6">G3*$J$9</f>
        <v>40.160642570281126</v>
      </c>
      <c r="O3" s="4">
        <f t="shared" ref="O3:O5" si="7">H3*$J$9</f>
        <v>27.777777777777775</v>
      </c>
      <c r="P3" s="4">
        <f t="shared" ref="P3:P5" si="8">I3*$J$9</f>
        <v>67.938420348058898</v>
      </c>
      <c r="R3" t="s">
        <v>1</v>
      </c>
      <c r="S3" s="3">
        <f t="shared" ref="S3:S5" si="9">N3/$P$5</f>
        <v>8.0321285140562249E-2</v>
      </c>
      <c r="T3" s="3">
        <f t="shared" ref="T3:T5" si="10">O3/$P$5</f>
        <v>5.5555555555555552E-2</v>
      </c>
      <c r="U3" s="3">
        <f t="shared" ref="U3:U5" si="11">P3/$P$5</f>
        <v>0.1358768406961178</v>
      </c>
    </row>
    <row r="4" spans="1:21" x14ac:dyDescent="0.25">
      <c r="A4" t="s">
        <v>2</v>
      </c>
      <c r="B4">
        <v>1588</v>
      </c>
      <c r="C4">
        <v>620</v>
      </c>
      <c r="D4" s="6">
        <f t="shared" si="2"/>
        <v>2208</v>
      </c>
      <c r="F4" t="s">
        <v>2</v>
      </c>
      <c r="G4" s="3">
        <f t="shared" si="3"/>
        <v>0.21258366800535475</v>
      </c>
      <c r="H4" s="3">
        <f t="shared" si="4"/>
        <v>8.2998661311914329E-2</v>
      </c>
      <c r="I4" s="3">
        <f t="shared" si="5"/>
        <v>0.29558232931726908</v>
      </c>
      <c r="J4" s="5"/>
      <c r="K4" s="5"/>
      <c r="L4" s="5"/>
      <c r="M4" t="s">
        <v>2</v>
      </c>
      <c r="N4" s="4">
        <f t="shared" si="6"/>
        <v>106.29183400267738</v>
      </c>
      <c r="O4" s="4">
        <f t="shared" si="7"/>
        <v>41.499330655957166</v>
      </c>
      <c r="P4" s="4">
        <f t="shared" si="8"/>
        <v>147.79116465863453</v>
      </c>
      <c r="R4" t="s">
        <v>2</v>
      </c>
      <c r="S4" s="3">
        <f t="shared" si="9"/>
        <v>0.21258366800535475</v>
      </c>
      <c r="T4" s="3">
        <f t="shared" si="10"/>
        <v>8.2998661311914329E-2</v>
      </c>
      <c r="U4" s="3">
        <f t="shared" si="11"/>
        <v>0.29558232931726908</v>
      </c>
    </row>
    <row r="5" spans="1:21" x14ac:dyDescent="0.25">
      <c r="A5" s="6" t="s">
        <v>5</v>
      </c>
      <c r="B5" s="6">
        <f>SUM(B2:B4)</f>
        <v>5133</v>
      </c>
      <c r="C5" s="6">
        <f>SUM(C2:C4)</f>
        <v>2337</v>
      </c>
      <c r="D5" s="6">
        <f>SUM(D2:D4)</f>
        <v>7470</v>
      </c>
      <c r="F5" t="s">
        <v>5</v>
      </c>
      <c r="G5" s="3">
        <f t="shared" si="3"/>
        <v>0.68714859437751008</v>
      </c>
      <c r="H5" s="3">
        <f t="shared" si="4"/>
        <v>0.31285140562248998</v>
      </c>
      <c r="I5" s="3">
        <f t="shared" si="5"/>
        <v>1</v>
      </c>
      <c r="J5" s="5"/>
      <c r="K5" s="5"/>
      <c r="L5" s="5"/>
      <c r="M5" t="s">
        <v>5</v>
      </c>
      <c r="N5" s="4">
        <f t="shared" si="6"/>
        <v>343.57429718875505</v>
      </c>
      <c r="O5" s="4">
        <f t="shared" si="7"/>
        <v>156.42570281124497</v>
      </c>
      <c r="P5" s="4">
        <f t="shared" si="8"/>
        <v>500</v>
      </c>
      <c r="R5" t="s">
        <v>5</v>
      </c>
      <c r="S5" s="3">
        <f t="shared" si="9"/>
        <v>0.68714859437751008</v>
      </c>
      <c r="T5" s="3">
        <f t="shared" si="10"/>
        <v>0.31285140562248998</v>
      </c>
      <c r="U5" s="3">
        <f t="shared" si="11"/>
        <v>1</v>
      </c>
    </row>
    <row r="6" spans="1:21" x14ac:dyDescent="0.25">
      <c r="J6" s="5"/>
      <c r="K6" s="5"/>
      <c r="L6" s="5"/>
    </row>
    <row r="8" spans="1:21" x14ac:dyDescent="0.25">
      <c r="A8" t="s">
        <v>6</v>
      </c>
      <c r="B8" t="s">
        <v>9</v>
      </c>
      <c r="J8" t="s">
        <v>11</v>
      </c>
      <c r="M8" t="s">
        <v>6</v>
      </c>
      <c r="N8" t="s">
        <v>9</v>
      </c>
    </row>
    <row r="9" spans="1:21" x14ac:dyDescent="0.25">
      <c r="A9" t="s">
        <v>7</v>
      </c>
      <c r="B9" s="3">
        <f>B5/D5</f>
        <v>0.68714859437751008</v>
      </c>
      <c r="J9">
        <v>500</v>
      </c>
      <c r="M9" t="s">
        <v>7</v>
      </c>
      <c r="N9" s="3">
        <f>N5/P5</f>
        <v>0.68714859437751008</v>
      </c>
    </row>
    <row r="10" spans="1:21" x14ac:dyDescent="0.25">
      <c r="A10" t="s">
        <v>8</v>
      </c>
      <c r="B10" s="3">
        <f>C5/D5</f>
        <v>0.31285140562248998</v>
      </c>
      <c r="M10" t="s">
        <v>8</v>
      </c>
      <c r="N10" s="3">
        <f>O5/P5</f>
        <v>0.31285140562248998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DELLDRAMOMO</dc:creator>
  <cp:lastModifiedBy>DELLDRAMOMO</cp:lastModifiedBy>
  <dcterms:created xsi:type="dcterms:W3CDTF">2021-06-26T21:43:22Z</dcterms:created>
  <dcterms:modified xsi:type="dcterms:W3CDTF">2021-06-29T17:35:40Z</dcterms:modified>
</cp:coreProperties>
</file>