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DRAMOMO\Desktop\Formation Excel IFDC\"/>
    </mc:Choice>
  </mc:AlternateContent>
  <bookViews>
    <workbookView minimized="1" xWindow="120" yWindow="30" windowWidth="15240" windowHeight="3630" firstSheet="6" activeTab="6"/>
  </bookViews>
  <sheets>
    <sheet name="RECHERCHEV 1" sheetId="9" r:id="rId1"/>
    <sheet name="RECHERCHEV 2" sheetId="10" r:id="rId2"/>
    <sheet name="RECHERCHEH" sheetId="11" r:id="rId3"/>
    <sheet name="RechercheV 3" sheetId="17" r:id="rId4"/>
    <sheet name="INDEX" sheetId="16" r:id="rId5"/>
    <sheet name="INDEX-EQUIV" sheetId="15" r:id="rId6"/>
    <sheet name="Excercice" sheetId="18" r:id="rId7"/>
    <sheet name="Feuil1" sheetId="19" r:id="rId8"/>
  </sheets>
  <definedNames>
    <definedName name="alphabet">#REF!</definedName>
    <definedName name="base_donnee">'RECHERCHEV 2'!$A$1:$E$9</definedName>
    <definedName name="ciment">Excercice!$A$10:$E$22</definedName>
    <definedName name="fer">Excercice!$H$10:$L$22</definedName>
    <definedName name="oignons">Excercice!$H$26:$L$38</definedName>
    <definedName name="Plage1">#REF!</definedName>
    <definedName name="Plage2">#REF!</definedName>
    <definedName name="Plage3">#REF!</definedName>
    <definedName name="Plage4">#REF!</definedName>
    <definedName name="Plage5">#REF!</definedName>
    <definedName name="Plage6">#REF!</definedName>
    <definedName name="region">Excercice!$A$10:$E$10</definedName>
    <definedName name="riz">Excercice!$A$26:$E$38</definedName>
    <definedName name="trimestre">Excercice!$A$10:$A$22</definedName>
    <definedName name="_xlnm.Print_Area" localSheetId="3">'RechercheV 3'!$G$1:$L$28</definedName>
  </definedNames>
  <calcPr calcId="162913"/>
</workbook>
</file>

<file path=xl/calcChain.xml><?xml version="1.0" encoding="utf-8"?>
<calcChain xmlns="http://schemas.openxmlformats.org/spreadsheetml/2006/main">
  <c r="G14" i="10" l="1"/>
  <c r="E17" i="10"/>
  <c r="E16" i="10"/>
  <c r="E15" i="10"/>
  <c r="E14" i="10"/>
  <c r="A3" i="9" l="1"/>
  <c r="A4" i="9"/>
  <c r="A5" i="9" s="1"/>
  <c r="A6" i="9" s="1"/>
  <c r="A7" i="9" s="1"/>
  <c r="A8" i="9" s="1"/>
  <c r="A9" i="9" s="1"/>
  <c r="A10" i="9" s="1"/>
  <c r="A11" i="9" s="1"/>
  <c r="A12" i="9" s="1"/>
  <c r="B3" i="9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F9" i="9"/>
  <c r="F7" i="9"/>
  <c r="F8" i="9"/>
  <c r="F6" i="9"/>
  <c r="F10" i="9"/>
  <c r="F5" i="9"/>
</calcChain>
</file>

<file path=xl/sharedStrings.xml><?xml version="1.0" encoding="utf-8"?>
<sst xmlns="http://schemas.openxmlformats.org/spreadsheetml/2006/main" count="216" uniqueCount="112">
  <si>
    <t>Note</t>
  </si>
  <si>
    <t>Temps</t>
  </si>
  <si>
    <t>Points</t>
  </si>
  <si>
    <t>Eleve</t>
  </si>
  <si>
    <t>Marc</t>
  </si>
  <si>
    <t>Dimitri</t>
  </si>
  <si>
    <t>Jacques</t>
  </si>
  <si>
    <t>Benoit</t>
  </si>
  <si>
    <t>Gabriel</t>
  </si>
  <si>
    <t>Marie</t>
  </si>
  <si>
    <t>N°</t>
  </si>
  <si>
    <t>Densité</t>
  </si>
  <si>
    <t>Nombre d'habitant</t>
  </si>
  <si>
    <t>Matières</t>
  </si>
  <si>
    <t>Maths</t>
  </si>
  <si>
    <t>Français</t>
  </si>
  <si>
    <t>Histoire</t>
  </si>
  <si>
    <t>Anglais</t>
  </si>
  <si>
    <t>EPS</t>
  </si>
  <si>
    <t>Cédric</t>
  </si>
  <si>
    <t>David</t>
  </si>
  <si>
    <t>Fabrice</t>
  </si>
  <si>
    <t>Gilles</t>
  </si>
  <si>
    <t>Jérémy</t>
  </si>
  <si>
    <t>Jérôme</t>
  </si>
  <si>
    <t>Mathieu</t>
  </si>
  <si>
    <t>Nicolas</t>
  </si>
  <si>
    <t>Pays</t>
  </si>
  <si>
    <t>Sénégal</t>
  </si>
  <si>
    <t>Mali</t>
  </si>
  <si>
    <t>Guinée</t>
  </si>
  <si>
    <t>Bénin</t>
  </si>
  <si>
    <t>Togo</t>
  </si>
  <si>
    <t>Caméroun</t>
  </si>
  <si>
    <t>Niger</t>
  </si>
  <si>
    <t>Madagascar</t>
  </si>
  <si>
    <t>Dakar</t>
  </si>
  <si>
    <t>Bamako</t>
  </si>
  <si>
    <t>Conacry</t>
  </si>
  <si>
    <t>Lomé</t>
  </si>
  <si>
    <t>Porto-Novo</t>
  </si>
  <si>
    <t>Yaoundé</t>
  </si>
  <si>
    <t>Ndjaména</t>
  </si>
  <si>
    <t>Antananarivo</t>
  </si>
  <si>
    <t>Capital</t>
  </si>
  <si>
    <t xml:space="preserve">Code produit </t>
  </si>
  <si>
    <t>Nom produit</t>
  </si>
  <si>
    <t>Prix</t>
  </si>
  <si>
    <t>Tissus</t>
  </si>
  <si>
    <t>Sucre</t>
  </si>
  <si>
    <t>Pain de singe</t>
  </si>
  <si>
    <t>Plante et fleurs, pépinière, plantes pour boisson</t>
  </si>
  <si>
    <t>Arachide</t>
  </si>
  <si>
    <t>Produits en plastique</t>
  </si>
  <si>
    <t>Chaussures</t>
  </si>
  <si>
    <t>Autres boissons traditionnelles</t>
  </si>
  <si>
    <t>Pain</t>
  </si>
  <si>
    <t>Niébé</t>
  </si>
  <si>
    <t>Oignons</t>
  </si>
  <si>
    <t>Œufs</t>
  </si>
  <si>
    <t>Huile raffinée végétale</t>
  </si>
  <si>
    <t>Gaz naturel</t>
  </si>
  <si>
    <t>Epices</t>
  </si>
  <si>
    <t>Farines de blé</t>
  </si>
  <si>
    <t>planche</t>
  </si>
  <si>
    <t xml:space="preserve">Laits </t>
  </si>
  <si>
    <t xml:space="preserve">Boissons </t>
  </si>
  <si>
    <t>Produit</t>
  </si>
  <si>
    <t>Code</t>
  </si>
  <si>
    <t>2016-T1</t>
  </si>
  <si>
    <t>2016-T2</t>
  </si>
  <si>
    <t>2016-T3</t>
  </si>
  <si>
    <t>2016-T4</t>
  </si>
  <si>
    <t>2017-T1</t>
  </si>
  <si>
    <t>2017-T2</t>
  </si>
  <si>
    <t>2017-T3</t>
  </si>
  <si>
    <t>2017-T4</t>
  </si>
  <si>
    <t>2018-T1</t>
  </si>
  <si>
    <t>2018-T2</t>
  </si>
  <si>
    <t>2018-T3</t>
  </si>
  <si>
    <t>2018-T4</t>
  </si>
  <si>
    <t xml:space="preserve">Dakar </t>
  </si>
  <si>
    <t>Ziguinchor</t>
  </si>
  <si>
    <t>Thies</t>
  </si>
  <si>
    <t>Fatick</t>
  </si>
  <si>
    <t>RIZ</t>
  </si>
  <si>
    <t>numéro de ligne</t>
  </si>
  <si>
    <t>Prix Unitaire</t>
  </si>
  <si>
    <t>Quantité</t>
  </si>
  <si>
    <t>PTHT</t>
  </si>
  <si>
    <t>Epicerie Imaginaire</t>
  </si>
  <si>
    <t>Client</t>
  </si>
  <si>
    <t>stock</t>
  </si>
  <si>
    <t>Protéger des parties</t>
  </si>
  <si>
    <t>masques des partie</t>
  </si>
  <si>
    <t>gérer avec le stock</t>
  </si>
  <si>
    <t>Imprimer</t>
  </si>
  <si>
    <t xml:space="preserve">doublon </t>
  </si>
  <si>
    <t>indiquez le pays</t>
  </si>
  <si>
    <t>indicateur</t>
  </si>
  <si>
    <t>résultat</t>
  </si>
  <si>
    <t xml:space="preserve">Interface de consultation </t>
  </si>
  <si>
    <t>Résultat</t>
  </si>
  <si>
    <t>CIMENT</t>
  </si>
  <si>
    <t>FER</t>
  </si>
  <si>
    <t>OIGNON</t>
  </si>
  <si>
    <t>selectionnez un produit</t>
  </si>
  <si>
    <t>Selectionnez un trimestre</t>
  </si>
  <si>
    <t xml:space="preserve">Selectionnez une région </t>
  </si>
  <si>
    <t>°</t>
  </si>
  <si>
    <t>capital</t>
  </si>
  <si>
    <t>capitale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</si>
</sst>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10" fontId="0" fillId="0" borderId="0" xfId="0" applyNumberFormat="1"/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2" borderId="1" xfId="0" applyFill="1" applyBorder="1"/>
    <xf numFmtId="0" fontId="6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F5" sqref="F5:F10"/>
    </sheetView>
  </sheetViews>
  <sheetFormatPr baseColWidth="10" defaultRowHeight="15" x14ac:dyDescent="0.25"/>
  <sheetData>
    <row r="1" spans="1:6" x14ac:dyDescent="0.25">
      <c r="A1" t="s">
        <v>1</v>
      </c>
      <c r="B1" t="s">
        <v>2</v>
      </c>
    </row>
    <row r="2" spans="1:6" x14ac:dyDescent="0.25">
      <c r="A2">
        <v>6.88</v>
      </c>
      <c r="B2">
        <v>20</v>
      </c>
    </row>
    <row r="3" spans="1:6" x14ac:dyDescent="0.25">
      <c r="A3">
        <f>A2+0.14</f>
        <v>7.02</v>
      </c>
      <c r="B3">
        <f>B2-1</f>
        <v>19</v>
      </c>
    </row>
    <row r="4" spans="1:6" x14ac:dyDescent="0.25">
      <c r="A4">
        <f t="shared" ref="A4:A20" si="0">A3+0.14</f>
        <v>7.1599999999999993</v>
      </c>
      <c r="B4">
        <f t="shared" ref="B4:B20" si="1">B3-1</f>
        <v>18</v>
      </c>
      <c r="D4" t="s">
        <v>3</v>
      </c>
      <c r="E4" t="s">
        <v>1</v>
      </c>
      <c r="F4" t="s">
        <v>0</v>
      </c>
    </row>
    <row r="5" spans="1:6" x14ac:dyDescent="0.25">
      <c r="A5">
        <f t="shared" si="0"/>
        <v>7.2999999999999989</v>
      </c>
      <c r="B5">
        <f>B4-1</f>
        <v>17</v>
      </c>
      <c r="D5" t="s">
        <v>4</v>
      </c>
      <c r="E5">
        <v>7.96</v>
      </c>
      <c r="F5">
        <f>VLOOKUP(E5,$A$2:$B$22,2,TRUE)</f>
        <v>13</v>
      </c>
    </row>
    <row r="6" spans="1:6" x14ac:dyDescent="0.25">
      <c r="A6">
        <f t="shared" si="0"/>
        <v>7.4399999999999986</v>
      </c>
      <c r="B6">
        <f t="shared" si="1"/>
        <v>16</v>
      </c>
      <c r="D6" t="s">
        <v>5</v>
      </c>
      <c r="E6">
        <v>9.14</v>
      </c>
      <c r="F6">
        <f t="shared" ref="F6:F10" si="2">VLOOKUP(E6,$A$2:$B$22,2,TRUE)</f>
        <v>4</v>
      </c>
    </row>
    <row r="7" spans="1:6" x14ac:dyDescent="0.25">
      <c r="A7">
        <f t="shared" si="0"/>
        <v>7.5799999999999983</v>
      </c>
      <c r="B7">
        <f t="shared" si="1"/>
        <v>15</v>
      </c>
      <c r="D7" t="s">
        <v>6</v>
      </c>
      <c r="E7">
        <v>7.15</v>
      </c>
      <c r="F7">
        <f t="shared" si="2"/>
        <v>19</v>
      </c>
    </row>
    <row r="8" spans="1:6" x14ac:dyDescent="0.25">
      <c r="A8">
        <f t="shared" si="0"/>
        <v>7.719999999999998</v>
      </c>
      <c r="B8">
        <f t="shared" si="1"/>
        <v>14</v>
      </c>
      <c r="D8" t="s">
        <v>7</v>
      </c>
      <c r="E8">
        <v>8.59</v>
      </c>
      <c r="F8">
        <f t="shared" si="2"/>
        <v>8</v>
      </c>
    </row>
    <row r="9" spans="1:6" x14ac:dyDescent="0.25">
      <c r="A9">
        <f t="shared" si="0"/>
        <v>7.8599999999999977</v>
      </c>
      <c r="B9">
        <f t="shared" si="1"/>
        <v>13</v>
      </c>
      <c r="D9" t="s">
        <v>8</v>
      </c>
      <c r="E9">
        <v>8.1199999999999992</v>
      </c>
      <c r="F9">
        <f t="shared" si="2"/>
        <v>12</v>
      </c>
    </row>
    <row r="10" spans="1:6" x14ac:dyDescent="0.25">
      <c r="A10">
        <f t="shared" si="0"/>
        <v>7.9999999999999973</v>
      </c>
      <c r="B10">
        <f t="shared" si="1"/>
        <v>12</v>
      </c>
      <c r="D10" t="s">
        <v>9</v>
      </c>
      <c r="E10">
        <v>9.4700000000000006</v>
      </c>
      <c r="F10">
        <f t="shared" si="2"/>
        <v>2</v>
      </c>
    </row>
    <row r="11" spans="1:6" x14ac:dyDescent="0.25">
      <c r="A11">
        <f t="shared" si="0"/>
        <v>8.139999999999997</v>
      </c>
      <c r="B11">
        <f t="shared" si="1"/>
        <v>11</v>
      </c>
    </row>
    <row r="12" spans="1:6" x14ac:dyDescent="0.25">
      <c r="A12">
        <f t="shared" si="0"/>
        <v>8.2799999999999976</v>
      </c>
      <c r="B12">
        <f t="shared" si="1"/>
        <v>10</v>
      </c>
    </row>
    <row r="13" spans="1:6" x14ac:dyDescent="0.25">
      <c r="A13">
        <f t="shared" si="0"/>
        <v>8.4199999999999982</v>
      </c>
      <c r="B13">
        <f t="shared" si="1"/>
        <v>9</v>
      </c>
    </row>
    <row r="14" spans="1:6" x14ac:dyDescent="0.25">
      <c r="A14">
        <f t="shared" si="0"/>
        <v>8.5599999999999987</v>
      </c>
      <c r="B14">
        <f t="shared" si="1"/>
        <v>8</v>
      </c>
    </row>
    <row r="15" spans="1:6" x14ac:dyDescent="0.25">
      <c r="A15">
        <f t="shared" si="0"/>
        <v>8.6999999999999993</v>
      </c>
      <c r="B15">
        <f t="shared" si="1"/>
        <v>7</v>
      </c>
    </row>
    <row r="16" spans="1:6" x14ac:dyDescent="0.25">
      <c r="A16">
        <f t="shared" si="0"/>
        <v>8.84</v>
      </c>
      <c r="B16">
        <f t="shared" si="1"/>
        <v>6</v>
      </c>
    </row>
    <row r="17" spans="1:2" x14ac:dyDescent="0.25">
      <c r="A17">
        <f t="shared" si="0"/>
        <v>8.98</v>
      </c>
      <c r="B17">
        <f t="shared" si="1"/>
        <v>5</v>
      </c>
    </row>
    <row r="18" spans="1:2" x14ac:dyDescent="0.25">
      <c r="A18">
        <f t="shared" si="0"/>
        <v>9.120000000000001</v>
      </c>
      <c r="B18">
        <f t="shared" si="1"/>
        <v>4</v>
      </c>
    </row>
    <row r="19" spans="1:2" x14ac:dyDescent="0.25">
      <c r="A19">
        <f t="shared" si="0"/>
        <v>9.2600000000000016</v>
      </c>
      <c r="B19">
        <f t="shared" si="1"/>
        <v>3</v>
      </c>
    </row>
    <row r="20" spans="1:2" x14ac:dyDescent="0.25">
      <c r="A20">
        <f t="shared" si="0"/>
        <v>9.4000000000000021</v>
      </c>
      <c r="B20">
        <f t="shared" si="1"/>
        <v>2</v>
      </c>
    </row>
    <row r="21" spans="1:2" x14ac:dyDescent="0.25">
      <c r="A21">
        <f>A20+0.14</f>
        <v>9.5400000000000027</v>
      </c>
      <c r="B21">
        <f>B20-1</f>
        <v>1</v>
      </c>
    </row>
    <row r="22" spans="1:2" x14ac:dyDescent="0.25">
      <c r="A22">
        <f>A21+0.14</f>
        <v>9.6800000000000033</v>
      </c>
      <c r="B22">
        <f>B21-1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E17" sqref="E17"/>
    </sheetView>
  </sheetViews>
  <sheetFormatPr baseColWidth="10" defaultRowHeight="15" x14ac:dyDescent="0.25"/>
  <cols>
    <col min="2" max="2" width="3.140625" bestFit="1" customWidth="1"/>
    <col min="3" max="3" width="7.85546875" bestFit="1" customWidth="1"/>
    <col min="4" max="4" width="17.85546875" bestFit="1" customWidth="1"/>
    <col min="5" max="5" width="14.5703125" bestFit="1" customWidth="1"/>
  </cols>
  <sheetData>
    <row r="1" spans="1:9" x14ac:dyDescent="0.25">
      <c r="A1" t="s">
        <v>27</v>
      </c>
      <c r="B1" t="s">
        <v>10</v>
      </c>
      <c r="C1" t="s">
        <v>11</v>
      </c>
      <c r="D1" t="s">
        <v>12</v>
      </c>
      <c r="E1" t="s">
        <v>110</v>
      </c>
    </row>
    <row r="2" spans="1:9" x14ac:dyDescent="0.25">
      <c r="A2" t="s">
        <v>28</v>
      </c>
      <c r="B2">
        <v>1</v>
      </c>
      <c r="C2" s="1">
        <v>4765</v>
      </c>
      <c r="D2" s="1">
        <v>235178</v>
      </c>
      <c r="E2" t="s">
        <v>36</v>
      </c>
    </row>
    <row r="3" spans="1:9" x14ac:dyDescent="0.25">
      <c r="A3" t="s">
        <v>29</v>
      </c>
      <c r="B3">
        <v>2</v>
      </c>
      <c r="C3" s="1">
        <v>9867</v>
      </c>
      <c r="D3" s="1">
        <v>472330</v>
      </c>
      <c r="E3" t="s">
        <v>37</v>
      </c>
    </row>
    <row r="4" spans="1:9" x14ac:dyDescent="0.25">
      <c r="A4" t="s">
        <v>30</v>
      </c>
      <c r="B4">
        <v>3</v>
      </c>
      <c r="C4" s="1">
        <v>3542</v>
      </c>
      <c r="D4" s="1">
        <v>852395</v>
      </c>
      <c r="E4" t="s">
        <v>38</v>
      </c>
    </row>
    <row r="5" spans="1:9" x14ac:dyDescent="0.25">
      <c r="A5" t="s">
        <v>31</v>
      </c>
      <c r="B5">
        <v>4</v>
      </c>
      <c r="C5" s="1">
        <v>4342</v>
      </c>
      <c r="D5" s="1">
        <v>283025</v>
      </c>
      <c r="E5" t="s">
        <v>40</v>
      </c>
    </row>
    <row r="6" spans="1:9" x14ac:dyDescent="0.25">
      <c r="A6" t="s">
        <v>32</v>
      </c>
      <c r="B6">
        <v>5</v>
      </c>
      <c r="C6" s="1">
        <v>20807</v>
      </c>
      <c r="D6" s="1">
        <v>2193030</v>
      </c>
      <c r="E6" t="s">
        <v>39</v>
      </c>
    </row>
    <row r="7" spans="1:9" x14ac:dyDescent="0.25">
      <c r="A7" t="s">
        <v>33</v>
      </c>
      <c r="B7">
        <v>6</v>
      </c>
      <c r="C7" s="1">
        <v>4126</v>
      </c>
      <c r="D7" s="1">
        <v>207922</v>
      </c>
      <c r="E7" t="s">
        <v>41</v>
      </c>
      <c r="I7" t="s">
        <v>109</v>
      </c>
    </row>
    <row r="8" spans="1:9" x14ac:dyDescent="0.25">
      <c r="A8" t="s">
        <v>34</v>
      </c>
      <c r="B8">
        <v>7</v>
      </c>
      <c r="C8" s="1">
        <v>3477</v>
      </c>
      <c r="D8" s="1">
        <v>272123</v>
      </c>
      <c r="E8" t="s">
        <v>42</v>
      </c>
    </row>
    <row r="9" spans="1:9" x14ac:dyDescent="0.25">
      <c r="A9" t="s">
        <v>35</v>
      </c>
      <c r="B9">
        <v>8</v>
      </c>
      <c r="C9" s="1">
        <v>3715</v>
      </c>
      <c r="D9" s="1">
        <v>439453</v>
      </c>
      <c r="E9" t="s">
        <v>43</v>
      </c>
    </row>
    <row r="11" spans="1:9" x14ac:dyDescent="0.25">
      <c r="C11" s="2"/>
    </row>
    <row r="12" spans="1:9" x14ac:dyDescent="0.25">
      <c r="D12" s="15" t="s">
        <v>27</v>
      </c>
      <c r="E12" s="16" t="s">
        <v>35</v>
      </c>
    </row>
    <row r="14" spans="1:9" x14ac:dyDescent="0.25">
      <c r="D14" s="13" t="s">
        <v>10</v>
      </c>
      <c r="E14" s="14">
        <f>IFERROR(VLOOKUP(E12,base_donnee,2,FALSE),"valeur introuvable")</f>
        <v>8</v>
      </c>
      <c r="G14">
        <f>IFERROR(VLOOKUP(E12,base_donnee,ROW(A2),FALSE),"valeur introuvable")</f>
        <v>8</v>
      </c>
    </row>
    <row r="15" spans="1:9" x14ac:dyDescent="0.25">
      <c r="D15" s="13" t="s">
        <v>11</v>
      </c>
      <c r="E15" s="14">
        <f>IFERROR(VLOOKUP(E12,base_donnee,3,FALSE),"valeur introuvable")</f>
        <v>3715</v>
      </c>
    </row>
    <row r="16" spans="1:9" x14ac:dyDescent="0.25">
      <c r="D16" s="13" t="s">
        <v>12</v>
      </c>
      <c r="E16" s="14">
        <f>IFERROR(VLOOKUP(E12,base_donnee,4,FALSE),"valeur introuvable")</f>
        <v>439453</v>
      </c>
    </row>
    <row r="17" spans="4:5" x14ac:dyDescent="0.25">
      <c r="D17" s="13" t="s">
        <v>111</v>
      </c>
      <c r="E17" s="14" t="str">
        <f>IFERROR(VLOOKUP(E12,base_donnee,5,FALSE),"valeur introuvable")</f>
        <v>Antananarivo</v>
      </c>
    </row>
  </sheetData>
  <dataValidations count="1">
    <dataValidation type="list" allowBlank="1" showInputMessage="1" showErrorMessage="1" errorTitle="erreur" error="valeur non admise. selectionez une valeur dans la base" sqref="E12">
      <formula1>$A$2:$A$9</formula1>
    </dataValidation>
  </dataValidations>
  <pageMargins left="0.7" right="0.7" top="0.75" bottom="0.75" header="0.3" footer="0.3"/>
  <pageSetup paperSize="9"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opLeftCell="A7" workbookViewId="0">
      <selection activeCell="R12" sqref="R12"/>
    </sheetView>
  </sheetViews>
  <sheetFormatPr baseColWidth="10" defaultRowHeight="15" x14ac:dyDescent="0.25"/>
  <cols>
    <col min="2" max="2" width="6.5703125" bestFit="1" customWidth="1"/>
    <col min="3" max="3" width="7.28515625" customWidth="1"/>
    <col min="4" max="4" width="7.42578125" bestFit="1" customWidth="1"/>
    <col min="5" max="5" width="6" bestFit="1" customWidth="1"/>
    <col min="6" max="6" width="7.42578125" bestFit="1" customWidth="1"/>
    <col min="7" max="7" width="7.5703125" bestFit="1" customWidth="1"/>
    <col min="8" max="8" width="8.42578125" bestFit="1" customWidth="1"/>
    <col min="9" max="9" width="7.42578125" bestFit="1" customWidth="1"/>
  </cols>
  <sheetData>
    <row r="1" spans="1:10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86</v>
      </c>
    </row>
    <row r="2" spans="1:10" x14ac:dyDescent="0.25">
      <c r="A2" t="s">
        <v>13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>
        <v>1</v>
      </c>
    </row>
    <row r="3" spans="1:10" x14ac:dyDescent="0.25">
      <c r="A3" t="s">
        <v>14</v>
      </c>
      <c r="B3">
        <v>9</v>
      </c>
      <c r="C3">
        <v>18</v>
      </c>
      <c r="D3">
        <v>10</v>
      </c>
      <c r="E3">
        <v>12</v>
      </c>
      <c r="F3">
        <v>16</v>
      </c>
      <c r="G3">
        <v>11</v>
      </c>
      <c r="H3">
        <v>14</v>
      </c>
      <c r="I3">
        <v>7</v>
      </c>
      <c r="J3">
        <v>2</v>
      </c>
    </row>
    <row r="4" spans="1:10" x14ac:dyDescent="0.25">
      <c r="A4" t="s">
        <v>15</v>
      </c>
      <c r="B4">
        <v>9</v>
      </c>
      <c r="C4">
        <v>13</v>
      </c>
      <c r="D4">
        <v>15</v>
      </c>
      <c r="E4">
        <v>11</v>
      </c>
      <c r="F4">
        <v>17</v>
      </c>
      <c r="G4">
        <v>7</v>
      </c>
      <c r="H4">
        <v>11</v>
      </c>
      <c r="I4">
        <v>12</v>
      </c>
      <c r="J4">
        <v>3</v>
      </c>
    </row>
    <row r="5" spans="1:10" x14ac:dyDescent="0.25">
      <c r="A5" t="s">
        <v>16</v>
      </c>
      <c r="B5">
        <v>13</v>
      </c>
      <c r="C5">
        <v>8</v>
      </c>
      <c r="D5">
        <v>13</v>
      </c>
      <c r="E5">
        <v>12</v>
      </c>
      <c r="F5">
        <v>17</v>
      </c>
      <c r="G5">
        <v>9</v>
      </c>
      <c r="H5">
        <v>12</v>
      </c>
      <c r="I5">
        <v>11</v>
      </c>
      <c r="J5">
        <v>4</v>
      </c>
    </row>
    <row r="6" spans="1:10" x14ac:dyDescent="0.25">
      <c r="A6" t="s">
        <v>17</v>
      </c>
      <c r="B6">
        <v>15</v>
      </c>
      <c r="C6">
        <v>15</v>
      </c>
      <c r="D6">
        <v>11</v>
      </c>
      <c r="E6">
        <v>18</v>
      </c>
      <c r="F6">
        <v>8</v>
      </c>
      <c r="G6">
        <v>19</v>
      </c>
      <c r="H6">
        <v>7</v>
      </c>
      <c r="I6">
        <v>12</v>
      </c>
      <c r="J6">
        <v>5</v>
      </c>
    </row>
    <row r="7" spans="1:10" x14ac:dyDescent="0.25">
      <c r="A7" t="s">
        <v>18</v>
      </c>
      <c r="B7">
        <v>15</v>
      </c>
      <c r="C7">
        <v>14</v>
      </c>
      <c r="D7">
        <v>10</v>
      </c>
      <c r="E7">
        <v>15</v>
      </c>
      <c r="F7">
        <v>12</v>
      </c>
      <c r="G7">
        <v>11</v>
      </c>
      <c r="H7">
        <v>9</v>
      </c>
      <c r="I7">
        <v>19</v>
      </c>
      <c r="J7">
        <v>6</v>
      </c>
    </row>
    <row r="10" spans="1:10" x14ac:dyDescent="0.25">
      <c r="C10" t="s">
        <v>14</v>
      </c>
    </row>
    <row r="11" spans="1:10" x14ac:dyDescent="0.25">
      <c r="C11" t="s">
        <v>15</v>
      </c>
    </row>
    <row r="12" spans="1:10" x14ac:dyDescent="0.25">
      <c r="C12" t="s">
        <v>16</v>
      </c>
    </row>
    <row r="13" spans="1:10" x14ac:dyDescent="0.25">
      <c r="C13" t="s">
        <v>17</v>
      </c>
    </row>
    <row r="14" spans="1:10" x14ac:dyDescent="0.25">
      <c r="C14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F1" zoomScaleNormal="100" workbookViewId="0">
      <selection activeCell="K2" sqref="K2:L2"/>
    </sheetView>
  </sheetViews>
  <sheetFormatPr baseColWidth="10" defaultRowHeight="15" x14ac:dyDescent="0.25"/>
  <cols>
    <col min="1" max="1" width="12.42578125" customWidth="1"/>
    <col min="2" max="2" width="22.85546875" customWidth="1"/>
    <col min="9" max="9" width="21.85546875" customWidth="1"/>
    <col min="10" max="10" width="15.140625" customWidth="1"/>
  </cols>
  <sheetData>
    <row r="1" spans="1:12" ht="18.75" x14ac:dyDescent="0.3">
      <c r="A1" t="s">
        <v>45</v>
      </c>
      <c r="B1" t="s">
        <v>46</v>
      </c>
      <c r="C1" t="s">
        <v>47</v>
      </c>
      <c r="D1" t="s">
        <v>92</v>
      </c>
      <c r="H1" s="5" t="s">
        <v>90</v>
      </c>
    </row>
    <row r="2" spans="1:12" x14ac:dyDescent="0.25">
      <c r="A2">
        <v>1</v>
      </c>
      <c r="B2" t="s">
        <v>48</v>
      </c>
      <c r="C2">
        <v>400</v>
      </c>
      <c r="D2">
        <v>500</v>
      </c>
      <c r="J2" s="4" t="s">
        <v>91</v>
      </c>
      <c r="K2" s="17"/>
      <c r="L2" s="17"/>
    </row>
    <row r="3" spans="1:12" x14ac:dyDescent="0.25">
      <c r="A3">
        <v>2</v>
      </c>
      <c r="B3" t="s">
        <v>49</v>
      </c>
      <c r="C3">
        <v>400</v>
      </c>
      <c r="D3">
        <v>5</v>
      </c>
    </row>
    <row r="4" spans="1:12" x14ac:dyDescent="0.25">
      <c r="A4">
        <v>3</v>
      </c>
      <c r="B4" t="s">
        <v>50</v>
      </c>
      <c r="C4">
        <v>600</v>
      </c>
      <c r="D4">
        <v>41</v>
      </c>
      <c r="H4" s="6" t="s">
        <v>68</v>
      </c>
      <c r="I4" s="6" t="s">
        <v>67</v>
      </c>
      <c r="J4" s="6" t="s">
        <v>87</v>
      </c>
      <c r="K4" s="6" t="s">
        <v>88</v>
      </c>
      <c r="L4" s="6" t="s">
        <v>89</v>
      </c>
    </row>
    <row r="5" spans="1:12" x14ac:dyDescent="0.25">
      <c r="A5">
        <v>4</v>
      </c>
      <c r="B5" t="s">
        <v>51</v>
      </c>
      <c r="C5">
        <v>700</v>
      </c>
      <c r="D5">
        <v>741</v>
      </c>
      <c r="H5" s="3"/>
      <c r="I5" s="3"/>
      <c r="J5" s="3"/>
      <c r="K5" s="3"/>
      <c r="L5" s="3"/>
    </row>
    <row r="6" spans="1:12" x14ac:dyDescent="0.25">
      <c r="A6">
        <v>5</v>
      </c>
      <c r="B6" t="s">
        <v>52</v>
      </c>
      <c r="C6">
        <v>1700</v>
      </c>
      <c r="H6" s="3"/>
      <c r="I6" s="3"/>
      <c r="J6" s="3"/>
      <c r="K6" s="3"/>
      <c r="L6" s="3"/>
    </row>
    <row r="7" spans="1:12" x14ac:dyDescent="0.25">
      <c r="A7">
        <v>6</v>
      </c>
      <c r="B7" t="s">
        <v>53</v>
      </c>
      <c r="C7">
        <v>300</v>
      </c>
      <c r="H7" s="3"/>
      <c r="I7" s="3"/>
      <c r="J7" s="3"/>
      <c r="K7" s="3"/>
      <c r="L7" s="3"/>
    </row>
    <row r="8" spans="1:12" x14ac:dyDescent="0.25">
      <c r="A8">
        <v>7</v>
      </c>
      <c r="B8" t="s">
        <v>64</v>
      </c>
      <c r="C8">
        <v>1200</v>
      </c>
      <c r="H8" s="3"/>
      <c r="I8" s="3"/>
      <c r="J8" s="3"/>
      <c r="K8" s="3"/>
      <c r="L8" s="3"/>
    </row>
    <row r="9" spans="1:12" x14ac:dyDescent="0.25">
      <c r="A9">
        <v>8</v>
      </c>
      <c r="B9" t="s">
        <v>54</v>
      </c>
      <c r="C9">
        <v>1500</v>
      </c>
      <c r="H9" s="3"/>
      <c r="I9" s="3"/>
      <c r="J9" s="3"/>
      <c r="K9" s="3"/>
      <c r="L9" s="3"/>
    </row>
    <row r="10" spans="1:12" x14ac:dyDescent="0.25">
      <c r="A10">
        <v>9</v>
      </c>
      <c r="B10" t="s">
        <v>55</v>
      </c>
      <c r="C10">
        <v>300</v>
      </c>
      <c r="H10" s="3"/>
      <c r="I10" s="3"/>
      <c r="J10" s="3"/>
      <c r="K10" s="3"/>
      <c r="L10" s="3"/>
    </row>
    <row r="11" spans="1:12" x14ac:dyDescent="0.25">
      <c r="A11">
        <v>10</v>
      </c>
      <c r="B11" t="s">
        <v>65</v>
      </c>
      <c r="C11">
        <v>900</v>
      </c>
      <c r="H11" s="3"/>
      <c r="I11" s="3"/>
      <c r="J11" s="3"/>
      <c r="K11" s="3"/>
      <c r="L11" s="3"/>
    </row>
    <row r="12" spans="1:12" x14ac:dyDescent="0.25">
      <c r="A12">
        <v>11</v>
      </c>
      <c r="B12" t="s">
        <v>66</v>
      </c>
      <c r="C12">
        <v>1300</v>
      </c>
      <c r="H12" s="3"/>
      <c r="I12" s="3"/>
      <c r="J12" s="3"/>
      <c r="K12" s="3"/>
      <c r="L12" s="3"/>
    </row>
    <row r="13" spans="1:12" x14ac:dyDescent="0.25">
      <c r="A13">
        <v>12</v>
      </c>
      <c r="B13" t="s">
        <v>56</v>
      </c>
      <c r="C13">
        <v>1100</v>
      </c>
      <c r="H13" s="3"/>
      <c r="I13" s="3"/>
      <c r="J13" s="3"/>
      <c r="K13" s="3"/>
      <c r="L13" s="3"/>
    </row>
    <row r="14" spans="1:12" x14ac:dyDescent="0.25">
      <c r="A14">
        <v>13</v>
      </c>
      <c r="B14" t="s">
        <v>57</v>
      </c>
      <c r="C14">
        <v>600</v>
      </c>
      <c r="H14" s="3"/>
      <c r="I14" s="3"/>
      <c r="J14" s="3"/>
      <c r="K14" s="3"/>
      <c r="L14" s="3"/>
    </row>
    <row r="15" spans="1:12" x14ac:dyDescent="0.25">
      <c r="A15">
        <v>14</v>
      </c>
      <c r="B15" t="s">
        <v>58</v>
      </c>
      <c r="C15">
        <v>440</v>
      </c>
      <c r="H15" s="3"/>
      <c r="I15" s="3"/>
      <c r="J15" s="3"/>
      <c r="K15" s="3"/>
      <c r="L15" s="3"/>
    </row>
    <row r="16" spans="1:12" x14ac:dyDescent="0.25">
      <c r="A16">
        <v>15</v>
      </c>
      <c r="B16" t="s">
        <v>59</v>
      </c>
      <c r="C16">
        <v>960</v>
      </c>
    </row>
    <row r="17" spans="1:13" x14ac:dyDescent="0.25">
      <c r="A17">
        <v>16</v>
      </c>
      <c r="B17" t="s">
        <v>60</v>
      </c>
      <c r="C17">
        <v>1420</v>
      </c>
      <c r="E17" t="s">
        <v>93</v>
      </c>
      <c r="J17" s="4"/>
    </row>
    <row r="18" spans="1:13" x14ac:dyDescent="0.25">
      <c r="A18">
        <v>17</v>
      </c>
      <c r="B18" t="s">
        <v>61</v>
      </c>
      <c r="C18">
        <v>1650</v>
      </c>
      <c r="E18" t="s">
        <v>94</v>
      </c>
      <c r="J18" s="4"/>
      <c r="L18" s="7"/>
    </row>
    <row r="19" spans="1:13" x14ac:dyDescent="0.25">
      <c r="A19">
        <v>18</v>
      </c>
      <c r="B19" t="s">
        <v>62</v>
      </c>
      <c r="C19">
        <v>810</v>
      </c>
      <c r="E19" t="s">
        <v>95</v>
      </c>
      <c r="J19" s="4"/>
    </row>
    <row r="20" spans="1:13" x14ac:dyDescent="0.25">
      <c r="A20">
        <v>19</v>
      </c>
      <c r="B20" t="s">
        <v>63</v>
      </c>
      <c r="C20">
        <v>400</v>
      </c>
      <c r="E20" s="10" t="s">
        <v>96</v>
      </c>
      <c r="J20" s="4"/>
    </row>
    <row r="21" spans="1:13" x14ac:dyDescent="0.25">
      <c r="E21" s="8" t="s">
        <v>97</v>
      </c>
      <c r="J21" s="4"/>
      <c r="M21" s="9"/>
    </row>
  </sheetData>
  <mergeCells count="1">
    <mergeCell ref="K2:L2"/>
  </mergeCells>
  <conditionalFormatting sqref="L21">
    <cfRule type="cellIs" dxfId="2" priority="2" operator="lessThan">
      <formula>0</formula>
    </cfRule>
    <cfRule type="cellIs" dxfId="1" priority="3" operator="greaterThan">
      <formula>0</formula>
    </cfRule>
  </conditionalFormatting>
  <conditionalFormatting sqref="I5:I15">
    <cfRule type="duplicateValues" dxfId="0" priority="1"/>
  </conditionalFormatting>
  <pageMargins left="0.7" right="0.7" top="0.75" bottom="0.75" header="0.3" footer="0.3"/>
  <pageSetup paperSize="9"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3" sqref="E13"/>
    </sheetView>
  </sheetViews>
  <sheetFormatPr baseColWidth="10" defaultRowHeight="15" x14ac:dyDescent="0.25"/>
  <cols>
    <col min="5" max="5" width="15.42578125" customWidth="1"/>
    <col min="6" max="6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44</v>
      </c>
      <c r="E1" t="s">
        <v>27</v>
      </c>
    </row>
    <row r="2" spans="1:5" x14ac:dyDescent="0.25">
      <c r="A2">
        <v>1</v>
      </c>
      <c r="B2" s="1">
        <v>4765</v>
      </c>
      <c r="C2" s="1">
        <v>235178</v>
      </c>
      <c r="D2" t="s">
        <v>36</v>
      </c>
      <c r="E2" t="s">
        <v>28</v>
      </c>
    </row>
    <row r="3" spans="1:5" x14ac:dyDescent="0.25">
      <c r="A3">
        <v>2</v>
      </c>
      <c r="B3" s="1">
        <v>9867</v>
      </c>
      <c r="C3" s="1">
        <v>472330</v>
      </c>
      <c r="D3" t="s">
        <v>37</v>
      </c>
      <c r="E3" t="s">
        <v>29</v>
      </c>
    </row>
    <row r="4" spans="1:5" x14ac:dyDescent="0.25">
      <c r="A4">
        <v>3</v>
      </c>
      <c r="B4" s="1">
        <v>3542</v>
      </c>
      <c r="C4" s="1">
        <v>852395</v>
      </c>
      <c r="D4" t="s">
        <v>38</v>
      </c>
      <c r="E4" t="s">
        <v>30</v>
      </c>
    </row>
    <row r="5" spans="1:5" x14ac:dyDescent="0.25">
      <c r="A5">
        <v>4</v>
      </c>
      <c r="B5" s="1">
        <v>4342</v>
      </c>
      <c r="C5" s="1">
        <v>283025</v>
      </c>
      <c r="D5" t="s">
        <v>40</v>
      </c>
      <c r="E5" t="s">
        <v>31</v>
      </c>
    </row>
    <row r="6" spans="1:5" x14ac:dyDescent="0.25">
      <c r="A6">
        <v>5</v>
      </c>
      <c r="B6" s="1">
        <v>20807</v>
      </c>
      <c r="C6" s="1">
        <v>2193030</v>
      </c>
      <c r="D6" t="s">
        <v>39</v>
      </c>
      <c r="E6" t="s">
        <v>32</v>
      </c>
    </row>
    <row r="7" spans="1:5" x14ac:dyDescent="0.25">
      <c r="A7">
        <v>6</v>
      </c>
      <c r="B7" s="1">
        <v>4126</v>
      </c>
      <c r="C7" s="1">
        <v>207922</v>
      </c>
      <c r="D7" t="s">
        <v>41</v>
      </c>
      <c r="E7" t="s">
        <v>33</v>
      </c>
    </row>
    <row r="8" spans="1:5" x14ac:dyDescent="0.25">
      <c r="A8">
        <v>7</v>
      </c>
      <c r="B8" s="1">
        <v>3477</v>
      </c>
      <c r="C8" s="1">
        <v>272123</v>
      </c>
      <c r="D8" t="s">
        <v>42</v>
      </c>
      <c r="E8" t="s">
        <v>34</v>
      </c>
    </row>
    <row r="9" spans="1:5" x14ac:dyDescent="0.25">
      <c r="A9">
        <v>8</v>
      </c>
      <c r="B9" s="1">
        <v>3715</v>
      </c>
      <c r="C9" s="1">
        <v>439453</v>
      </c>
      <c r="D9" t="s">
        <v>43</v>
      </c>
      <c r="E9" t="s">
        <v>35</v>
      </c>
    </row>
    <row r="12" spans="1:5" x14ac:dyDescent="0.25">
      <c r="E12" t="s">
        <v>98</v>
      </c>
    </row>
    <row r="13" spans="1:5" x14ac:dyDescent="0.25">
      <c r="E13" t="s">
        <v>99</v>
      </c>
    </row>
    <row r="15" spans="1:5" x14ac:dyDescent="0.25">
      <c r="E15" t="s">
        <v>100</v>
      </c>
    </row>
  </sheetData>
  <dataValidations count="1">
    <dataValidation type="list" allowBlank="1" showInputMessage="1" showErrorMessage="1" sqref="F13">
      <formula1>$B$1:$E$1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2" sqref="D2"/>
    </sheetView>
  </sheetViews>
  <sheetFormatPr baseColWidth="10" defaultRowHeight="15" x14ac:dyDescent="0.25"/>
  <sheetData>
    <row r="1" spans="1:5" x14ac:dyDescent="0.25">
      <c r="A1" t="s">
        <v>10</v>
      </c>
      <c r="B1" t="s">
        <v>27</v>
      </c>
      <c r="C1" t="s">
        <v>11</v>
      </c>
      <c r="D1" t="s">
        <v>12</v>
      </c>
      <c r="E1" t="s">
        <v>44</v>
      </c>
    </row>
    <row r="2" spans="1:5" x14ac:dyDescent="0.25">
      <c r="A2">
        <v>1</v>
      </c>
      <c r="B2" t="s">
        <v>28</v>
      </c>
      <c r="C2" s="1">
        <v>4765</v>
      </c>
      <c r="D2" s="1">
        <v>235178</v>
      </c>
      <c r="E2" t="s">
        <v>36</v>
      </c>
    </row>
    <row r="3" spans="1:5" x14ac:dyDescent="0.25">
      <c r="A3">
        <v>2</v>
      </c>
      <c r="B3" t="s">
        <v>29</v>
      </c>
      <c r="C3" s="1">
        <v>9867</v>
      </c>
      <c r="D3" s="1">
        <v>472330</v>
      </c>
      <c r="E3" t="s">
        <v>37</v>
      </c>
    </row>
    <row r="4" spans="1:5" x14ac:dyDescent="0.25">
      <c r="A4">
        <v>3</v>
      </c>
      <c r="B4" t="s">
        <v>30</v>
      </c>
      <c r="C4" s="1">
        <v>3542</v>
      </c>
      <c r="D4" s="1">
        <v>852395</v>
      </c>
      <c r="E4" t="s">
        <v>38</v>
      </c>
    </row>
    <row r="5" spans="1:5" x14ac:dyDescent="0.25">
      <c r="A5">
        <v>4</v>
      </c>
      <c r="B5" t="s">
        <v>31</v>
      </c>
      <c r="C5" s="1">
        <v>4342</v>
      </c>
      <c r="D5" s="1">
        <v>283025</v>
      </c>
      <c r="E5" t="s">
        <v>40</v>
      </c>
    </row>
    <row r="6" spans="1:5" x14ac:dyDescent="0.25">
      <c r="A6">
        <v>5</v>
      </c>
      <c r="B6" t="s">
        <v>32</v>
      </c>
      <c r="C6" s="1">
        <v>20807</v>
      </c>
      <c r="D6" s="1">
        <v>2193030</v>
      </c>
      <c r="E6" t="s">
        <v>39</v>
      </c>
    </row>
    <row r="7" spans="1:5" x14ac:dyDescent="0.25">
      <c r="A7">
        <v>6</v>
      </c>
      <c r="B7" t="s">
        <v>33</v>
      </c>
      <c r="C7" s="1">
        <v>4126</v>
      </c>
      <c r="D7" s="1">
        <v>207922</v>
      </c>
      <c r="E7" t="s">
        <v>41</v>
      </c>
    </row>
    <row r="8" spans="1:5" x14ac:dyDescent="0.25">
      <c r="A8">
        <v>7</v>
      </c>
      <c r="B8" t="s">
        <v>34</v>
      </c>
      <c r="C8" s="1">
        <v>3477</v>
      </c>
      <c r="D8" s="1">
        <v>272123</v>
      </c>
      <c r="E8" t="s">
        <v>42</v>
      </c>
    </row>
    <row r="9" spans="1:5" x14ac:dyDescent="0.25">
      <c r="A9">
        <v>8</v>
      </c>
      <c r="B9" t="s">
        <v>35</v>
      </c>
      <c r="C9" s="1">
        <v>3715</v>
      </c>
      <c r="D9" s="1">
        <v>439453</v>
      </c>
      <c r="E9" t="s">
        <v>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38"/>
  <sheetViews>
    <sheetView tabSelected="1" topLeftCell="A10" workbookViewId="0">
      <selection activeCell="H16" sqref="H16"/>
    </sheetView>
  </sheetViews>
  <sheetFormatPr baseColWidth="10" defaultRowHeight="15" x14ac:dyDescent="0.25"/>
  <sheetData>
    <row r="9" spans="1:12" ht="15.75" x14ac:dyDescent="0.25">
      <c r="A9" s="18" t="s">
        <v>103</v>
      </c>
      <c r="B9" s="18"/>
      <c r="C9" s="18"/>
      <c r="D9" s="18"/>
      <c r="E9" s="18"/>
      <c r="H9" s="18" t="s">
        <v>104</v>
      </c>
      <c r="I9" s="18"/>
      <c r="J9" s="18"/>
      <c r="K9" s="18"/>
      <c r="L9" s="18"/>
    </row>
    <row r="10" spans="1:12" x14ac:dyDescent="0.25">
      <c r="A10" s="3"/>
      <c r="B10" s="3" t="s">
        <v>81</v>
      </c>
      <c r="C10" s="3" t="s">
        <v>82</v>
      </c>
      <c r="D10" s="3" t="s">
        <v>83</v>
      </c>
      <c r="E10" s="3" t="s">
        <v>84</v>
      </c>
      <c r="H10" s="3"/>
      <c r="I10" s="3" t="s">
        <v>81</v>
      </c>
      <c r="J10" s="3" t="s">
        <v>82</v>
      </c>
      <c r="K10" s="3" t="s">
        <v>83</v>
      </c>
      <c r="L10" s="3" t="s">
        <v>84</v>
      </c>
    </row>
    <row r="11" spans="1:12" x14ac:dyDescent="0.25">
      <c r="A11" s="3" t="s">
        <v>69</v>
      </c>
      <c r="B11" s="3">
        <v>19200</v>
      </c>
      <c r="C11" s="3">
        <v>62300</v>
      </c>
      <c r="D11" s="3">
        <v>57300</v>
      </c>
      <c r="E11" s="3">
        <v>58400</v>
      </c>
      <c r="H11" s="3" t="s">
        <v>69</v>
      </c>
      <c r="I11" s="3">
        <v>73300</v>
      </c>
      <c r="J11" s="3">
        <v>68800</v>
      </c>
      <c r="K11" s="3">
        <v>64300</v>
      </c>
      <c r="L11" s="3">
        <v>60100</v>
      </c>
    </row>
    <row r="12" spans="1:12" x14ac:dyDescent="0.25">
      <c r="A12" s="3" t="s">
        <v>70</v>
      </c>
      <c r="B12" s="3">
        <v>11800</v>
      </c>
      <c r="C12" s="3">
        <v>55400</v>
      </c>
      <c r="D12" s="11">
        <v>40200</v>
      </c>
      <c r="E12" s="3">
        <v>63500</v>
      </c>
      <c r="H12" s="3" t="s">
        <v>70</v>
      </c>
      <c r="I12" s="3">
        <v>20100</v>
      </c>
      <c r="J12" s="3">
        <v>77000</v>
      </c>
      <c r="K12" s="3">
        <v>84800</v>
      </c>
      <c r="L12" s="3">
        <v>62300</v>
      </c>
    </row>
    <row r="13" spans="1:12" x14ac:dyDescent="0.25">
      <c r="A13" s="3" t="s">
        <v>71</v>
      </c>
      <c r="B13" s="3">
        <v>76000</v>
      </c>
      <c r="C13" s="3">
        <v>44500</v>
      </c>
      <c r="D13" s="3">
        <v>62100</v>
      </c>
      <c r="E13" s="3">
        <v>15600</v>
      </c>
      <c r="H13" s="3" t="s">
        <v>71</v>
      </c>
      <c r="I13" s="3">
        <v>85500</v>
      </c>
      <c r="J13" s="3">
        <v>35400</v>
      </c>
      <c r="K13" s="3">
        <v>80400</v>
      </c>
      <c r="L13" s="3">
        <v>35600</v>
      </c>
    </row>
    <row r="14" spans="1:12" x14ac:dyDescent="0.25">
      <c r="A14" s="3" t="s">
        <v>72</v>
      </c>
      <c r="B14" s="3">
        <v>68700</v>
      </c>
      <c r="C14" s="3">
        <v>77800</v>
      </c>
      <c r="D14" s="3">
        <v>57500</v>
      </c>
      <c r="E14" s="3">
        <v>32900</v>
      </c>
      <c r="H14" s="3" t="s">
        <v>72</v>
      </c>
      <c r="I14" s="3">
        <v>73900</v>
      </c>
      <c r="J14" s="3">
        <v>73800</v>
      </c>
      <c r="K14" s="3">
        <v>88100</v>
      </c>
      <c r="L14" s="3">
        <v>91300</v>
      </c>
    </row>
    <row r="15" spans="1:12" x14ac:dyDescent="0.25">
      <c r="A15" s="3" t="s">
        <v>73</v>
      </c>
      <c r="B15" s="3">
        <v>74300</v>
      </c>
      <c r="C15" s="3">
        <v>81300</v>
      </c>
      <c r="D15" s="3">
        <v>81100</v>
      </c>
      <c r="E15" s="3">
        <v>21900</v>
      </c>
      <c r="H15" s="3" t="s">
        <v>73</v>
      </c>
      <c r="I15" s="3">
        <v>96600</v>
      </c>
      <c r="J15" s="3">
        <v>67600</v>
      </c>
      <c r="K15" s="3">
        <v>30100</v>
      </c>
      <c r="L15" s="3">
        <v>74900</v>
      </c>
    </row>
    <row r="16" spans="1:12" x14ac:dyDescent="0.25">
      <c r="A16" s="3" t="s">
        <v>74</v>
      </c>
      <c r="B16" s="3">
        <v>15700</v>
      </c>
      <c r="C16" s="3">
        <v>89400</v>
      </c>
      <c r="D16" s="3">
        <v>77400</v>
      </c>
      <c r="E16" s="3">
        <v>53900</v>
      </c>
      <c r="H16" s="3" t="s">
        <v>74</v>
      </c>
      <c r="I16" s="3">
        <v>86900</v>
      </c>
      <c r="J16" s="3">
        <v>33100</v>
      </c>
      <c r="K16" s="3">
        <v>47600</v>
      </c>
      <c r="L16" s="3">
        <v>78400</v>
      </c>
    </row>
    <row r="17" spans="1:12" x14ac:dyDescent="0.25">
      <c r="A17" s="3" t="s">
        <v>75</v>
      </c>
      <c r="B17" s="3">
        <v>14700</v>
      </c>
      <c r="C17" s="3">
        <v>97700</v>
      </c>
      <c r="D17" s="3">
        <v>93900</v>
      </c>
      <c r="E17" s="3">
        <v>56600</v>
      </c>
      <c r="H17" s="3" t="s">
        <v>75</v>
      </c>
      <c r="I17" s="3">
        <v>73200</v>
      </c>
      <c r="J17" s="3">
        <v>52700</v>
      </c>
      <c r="K17" s="3">
        <v>98700</v>
      </c>
      <c r="L17" s="3">
        <v>76300</v>
      </c>
    </row>
    <row r="18" spans="1:12" x14ac:dyDescent="0.25">
      <c r="A18" s="3" t="s">
        <v>76</v>
      </c>
      <c r="B18" s="3">
        <v>25300</v>
      </c>
      <c r="C18" s="3">
        <v>17200</v>
      </c>
      <c r="D18" s="3">
        <v>55700</v>
      </c>
      <c r="E18" s="3">
        <v>91200</v>
      </c>
      <c r="H18" s="3" t="s">
        <v>76</v>
      </c>
      <c r="I18" s="3">
        <v>77700</v>
      </c>
      <c r="J18" s="3">
        <v>99200</v>
      </c>
      <c r="K18" s="3">
        <v>47400</v>
      </c>
      <c r="L18" s="3">
        <v>81800</v>
      </c>
    </row>
    <row r="19" spans="1:12" x14ac:dyDescent="0.25">
      <c r="A19" s="3" t="s">
        <v>77</v>
      </c>
      <c r="B19" s="3">
        <v>81100</v>
      </c>
      <c r="C19" s="3">
        <v>21300</v>
      </c>
      <c r="D19" s="3">
        <v>38300</v>
      </c>
      <c r="E19" s="3">
        <v>65800</v>
      </c>
      <c r="H19" s="3" t="s">
        <v>77</v>
      </c>
      <c r="I19" s="3">
        <v>98200</v>
      </c>
      <c r="J19" s="3">
        <v>45600</v>
      </c>
      <c r="K19" s="3">
        <v>66100</v>
      </c>
      <c r="L19" s="3">
        <v>96100</v>
      </c>
    </row>
    <row r="20" spans="1:12" x14ac:dyDescent="0.25">
      <c r="A20" s="3" t="s">
        <v>78</v>
      </c>
      <c r="B20" s="3">
        <v>83800</v>
      </c>
      <c r="C20" s="3">
        <v>42000</v>
      </c>
      <c r="D20" s="3">
        <v>60400</v>
      </c>
      <c r="E20" s="3">
        <v>32900</v>
      </c>
      <c r="H20" s="3" t="s">
        <v>78</v>
      </c>
      <c r="I20" s="3">
        <v>65800</v>
      </c>
      <c r="J20" s="3">
        <v>74900</v>
      </c>
      <c r="K20" s="3">
        <v>66500</v>
      </c>
      <c r="L20" s="3">
        <v>22200</v>
      </c>
    </row>
    <row r="21" spans="1:12" x14ac:dyDescent="0.25">
      <c r="A21" s="3" t="s">
        <v>79</v>
      </c>
      <c r="B21" s="3">
        <v>68200</v>
      </c>
      <c r="C21" s="3">
        <v>83000</v>
      </c>
      <c r="D21" s="3">
        <v>63200</v>
      </c>
      <c r="E21" s="3">
        <v>27000</v>
      </c>
      <c r="H21" s="3" t="s">
        <v>79</v>
      </c>
      <c r="I21" s="3">
        <v>70100</v>
      </c>
      <c r="J21" s="3">
        <v>46100</v>
      </c>
      <c r="K21" s="3">
        <v>77000</v>
      </c>
      <c r="L21" s="3">
        <v>97000</v>
      </c>
    </row>
    <row r="22" spans="1:12" x14ac:dyDescent="0.25">
      <c r="A22" s="3" t="s">
        <v>80</v>
      </c>
      <c r="B22" s="3">
        <v>24500</v>
      </c>
      <c r="C22" s="3">
        <v>54700</v>
      </c>
      <c r="D22" s="3">
        <v>42900</v>
      </c>
      <c r="E22" s="3">
        <v>36100</v>
      </c>
      <c r="H22" s="3" t="s">
        <v>80</v>
      </c>
      <c r="I22" s="3">
        <v>59500</v>
      </c>
      <c r="J22" s="3">
        <v>97900</v>
      </c>
      <c r="K22" s="3">
        <v>46500</v>
      </c>
      <c r="L22" s="3">
        <v>21200</v>
      </c>
    </row>
    <row r="25" spans="1:12" ht="15.75" x14ac:dyDescent="0.25">
      <c r="A25" s="18" t="s">
        <v>85</v>
      </c>
      <c r="B25" s="18"/>
      <c r="C25" s="18"/>
      <c r="D25" s="18"/>
      <c r="E25" s="18"/>
      <c r="H25" s="18" t="s">
        <v>105</v>
      </c>
      <c r="I25" s="18"/>
      <c r="J25" s="18"/>
      <c r="K25" s="18"/>
      <c r="L25" s="18"/>
    </row>
    <row r="26" spans="1:12" x14ac:dyDescent="0.25">
      <c r="A26" s="3"/>
      <c r="B26" s="3" t="s">
        <v>81</v>
      </c>
      <c r="C26" s="3" t="s">
        <v>82</v>
      </c>
      <c r="D26" s="3" t="s">
        <v>83</v>
      </c>
      <c r="E26" s="3" t="s">
        <v>84</v>
      </c>
      <c r="H26" s="3"/>
      <c r="I26" s="3" t="s">
        <v>81</v>
      </c>
      <c r="J26" s="3" t="s">
        <v>82</v>
      </c>
      <c r="K26" s="3" t="s">
        <v>83</v>
      </c>
      <c r="L26" s="3" t="s">
        <v>84</v>
      </c>
    </row>
    <row r="27" spans="1:12" x14ac:dyDescent="0.25">
      <c r="A27" s="3" t="s">
        <v>69</v>
      </c>
      <c r="B27" s="3">
        <v>15100</v>
      </c>
      <c r="C27" s="3">
        <v>83900</v>
      </c>
      <c r="D27" s="3">
        <v>22900</v>
      </c>
      <c r="E27" s="3">
        <v>73000</v>
      </c>
      <c r="H27" s="3" t="s">
        <v>69</v>
      </c>
      <c r="I27" s="3">
        <v>79100</v>
      </c>
      <c r="J27" s="3">
        <v>51500</v>
      </c>
      <c r="K27" s="3">
        <v>79200</v>
      </c>
      <c r="L27" s="3">
        <v>14500</v>
      </c>
    </row>
    <row r="28" spans="1:12" x14ac:dyDescent="0.25">
      <c r="A28" s="3" t="s">
        <v>70</v>
      </c>
      <c r="B28" s="3">
        <v>12400</v>
      </c>
      <c r="C28" s="3">
        <v>21900</v>
      </c>
      <c r="D28" s="3">
        <v>92600</v>
      </c>
      <c r="E28" s="3">
        <v>61600</v>
      </c>
      <c r="H28" s="3" t="s">
        <v>70</v>
      </c>
      <c r="I28" s="3">
        <v>21100</v>
      </c>
      <c r="J28" s="3">
        <v>29600</v>
      </c>
      <c r="K28" s="3">
        <v>11500</v>
      </c>
      <c r="L28" s="3">
        <v>63900</v>
      </c>
    </row>
    <row r="29" spans="1:12" x14ac:dyDescent="0.25">
      <c r="A29" s="3" t="s">
        <v>71</v>
      </c>
      <c r="B29" s="3">
        <v>12700</v>
      </c>
      <c r="C29" s="3">
        <v>67900</v>
      </c>
      <c r="D29" s="3">
        <v>96600</v>
      </c>
      <c r="E29" s="3">
        <v>15700</v>
      </c>
      <c r="H29" s="3" t="s">
        <v>71</v>
      </c>
      <c r="I29" s="3">
        <v>97800</v>
      </c>
      <c r="J29" s="3">
        <v>82900</v>
      </c>
      <c r="K29" s="3">
        <v>78200</v>
      </c>
      <c r="L29" s="3">
        <v>53400</v>
      </c>
    </row>
    <row r="30" spans="1:12" x14ac:dyDescent="0.25">
      <c r="A30" s="3" t="s">
        <v>72</v>
      </c>
      <c r="B30" s="3">
        <v>30500</v>
      </c>
      <c r="C30" s="3">
        <v>63800</v>
      </c>
      <c r="D30" s="3">
        <v>65100</v>
      </c>
      <c r="E30" s="3">
        <v>80300</v>
      </c>
      <c r="H30" s="3" t="s">
        <v>72</v>
      </c>
      <c r="I30" s="3">
        <v>51600</v>
      </c>
      <c r="J30" s="3">
        <v>80600</v>
      </c>
      <c r="K30" s="3">
        <v>28600</v>
      </c>
      <c r="L30" s="3">
        <v>58000</v>
      </c>
    </row>
    <row r="31" spans="1:12" x14ac:dyDescent="0.25">
      <c r="A31" s="3" t="s">
        <v>73</v>
      </c>
      <c r="B31" s="3">
        <v>49700</v>
      </c>
      <c r="C31" s="3">
        <v>58200</v>
      </c>
      <c r="D31" s="3">
        <v>66000</v>
      </c>
      <c r="E31" s="3">
        <v>63100</v>
      </c>
      <c r="H31" s="3" t="s">
        <v>73</v>
      </c>
      <c r="I31" s="3">
        <v>51500</v>
      </c>
      <c r="J31" s="3">
        <v>61600</v>
      </c>
      <c r="K31" s="3">
        <v>69300</v>
      </c>
      <c r="L31" s="3">
        <v>30900</v>
      </c>
    </row>
    <row r="32" spans="1:12" x14ac:dyDescent="0.25">
      <c r="A32" s="3" t="s">
        <v>74</v>
      </c>
      <c r="B32" s="3">
        <v>50100</v>
      </c>
      <c r="C32" s="3">
        <v>79800</v>
      </c>
      <c r="D32" s="3">
        <v>11300</v>
      </c>
      <c r="E32" s="3">
        <v>40100</v>
      </c>
      <c r="H32" s="3" t="s">
        <v>74</v>
      </c>
      <c r="I32" s="3">
        <v>91100</v>
      </c>
      <c r="J32" s="3">
        <v>43200</v>
      </c>
      <c r="K32" s="3">
        <v>16300</v>
      </c>
      <c r="L32" s="3">
        <v>88900</v>
      </c>
    </row>
    <row r="33" spans="1:12" x14ac:dyDescent="0.25">
      <c r="A33" s="3" t="s">
        <v>75</v>
      </c>
      <c r="B33" s="3">
        <v>72800</v>
      </c>
      <c r="C33" s="3">
        <v>65600</v>
      </c>
      <c r="D33" s="3">
        <v>64800</v>
      </c>
      <c r="E33" s="3">
        <v>27600</v>
      </c>
      <c r="H33" s="3" t="s">
        <v>75</v>
      </c>
      <c r="I33" s="3">
        <v>19200</v>
      </c>
      <c r="J33" s="3">
        <v>66600</v>
      </c>
      <c r="K33" s="3">
        <v>90900</v>
      </c>
      <c r="L33" s="3">
        <v>77600</v>
      </c>
    </row>
    <row r="34" spans="1:12" x14ac:dyDescent="0.25">
      <c r="A34" s="3" t="s">
        <v>76</v>
      </c>
      <c r="B34" s="3">
        <v>78100</v>
      </c>
      <c r="C34" s="3">
        <v>40900</v>
      </c>
      <c r="D34" s="3">
        <v>14300</v>
      </c>
      <c r="E34" s="3">
        <v>48600</v>
      </c>
      <c r="H34" s="3" t="s">
        <v>76</v>
      </c>
      <c r="I34" s="3">
        <v>27000</v>
      </c>
      <c r="J34" s="3">
        <v>63200</v>
      </c>
      <c r="K34" s="3">
        <v>28900</v>
      </c>
      <c r="L34" s="3">
        <v>60800</v>
      </c>
    </row>
    <row r="35" spans="1:12" x14ac:dyDescent="0.25">
      <c r="A35" s="3" t="s">
        <v>77</v>
      </c>
      <c r="B35" s="3">
        <v>36300</v>
      </c>
      <c r="C35" s="3">
        <v>33100</v>
      </c>
      <c r="D35" s="3">
        <v>74500</v>
      </c>
      <c r="E35" s="3">
        <v>61000</v>
      </c>
      <c r="H35" s="3" t="s">
        <v>77</v>
      </c>
      <c r="I35" s="3">
        <v>59700</v>
      </c>
      <c r="J35" s="3">
        <v>24300</v>
      </c>
      <c r="K35" s="3">
        <v>71600</v>
      </c>
      <c r="L35" s="3">
        <v>10900</v>
      </c>
    </row>
    <row r="36" spans="1:12" x14ac:dyDescent="0.25">
      <c r="A36" s="3" t="s">
        <v>78</v>
      </c>
      <c r="B36" s="3">
        <v>84900</v>
      </c>
      <c r="C36" s="3">
        <v>82700</v>
      </c>
      <c r="D36" s="3">
        <v>95700</v>
      </c>
      <c r="E36" s="3">
        <v>74800</v>
      </c>
      <c r="H36" s="3" t="s">
        <v>78</v>
      </c>
      <c r="I36" s="3">
        <v>82100</v>
      </c>
      <c r="J36" s="3">
        <v>27400</v>
      </c>
      <c r="K36" s="3">
        <v>84800</v>
      </c>
      <c r="L36" s="3">
        <v>28800</v>
      </c>
    </row>
    <row r="37" spans="1:12" x14ac:dyDescent="0.25">
      <c r="A37" s="3" t="s">
        <v>79</v>
      </c>
      <c r="B37" s="3">
        <v>22700</v>
      </c>
      <c r="C37" s="3">
        <v>87400</v>
      </c>
      <c r="D37" s="3">
        <v>63200</v>
      </c>
      <c r="E37" s="3">
        <v>96800</v>
      </c>
      <c r="H37" s="3" t="s">
        <v>79</v>
      </c>
      <c r="I37" s="3">
        <v>74200</v>
      </c>
      <c r="J37" s="3">
        <v>48300</v>
      </c>
      <c r="K37" s="3">
        <v>36500</v>
      </c>
      <c r="L37" s="3">
        <v>46000</v>
      </c>
    </row>
    <row r="38" spans="1:12" x14ac:dyDescent="0.25">
      <c r="A38" s="3" t="s">
        <v>80</v>
      </c>
      <c r="B38" s="3">
        <v>55100</v>
      </c>
      <c r="C38" s="3">
        <v>71300</v>
      </c>
      <c r="D38" s="3">
        <v>81300</v>
      </c>
      <c r="E38" s="3">
        <v>48800</v>
      </c>
      <c r="H38" s="3" t="s">
        <v>80</v>
      </c>
      <c r="I38" s="3">
        <v>44000</v>
      </c>
      <c r="J38" s="3">
        <v>69500</v>
      </c>
      <c r="K38" s="3">
        <v>29500</v>
      </c>
      <c r="L38" s="3">
        <v>58900</v>
      </c>
    </row>
  </sheetData>
  <mergeCells count="4">
    <mergeCell ref="A9:E9"/>
    <mergeCell ref="H9:L9"/>
    <mergeCell ref="A25:E25"/>
    <mergeCell ref="H25:L25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baseColWidth="10" defaultRowHeight="15" x14ac:dyDescent="0.25"/>
  <cols>
    <col min="1" max="1" width="33" customWidth="1"/>
  </cols>
  <sheetData>
    <row r="1" spans="1:9" x14ac:dyDescent="0.25">
      <c r="A1" t="s">
        <v>101</v>
      </c>
    </row>
    <row r="3" spans="1:9" x14ac:dyDescent="0.25">
      <c r="A3" t="s">
        <v>106</v>
      </c>
      <c r="B3" s="12"/>
      <c r="C3" s="12"/>
      <c r="D3" s="12"/>
      <c r="E3" s="12"/>
      <c r="F3" s="12" t="s">
        <v>103</v>
      </c>
      <c r="G3" s="12">
        <v>1</v>
      </c>
      <c r="H3" s="12"/>
      <c r="I3" s="12"/>
    </row>
    <row r="4" spans="1:9" x14ac:dyDescent="0.25">
      <c r="A4" t="s">
        <v>107</v>
      </c>
      <c r="B4" s="12"/>
      <c r="C4" s="12"/>
      <c r="D4" s="12"/>
      <c r="E4" s="12"/>
      <c r="F4" s="12" t="s">
        <v>104</v>
      </c>
      <c r="G4" s="12">
        <v>2</v>
      </c>
      <c r="H4" s="12"/>
      <c r="I4" s="12"/>
    </row>
    <row r="5" spans="1:9" x14ac:dyDescent="0.25">
      <c r="A5" t="s">
        <v>108</v>
      </c>
      <c r="B5" s="12"/>
      <c r="C5" s="12"/>
      <c r="D5" s="12"/>
      <c r="E5" s="12"/>
      <c r="F5" s="12" t="s">
        <v>85</v>
      </c>
      <c r="G5" s="12">
        <v>3</v>
      </c>
      <c r="H5" s="12"/>
      <c r="I5" s="12"/>
    </row>
    <row r="6" spans="1:9" x14ac:dyDescent="0.25">
      <c r="B6" s="12"/>
      <c r="C6" s="12"/>
      <c r="D6" s="12"/>
      <c r="E6" s="12"/>
      <c r="F6" s="12" t="s">
        <v>105</v>
      </c>
      <c r="G6" s="12">
        <v>4</v>
      </c>
      <c r="H6" s="12"/>
      <c r="I6" s="12"/>
    </row>
    <row r="7" spans="1:9" x14ac:dyDescent="0.25">
      <c r="A7" s="6" t="s">
        <v>102</v>
      </c>
      <c r="B7" s="12"/>
      <c r="C7" s="12"/>
      <c r="D7" s="12"/>
      <c r="E7" s="12"/>
      <c r="F7" s="12"/>
      <c r="G7" s="12"/>
      <c r="H7" s="12"/>
      <c r="I7" s="12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8</vt:i4>
      </vt:variant>
    </vt:vector>
  </HeadingPairs>
  <TitlesOfParts>
    <vt:vector size="16" baseType="lpstr">
      <vt:lpstr>RECHERCHEV 1</vt:lpstr>
      <vt:lpstr>RECHERCHEV 2</vt:lpstr>
      <vt:lpstr>RECHERCHEH</vt:lpstr>
      <vt:lpstr>RechercheV 3</vt:lpstr>
      <vt:lpstr>INDEX</vt:lpstr>
      <vt:lpstr>INDEX-EQUIV</vt:lpstr>
      <vt:lpstr>Excercice</vt:lpstr>
      <vt:lpstr>Feuil1</vt:lpstr>
      <vt:lpstr>base_donnee</vt:lpstr>
      <vt:lpstr>ciment</vt:lpstr>
      <vt:lpstr>fer</vt:lpstr>
      <vt:lpstr>oignons</vt:lpstr>
      <vt:lpstr>region</vt:lpstr>
      <vt:lpstr>riz</vt:lpstr>
      <vt:lpstr>trimestre</vt:lpstr>
      <vt:lpstr>'RechercheV 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Electro;Etienne;Bat538</dc:creator>
  <cp:lastModifiedBy>DELLDRAMOMO</cp:lastModifiedBy>
  <cp:lastPrinted>2017-05-18T18:48:11Z</cp:lastPrinted>
  <dcterms:created xsi:type="dcterms:W3CDTF">2010-06-02T00:55:40Z</dcterms:created>
  <dcterms:modified xsi:type="dcterms:W3CDTF">2021-06-28T19:43:22Z</dcterms:modified>
</cp:coreProperties>
</file>