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xWindow="5595" yWindow="15" windowWidth="6405" windowHeight="4860" tabRatio="599"/>
  </bookViews>
  <sheets>
    <sheet name="CONCATENER" sheetId="17" r:id="rId1"/>
    <sheet name="EXACT" sheetId="19" r:id="rId2"/>
    <sheet name="EXACT 2" sheetId="29" r:id="rId3"/>
    <sheet name="DROITE, GAUCHE et STXT 1" sheetId="21" r:id="rId4"/>
    <sheet name="DROITE et GAUCHE 2" sheetId="22" r:id="rId5"/>
    <sheet name="MAJUSCULE et MINUSCULE" sheetId="24" r:id="rId6"/>
    <sheet name="NOMPROPRE" sheetId="25" r:id="rId7"/>
    <sheet name="NBCAR" sheetId="26" r:id="rId8"/>
    <sheet name="CHERCHE" sheetId="20" r:id="rId9"/>
    <sheet name="REMPLACER" sheetId="27" r:id="rId10"/>
  </sheets>
  <definedNames>
    <definedName name="alphabet">#REF!</definedName>
    <definedName name="barème">#REF!</definedName>
    <definedName name="FC">#REF!</definedName>
    <definedName name="liste_villes">#REF!</definedName>
    <definedName name="Ma_plage">#REF!</definedName>
    <definedName name="Plage1">#REF!</definedName>
    <definedName name="Plage2">#REF!</definedName>
    <definedName name="Plage3">#REF!</definedName>
    <definedName name="Plage4">#REF!</definedName>
    <definedName name="Plage5">#REF!</definedName>
    <definedName name="Plage6">#REF!</definedName>
    <definedName name="villes">#REF!</definedName>
  </definedNames>
  <calcPr calcId="162913"/>
</workbook>
</file>

<file path=xl/calcChain.xml><?xml version="1.0" encoding="utf-8"?>
<calcChain xmlns="http://schemas.openxmlformats.org/spreadsheetml/2006/main">
  <c r="E3" i="29" l="1"/>
  <c r="F3" i="29" s="1"/>
  <c r="G3" i="29" s="1"/>
  <c r="H3" i="29" s="1"/>
  <c r="I3" i="29" s="1"/>
  <c r="J3" i="29" s="1"/>
  <c r="K3" i="29" s="1"/>
  <c r="E4" i="29"/>
  <c r="F4" i="29" s="1"/>
  <c r="G4" i="29" s="1"/>
  <c r="H4" i="29" s="1"/>
  <c r="I4" i="29" s="1"/>
  <c r="J4" i="29" s="1"/>
  <c r="K4" i="29" s="1"/>
  <c r="E5" i="29"/>
  <c r="F5" i="29" s="1"/>
  <c r="G5" i="29" s="1"/>
  <c r="H5" i="29" s="1"/>
  <c r="I5" i="29" s="1"/>
  <c r="J5" i="29" s="1"/>
  <c r="K5" i="29" s="1"/>
  <c r="E6" i="29"/>
  <c r="F6" i="29" s="1"/>
  <c r="G6" i="29" s="1"/>
  <c r="H6" i="29" s="1"/>
  <c r="I6" i="29" s="1"/>
  <c r="J6" i="29" s="1"/>
  <c r="K6" i="29" s="1"/>
  <c r="E7" i="29"/>
  <c r="F7" i="29" s="1"/>
  <c r="G7" i="29" s="1"/>
  <c r="H7" i="29"/>
  <c r="I7" i="29" s="1"/>
  <c r="J7" i="29" s="1"/>
  <c r="K7" i="29" s="1"/>
  <c r="E8" i="29"/>
  <c r="F8" i="29" s="1"/>
  <c r="G8" i="29" s="1"/>
  <c r="H8" i="29" s="1"/>
  <c r="I8" i="29" s="1"/>
  <c r="J8" i="29" s="1"/>
  <c r="K8" i="29" s="1"/>
  <c r="E9" i="29"/>
  <c r="F9" i="29"/>
  <c r="G9" i="29" s="1"/>
  <c r="H9" i="29" s="1"/>
  <c r="I9" i="29" s="1"/>
  <c r="J9" i="29" s="1"/>
  <c r="K9" i="29" s="1"/>
  <c r="E10" i="29"/>
  <c r="F10" i="29" s="1"/>
  <c r="G10" i="29" s="1"/>
  <c r="H10" i="29" s="1"/>
  <c r="I10" i="29" s="1"/>
  <c r="J10" i="29" s="1"/>
  <c r="K10" i="29" s="1"/>
  <c r="E11" i="29"/>
  <c r="F11" i="29" s="1"/>
  <c r="G11" i="29" s="1"/>
  <c r="H11" i="29" s="1"/>
  <c r="I11" i="29" s="1"/>
  <c r="J11" i="29" s="1"/>
  <c r="K11" i="29" s="1"/>
  <c r="E12" i="29"/>
  <c r="F12" i="29"/>
  <c r="G12" i="29" s="1"/>
  <c r="H12" i="29" s="1"/>
  <c r="I12" i="29" s="1"/>
  <c r="J12" i="29" s="1"/>
  <c r="K12" i="29" s="1"/>
  <c r="E13" i="29"/>
  <c r="F13" i="29"/>
  <c r="G13" i="29" s="1"/>
  <c r="H13" i="29" s="1"/>
  <c r="I13" i="29" s="1"/>
  <c r="J13" i="29" s="1"/>
  <c r="K13" i="29" s="1"/>
  <c r="E14" i="29"/>
  <c r="F14" i="29"/>
  <c r="G14" i="29" s="1"/>
  <c r="H14" i="29" s="1"/>
  <c r="I14" i="29" s="1"/>
  <c r="J14" i="29" s="1"/>
  <c r="K14" i="29" s="1"/>
  <c r="E15" i="29"/>
  <c r="F15" i="29" s="1"/>
  <c r="G15" i="29" s="1"/>
  <c r="H15" i="29" s="1"/>
  <c r="I15" i="29" s="1"/>
  <c r="J15" i="29" s="1"/>
  <c r="K15" i="29" s="1"/>
  <c r="E16" i="29"/>
  <c r="F16" i="29" s="1"/>
  <c r="G16" i="29" s="1"/>
  <c r="H16" i="29" s="1"/>
  <c r="I16" i="29" s="1"/>
  <c r="J16" i="29" s="1"/>
  <c r="K16" i="29" s="1"/>
  <c r="E17" i="29"/>
  <c r="F17" i="29"/>
  <c r="G17" i="29" s="1"/>
  <c r="H17" i="29" s="1"/>
  <c r="I17" i="29" s="1"/>
  <c r="J17" i="29" s="1"/>
  <c r="K17" i="29" s="1"/>
  <c r="E18" i="29"/>
  <c r="F18" i="29" s="1"/>
  <c r="G18" i="29" s="1"/>
  <c r="H18" i="29" s="1"/>
  <c r="I18" i="29" s="1"/>
  <c r="J18" i="29" s="1"/>
  <c r="K18" i="29" s="1"/>
  <c r="E19" i="29"/>
  <c r="F19" i="29" s="1"/>
  <c r="G19" i="29" s="1"/>
  <c r="H19" i="29" s="1"/>
  <c r="I19" i="29" s="1"/>
  <c r="J19" i="29" s="1"/>
  <c r="K19" i="29" s="1"/>
  <c r="E20" i="29"/>
  <c r="F20" i="29" s="1"/>
  <c r="G20" i="29" s="1"/>
  <c r="H20" i="29" s="1"/>
  <c r="I20" i="29" s="1"/>
  <c r="J20" i="29" s="1"/>
  <c r="K20" i="29" s="1"/>
  <c r="E21" i="29"/>
  <c r="F21" i="29" s="1"/>
  <c r="G21" i="29" s="1"/>
  <c r="H21" i="29" s="1"/>
  <c r="I21" i="29" s="1"/>
  <c r="J21" i="29" s="1"/>
  <c r="K21" i="29" s="1"/>
  <c r="E22" i="29"/>
  <c r="F22" i="29" s="1"/>
  <c r="G22" i="29" s="1"/>
  <c r="H22" i="29" s="1"/>
  <c r="I22" i="29" s="1"/>
  <c r="J22" i="29" s="1"/>
  <c r="K22" i="29" s="1"/>
  <c r="E23" i="29"/>
  <c r="F23" i="29" s="1"/>
  <c r="G23" i="29" s="1"/>
  <c r="H23" i="29" s="1"/>
  <c r="I23" i="29" s="1"/>
  <c r="J23" i="29" s="1"/>
  <c r="K23" i="29" s="1"/>
  <c r="E24" i="29"/>
  <c r="F24" i="29" s="1"/>
  <c r="G24" i="29" s="1"/>
  <c r="H24" i="29" s="1"/>
  <c r="I24" i="29" s="1"/>
  <c r="J24" i="29" s="1"/>
  <c r="K24" i="29" s="1"/>
  <c r="E25" i="29"/>
  <c r="F25" i="29" s="1"/>
  <c r="G25" i="29" s="1"/>
  <c r="H25" i="29" s="1"/>
  <c r="I25" i="29" s="1"/>
  <c r="J25" i="29" s="1"/>
  <c r="K25" i="29" s="1"/>
  <c r="E26" i="29"/>
  <c r="F26" i="29" s="1"/>
  <c r="G26" i="29" s="1"/>
  <c r="H26" i="29" s="1"/>
  <c r="I26" i="29" s="1"/>
  <c r="J26" i="29" s="1"/>
  <c r="K26" i="29" s="1"/>
  <c r="E27" i="29"/>
  <c r="F27" i="29" s="1"/>
  <c r="G27" i="29" s="1"/>
  <c r="H27" i="29" s="1"/>
  <c r="I27" i="29" s="1"/>
  <c r="J27" i="29" s="1"/>
  <c r="K27" i="29" s="1"/>
  <c r="E28" i="29"/>
  <c r="F28" i="29" s="1"/>
  <c r="G28" i="29" s="1"/>
  <c r="H28" i="29" s="1"/>
  <c r="I28" i="29" s="1"/>
  <c r="J28" i="29" s="1"/>
  <c r="K28" i="29" s="1"/>
  <c r="E29" i="29"/>
  <c r="F29" i="29" s="1"/>
  <c r="G29" i="29" s="1"/>
  <c r="H29" i="29" s="1"/>
  <c r="I29" i="29" s="1"/>
  <c r="J29" i="29" s="1"/>
  <c r="K29" i="29" s="1"/>
  <c r="E30" i="29"/>
  <c r="F30" i="29"/>
  <c r="G30" i="29" s="1"/>
  <c r="H30" i="29" s="1"/>
  <c r="I30" i="29" s="1"/>
  <c r="J30" i="29" s="1"/>
  <c r="K30" i="29" s="1"/>
  <c r="E31" i="29"/>
  <c r="F31" i="29" s="1"/>
  <c r="G31" i="29" s="1"/>
  <c r="H31" i="29" s="1"/>
  <c r="I31" i="29" s="1"/>
  <c r="J31" i="29" s="1"/>
  <c r="K31" i="29" s="1"/>
  <c r="E32" i="29"/>
  <c r="F32" i="29"/>
  <c r="G32" i="29" s="1"/>
  <c r="H32" i="29" s="1"/>
  <c r="I32" i="29" s="1"/>
  <c r="J32" i="29" s="1"/>
  <c r="K32" i="29" s="1"/>
  <c r="E33" i="29"/>
  <c r="F33" i="29"/>
  <c r="G33" i="29" s="1"/>
  <c r="H33" i="29" s="1"/>
  <c r="I33" i="29" s="1"/>
  <c r="J33" i="29" s="1"/>
  <c r="K33" i="29" s="1"/>
  <c r="E34" i="29"/>
  <c r="F34" i="29" s="1"/>
  <c r="G34" i="29" s="1"/>
  <c r="H34" i="29" s="1"/>
  <c r="I34" i="29" s="1"/>
  <c r="J34" i="29" s="1"/>
  <c r="K34" i="29" s="1"/>
  <c r="E35" i="29"/>
  <c r="F35" i="29" s="1"/>
  <c r="G35" i="29"/>
  <c r="H35" i="29" s="1"/>
  <c r="I35" i="29" s="1"/>
  <c r="J35" i="29" s="1"/>
  <c r="K35" i="29" s="1"/>
  <c r="E36" i="29"/>
  <c r="F36" i="29" s="1"/>
  <c r="G36" i="29" s="1"/>
  <c r="H36" i="29" s="1"/>
  <c r="I36" i="29" s="1"/>
  <c r="J36" i="29" s="1"/>
  <c r="K36" i="29" s="1"/>
  <c r="E37" i="29"/>
  <c r="F37" i="29" s="1"/>
  <c r="G37" i="29" s="1"/>
  <c r="H37" i="29" s="1"/>
  <c r="I37" i="29" s="1"/>
  <c r="J37" i="29" s="1"/>
  <c r="K37" i="29" s="1"/>
  <c r="E38" i="29"/>
  <c r="F38" i="29"/>
  <c r="G38" i="29" s="1"/>
  <c r="H38" i="29" s="1"/>
  <c r="I38" i="29" s="1"/>
  <c r="J38" i="29" s="1"/>
  <c r="K38" i="29" s="1"/>
  <c r="E39" i="29"/>
  <c r="F39" i="29" s="1"/>
  <c r="G39" i="29" s="1"/>
  <c r="H39" i="29" s="1"/>
  <c r="I39" i="29" s="1"/>
  <c r="J39" i="29" s="1"/>
  <c r="K39" i="29" s="1"/>
  <c r="E40" i="29"/>
  <c r="F40" i="29"/>
  <c r="G40" i="29" s="1"/>
  <c r="H40" i="29" s="1"/>
  <c r="I40" i="29" s="1"/>
  <c r="J40" i="29" s="1"/>
  <c r="K40" i="29" s="1"/>
  <c r="E41" i="29"/>
  <c r="F41" i="29"/>
  <c r="G41" i="29" s="1"/>
  <c r="H41" i="29" s="1"/>
  <c r="I41" i="29" s="1"/>
  <c r="J41" i="29" s="1"/>
  <c r="K41" i="29" s="1"/>
  <c r="F2" i="29"/>
  <c r="G2" i="29" s="1"/>
  <c r="H2" i="29" s="1"/>
  <c r="I2" i="29" s="1"/>
  <c r="J2" i="29" s="1"/>
  <c r="K2" i="29" s="1"/>
  <c r="E2" i="29"/>
  <c r="L35" i="29" l="1"/>
  <c r="M35" i="29" s="1"/>
  <c r="N35" i="29" s="1"/>
  <c r="L40" i="29"/>
  <c r="M40" i="29" s="1"/>
  <c r="N40" i="29" s="1"/>
  <c r="L24" i="29"/>
  <c r="M24" i="29" s="1"/>
  <c r="N24" i="29" s="1"/>
  <c r="L39" i="29"/>
  <c r="M39" i="29" s="1"/>
  <c r="N39" i="29" s="1"/>
  <c r="L20" i="29"/>
  <c r="M20" i="29" s="1"/>
  <c r="N20" i="29" s="1"/>
  <c r="L34" i="29"/>
  <c r="M34" i="29" s="1"/>
  <c r="N34" i="29" s="1"/>
  <c r="L16" i="29"/>
  <c r="M16" i="29" s="1"/>
  <c r="N16" i="29" s="1"/>
  <c r="L3" i="29"/>
  <c r="M3" i="29" s="1"/>
  <c r="N3" i="29" s="1"/>
  <c r="L28" i="29"/>
  <c r="M28" i="29" s="1"/>
  <c r="N28" i="29" s="1"/>
  <c r="L12" i="29"/>
  <c r="M12" i="29" s="1"/>
  <c r="N12" i="29" s="1"/>
  <c r="L26" i="29"/>
  <c r="M26" i="29" s="1"/>
  <c r="N26" i="29" s="1"/>
  <c r="L18" i="29"/>
  <c r="M18" i="29" s="1"/>
  <c r="N18" i="29" s="1"/>
  <c r="L10" i="29"/>
  <c r="M10" i="29" s="1"/>
  <c r="N10" i="29" s="1"/>
  <c r="L38" i="29"/>
  <c r="M38" i="29" s="1"/>
  <c r="N38" i="29" s="1"/>
  <c r="L41" i="29"/>
  <c r="M41" i="29" s="1"/>
  <c r="N41" i="29" s="1"/>
  <c r="L37" i="29"/>
  <c r="M37" i="29" s="1"/>
  <c r="N37" i="29" s="1"/>
  <c r="L25" i="29"/>
  <c r="M25" i="29" s="1"/>
  <c r="N25" i="29" s="1"/>
  <c r="L21" i="29"/>
  <c r="M21" i="29" s="1"/>
  <c r="N21" i="29" s="1"/>
  <c r="L9" i="29"/>
  <c r="M9" i="29" s="1"/>
  <c r="N9" i="29" s="1"/>
  <c r="L5" i="29"/>
  <c r="M5" i="29" s="1"/>
  <c r="N5" i="29" s="1"/>
  <c r="L29" i="29"/>
  <c r="M29" i="29" s="1"/>
  <c r="N29" i="29" s="1"/>
  <c r="L36" i="29"/>
  <c r="M36" i="29" s="1"/>
  <c r="N36" i="29" s="1"/>
  <c r="L31" i="29"/>
  <c r="M31" i="29" s="1"/>
  <c r="N31" i="29" s="1"/>
  <c r="L8" i="29"/>
  <c r="M8" i="29" s="1"/>
  <c r="N8" i="29" s="1"/>
  <c r="L30" i="29"/>
  <c r="M30" i="29" s="1"/>
  <c r="N30" i="29" s="1"/>
  <c r="L23" i="29"/>
  <c r="M23" i="29" s="1"/>
  <c r="N23" i="29" s="1"/>
  <c r="L7" i="29"/>
  <c r="M7" i="29" s="1"/>
  <c r="N7" i="29" s="1"/>
  <c r="L2" i="29"/>
  <c r="M2" i="29" s="1"/>
  <c r="N2" i="29" s="1"/>
  <c r="L4" i="29"/>
  <c r="M4" i="29" s="1"/>
  <c r="N4" i="29" s="1"/>
  <c r="E4" i="27"/>
  <c r="E5" i="27"/>
  <c r="E6" i="27"/>
  <c r="E3" i="27"/>
  <c r="D4" i="27"/>
  <c r="G4" i="27" s="1"/>
  <c r="D5" i="27"/>
  <c r="G5" i="27" s="1"/>
  <c r="D6" i="27"/>
  <c r="G6" i="27" s="1"/>
  <c r="D3" i="27"/>
  <c r="G3" i="27" s="1"/>
  <c r="D5" i="20"/>
  <c r="D4" i="20"/>
  <c r="D3" i="20"/>
  <c r="C4" i="26"/>
  <c r="C5" i="26"/>
  <c r="C6" i="26"/>
  <c r="C7" i="26"/>
  <c r="C8" i="26"/>
  <c r="C9" i="26"/>
  <c r="C10" i="26"/>
  <c r="C3" i="26"/>
  <c r="L11" i="29" l="1"/>
  <c r="M11" i="29" s="1"/>
  <c r="N11" i="29" s="1"/>
  <c r="L13" i="29"/>
  <c r="M13" i="29" s="1"/>
  <c r="N13" i="29" s="1"/>
  <c r="L19" i="29"/>
  <c r="M19" i="29" s="1"/>
  <c r="N19" i="29" s="1"/>
  <c r="L32" i="29"/>
  <c r="M32" i="29" s="1"/>
  <c r="N32" i="29" s="1"/>
  <c r="L27" i="29"/>
  <c r="M27" i="29" s="1"/>
  <c r="N27" i="29" s="1"/>
  <c r="L17" i="29"/>
  <c r="M17" i="29" s="1"/>
  <c r="N17" i="29" s="1"/>
  <c r="L33" i="29"/>
  <c r="M33" i="29" s="1"/>
  <c r="N33" i="29" s="1"/>
  <c r="L6" i="29"/>
  <c r="M6" i="29" s="1"/>
  <c r="N6" i="29" s="1"/>
  <c r="L14" i="29"/>
  <c r="M14" i="29" s="1"/>
  <c r="N14" i="29" s="1"/>
  <c r="L22" i="29"/>
  <c r="M22" i="29" s="1"/>
  <c r="N22" i="29" s="1"/>
  <c r="L15" i="29"/>
  <c r="M15" i="29" s="1"/>
  <c r="N15" i="29" s="1"/>
  <c r="F2" i="17"/>
</calcChain>
</file>

<file path=xl/sharedStrings.xml><?xml version="1.0" encoding="utf-8"?>
<sst xmlns="http://schemas.openxmlformats.org/spreadsheetml/2006/main" count="433" uniqueCount="185">
  <si>
    <t>Bon</t>
  </si>
  <si>
    <t>Plat</t>
  </si>
  <si>
    <t>Guidon</t>
  </si>
  <si>
    <t>Selle</t>
  </si>
  <si>
    <t>Légumes</t>
  </si>
  <si>
    <t>Légume</t>
  </si>
  <si>
    <t>couette</t>
  </si>
  <si>
    <t>Couette</t>
  </si>
  <si>
    <t>Je suis bat538</t>
  </si>
  <si>
    <t>BAT538</t>
  </si>
  <si>
    <t>Texte</t>
  </si>
  <si>
    <t>Je cherche…</t>
  </si>
  <si>
    <t>Résultat</t>
  </si>
  <si>
    <t>Veni vidi vici</t>
  </si>
  <si>
    <t>La littérature est l'expression de la société, comme la parole est l'expression de l'homme.</t>
  </si>
  <si>
    <t>expression</t>
  </si>
  <si>
    <t>Mot</t>
  </si>
  <si>
    <t>chevaux</t>
  </si>
  <si>
    <t>ballon</t>
  </si>
  <si>
    <t>salles</t>
  </si>
  <si>
    <t>numéro</t>
  </si>
  <si>
    <t>couteaux</t>
  </si>
  <si>
    <t>On obtient…</t>
  </si>
  <si>
    <t>tables</t>
  </si>
  <si>
    <t>fauteuil</t>
  </si>
  <si>
    <t>pot</t>
  </si>
  <si>
    <t>Nom</t>
  </si>
  <si>
    <t>Henry</t>
  </si>
  <si>
    <t>Prénom</t>
  </si>
  <si>
    <t>Thierry</t>
  </si>
  <si>
    <t>Zidane</t>
  </si>
  <si>
    <t>Djorkaeff</t>
  </si>
  <si>
    <t>Deschamps</t>
  </si>
  <si>
    <t>Leboeuf</t>
  </si>
  <si>
    <t>Desailly</t>
  </si>
  <si>
    <t>Barthez</t>
  </si>
  <si>
    <t>Lizarazu</t>
  </si>
  <si>
    <t>Blanc</t>
  </si>
  <si>
    <t>Zinédine</t>
  </si>
  <si>
    <t>Youri</t>
  </si>
  <si>
    <t>Didier</t>
  </si>
  <si>
    <t>Franck</t>
  </si>
  <si>
    <t>Marcel</t>
  </si>
  <si>
    <t>Fabien</t>
  </si>
  <si>
    <t>Bixente</t>
  </si>
  <si>
    <t>Laurent</t>
  </si>
  <si>
    <t>Nom complet</t>
  </si>
  <si>
    <t>gregory house</t>
  </si>
  <si>
    <t>olivier ATTON</t>
  </si>
  <si>
    <t>Horacio cain</t>
  </si>
  <si>
    <t>luke SKYWalker</t>
  </si>
  <si>
    <t>lincoln Burrows</t>
  </si>
  <si>
    <t>Nombre de caractères</t>
  </si>
  <si>
    <t>Plante</t>
  </si>
  <si>
    <t>Rateau</t>
  </si>
  <si>
    <t>Pelle</t>
  </si>
  <si>
    <t>Jardin</t>
  </si>
  <si>
    <t>Potager</t>
  </si>
  <si>
    <t>Feuilles</t>
  </si>
  <si>
    <t>Racine</t>
  </si>
  <si>
    <t>Arbre</t>
  </si>
  <si>
    <t>Où commencer ?</t>
  </si>
  <si>
    <t>Nombre de caractère à remplacer</t>
  </si>
  <si>
    <t>Texte de remplacement</t>
  </si>
  <si>
    <t>Le jeu proposé est Super Mario</t>
  </si>
  <si>
    <t>Il coûte 15€</t>
  </si>
  <si>
    <t>Il est disponible chez Michel</t>
  </si>
  <si>
    <t>Quoi remplacer ?</t>
  </si>
  <si>
    <t>Super Mario</t>
  </si>
  <si>
    <t>Michel</t>
  </si>
  <si>
    <t>Street Fighter</t>
  </si>
  <si>
    <t>Sonic</t>
  </si>
  <si>
    <t>Jérôme</t>
  </si>
  <si>
    <t>Fifa98</t>
  </si>
  <si>
    <t>On Obtient</t>
  </si>
  <si>
    <t>Avec en cadeau Street Fighter</t>
  </si>
  <si>
    <t xml:space="preserve">Bah </t>
  </si>
  <si>
    <t xml:space="preserve">Ibrahima </t>
  </si>
  <si>
    <t>Sénégal</t>
  </si>
  <si>
    <t>Baldé</t>
  </si>
  <si>
    <t>Mamadou Alpha</t>
  </si>
  <si>
    <t>Bance</t>
  </si>
  <si>
    <t>Youssouf</t>
  </si>
  <si>
    <t>Burkina Faso</t>
  </si>
  <si>
    <t>Diagne</t>
  </si>
  <si>
    <t xml:space="preserve">Alioune Badara </t>
  </si>
  <si>
    <t>Diallo</t>
  </si>
  <si>
    <t>Khariratou</t>
  </si>
  <si>
    <t>Mamadou Aliou</t>
  </si>
  <si>
    <t>FALL</t>
  </si>
  <si>
    <t>Babacar</t>
  </si>
  <si>
    <t>Géraldo</t>
  </si>
  <si>
    <t>Warissath</t>
  </si>
  <si>
    <t>Togo</t>
  </si>
  <si>
    <t>Gueye</t>
  </si>
  <si>
    <t>Lamine</t>
  </si>
  <si>
    <t>Hamadou Abdoulaye</t>
  </si>
  <si>
    <t>Aubin</t>
  </si>
  <si>
    <t>Caméroun</t>
  </si>
  <si>
    <t>Hema</t>
  </si>
  <si>
    <t>Aboubacar</t>
  </si>
  <si>
    <t>Ibrahima Kassoum</t>
  </si>
  <si>
    <t>Habibou</t>
  </si>
  <si>
    <t>Niger</t>
  </si>
  <si>
    <t>Jiogué Tamatio</t>
  </si>
  <si>
    <t>Rikel Danis</t>
  </si>
  <si>
    <t>Kaindjé fondio</t>
  </si>
  <si>
    <t>Véronique Carelle</t>
  </si>
  <si>
    <t>Kassé</t>
  </si>
  <si>
    <t>Moustapha</t>
  </si>
  <si>
    <t>Koumé</t>
  </si>
  <si>
    <t>Mamoudou</t>
  </si>
  <si>
    <t>Lo</t>
  </si>
  <si>
    <t>Mbéne</t>
  </si>
  <si>
    <t>Mamguia Kenmègne</t>
  </si>
  <si>
    <t>Eva Kévine</t>
  </si>
  <si>
    <t>Mbaye</t>
  </si>
  <si>
    <t>Bassirou</t>
  </si>
  <si>
    <t>Mékuéko Waji</t>
  </si>
  <si>
    <t>Ornella Farell</t>
  </si>
  <si>
    <t>Ndao</t>
  </si>
  <si>
    <t>Mouhamadou Lamine</t>
  </si>
  <si>
    <t>Sama</t>
  </si>
  <si>
    <t>Fousseni</t>
  </si>
  <si>
    <t>Tossou</t>
  </si>
  <si>
    <t>Comlan Rodrigue</t>
  </si>
  <si>
    <t>trenou</t>
  </si>
  <si>
    <t>Kossi Clément</t>
  </si>
  <si>
    <t>Waongo</t>
  </si>
  <si>
    <t>Mathias</t>
  </si>
  <si>
    <t>Dzidinyo</t>
  </si>
  <si>
    <t>Richard</t>
  </si>
  <si>
    <t xml:space="preserve">koyo </t>
  </si>
  <si>
    <t xml:space="preserve">Bénin </t>
  </si>
  <si>
    <t>Pays</t>
  </si>
  <si>
    <t>start</t>
  </si>
  <si>
    <t>29 Feb 16</t>
  </si>
  <si>
    <t>01 Mar 16</t>
  </si>
  <si>
    <t>03 Mar 16</t>
  </si>
  <si>
    <t>02 Mar 16</t>
  </si>
  <si>
    <t> Elhadji Modou SOW</t>
  </si>
  <si>
    <t>Mamadou Lamine LOM</t>
  </si>
  <si>
    <t>Malick BA</t>
  </si>
  <si>
    <t>Marame NIANG</t>
  </si>
  <si>
    <t>Abdou Khadre DIOP</t>
  </si>
  <si>
    <t>Jean Baptiste (Mohamed) LALYRE</t>
  </si>
  <si>
    <t>Samba POUYE</t>
  </si>
  <si>
    <t>Aboubacar SAR</t>
  </si>
  <si>
    <t>Yaya  BALDE</t>
  </si>
  <si>
    <t>El Hadji DABO</t>
  </si>
  <si>
    <t>Papa Djibril FAYE</t>
  </si>
  <si>
    <t>Ibrahima SABALY</t>
  </si>
  <si>
    <t>Cheikh Fall</t>
  </si>
  <si>
    <t>Diouldé Guidado BA</t>
  </si>
  <si>
    <t>Coumba BA</t>
  </si>
  <si>
    <t>Mamadou TEUW</t>
  </si>
  <si>
    <t>Soukeyna NIANG</t>
  </si>
  <si>
    <t>Abdou Lahad LO</t>
  </si>
  <si>
    <t>Fatou SAMB</t>
  </si>
  <si>
    <t>Mémédou SY</t>
  </si>
  <si>
    <t>Aïda BA</t>
  </si>
  <si>
    <t>Ousmane NIANG</t>
  </si>
  <si>
    <t>Abou Dia</t>
  </si>
  <si>
    <t>Ndèye Léna NIANG</t>
  </si>
  <si>
    <t>Abdoulaye DIENG</t>
  </si>
  <si>
    <t>Alasane SALL</t>
  </si>
  <si>
    <t>Ramata BA</t>
  </si>
  <si>
    <t>Ousmane SANE</t>
  </si>
  <si>
    <t>Ndèye Nguissaly KANTE</t>
  </si>
  <si>
    <t>Mor Thiam KANE</t>
  </si>
  <si>
    <t>Diarra BA</t>
  </si>
  <si>
    <t>Thiérno FALL</t>
  </si>
  <si>
    <t>Daouda DIATTA</t>
  </si>
  <si>
    <t>Gnima DIEDHIOU</t>
  </si>
  <si>
    <t>Mariama Kesso SOW</t>
  </si>
  <si>
    <t>Ya Cor NDIONE</t>
  </si>
  <si>
    <t>Assane COULIBALY</t>
  </si>
  <si>
    <t>Mamadou NGOM</t>
  </si>
  <si>
    <t>Kéwé DIOUF</t>
  </si>
  <si>
    <t>Enquêteur</t>
  </si>
  <si>
    <t>Chef d'équipe</t>
  </si>
  <si>
    <t>Numéro de l'individu dans l'équipe</t>
  </si>
  <si>
    <t xml:space="preserve">N° Equipe </t>
  </si>
  <si>
    <t>vvv</t>
  </si>
  <si>
    <t>Mamadou FAYE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</si>
</sst>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3" xfId="0" applyFill="1" applyBorder="1"/>
    <xf numFmtId="0" fontId="1" fillId="2" borderId="13" xfId="0" applyFont="1" applyFill="1" applyBorder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F29"/>
  <sheetViews>
    <sheetView tabSelected="1" topLeftCell="A13" workbookViewId="0">
      <selection activeCell="C9" sqref="C9"/>
    </sheetView>
  </sheetViews>
  <sheetFormatPr baseColWidth="10" defaultRowHeight="15" x14ac:dyDescent="0.25"/>
  <cols>
    <col min="2" max="2" width="20.28515625" bestFit="1" customWidth="1"/>
    <col min="3" max="3" width="12.140625" bestFit="1" customWidth="1"/>
    <col min="4" max="4" width="31" bestFit="1" customWidth="1"/>
    <col min="5" max="5" width="32.85546875" bestFit="1" customWidth="1"/>
  </cols>
  <sheetData>
    <row r="1" spans="1:6" x14ac:dyDescent="0.25">
      <c r="A1" s="26" t="s">
        <v>26</v>
      </c>
      <c r="B1" s="26" t="s">
        <v>28</v>
      </c>
      <c r="C1" s="26" t="s">
        <v>134</v>
      </c>
    </row>
    <row r="2" spans="1:6" x14ac:dyDescent="0.25">
      <c r="A2" s="25" t="s">
        <v>76</v>
      </c>
      <c r="B2" s="25" t="s">
        <v>77</v>
      </c>
      <c r="C2" s="25" t="s">
        <v>78</v>
      </c>
      <c r="F2" t="str">
        <f>A2 &amp; " " &amp;B2</f>
        <v xml:space="preserve">Bah  Ibrahima </v>
      </c>
    </row>
    <row r="3" spans="1:6" x14ac:dyDescent="0.25">
      <c r="A3" s="25" t="s">
        <v>79</v>
      </c>
      <c r="B3" s="25" t="s">
        <v>77</v>
      </c>
      <c r="C3" s="25" t="s">
        <v>78</v>
      </c>
    </row>
    <row r="4" spans="1:6" x14ac:dyDescent="0.25">
      <c r="A4" s="25" t="s">
        <v>79</v>
      </c>
      <c r="B4" s="25" t="s">
        <v>80</v>
      </c>
      <c r="C4" s="25" t="s">
        <v>78</v>
      </c>
    </row>
    <row r="5" spans="1:6" x14ac:dyDescent="0.25">
      <c r="A5" s="25" t="s">
        <v>81</v>
      </c>
      <c r="B5" s="25" t="s">
        <v>82</v>
      </c>
      <c r="C5" s="25" t="s">
        <v>83</v>
      </c>
    </row>
    <row r="6" spans="1:6" x14ac:dyDescent="0.25">
      <c r="A6" s="25" t="s">
        <v>84</v>
      </c>
      <c r="B6" s="25" t="s">
        <v>85</v>
      </c>
      <c r="C6" s="25" t="s">
        <v>78</v>
      </c>
    </row>
    <row r="7" spans="1:6" x14ac:dyDescent="0.25">
      <c r="A7" s="25" t="s">
        <v>86</v>
      </c>
      <c r="B7" s="25" t="s">
        <v>87</v>
      </c>
      <c r="C7" s="25" t="s">
        <v>78</v>
      </c>
    </row>
    <row r="8" spans="1:6" x14ac:dyDescent="0.25">
      <c r="A8" s="25" t="s">
        <v>86</v>
      </c>
      <c r="B8" s="25" t="s">
        <v>88</v>
      </c>
      <c r="C8" s="25" t="s">
        <v>78</v>
      </c>
    </row>
    <row r="9" spans="1:6" x14ac:dyDescent="0.25">
      <c r="A9" s="25" t="s">
        <v>89</v>
      </c>
      <c r="B9" s="25" t="s">
        <v>90</v>
      </c>
      <c r="C9" s="25" t="s">
        <v>78</v>
      </c>
    </row>
    <row r="10" spans="1:6" x14ac:dyDescent="0.25">
      <c r="A10" s="25" t="s">
        <v>91</v>
      </c>
      <c r="B10" s="25" t="s">
        <v>92</v>
      </c>
      <c r="C10" s="25" t="s">
        <v>93</v>
      </c>
    </row>
    <row r="11" spans="1:6" x14ac:dyDescent="0.25">
      <c r="A11" s="25" t="s">
        <v>94</v>
      </c>
      <c r="B11" s="25" t="s">
        <v>95</v>
      </c>
      <c r="C11" s="25" t="s">
        <v>78</v>
      </c>
    </row>
    <row r="12" spans="1:6" x14ac:dyDescent="0.25">
      <c r="A12" s="25" t="s">
        <v>96</v>
      </c>
      <c r="B12" s="25" t="s">
        <v>97</v>
      </c>
      <c r="C12" s="25" t="s">
        <v>98</v>
      </c>
    </row>
    <row r="13" spans="1:6" x14ac:dyDescent="0.25">
      <c r="A13" s="25" t="s">
        <v>99</v>
      </c>
      <c r="B13" s="25" t="s">
        <v>100</v>
      </c>
      <c r="C13" s="25" t="s">
        <v>83</v>
      </c>
    </row>
    <row r="14" spans="1:6" x14ac:dyDescent="0.25">
      <c r="A14" s="25" t="s">
        <v>101</v>
      </c>
      <c r="B14" s="25" t="s">
        <v>102</v>
      </c>
      <c r="C14" s="25" t="s">
        <v>103</v>
      </c>
    </row>
    <row r="15" spans="1:6" x14ac:dyDescent="0.25">
      <c r="A15" s="25" t="s">
        <v>104</v>
      </c>
      <c r="B15" s="25" t="s">
        <v>105</v>
      </c>
      <c r="C15" s="25" t="s">
        <v>98</v>
      </c>
    </row>
    <row r="16" spans="1:6" x14ac:dyDescent="0.25">
      <c r="A16" s="25" t="s">
        <v>106</v>
      </c>
      <c r="B16" s="25" t="s">
        <v>107</v>
      </c>
      <c r="C16" s="25" t="s">
        <v>98</v>
      </c>
    </row>
    <row r="17" spans="1:3" x14ac:dyDescent="0.25">
      <c r="A17" s="25" t="s">
        <v>108</v>
      </c>
      <c r="B17" s="25" t="s">
        <v>109</v>
      </c>
      <c r="C17" s="25" t="s">
        <v>78</v>
      </c>
    </row>
    <row r="18" spans="1:3" x14ac:dyDescent="0.25">
      <c r="A18" s="25" t="s">
        <v>110</v>
      </c>
      <c r="B18" s="25" t="s">
        <v>111</v>
      </c>
      <c r="C18" s="25" t="s">
        <v>78</v>
      </c>
    </row>
    <row r="19" spans="1:3" x14ac:dyDescent="0.25">
      <c r="A19" s="25" t="s">
        <v>112</v>
      </c>
      <c r="B19" s="25" t="s">
        <v>113</v>
      </c>
      <c r="C19" s="25" t="s">
        <v>78</v>
      </c>
    </row>
    <row r="20" spans="1:3" x14ac:dyDescent="0.25">
      <c r="A20" s="25" t="s">
        <v>114</v>
      </c>
      <c r="B20" s="25" t="s">
        <v>115</v>
      </c>
      <c r="C20" s="25" t="s">
        <v>98</v>
      </c>
    </row>
    <row r="21" spans="1:3" x14ac:dyDescent="0.25">
      <c r="A21" s="25" t="s">
        <v>116</v>
      </c>
      <c r="B21" s="25" t="s">
        <v>117</v>
      </c>
      <c r="C21" s="25" t="s">
        <v>78</v>
      </c>
    </row>
    <row r="22" spans="1:3" x14ac:dyDescent="0.25">
      <c r="A22" s="25" t="s">
        <v>118</v>
      </c>
      <c r="B22" s="25" t="s">
        <v>119</v>
      </c>
      <c r="C22" s="25" t="s">
        <v>98</v>
      </c>
    </row>
    <row r="23" spans="1:3" x14ac:dyDescent="0.25">
      <c r="A23" s="25" t="s">
        <v>120</v>
      </c>
      <c r="B23" s="25" t="s">
        <v>121</v>
      </c>
      <c r="C23" s="25" t="s">
        <v>78</v>
      </c>
    </row>
    <row r="24" spans="1:3" x14ac:dyDescent="0.25">
      <c r="A24" s="25" t="s">
        <v>122</v>
      </c>
      <c r="B24" s="25" t="s">
        <v>123</v>
      </c>
      <c r="C24" s="25" t="s">
        <v>93</v>
      </c>
    </row>
    <row r="25" spans="1:3" x14ac:dyDescent="0.25">
      <c r="A25" s="25" t="s">
        <v>124</v>
      </c>
      <c r="B25" s="25" t="s">
        <v>125</v>
      </c>
      <c r="C25" s="25" t="s">
        <v>93</v>
      </c>
    </row>
    <row r="26" spans="1:3" x14ac:dyDescent="0.25">
      <c r="A26" s="25" t="s">
        <v>126</v>
      </c>
      <c r="B26" s="25" t="s">
        <v>127</v>
      </c>
      <c r="C26" s="25" t="s">
        <v>93</v>
      </c>
    </row>
    <row r="27" spans="1:3" x14ac:dyDescent="0.25">
      <c r="A27" s="25" t="s">
        <v>128</v>
      </c>
      <c r="B27" s="25" t="s">
        <v>129</v>
      </c>
      <c r="C27" s="25" t="s">
        <v>83</v>
      </c>
    </row>
    <row r="28" spans="1:3" x14ac:dyDescent="0.25">
      <c r="A28" s="25" t="s">
        <v>130</v>
      </c>
      <c r="B28" s="25" t="s">
        <v>131</v>
      </c>
      <c r="C28" s="25" t="s">
        <v>93</v>
      </c>
    </row>
    <row r="29" spans="1:3" x14ac:dyDescent="0.25">
      <c r="A29" s="25" t="s">
        <v>132</v>
      </c>
      <c r="B29" s="25"/>
      <c r="C29" s="25" t="s">
        <v>133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G7"/>
  <sheetViews>
    <sheetView workbookViewId="0">
      <selection activeCell="G3" sqref="G3:G6"/>
    </sheetView>
  </sheetViews>
  <sheetFormatPr baseColWidth="10" defaultRowHeight="15" x14ac:dyDescent="0.25"/>
  <cols>
    <col min="1" max="1" width="4.28515625" customWidth="1"/>
    <col min="2" max="2" width="15.140625" customWidth="1"/>
    <col min="3" max="3" width="16.28515625" bestFit="1" customWidth="1"/>
    <col min="4" max="4" width="13.5703125" bestFit="1" customWidth="1"/>
    <col min="5" max="5" width="11.7109375" bestFit="1" customWidth="1"/>
    <col min="6" max="6" width="14" bestFit="1" customWidth="1"/>
    <col min="7" max="7" width="18.28515625" customWidth="1"/>
    <col min="8" max="8" width="24.7109375" bestFit="1" customWidth="1"/>
  </cols>
  <sheetData>
    <row r="1" spans="2:7" ht="15.75" thickBot="1" x14ac:dyDescent="0.3"/>
    <row r="2" spans="2:7" ht="45.75" thickBot="1" x14ac:dyDescent="0.3">
      <c r="B2" s="11" t="s">
        <v>10</v>
      </c>
      <c r="C2" s="14" t="s">
        <v>67</v>
      </c>
      <c r="D2" s="12" t="s">
        <v>61</v>
      </c>
      <c r="E2" s="14" t="s">
        <v>62</v>
      </c>
      <c r="F2" s="12" t="s">
        <v>63</v>
      </c>
      <c r="G2" s="14" t="s">
        <v>74</v>
      </c>
    </row>
    <row r="3" spans="2:7" ht="30.75" thickBot="1" x14ac:dyDescent="0.3">
      <c r="B3" s="17" t="s">
        <v>64</v>
      </c>
      <c r="C3" s="18" t="s">
        <v>68</v>
      </c>
      <c r="D3" s="19">
        <f>SEARCH(C3,B3)</f>
        <v>20</v>
      </c>
      <c r="E3" s="18">
        <f>LEN(C3)</f>
        <v>11</v>
      </c>
      <c r="F3" s="19" t="s">
        <v>71</v>
      </c>
      <c r="G3" s="20" t="str">
        <f>REPLACE(B3,D3,E3,F3)</f>
        <v>Le jeu proposé est Sonic</v>
      </c>
    </row>
    <row r="4" spans="2:7" ht="15.75" thickBot="1" x14ac:dyDescent="0.3">
      <c r="B4" s="21" t="s">
        <v>65</v>
      </c>
      <c r="C4" s="15">
        <v>15</v>
      </c>
      <c r="D4" s="19">
        <f t="shared" ref="D4:D6" si="0">SEARCH(C4,B4)</f>
        <v>10</v>
      </c>
      <c r="E4" s="18">
        <f t="shared" ref="E4:E6" si="1">LEN(C4)</f>
        <v>2</v>
      </c>
      <c r="F4" s="13">
        <v>20</v>
      </c>
      <c r="G4" s="20" t="str">
        <f t="shared" ref="G4:G6" si="2">REPLACE(B4,D4,E4,F4)</f>
        <v>Il coûte 20€</v>
      </c>
    </row>
    <row r="5" spans="2:7" ht="30.75" thickBot="1" x14ac:dyDescent="0.3">
      <c r="B5" s="21" t="s">
        <v>66</v>
      </c>
      <c r="C5" s="15" t="s">
        <v>69</v>
      </c>
      <c r="D5" s="19">
        <f t="shared" si="0"/>
        <v>24</v>
      </c>
      <c r="E5" s="18">
        <f t="shared" si="1"/>
        <v>6</v>
      </c>
      <c r="F5" s="13" t="s">
        <v>72</v>
      </c>
      <c r="G5" s="20" t="str">
        <f t="shared" si="2"/>
        <v>Il est disponible chez Jérôme</v>
      </c>
    </row>
    <row r="6" spans="2:7" ht="30.75" thickBot="1" x14ac:dyDescent="0.3">
      <c r="B6" s="22" t="s">
        <v>75</v>
      </c>
      <c r="C6" s="16" t="s">
        <v>70</v>
      </c>
      <c r="D6" s="19">
        <f t="shared" si="0"/>
        <v>16</v>
      </c>
      <c r="E6" s="18">
        <f t="shared" si="1"/>
        <v>14</v>
      </c>
      <c r="F6" s="23" t="s">
        <v>73</v>
      </c>
      <c r="G6" s="20" t="str">
        <f t="shared" si="2"/>
        <v>Avec en cadeau Fifa98</v>
      </c>
    </row>
    <row r="7" spans="2:7" x14ac:dyDescent="0.25">
      <c r="E7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C6"/>
  <sheetViews>
    <sheetView workbookViewId="0">
      <selection activeCell="D2" sqref="D2:D6"/>
    </sheetView>
  </sheetViews>
  <sheetFormatPr baseColWidth="10" defaultRowHeight="15" x14ac:dyDescent="0.25"/>
  <cols>
    <col min="5" max="5" width="14.28515625" bestFit="1" customWidth="1"/>
  </cols>
  <sheetData>
    <row r="2" spans="2:3" x14ac:dyDescent="0.25">
      <c r="B2" t="s">
        <v>0</v>
      </c>
      <c r="C2" t="s">
        <v>0</v>
      </c>
    </row>
    <row r="3" spans="2:3" x14ac:dyDescent="0.25">
      <c r="B3" t="s">
        <v>1</v>
      </c>
      <c r="C3" t="s">
        <v>1</v>
      </c>
    </row>
    <row r="4" spans="2:3" x14ac:dyDescent="0.25">
      <c r="B4" t="s">
        <v>2</v>
      </c>
      <c r="C4" t="s">
        <v>3</v>
      </c>
    </row>
    <row r="5" spans="2:3" x14ac:dyDescent="0.25">
      <c r="B5" t="s">
        <v>4</v>
      </c>
      <c r="C5" t="s">
        <v>5</v>
      </c>
    </row>
    <row r="6" spans="2:3" x14ac:dyDescent="0.25">
      <c r="B6" t="s">
        <v>6</v>
      </c>
      <c r="C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41"/>
  <sheetViews>
    <sheetView topLeftCell="B1" zoomScale="90" zoomScaleNormal="90" workbookViewId="0">
      <selection activeCell="N3" sqref="N3"/>
    </sheetView>
  </sheetViews>
  <sheetFormatPr baseColWidth="10" defaultRowHeight="15" x14ac:dyDescent="0.25"/>
  <cols>
    <col min="1" max="1" width="66.28515625" customWidth="1"/>
    <col min="2" max="2" width="19" bestFit="1" customWidth="1"/>
    <col min="3" max="3" width="37.28515625" customWidth="1"/>
  </cols>
  <sheetData>
    <row r="1" spans="1:14" x14ac:dyDescent="0.25">
      <c r="A1" t="s">
        <v>179</v>
      </c>
      <c r="B1" t="s">
        <v>180</v>
      </c>
      <c r="C1" t="s">
        <v>181</v>
      </c>
      <c r="D1" t="s">
        <v>182</v>
      </c>
    </row>
    <row r="2" spans="1:14" x14ac:dyDescent="0.25">
      <c r="A2" t="s">
        <v>140</v>
      </c>
      <c r="B2" t="s">
        <v>140</v>
      </c>
      <c r="D2">
        <v>1</v>
      </c>
      <c r="E2">
        <f>IFERROR(SEARCH(" ",$A2,D2+1),0)</f>
        <v>9</v>
      </c>
      <c r="F2">
        <f t="shared" ref="F2:K2" si="0">IFERROR(SEARCH(" ",$A2,E2+1),0)</f>
        <v>15</v>
      </c>
      <c r="G2">
        <f t="shared" si="0"/>
        <v>0</v>
      </c>
      <c r="H2">
        <f t="shared" si="0"/>
        <v>9</v>
      </c>
      <c r="I2">
        <f>IFERROR(SEARCH(" ",$A2,H2+1),0)</f>
        <v>15</v>
      </c>
      <c r="J2">
        <f t="shared" si="0"/>
        <v>0</v>
      </c>
      <c r="K2">
        <f t="shared" si="0"/>
        <v>9</v>
      </c>
      <c r="L2">
        <f>MAX(D2:K2)</f>
        <v>15</v>
      </c>
      <c r="M2" t="str">
        <f>RIGHT(A2,LEN(A2)-L2)</f>
        <v>SOW</v>
      </c>
      <c r="N2" t="str">
        <f>LEFT(A2,SEARCH(M2,A2)-1)</f>
        <v xml:space="preserve"> Elhadji Modou </v>
      </c>
    </row>
    <row r="3" spans="1:14" x14ac:dyDescent="0.25">
      <c r="A3" t="s">
        <v>141</v>
      </c>
      <c r="B3" t="s">
        <v>140</v>
      </c>
      <c r="D3">
        <v>1</v>
      </c>
      <c r="E3">
        <f t="shared" ref="E3:K3" si="1">IFERROR(SEARCH(" ",$A3,D3+1),0)</f>
        <v>8</v>
      </c>
      <c r="F3">
        <f t="shared" si="1"/>
        <v>15</v>
      </c>
      <c r="G3">
        <f t="shared" si="1"/>
        <v>0</v>
      </c>
      <c r="H3">
        <f t="shared" si="1"/>
        <v>8</v>
      </c>
      <c r="I3">
        <f t="shared" si="1"/>
        <v>15</v>
      </c>
      <c r="J3">
        <f t="shared" si="1"/>
        <v>0</v>
      </c>
      <c r="K3">
        <f t="shared" si="1"/>
        <v>8</v>
      </c>
      <c r="L3">
        <f t="shared" ref="L3:L41" si="2">MAX(D3:K3)</f>
        <v>15</v>
      </c>
      <c r="M3" t="str">
        <f t="shared" ref="M3:M41" si="3">RIGHT(A3,LEN(A3)-L3)</f>
        <v>LOM</v>
      </c>
      <c r="N3" t="str">
        <f t="shared" ref="N3:N41" si="4">LEFT(A3,SEARCH(M3,A3)-1)</f>
        <v xml:space="preserve">Mamadou Lamine </v>
      </c>
    </row>
    <row r="4" spans="1:14" x14ac:dyDescent="0.25">
      <c r="A4" t="s">
        <v>142</v>
      </c>
      <c r="B4" t="s">
        <v>140</v>
      </c>
      <c r="D4">
        <v>1</v>
      </c>
      <c r="E4">
        <f t="shared" ref="E4:K4" si="5">IFERROR(SEARCH(" ",$A4,D4+1),0)</f>
        <v>7</v>
      </c>
      <c r="F4">
        <f t="shared" si="5"/>
        <v>0</v>
      </c>
      <c r="G4">
        <f t="shared" si="5"/>
        <v>7</v>
      </c>
      <c r="H4">
        <f t="shared" si="5"/>
        <v>0</v>
      </c>
      <c r="I4">
        <f t="shared" si="5"/>
        <v>7</v>
      </c>
      <c r="J4">
        <f t="shared" si="5"/>
        <v>0</v>
      </c>
      <c r="K4">
        <f t="shared" si="5"/>
        <v>7</v>
      </c>
      <c r="L4">
        <f t="shared" si="2"/>
        <v>7</v>
      </c>
      <c r="M4" t="str">
        <f t="shared" si="3"/>
        <v>BA</v>
      </c>
      <c r="N4" t="str">
        <f t="shared" si="4"/>
        <v xml:space="preserve">Malick </v>
      </c>
    </row>
    <row r="5" spans="1:14" x14ac:dyDescent="0.25">
      <c r="A5" t="s">
        <v>143</v>
      </c>
      <c r="B5" t="s">
        <v>140</v>
      </c>
      <c r="D5">
        <v>1</v>
      </c>
      <c r="E5">
        <f t="shared" ref="E5:K5" si="6">IFERROR(SEARCH(" ",$A5,D5+1),0)</f>
        <v>7</v>
      </c>
      <c r="F5">
        <f t="shared" si="6"/>
        <v>0</v>
      </c>
      <c r="G5">
        <f t="shared" si="6"/>
        <v>7</v>
      </c>
      <c r="H5">
        <f t="shared" si="6"/>
        <v>0</v>
      </c>
      <c r="I5">
        <f t="shared" si="6"/>
        <v>7</v>
      </c>
      <c r="J5">
        <f t="shared" si="6"/>
        <v>0</v>
      </c>
      <c r="K5">
        <f t="shared" si="6"/>
        <v>7</v>
      </c>
      <c r="L5">
        <f t="shared" si="2"/>
        <v>7</v>
      </c>
      <c r="M5" t="str">
        <f t="shared" si="3"/>
        <v>NIANG</v>
      </c>
      <c r="N5" t="str">
        <f t="shared" si="4"/>
        <v xml:space="preserve">Marame </v>
      </c>
    </row>
    <row r="6" spans="1:14" x14ac:dyDescent="0.25">
      <c r="A6" t="s">
        <v>144</v>
      </c>
      <c r="B6" t="s">
        <v>144</v>
      </c>
      <c r="D6">
        <v>1</v>
      </c>
      <c r="E6">
        <f t="shared" ref="E6:K6" si="7">IFERROR(SEARCH(" ",$A6,D6+1),0)</f>
        <v>6</v>
      </c>
      <c r="F6">
        <f t="shared" si="7"/>
        <v>13</v>
      </c>
      <c r="G6">
        <f t="shared" si="7"/>
        <v>0</v>
      </c>
      <c r="H6">
        <f t="shared" si="7"/>
        <v>6</v>
      </c>
      <c r="I6">
        <f t="shared" si="7"/>
        <v>13</v>
      </c>
      <c r="J6">
        <f t="shared" si="7"/>
        <v>0</v>
      </c>
      <c r="K6">
        <f t="shared" si="7"/>
        <v>6</v>
      </c>
      <c r="L6">
        <f t="shared" si="2"/>
        <v>13</v>
      </c>
      <c r="M6" t="str">
        <f t="shared" si="3"/>
        <v>DIOP</v>
      </c>
      <c r="N6" t="str">
        <f t="shared" si="4"/>
        <v xml:space="preserve">Abdou Khadre </v>
      </c>
    </row>
    <row r="7" spans="1:14" x14ac:dyDescent="0.25">
      <c r="A7" t="s">
        <v>145</v>
      </c>
      <c r="B7" t="s">
        <v>144</v>
      </c>
      <c r="D7">
        <v>1</v>
      </c>
      <c r="E7">
        <f t="shared" ref="E7:K7" si="8">IFERROR(SEARCH(" ",$A7,D7+1),0)</f>
        <v>5</v>
      </c>
      <c r="F7">
        <f t="shared" si="8"/>
        <v>14</v>
      </c>
      <c r="G7">
        <f t="shared" si="8"/>
        <v>24</v>
      </c>
      <c r="H7">
        <f t="shared" si="8"/>
        <v>0</v>
      </c>
      <c r="I7">
        <f t="shared" si="8"/>
        <v>5</v>
      </c>
      <c r="J7">
        <f t="shared" si="8"/>
        <v>14</v>
      </c>
      <c r="K7">
        <f t="shared" si="8"/>
        <v>24</v>
      </c>
      <c r="L7">
        <f t="shared" si="2"/>
        <v>24</v>
      </c>
      <c r="M7" t="str">
        <f t="shared" si="3"/>
        <v>LALYRE</v>
      </c>
      <c r="N7" t="str">
        <f t="shared" si="4"/>
        <v xml:space="preserve">Jean Baptiste (Mohamed) </v>
      </c>
    </row>
    <row r="8" spans="1:14" x14ac:dyDescent="0.25">
      <c r="A8" t="s">
        <v>184</v>
      </c>
      <c r="B8" t="s">
        <v>144</v>
      </c>
      <c r="D8">
        <v>1</v>
      </c>
      <c r="E8">
        <f t="shared" ref="E8:K8" si="9">IFERROR(SEARCH(" ",$A8,D8+1),0)</f>
        <v>8</v>
      </c>
      <c r="F8">
        <f t="shared" si="9"/>
        <v>0</v>
      </c>
      <c r="G8">
        <f t="shared" si="9"/>
        <v>8</v>
      </c>
      <c r="H8">
        <f t="shared" si="9"/>
        <v>0</v>
      </c>
      <c r="I8">
        <f t="shared" si="9"/>
        <v>8</v>
      </c>
      <c r="J8">
        <f t="shared" si="9"/>
        <v>0</v>
      </c>
      <c r="K8">
        <f t="shared" si="9"/>
        <v>8</v>
      </c>
      <c r="L8">
        <f t="shared" si="2"/>
        <v>8</v>
      </c>
      <c r="M8" t="str">
        <f t="shared" si="3"/>
        <v>FAYE</v>
      </c>
      <c r="N8" t="str">
        <f t="shared" si="4"/>
        <v xml:space="preserve">Mamadou </v>
      </c>
    </row>
    <row r="9" spans="1:14" x14ac:dyDescent="0.25">
      <c r="A9" t="s">
        <v>146</v>
      </c>
      <c r="B9" t="s">
        <v>144</v>
      </c>
      <c r="D9">
        <v>1</v>
      </c>
      <c r="E9">
        <f t="shared" ref="E9:K9" si="10">IFERROR(SEARCH(" ",$A9,D9+1),0)</f>
        <v>6</v>
      </c>
      <c r="F9">
        <f t="shared" si="10"/>
        <v>0</v>
      </c>
      <c r="G9">
        <f t="shared" si="10"/>
        <v>6</v>
      </c>
      <c r="H9">
        <f t="shared" si="10"/>
        <v>0</v>
      </c>
      <c r="I9">
        <f t="shared" si="10"/>
        <v>6</v>
      </c>
      <c r="J9">
        <f t="shared" si="10"/>
        <v>0</v>
      </c>
      <c r="K9">
        <f t="shared" si="10"/>
        <v>6</v>
      </c>
      <c r="L9">
        <f t="shared" si="2"/>
        <v>6</v>
      </c>
      <c r="M9" t="str">
        <f t="shared" si="3"/>
        <v>POUYE</v>
      </c>
      <c r="N9" t="str">
        <f t="shared" si="4"/>
        <v xml:space="preserve">Samba </v>
      </c>
    </row>
    <row r="10" spans="1:14" x14ac:dyDescent="0.25">
      <c r="A10" t="s">
        <v>147</v>
      </c>
      <c r="B10" t="s">
        <v>147</v>
      </c>
      <c r="D10">
        <v>1</v>
      </c>
      <c r="E10">
        <f t="shared" ref="E10:K10" si="11">IFERROR(SEARCH(" ",$A10,D10+1),0)</f>
        <v>10</v>
      </c>
      <c r="F10">
        <f t="shared" si="11"/>
        <v>0</v>
      </c>
      <c r="G10">
        <f t="shared" si="11"/>
        <v>10</v>
      </c>
      <c r="H10">
        <f t="shared" si="11"/>
        <v>0</v>
      </c>
      <c r="I10">
        <f t="shared" si="11"/>
        <v>10</v>
      </c>
      <c r="J10">
        <f t="shared" si="11"/>
        <v>0</v>
      </c>
      <c r="K10">
        <f t="shared" si="11"/>
        <v>10</v>
      </c>
      <c r="L10">
        <f t="shared" si="2"/>
        <v>10</v>
      </c>
      <c r="M10" t="str">
        <f t="shared" si="3"/>
        <v>SAR</v>
      </c>
      <c r="N10" t="str">
        <f t="shared" si="4"/>
        <v xml:space="preserve">Aboubacar </v>
      </c>
    </row>
    <row r="11" spans="1:14" x14ac:dyDescent="0.25">
      <c r="A11" t="s">
        <v>148</v>
      </c>
      <c r="B11" t="s">
        <v>147</v>
      </c>
      <c r="D11">
        <v>1</v>
      </c>
      <c r="E11">
        <f t="shared" ref="E11:K11" si="12">IFERROR(SEARCH(" ",$A11,D11+1),0)</f>
        <v>5</v>
      </c>
      <c r="F11">
        <f t="shared" si="12"/>
        <v>6</v>
      </c>
      <c r="G11">
        <f t="shared" si="12"/>
        <v>0</v>
      </c>
      <c r="H11">
        <f t="shared" si="12"/>
        <v>5</v>
      </c>
      <c r="I11">
        <f t="shared" si="12"/>
        <v>6</v>
      </c>
      <c r="J11">
        <f t="shared" si="12"/>
        <v>0</v>
      </c>
      <c r="K11">
        <f t="shared" si="12"/>
        <v>5</v>
      </c>
      <c r="L11">
        <f t="shared" si="2"/>
        <v>6</v>
      </c>
      <c r="M11" t="str">
        <f t="shared" si="3"/>
        <v>BALDE</v>
      </c>
      <c r="N11" t="str">
        <f t="shared" si="4"/>
        <v xml:space="preserve">Yaya  </v>
      </c>
    </row>
    <row r="12" spans="1:14" x14ac:dyDescent="0.25">
      <c r="A12" t="s">
        <v>149</v>
      </c>
      <c r="B12" t="s">
        <v>147</v>
      </c>
      <c r="D12">
        <v>1</v>
      </c>
      <c r="E12">
        <f t="shared" ref="E12:K12" si="13">IFERROR(SEARCH(" ",$A12,D12+1),0)</f>
        <v>3</v>
      </c>
      <c r="F12">
        <f t="shared" si="13"/>
        <v>9</v>
      </c>
      <c r="G12">
        <f t="shared" si="13"/>
        <v>0</v>
      </c>
      <c r="H12">
        <f t="shared" si="13"/>
        <v>3</v>
      </c>
      <c r="I12">
        <f t="shared" si="13"/>
        <v>9</v>
      </c>
      <c r="J12">
        <f t="shared" si="13"/>
        <v>0</v>
      </c>
      <c r="K12">
        <f t="shared" si="13"/>
        <v>3</v>
      </c>
      <c r="L12">
        <f t="shared" si="2"/>
        <v>9</v>
      </c>
      <c r="M12" t="str">
        <f t="shared" si="3"/>
        <v>DABO</v>
      </c>
      <c r="N12" t="str">
        <f t="shared" si="4"/>
        <v xml:space="preserve">El Hadji </v>
      </c>
    </row>
    <row r="13" spans="1:14" x14ac:dyDescent="0.25">
      <c r="A13" t="s">
        <v>150</v>
      </c>
      <c r="B13" t="s">
        <v>147</v>
      </c>
      <c r="D13">
        <v>1</v>
      </c>
      <c r="E13">
        <f t="shared" ref="E13:K13" si="14">IFERROR(SEARCH(" ",$A13,D13+1),0)</f>
        <v>5</v>
      </c>
      <c r="F13">
        <f t="shared" si="14"/>
        <v>13</v>
      </c>
      <c r="G13">
        <f t="shared" si="14"/>
        <v>0</v>
      </c>
      <c r="H13">
        <f t="shared" si="14"/>
        <v>5</v>
      </c>
      <c r="I13">
        <f t="shared" si="14"/>
        <v>13</v>
      </c>
      <c r="J13">
        <f t="shared" si="14"/>
        <v>0</v>
      </c>
      <c r="K13">
        <f t="shared" si="14"/>
        <v>5</v>
      </c>
      <c r="L13">
        <f t="shared" si="2"/>
        <v>13</v>
      </c>
      <c r="M13" t="str">
        <f t="shared" si="3"/>
        <v>FAYE</v>
      </c>
      <c r="N13" t="str">
        <f t="shared" si="4"/>
        <v xml:space="preserve">Papa Djibril </v>
      </c>
    </row>
    <row r="14" spans="1:14" x14ac:dyDescent="0.25">
      <c r="A14" t="s">
        <v>151</v>
      </c>
      <c r="B14" t="s">
        <v>151</v>
      </c>
      <c r="D14">
        <v>1</v>
      </c>
      <c r="E14">
        <f t="shared" ref="E14:K14" si="15">IFERROR(SEARCH(" ",$A14,D14+1),0)</f>
        <v>9</v>
      </c>
      <c r="F14">
        <f t="shared" si="15"/>
        <v>0</v>
      </c>
      <c r="G14">
        <f t="shared" si="15"/>
        <v>9</v>
      </c>
      <c r="H14">
        <f t="shared" si="15"/>
        <v>0</v>
      </c>
      <c r="I14">
        <f t="shared" si="15"/>
        <v>9</v>
      </c>
      <c r="J14">
        <f t="shared" si="15"/>
        <v>0</v>
      </c>
      <c r="K14">
        <f t="shared" si="15"/>
        <v>9</v>
      </c>
      <c r="L14">
        <f t="shared" si="2"/>
        <v>9</v>
      </c>
      <c r="M14" t="str">
        <f t="shared" si="3"/>
        <v>SABALY</v>
      </c>
      <c r="N14" t="str">
        <f t="shared" si="4"/>
        <v xml:space="preserve">Ibrahima </v>
      </c>
    </row>
    <row r="15" spans="1:14" x14ac:dyDescent="0.25">
      <c r="A15" t="s">
        <v>152</v>
      </c>
      <c r="B15" t="s">
        <v>151</v>
      </c>
      <c r="D15">
        <v>1</v>
      </c>
      <c r="E15">
        <f t="shared" ref="E15:K15" si="16">IFERROR(SEARCH(" ",$A15,D15+1),0)</f>
        <v>7</v>
      </c>
      <c r="F15">
        <f t="shared" si="16"/>
        <v>0</v>
      </c>
      <c r="G15">
        <f t="shared" si="16"/>
        <v>7</v>
      </c>
      <c r="H15">
        <f t="shared" si="16"/>
        <v>0</v>
      </c>
      <c r="I15">
        <f t="shared" si="16"/>
        <v>7</v>
      </c>
      <c r="J15">
        <f t="shared" si="16"/>
        <v>0</v>
      </c>
      <c r="K15">
        <f t="shared" si="16"/>
        <v>7</v>
      </c>
      <c r="L15">
        <f t="shared" si="2"/>
        <v>7</v>
      </c>
      <c r="M15" t="str">
        <f t="shared" si="3"/>
        <v>Fall</v>
      </c>
      <c r="N15" t="str">
        <f t="shared" si="4"/>
        <v xml:space="preserve">Cheikh </v>
      </c>
    </row>
    <row r="16" spans="1:14" x14ac:dyDescent="0.25">
      <c r="A16" t="s">
        <v>153</v>
      </c>
      <c r="B16" t="s">
        <v>151</v>
      </c>
      <c r="D16">
        <v>1</v>
      </c>
      <c r="E16">
        <f t="shared" ref="E16:K16" si="17">IFERROR(SEARCH(" ",$A16,D16+1),0)</f>
        <v>8</v>
      </c>
      <c r="F16">
        <f t="shared" si="17"/>
        <v>16</v>
      </c>
      <c r="G16">
        <f t="shared" si="17"/>
        <v>0</v>
      </c>
      <c r="H16">
        <f t="shared" si="17"/>
        <v>8</v>
      </c>
      <c r="I16">
        <f t="shared" si="17"/>
        <v>16</v>
      </c>
      <c r="J16">
        <f t="shared" si="17"/>
        <v>0</v>
      </c>
      <c r="K16">
        <f t="shared" si="17"/>
        <v>8</v>
      </c>
      <c r="L16">
        <f t="shared" si="2"/>
        <v>16</v>
      </c>
      <c r="M16" t="str">
        <f t="shared" si="3"/>
        <v>BA</v>
      </c>
      <c r="N16" t="str">
        <f t="shared" si="4"/>
        <v xml:space="preserve">Diouldé Guidado </v>
      </c>
    </row>
    <row r="17" spans="1:14" x14ac:dyDescent="0.25">
      <c r="A17" t="s">
        <v>154</v>
      </c>
      <c r="B17" t="s">
        <v>151</v>
      </c>
      <c r="D17">
        <v>1</v>
      </c>
      <c r="E17">
        <f t="shared" ref="E17:K17" si="18">IFERROR(SEARCH(" ",$A17,D17+1),0)</f>
        <v>7</v>
      </c>
      <c r="F17">
        <f t="shared" si="18"/>
        <v>0</v>
      </c>
      <c r="G17">
        <f t="shared" si="18"/>
        <v>7</v>
      </c>
      <c r="H17">
        <f t="shared" si="18"/>
        <v>0</v>
      </c>
      <c r="I17">
        <f t="shared" si="18"/>
        <v>7</v>
      </c>
      <c r="J17">
        <f t="shared" si="18"/>
        <v>0</v>
      </c>
      <c r="K17">
        <f t="shared" si="18"/>
        <v>7</v>
      </c>
      <c r="L17">
        <f t="shared" si="2"/>
        <v>7</v>
      </c>
      <c r="M17" t="str">
        <f t="shared" si="3"/>
        <v>BA</v>
      </c>
      <c r="N17" t="str">
        <f t="shared" si="4"/>
        <v>Coum</v>
      </c>
    </row>
    <row r="18" spans="1:14" x14ac:dyDescent="0.25">
      <c r="A18" t="s">
        <v>155</v>
      </c>
      <c r="B18" t="s">
        <v>155</v>
      </c>
      <c r="D18">
        <v>1</v>
      </c>
      <c r="E18">
        <f t="shared" ref="E18:K18" si="19">IFERROR(SEARCH(" ",$A18,D18+1),0)</f>
        <v>8</v>
      </c>
      <c r="F18">
        <f t="shared" si="19"/>
        <v>0</v>
      </c>
      <c r="G18">
        <f t="shared" si="19"/>
        <v>8</v>
      </c>
      <c r="H18">
        <f t="shared" si="19"/>
        <v>0</v>
      </c>
      <c r="I18">
        <f t="shared" si="19"/>
        <v>8</v>
      </c>
      <c r="J18">
        <f t="shared" si="19"/>
        <v>0</v>
      </c>
      <c r="K18">
        <f t="shared" si="19"/>
        <v>8</v>
      </c>
      <c r="L18">
        <f t="shared" si="2"/>
        <v>8</v>
      </c>
      <c r="M18" t="str">
        <f t="shared" si="3"/>
        <v>TEUW</v>
      </c>
      <c r="N18" t="str">
        <f t="shared" si="4"/>
        <v xml:space="preserve">Mamadou </v>
      </c>
    </row>
    <row r="19" spans="1:14" x14ac:dyDescent="0.25">
      <c r="A19" t="s">
        <v>156</v>
      </c>
      <c r="B19" t="s">
        <v>155</v>
      </c>
      <c r="D19">
        <v>1</v>
      </c>
      <c r="E19">
        <f t="shared" ref="E19:K19" si="20">IFERROR(SEARCH(" ",$A19,D19+1),0)</f>
        <v>9</v>
      </c>
      <c r="F19">
        <f t="shared" si="20"/>
        <v>0</v>
      </c>
      <c r="G19">
        <f t="shared" si="20"/>
        <v>9</v>
      </c>
      <c r="H19">
        <f t="shared" si="20"/>
        <v>0</v>
      </c>
      <c r="I19">
        <f t="shared" si="20"/>
        <v>9</v>
      </c>
      <c r="J19">
        <f t="shared" si="20"/>
        <v>0</v>
      </c>
      <c r="K19">
        <f t="shared" si="20"/>
        <v>9</v>
      </c>
      <c r="L19">
        <f t="shared" si="2"/>
        <v>9</v>
      </c>
      <c r="M19" t="str">
        <f t="shared" si="3"/>
        <v>NIANG</v>
      </c>
      <c r="N19" t="str">
        <f t="shared" si="4"/>
        <v xml:space="preserve">Soukeyna </v>
      </c>
    </row>
    <row r="20" spans="1:14" x14ac:dyDescent="0.25">
      <c r="A20" t="s">
        <v>157</v>
      </c>
      <c r="B20" t="s">
        <v>155</v>
      </c>
      <c r="D20">
        <v>1</v>
      </c>
      <c r="E20">
        <f t="shared" ref="E20:K20" si="21">IFERROR(SEARCH(" ",$A20,D20+1),0)</f>
        <v>6</v>
      </c>
      <c r="F20">
        <f t="shared" si="21"/>
        <v>12</v>
      </c>
      <c r="G20">
        <f t="shared" si="21"/>
        <v>0</v>
      </c>
      <c r="H20">
        <f t="shared" si="21"/>
        <v>6</v>
      </c>
      <c r="I20">
        <f t="shared" si="21"/>
        <v>12</v>
      </c>
      <c r="J20">
        <f t="shared" si="21"/>
        <v>0</v>
      </c>
      <c r="K20">
        <f t="shared" si="21"/>
        <v>6</v>
      </c>
      <c r="L20">
        <f t="shared" si="2"/>
        <v>12</v>
      </c>
      <c r="M20" t="str">
        <f t="shared" si="3"/>
        <v>LO</v>
      </c>
      <c r="N20" t="str">
        <f t="shared" si="4"/>
        <v xml:space="preserve">Abdou Lahad </v>
      </c>
    </row>
    <row r="21" spans="1:14" x14ac:dyDescent="0.25">
      <c r="A21" t="s">
        <v>158</v>
      </c>
      <c r="B21" t="s">
        <v>155</v>
      </c>
      <c r="D21">
        <v>1</v>
      </c>
      <c r="E21">
        <f t="shared" ref="E21:K21" si="22">IFERROR(SEARCH(" ",$A21,D21+1),0)</f>
        <v>6</v>
      </c>
      <c r="F21">
        <f t="shared" si="22"/>
        <v>0</v>
      </c>
      <c r="G21">
        <f t="shared" si="22"/>
        <v>6</v>
      </c>
      <c r="H21">
        <f t="shared" si="22"/>
        <v>0</v>
      </c>
      <c r="I21">
        <f t="shared" si="22"/>
        <v>6</v>
      </c>
      <c r="J21">
        <f t="shared" si="22"/>
        <v>0</v>
      </c>
      <c r="K21">
        <f t="shared" si="22"/>
        <v>6</v>
      </c>
      <c r="L21">
        <f t="shared" si="2"/>
        <v>6</v>
      </c>
      <c r="M21" t="str">
        <f t="shared" si="3"/>
        <v>SAMB</v>
      </c>
      <c r="N21" t="str">
        <f t="shared" si="4"/>
        <v xml:space="preserve">Fatou </v>
      </c>
    </row>
    <row r="22" spans="1:14" x14ac:dyDescent="0.25">
      <c r="A22" t="s">
        <v>159</v>
      </c>
      <c r="B22" t="s">
        <v>159</v>
      </c>
      <c r="D22">
        <v>1</v>
      </c>
      <c r="E22">
        <f t="shared" ref="E22:K22" si="23">IFERROR(SEARCH(" ",$A22,D22+1),0)</f>
        <v>8</v>
      </c>
      <c r="F22">
        <f t="shared" si="23"/>
        <v>0</v>
      </c>
      <c r="G22">
        <f t="shared" si="23"/>
        <v>8</v>
      </c>
      <c r="H22">
        <f t="shared" si="23"/>
        <v>0</v>
      </c>
      <c r="I22">
        <f t="shared" si="23"/>
        <v>8</v>
      </c>
      <c r="J22">
        <f t="shared" si="23"/>
        <v>0</v>
      </c>
      <c r="K22">
        <f t="shared" si="23"/>
        <v>8</v>
      </c>
      <c r="L22">
        <f t="shared" si="2"/>
        <v>8</v>
      </c>
      <c r="M22" t="str">
        <f t="shared" si="3"/>
        <v>SY</v>
      </c>
      <c r="N22" t="str">
        <f t="shared" si="4"/>
        <v xml:space="preserve">Mémédou </v>
      </c>
    </row>
    <row r="23" spans="1:14" x14ac:dyDescent="0.25">
      <c r="A23" t="s">
        <v>160</v>
      </c>
      <c r="B23" t="s">
        <v>159</v>
      </c>
      <c r="D23">
        <v>1</v>
      </c>
      <c r="E23">
        <f t="shared" ref="E23:K23" si="24">IFERROR(SEARCH(" ",$A23,D23+1),0)</f>
        <v>5</v>
      </c>
      <c r="F23">
        <f t="shared" si="24"/>
        <v>0</v>
      </c>
      <c r="G23">
        <f t="shared" si="24"/>
        <v>5</v>
      </c>
      <c r="H23">
        <f t="shared" si="24"/>
        <v>0</v>
      </c>
      <c r="I23">
        <f t="shared" si="24"/>
        <v>5</v>
      </c>
      <c r="J23">
        <f t="shared" si="24"/>
        <v>0</v>
      </c>
      <c r="K23">
        <f t="shared" si="24"/>
        <v>5</v>
      </c>
      <c r="L23">
        <f t="shared" si="2"/>
        <v>5</v>
      </c>
      <c r="M23" t="str">
        <f t="shared" si="3"/>
        <v>BA</v>
      </c>
      <c r="N23" t="str">
        <f t="shared" si="4"/>
        <v xml:space="preserve">Aïda </v>
      </c>
    </row>
    <row r="24" spans="1:14" x14ac:dyDescent="0.25">
      <c r="A24" t="s">
        <v>161</v>
      </c>
      <c r="B24" t="s">
        <v>159</v>
      </c>
      <c r="D24">
        <v>1</v>
      </c>
      <c r="E24">
        <f t="shared" ref="E24:K24" si="25">IFERROR(SEARCH(" ",$A24,D24+1),0)</f>
        <v>8</v>
      </c>
      <c r="F24">
        <f t="shared" si="25"/>
        <v>0</v>
      </c>
      <c r="G24">
        <f t="shared" si="25"/>
        <v>8</v>
      </c>
      <c r="H24">
        <f t="shared" si="25"/>
        <v>0</v>
      </c>
      <c r="I24">
        <f t="shared" si="25"/>
        <v>8</v>
      </c>
      <c r="J24">
        <f t="shared" si="25"/>
        <v>0</v>
      </c>
      <c r="K24">
        <f t="shared" si="25"/>
        <v>8</v>
      </c>
      <c r="L24">
        <f t="shared" si="2"/>
        <v>8</v>
      </c>
      <c r="M24" t="str">
        <f t="shared" si="3"/>
        <v>NIANG</v>
      </c>
      <c r="N24" t="str">
        <f t="shared" si="4"/>
        <v xml:space="preserve">Ousmane </v>
      </c>
    </row>
    <row r="25" spans="1:14" x14ac:dyDescent="0.25">
      <c r="A25" t="s">
        <v>162</v>
      </c>
      <c r="B25" t="s">
        <v>159</v>
      </c>
      <c r="D25">
        <v>1</v>
      </c>
      <c r="E25">
        <f t="shared" ref="E25:K25" si="26">IFERROR(SEARCH(" ",$A25,D25+1),0)</f>
        <v>5</v>
      </c>
      <c r="F25">
        <f t="shared" si="26"/>
        <v>0</v>
      </c>
      <c r="G25">
        <f t="shared" si="26"/>
        <v>5</v>
      </c>
      <c r="H25">
        <f t="shared" si="26"/>
        <v>0</v>
      </c>
      <c r="I25">
        <f t="shared" si="26"/>
        <v>5</v>
      </c>
      <c r="J25">
        <f t="shared" si="26"/>
        <v>0</v>
      </c>
      <c r="K25">
        <f t="shared" si="26"/>
        <v>5</v>
      </c>
      <c r="L25">
        <f t="shared" si="2"/>
        <v>5</v>
      </c>
      <c r="M25" t="str">
        <f t="shared" si="3"/>
        <v>Dia</v>
      </c>
      <c r="N25" t="str">
        <f t="shared" si="4"/>
        <v xml:space="preserve">Abou </v>
      </c>
    </row>
    <row r="26" spans="1:14" x14ac:dyDescent="0.25">
      <c r="A26" t="s">
        <v>163</v>
      </c>
      <c r="B26" t="s">
        <v>163</v>
      </c>
      <c r="D26">
        <v>1</v>
      </c>
      <c r="E26">
        <f t="shared" ref="E26:K26" si="27">IFERROR(SEARCH(" ",$A26,D26+1),0)</f>
        <v>6</v>
      </c>
      <c r="F26">
        <f t="shared" si="27"/>
        <v>11</v>
      </c>
      <c r="G26">
        <f t="shared" si="27"/>
        <v>0</v>
      </c>
      <c r="H26">
        <f t="shared" si="27"/>
        <v>6</v>
      </c>
      <c r="I26">
        <f t="shared" si="27"/>
        <v>11</v>
      </c>
      <c r="J26">
        <f t="shared" si="27"/>
        <v>0</v>
      </c>
      <c r="K26">
        <f t="shared" si="27"/>
        <v>6</v>
      </c>
      <c r="L26">
        <f t="shared" si="2"/>
        <v>11</v>
      </c>
      <c r="M26" t="str">
        <f t="shared" si="3"/>
        <v>NIANG</v>
      </c>
      <c r="N26" t="str">
        <f t="shared" si="4"/>
        <v xml:space="preserve">Ndèye Léna </v>
      </c>
    </row>
    <row r="27" spans="1:14" x14ac:dyDescent="0.25">
      <c r="A27" t="s">
        <v>164</v>
      </c>
      <c r="B27" t="s">
        <v>163</v>
      </c>
      <c r="D27">
        <v>1</v>
      </c>
      <c r="E27">
        <f t="shared" ref="E27:K27" si="28">IFERROR(SEARCH(" ",$A27,D27+1),0)</f>
        <v>10</v>
      </c>
      <c r="F27">
        <f t="shared" si="28"/>
        <v>0</v>
      </c>
      <c r="G27">
        <f t="shared" si="28"/>
        <v>10</v>
      </c>
      <c r="H27">
        <f t="shared" si="28"/>
        <v>0</v>
      </c>
      <c r="I27">
        <f t="shared" si="28"/>
        <v>10</v>
      </c>
      <c r="J27">
        <f t="shared" si="28"/>
        <v>0</v>
      </c>
      <c r="K27">
        <f t="shared" si="28"/>
        <v>10</v>
      </c>
      <c r="L27">
        <f t="shared" si="2"/>
        <v>10</v>
      </c>
      <c r="M27" t="str">
        <f t="shared" si="3"/>
        <v>DIENG</v>
      </c>
      <c r="N27" t="str">
        <f t="shared" si="4"/>
        <v xml:space="preserve">Abdoulaye </v>
      </c>
    </row>
    <row r="28" spans="1:14" x14ac:dyDescent="0.25">
      <c r="A28" t="s">
        <v>165</v>
      </c>
      <c r="B28" t="s">
        <v>163</v>
      </c>
      <c r="D28">
        <v>1</v>
      </c>
      <c r="E28">
        <f t="shared" ref="E28:K28" si="29">IFERROR(SEARCH(" ",$A28,D28+1),0)</f>
        <v>8</v>
      </c>
      <c r="F28">
        <f t="shared" si="29"/>
        <v>0</v>
      </c>
      <c r="G28">
        <f t="shared" si="29"/>
        <v>8</v>
      </c>
      <c r="H28">
        <f t="shared" si="29"/>
        <v>0</v>
      </c>
      <c r="I28">
        <f t="shared" si="29"/>
        <v>8</v>
      </c>
      <c r="J28">
        <f t="shared" si="29"/>
        <v>0</v>
      </c>
      <c r="K28">
        <f t="shared" si="29"/>
        <v>8</v>
      </c>
      <c r="L28">
        <f t="shared" si="2"/>
        <v>8</v>
      </c>
      <c r="M28" t="str">
        <f t="shared" si="3"/>
        <v>SALL</v>
      </c>
      <c r="N28" t="str">
        <f t="shared" si="4"/>
        <v xml:space="preserve">Alasane </v>
      </c>
    </row>
    <row r="29" spans="1:14" x14ac:dyDescent="0.25">
      <c r="A29" t="s">
        <v>166</v>
      </c>
      <c r="B29" t="s">
        <v>163</v>
      </c>
      <c r="D29">
        <v>1</v>
      </c>
      <c r="E29">
        <f t="shared" ref="E29:K29" si="30">IFERROR(SEARCH(" ",$A29,D29+1),0)</f>
        <v>7</v>
      </c>
      <c r="F29">
        <f t="shared" si="30"/>
        <v>0</v>
      </c>
      <c r="G29">
        <f t="shared" si="30"/>
        <v>7</v>
      </c>
      <c r="H29">
        <f t="shared" si="30"/>
        <v>0</v>
      </c>
      <c r="I29">
        <f t="shared" si="30"/>
        <v>7</v>
      </c>
      <c r="J29">
        <f t="shared" si="30"/>
        <v>0</v>
      </c>
      <c r="K29">
        <f t="shared" si="30"/>
        <v>7</v>
      </c>
      <c r="L29">
        <f t="shared" si="2"/>
        <v>7</v>
      </c>
      <c r="M29" t="str">
        <f t="shared" si="3"/>
        <v>BA</v>
      </c>
      <c r="N29" t="str">
        <f t="shared" si="4"/>
        <v xml:space="preserve">Ramata </v>
      </c>
    </row>
    <row r="30" spans="1:14" x14ac:dyDescent="0.25">
      <c r="A30" t="s">
        <v>167</v>
      </c>
      <c r="B30" t="s">
        <v>167</v>
      </c>
      <c r="D30">
        <v>1</v>
      </c>
      <c r="E30">
        <f t="shared" ref="E30:K30" si="31">IFERROR(SEARCH(" ",$A30,D30+1),0)</f>
        <v>8</v>
      </c>
      <c r="F30">
        <f t="shared" si="31"/>
        <v>0</v>
      </c>
      <c r="G30">
        <f t="shared" si="31"/>
        <v>8</v>
      </c>
      <c r="H30">
        <f t="shared" si="31"/>
        <v>0</v>
      </c>
      <c r="I30">
        <f t="shared" si="31"/>
        <v>8</v>
      </c>
      <c r="J30">
        <f t="shared" si="31"/>
        <v>0</v>
      </c>
      <c r="K30">
        <f t="shared" si="31"/>
        <v>8</v>
      </c>
      <c r="L30">
        <f t="shared" si="2"/>
        <v>8</v>
      </c>
      <c r="M30" t="str">
        <f t="shared" si="3"/>
        <v>SANE</v>
      </c>
      <c r="N30" t="str">
        <f t="shared" si="4"/>
        <v xml:space="preserve">Ousmane </v>
      </c>
    </row>
    <row r="31" spans="1:14" x14ac:dyDescent="0.25">
      <c r="A31" t="s">
        <v>168</v>
      </c>
      <c r="B31" t="s">
        <v>167</v>
      </c>
      <c r="D31">
        <v>1</v>
      </c>
      <c r="E31">
        <f t="shared" ref="E31:K31" si="32">IFERROR(SEARCH(" ",$A31,D31+1),0)</f>
        <v>6</v>
      </c>
      <c r="F31">
        <f t="shared" si="32"/>
        <v>16</v>
      </c>
      <c r="G31">
        <f t="shared" si="32"/>
        <v>0</v>
      </c>
      <c r="H31">
        <f t="shared" si="32"/>
        <v>6</v>
      </c>
      <c r="I31">
        <f t="shared" si="32"/>
        <v>16</v>
      </c>
      <c r="J31">
        <f t="shared" si="32"/>
        <v>0</v>
      </c>
      <c r="K31">
        <f t="shared" si="32"/>
        <v>6</v>
      </c>
      <c r="L31">
        <f t="shared" si="2"/>
        <v>16</v>
      </c>
      <c r="M31" t="str">
        <f t="shared" si="3"/>
        <v>KANTE</v>
      </c>
      <c r="N31" t="str">
        <f t="shared" si="4"/>
        <v xml:space="preserve">Ndèye Nguissaly </v>
      </c>
    </row>
    <row r="32" spans="1:14" x14ac:dyDescent="0.25">
      <c r="A32" t="s">
        <v>169</v>
      </c>
      <c r="B32" t="s">
        <v>167</v>
      </c>
      <c r="D32">
        <v>1</v>
      </c>
      <c r="E32">
        <f t="shared" ref="E32:K32" si="33">IFERROR(SEARCH(" ",$A32,D32+1),0)</f>
        <v>4</v>
      </c>
      <c r="F32">
        <f t="shared" si="33"/>
        <v>10</v>
      </c>
      <c r="G32">
        <f t="shared" si="33"/>
        <v>0</v>
      </c>
      <c r="H32">
        <f t="shared" si="33"/>
        <v>4</v>
      </c>
      <c r="I32">
        <f t="shared" si="33"/>
        <v>10</v>
      </c>
      <c r="J32">
        <f t="shared" si="33"/>
        <v>0</v>
      </c>
      <c r="K32">
        <f t="shared" si="33"/>
        <v>4</v>
      </c>
      <c r="L32">
        <f t="shared" si="2"/>
        <v>10</v>
      </c>
      <c r="M32" t="str">
        <f t="shared" si="3"/>
        <v>KANE</v>
      </c>
      <c r="N32" t="str">
        <f t="shared" si="4"/>
        <v xml:space="preserve">Mor Thiam </v>
      </c>
    </row>
    <row r="33" spans="1:14" x14ac:dyDescent="0.25">
      <c r="A33" t="s">
        <v>170</v>
      </c>
      <c r="B33" t="s">
        <v>167</v>
      </c>
      <c r="D33">
        <v>1</v>
      </c>
      <c r="E33">
        <f t="shared" ref="E33:K33" si="34">IFERROR(SEARCH(" ",$A33,D33+1),0)</f>
        <v>7</v>
      </c>
      <c r="F33">
        <f t="shared" si="34"/>
        <v>0</v>
      </c>
      <c r="G33">
        <f t="shared" si="34"/>
        <v>7</v>
      </c>
      <c r="H33">
        <f t="shared" si="34"/>
        <v>0</v>
      </c>
      <c r="I33">
        <f t="shared" si="34"/>
        <v>7</v>
      </c>
      <c r="J33">
        <f t="shared" si="34"/>
        <v>0</v>
      </c>
      <c r="K33">
        <f t="shared" si="34"/>
        <v>7</v>
      </c>
      <c r="L33">
        <f t="shared" si="2"/>
        <v>7</v>
      </c>
      <c r="M33" t="str">
        <f t="shared" si="3"/>
        <v>BA</v>
      </c>
      <c r="N33" t="str">
        <f t="shared" si="4"/>
        <v xml:space="preserve">Diarra </v>
      </c>
    </row>
    <row r="34" spans="1:14" x14ac:dyDescent="0.25">
      <c r="A34" t="s">
        <v>171</v>
      </c>
      <c r="B34" t="s">
        <v>171</v>
      </c>
      <c r="D34">
        <v>1</v>
      </c>
      <c r="E34">
        <f t="shared" ref="E34:K34" si="35">IFERROR(SEARCH(" ",$A34,D34+1),0)</f>
        <v>8</v>
      </c>
      <c r="F34">
        <f t="shared" si="35"/>
        <v>0</v>
      </c>
      <c r="G34">
        <f t="shared" si="35"/>
        <v>8</v>
      </c>
      <c r="H34">
        <f t="shared" si="35"/>
        <v>0</v>
      </c>
      <c r="I34">
        <f t="shared" si="35"/>
        <v>8</v>
      </c>
      <c r="J34">
        <f t="shared" si="35"/>
        <v>0</v>
      </c>
      <c r="K34">
        <f t="shared" si="35"/>
        <v>8</v>
      </c>
      <c r="L34">
        <f t="shared" si="2"/>
        <v>8</v>
      </c>
      <c r="M34" t="str">
        <f t="shared" si="3"/>
        <v>FALL</v>
      </c>
      <c r="N34" t="str">
        <f t="shared" si="4"/>
        <v xml:space="preserve">Thiérno </v>
      </c>
    </row>
    <row r="35" spans="1:14" x14ac:dyDescent="0.25">
      <c r="A35" t="s">
        <v>172</v>
      </c>
      <c r="B35" t="s">
        <v>171</v>
      </c>
      <c r="D35">
        <v>1</v>
      </c>
      <c r="E35">
        <f t="shared" ref="E35:K35" si="36">IFERROR(SEARCH(" ",$A35,D35+1),0)</f>
        <v>7</v>
      </c>
      <c r="F35">
        <f t="shared" si="36"/>
        <v>0</v>
      </c>
      <c r="G35">
        <f t="shared" si="36"/>
        <v>7</v>
      </c>
      <c r="H35">
        <f t="shared" si="36"/>
        <v>0</v>
      </c>
      <c r="I35">
        <f t="shared" si="36"/>
        <v>7</v>
      </c>
      <c r="J35">
        <f t="shared" si="36"/>
        <v>0</v>
      </c>
      <c r="K35">
        <f t="shared" si="36"/>
        <v>7</v>
      </c>
      <c r="L35">
        <f t="shared" si="2"/>
        <v>7</v>
      </c>
      <c r="M35" t="str">
        <f t="shared" si="3"/>
        <v>DIATTA</v>
      </c>
      <c r="N35" t="str">
        <f t="shared" si="4"/>
        <v xml:space="preserve">Daouda </v>
      </c>
    </row>
    <row r="36" spans="1:14" x14ac:dyDescent="0.25">
      <c r="A36" t="s">
        <v>173</v>
      </c>
      <c r="B36" t="s">
        <v>171</v>
      </c>
      <c r="D36">
        <v>1</v>
      </c>
      <c r="E36">
        <f t="shared" ref="E36:K36" si="37">IFERROR(SEARCH(" ",$A36,D36+1),0)</f>
        <v>6</v>
      </c>
      <c r="F36">
        <f t="shared" si="37"/>
        <v>0</v>
      </c>
      <c r="G36">
        <f t="shared" si="37"/>
        <v>6</v>
      </c>
      <c r="H36">
        <f t="shared" si="37"/>
        <v>0</v>
      </c>
      <c r="I36">
        <f t="shared" si="37"/>
        <v>6</v>
      </c>
      <c r="J36">
        <f t="shared" si="37"/>
        <v>0</v>
      </c>
      <c r="K36">
        <f t="shared" si="37"/>
        <v>6</v>
      </c>
      <c r="L36">
        <f t="shared" si="2"/>
        <v>6</v>
      </c>
      <c r="M36" t="str">
        <f t="shared" si="3"/>
        <v>DIEDHIOU</v>
      </c>
      <c r="N36" t="str">
        <f t="shared" si="4"/>
        <v xml:space="preserve">Gnima </v>
      </c>
    </row>
    <row r="37" spans="1:14" x14ac:dyDescent="0.25">
      <c r="A37" t="s">
        <v>174</v>
      </c>
      <c r="B37" t="s">
        <v>171</v>
      </c>
      <c r="D37">
        <v>1</v>
      </c>
      <c r="E37">
        <f t="shared" ref="E37:K37" si="38">IFERROR(SEARCH(" ",$A37,D37+1),0)</f>
        <v>8</v>
      </c>
      <c r="F37">
        <f t="shared" si="38"/>
        <v>14</v>
      </c>
      <c r="G37">
        <f t="shared" si="38"/>
        <v>0</v>
      </c>
      <c r="H37">
        <f t="shared" si="38"/>
        <v>8</v>
      </c>
      <c r="I37">
        <f t="shared" si="38"/>
        <v>14</v>
      </c>
      <c r="J37">
        <f t="shared" si="38"/>
        <v>0</v>
      </c>
      <c r="K37">
        <f t="shared" si="38"/>
        <v>8</v>
      </c>
      <c r="L37">
        <f t="shared" si="2"/>
        <v>14</v>
      </c>
      <c r="M37" t="str">
        <f t="shared" si="3"/>
        <v>SOW</v>
      </c>
      <c r="N37" t="str">
        <f t="shared" si="4"/>
        <v xml:space="preserve">Mariama Kesso </v>
      </c>
    </row>
    <row r="38" spans="1:14" x14ac:dyDescent="0.25">
      <c r="A38" t="s">
        <v>175</v>
      </c>
      <c r="B38" t="s">
        <v>175</v>
      </c>
      <c r="D38">
        <v>1</v>
      </c>
      <c r="E38">
        <f t="shared" ref="E38:K38" si="39">IFERROR(SEARCH(" ",$A38,D38+1),0)</f>
        <v>3</v>
      </c>
      <c r="F38">
        <f t="shared" si="39"/>
        <v>7</v>
      </c>
      <c r="G38">
        <f t="shared" si="39"/>
        <v>0</v>
      </c>
      <c r="H38">
        <f t="shared" si="39"/>
        <v>3</v>
      </c>
      <c r="I38">
        <f t="shared" si="39"/>
        <v>7</v>
      </c>
      <c r="J38">
        <f t="shared" si="39"/>
        <v>0</v>
      </c>
      <c r="K38">
        <f t="shared" si="39"/>
        <v>3</v>
      </c>
      <c r="L38">
        <f t="shared" si="2"/>
        <v>7</v>
      </c>
      <c r="M38" t="str">
        <f t="shared" si="3"/>
        <v>NDIONE</v>
      </c>
      <c r="N38" t="str">
        <f t="shared" si="4"/>
        <v xml:space="preserve">Ya Cor </v>
      </c>
    </row>
    <row r="39" spans="1:14" x14ac:dyDescent="0.25">
      <c r="A39" t="s">
        <v>176</v>
      </c>
      <c r="B39" t="s">
        <v>175</v>
      </c>
      <c r="D39">
        <v>1</v>
      </c>
      <c r="E39">
        <f t="shared" ref="E39:K39" si="40">IFERROR(SEARCH(" ",$A39,D39+1),0)</f>
        <v>7</v>
      </c>
      <c r="F39">
        <f t="shared" si="40"/>
        <v>0</v>
      </c>
      <c r="G39">
        <f t="shared" si="40"/>
        <v>7</v>
      </c>
      <c r="H39">
        <f t="shared" si="40"/>
        <v>0</v>
      </c>
      <c r="I39">
        <f t="shared" si="40"/>
        <v>7</v>
      </c>
      <c r="J39">
        <f t="shared" si="40"/>
        <v>0</v>
      </c>
      <c r="K39">
        <f t="shared" si="40"/>
        <v>7</v>
      </c>
      <c r="L39">
        <f t="shared" si="2"/>
        <v>7</v>
      </c>
      <c r="M39" t="str">
        <f t="shared" si="3"/>
        <v>COULIBALY</v>
      </c>
      <c r="N39" t="str">
        <f t="shared" si="4"/>
        <v xml:space="preserve">Assane </v>
      </c>
    </row>
    <row r="40" spans="1:14" x14ac:dyDescent="0.25">
      <c r="A40" t="s">
        <v>177</v>
      </c>
      <c r="B40" t="s">
        <v>175</v>
      </c>
      <c r="D40">
        <v>1</v>
      </c>
      <c r="E40">
        <f t="shared" ref="E40:K40" si="41">IFERROR(SEARCH(" ",$A40,D40+1),0)</f>
        <v>8</v>
      </c>
      <c r="F40">
        <f t="shared" si="41"/>
        <v>0</v>
      </c>
      <c r="G40">
        <f t="shared" si="41"/>
        <v>8</v>
      </c>
      <c r="H40">
        <f t="shared" si="41"/>
        <v>0</v>
      </c>
      <c r="I40">
        <f t="shared" si="41"/>
        <v>8</v>
      </c>
      <c r="J40">
        <f t="shared" si="41"/>
        <v>0</v>
      </c>
      <c r="K40">
        <f t="shared" si="41"/>
        <v>8</v>
      </c>
      <c r="L40">
        <f t="shared" si="2"/>
        <v>8</v>
      </c>
      <c r="M40" t="str">
        <f t="shared" si="3"/>
        <v>NGOM</v>
      </c>
      <c r="N40" t="str">
        <f t="shared" si="4"/>
        <v xml:space="preserve">Mamadou </v>
      </c>
    </row>
    <row r="41" spans="1:14" x14ac:dyDescent="0.25">
      <c r="A41" t="s">
        <v>178</v>
      </c>
      <c r="B41" t="s">
        <v>175</v>
      </c>
      <c r="D41">
        <v>1</v>
      </c>
      <c r="E41">
        <f t="shared" ref="E41:K41" si="42">IFERROR(SEARCH(" ",$A41,D41+1),0)</f>
        <v>5</v>
      </c>
      <c r="F41">
        <f t="shared" si="42"/>
        <v>0</v>
      </c>
      <c r="G41">
        <f t="shared" si="42"/>
        <v>5</v>
      </c>
      <c r="H41">
        <f t="shared" si="42"/>
        <v>0</v>
      </c>
      <c r="I41">
        <f t="shared" si="42"/>
        <v>5</v>
      </c>
      <c r="J41">
        <f t="shared" si="42"/>
        <v>0</v>
      </c>
      <c r="K41">
        <f t="shared" si="42"/>
        <v>5</v>
      </c>
      <c r="L41">
        <f t="shared" si="2"/>
        <v>5</v>
      </c>
      <c r="M41" t="str">
        <f t="shared" si="3"/>
        <v>DIOUF</v>
      </c>
      <c r="N41" t="str">
        <f t="shared" si="4"/>
        <v xml:space="preserve">Kéwé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A180"/>
  <sheetViews>
    <sheetView workbookViewId="0">
      <selection activeCell="B16" sqref="B16"/>
    </sheetView>
  </sheetViews>
  <sheetFormatPr baseColWidth="10" defaultRowHeight="15" x14ac:dyDescent="0.25"/>
  <cols>
    <col min="1" max="1" width="11.42578125" style="6"/>
    <col min="2" max="2" width="14" bestFit="1" customWidth="1"/>
  </cols>
  <sheetData>
    <row r="1" spans="1:1" s="1" customFormat="1" ht="33.75" customHeight="1" x14ac:dyDescent="0.25">
      <c r="A1" s="27" t="s">
        <v>135</v>
      </c>
    </row>
    <row r="2" spans="1:1" x14ac:dyDescent="0.25">
      <c r="A2" s="6" t="s">
        <v>137</v>
      </c>
    </row>
    <row r="3" spans="1:1" x14ac:dyDescent="0.25">
      <c r="A3" s="6" t="s">
        <v>136</v>
      </c>
    </row>
    <row r="4" spans="1:1" x14ac:dyDescent="0.25">
      <c r="A4" s="6" t="s">
        <v>137</v>
      </c>
    </row>
    <row r="5" spans="1:1" x14ac:dyDescent="0.25">
      <c r="A5" s="6" t="s">
        <v>137</v>
      </c>
    </row>
    <row r="6" spans="1:1" x14ac:dyDescent="0.25">
      <c r="A6" s="6" t="s">
        <v>138</v>
      </c>
    </row>
    <row r="7" spans="1:1" x14ac:dyDescent="0.25">
      <c r="A7" s="6" t="s">
        <v>136</v>
      </c>
    </row>
    <row r="8" spans="1:1" x14ac:dyDescent="0.25">
      <c r="A8" s="6" t="s">
        <v>137</v>
      </c>
    </row>
    <row r="9" spans="1:1" x14ac:dyDescent="0.25">
      <c r="A9" s="6" t="s">
        <v>136</v>
      </c>
    </row>
    <row r="10" spans="1:1" x14ac:dyDescent="0.25">
      <c r="A10" s="6" t="s">
        <v>136</v>
      </c>
    </row>
    <row r="11" spans="1:1" x14ac:dyDescent="0.25">
      <c r="A11" s="6" t="s">
        <v>136</v>
      </c>
    </row>
    <row r="12" spans="1:1" x14ac:dyDescent="0.25">
      <c r="A12" s="6" t="s">
        <v>137</v>
      </c>
    </row>
    <row r="13" spans="1:1" x14ac:dyDescent="0.25">
      <c r="A13" s="6" t="s">
        <v>138</v>
      </c>
    </row>
    <row r="14" spans="1:1" x14ac:dyDescent="0.25">
      <c r="A14" s="6" t="s">
        <v>139</v>
      </c>
    </row>
    <row r="15" spans="1:1" x14ac:dyDescent="0.25">
      <c r="A15" s="6" t="s">
        <v>139</v>
      </c>
    </row>
    <row r="16" spans="1:1" x14ac:dyDescent="0.25">
      <c r="A16" s="6" t="s">
        <v>139</v>
      </c>
    </row>
    <row r="17" spans="1:1" x14ac:dyDescent="0.25">
      <c r="A17" s="6" t="s">
        <v>138</v>
      </c>
    </row>
    <row r="18" spans="1:1" x14ac:dyDescent="0.25">
      <c r="A18" s="6" t="s">
        <v>136</v>
      </c>
    </row>
    <row r="19" spans="1:1" x14ac:dyDescent="0.25">
      <c r="A19" s="6" t="s">
        <v>137</v>
      </c>
    </row>
    <row r="20" spans="1:1" x14ac:dyDescent="0.25">
      <c r="A20" s="6" t="s">
        <v>138</v>
      </c>
    </row>
    <row r="21" spans="1:1" x14ac:dyDescent="0.25">
      <c r="A21" s="6" t="s">
        <v>139</v>
      </c>
    </row>
    <row r="22" spans="1:1" x14ac:dyDescent="0.25">
      <c r="A22" s="6" t="s">
        <v>137</v>
      </c>
    </row>
    <row r="23" spans="1:1" x14ac:dyDescent="0.25">
      <c r="A23" s="6" t="s">
        <v>137</v>
      </c>
    </row>
    <row r="24" spans="1:1" x14ac:dyDescent="0.25">
      <c r="A24" s="6" t="s">
        <v>138</v>
      </c>
    </row>
    <row r="25" spans="1:1" x14ac:dyDescent="0.25">
      <c r="A25" s="6" t="s">
        <v>139</v>
      </c>
    </row>
    <row r="26" spans="1:1" x14ac:dyDescent="0.25">
      <c r="A26" s="6" t="s">
        <v>137</v>
      </c>
    </row>
    <row r="27" spans="1:1" x14ac:dyDescent="0.25">
      <c r="A27" s="6" t="s">
        <v>137</v>
      </c>
    </row>
    <row r="28" spans="1:1" x14ac:dyDescent="0.25">
      <c r="A28" s="6" t="s">
        <v>137</v>
      </c>
    </row>
    <row r="29" spans="1:1" x14ac:dyDescent="0.25">
      <c r="A29" s="6" t="s">
        <v>136</v>
      </c>
    </row>
    <row r="30" spans="1:1" x14ac:dyDescent="0.25">
      <c r="A30" s="6" t="s">
        <v>139</v>
      </c>
    </row>
    <row r="31" spans="1:1" x14ac:dyDescent="0.25">
      <c r="A31" s="6" t="s">
        <v>136</v>
      </c>
    </row>
    <row r="32" spans="1:1" x14ac:dyDescent="0.25">
      <c r="A32" s="6" t="s">
        <v>137</v>
      </c>
    </row>
    <row r="33" spans="1:1" x14ac:dyDescent="0.25">
      <c r="A33" s="6" t="s">
        <v>137</v>
      </c>
    </row>
    <row r="34" spans="1:1" x14ac:dyDescent="0.25">
      <c r="A34" s="6" t="s">
        <v>138</v>
      </c>
    </row>
    <row r="35" spans="1:1" x14ac:dyDescent="0.25">
      <c r="A35" s="6" t="s">
        <v>136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137</v>
      </c>
    </row>
    <row r="40" spans="1:1" x14ac:dyDescent="0.25">
      <c r="A40" s="6" t="s">
        <v>139</v>
      </c>
    </row>
    <row r="41" spans="1:1" x14ac:dyDescent="0.25">
      <c r="A41" s="6" t="s">
        <v>138</v>
      </c>
    </row>
    <row r="42" spans="1:1" x14ac:dyDescent="0.25">
      <c r="A42" s="6" t="s">
        <v>137</v>
      </c>
    </row>
    <row r="43" spans="1:1" x14ac:dyDescent="0.25">
      <c r="A43" s="6" t="s">
        <v>138</v>
      </c>
    </row>
    <row r="44" spans="1:1" x14ac:dyDescent="0.25">
      <c r="A44" s="6" t="s">
        <v>139</v>
      </c>
    </row>
    <row r="45" spans="1:1" x14ac:dyDescent="0.25">
      <c r="A45" s="6" t="s">
        <v>137</v>
      </c>
    </row>
    <row r="46" spans="1:1" x14ac:dyDescent="0.25">
      <c r="A46" s="6" t="s">
        <v>139</v>
      </c>
    </row>
    <row r="47" spans="1:1" x14ac:dyDescent="0.25">
      <c r="A47" s="6" t="s">
        <v>139</v>
      </c>
    </row>
    <row r="48" spans="1:1" x14ac:dyDescent="0.25">
      <c r="A48" s="6" t="s">
        <v>137</v>
      </c>
    </row>
    <row r="49" spans="1:1" x14ac:dyDescent="0.25">
      <c r="A49" s="6" t="s">
        <v>137</v>
      </c>
    </row>
    <row r="50" spans="1:1" x14ac:dyDescent="0.25">
      <c r="A50" s="6" t="s">
        <v>137</v>
      </c>
    </row>
    <row r="51" spans="1:1" x14ac:dyDescent="0.25">
      <c r="A51" s="6" t="s">
        <v>136</v>
      </c>
    </row>
    <row r="52" spans="1:1" x14ac:dyDescent="0.25">
      <c r="A52" s="6" t="s">
        <v>136</v>
      </c>
    </row>
    <row r="53" spans="1:1" x14ac:dyDescent="0.25">
      <c r="A53" s="6" t="s">
        <v>136</v>
      </c>
    </row>
    <row r="54" spans="1:1" x14ac:dyDescent="0.25">
      <c r="A54" s="6" t="s">
        <v>137</v>
      </c>
    </row>
    <row r="55" spans="1:1" x14ac:dyDescent="0.25">
      <c r="A55" s="6" t="s">
        <v>139</v>
      </c>
    </row>
    <row r="56" spans="1:1" x14ac:dyDescent="0.25">
      <c r="A56" s="6" t="s">
        <v>136</v>
      </c>
    </row>
    <row r="57" spans="1:1" x14ac:dyDescent="0.25">
      <c r="A57" s="6" t="s">
        <v>137</v>
      </c>
    </row>
    <row r="58" spans="1:1" x14ac:dyDescent="0.25">
      <c r="A58" s="6" t="s">
        <v>137</v>
      </c>
    </row>
    <row r="59" spans="1:1" x14ac:dyDescent="0.25">
      <c r="A59" s="6" t="s">
        <v>136</v>
      </c>
    </row>
    <row r="60" spans="1:1" x14ac:dyDescent="0.25">
      <c r="A60" s="6" t="s">
        <v>139</v>
      </c>
    </row>
    <row r="61" spans="1:1" x14ac:dyDescent="0.25">
      <c r="A61" s="6" t="s">
        <v>136</v>
      </c>
    </row>
    <row r="62" spans="1:1" x14ac:dyDescent="0.25">
      <c r="A62" s="6" t="s">
        <v>139</v>
      </c>
    </row>
    <row r="63" spans="1:1" x14ac:dyDescent="0.25">
      <c r="A63" s="6" t="s">
        <v>139</v>
      </c>
    </row>
    <row r="64" spans="1:1" x14ac:dyDescent="0.25">
      <c r="A64" s="6" t="s">
        <v>137</v>
      </c>
    </row>
    <row r="65" spans="1:1" x14ac:dyDescent="0.25">
      <c r="A65" s="6" t="s">
        <v>139</v>
      </c>
    </row>
    <row r="66" spans="1:1" x14ac:dyDescent="0.25">
      <c r="A66" s="6" t="s">
        <v>139</v>
      </c>
    </row>
    <row r="67" spans="1:1" x14ac:dyDescent="0.25">
      <c r="A67" s="6" t="s">
        <v>136</v>
      </c>
    </row>
    <row r="68" spans="1:1" x14ac:dyDescent="0.25">
      <c r="A68" s="6" t="s">
        <v>139</v>
      </c>
    </row>
    <row r="69" spans="1:1" x14ac:dyDescent="0.25">
      <c r="A69" s="6" t="s">
        <v>136</v>
      </c>
    </row>
    <row r="70" spans="1:1" x14ac:dyDescent="0.25">
      <c r="A70" s="6" t="s">
        <v>137</v>
      </c>
    </row>
    <row r="71" spans="1:1" x14ac:dyDescent="0.25">
      <c r="A71" s="6" t="s">
        <v>136</v>
      </c>
    </row>
    <row r="72" spans="1:1" x14ac:dyDescent="0.25">
      <c r="A72" s="6" t="s">
        <v>139</v>
      </c>
    </row>
    <row r="73" spans="1:1" x14ac:dyDescent="0.25">
      <c r="A73" s="6" t="s">
        <v>139</v>
      </c>
    </row>
    <row r="74" spans="1:1" x14ac:dyDescent="0.25">
      <c r="A74" s="6" t="s">
        <v>139</v>
      </c>
    </row>
    <row r="75" spans="1:1" x14ac:dyDescent="0.25">
      <c r="A75" s="6" t="s">
        <v>136</v>
      </c>
    </row>
    <row r="76" spans="1:1" x14ac:dyDescent="0.25">
      <c r="A76" s="6" t="s">
        <v>137</v>
      </c>
    </row>
    <row r="77" spans="1:1" x14ac:dyDescent="0.25">
      <c r="A77" s="6" t="s">
        <v>137</v>
      </c>
    </row>
    <row r="78" spans="1:1" x14ac:dyDescent="0.25">
      <c r="A78" s="6" t="s">
        <v>139</v>
      </c>
    </row>
    <row r="79" spans="1:1" x14ac:dyDescent="0.25">
      <c r="A79" s="6" t="s">
        <v>139</v>
      </c>
    </row>
    <row r="80" spans="1:1" x14ac:dyDescent="0.25">
      <c r="A80" s="6" t="s">
        <v>136</v>
      </c>
    </row>
    <row r="81" spans="1:1" x14ac:dyDescent="0.25">
      <c r="A81" s="6" t="s">
        <v>136</v>
      </c>
    </row>
    <row r="82" spans="1:1" x14ac:dyDescent="0.25">
      <c r="A82" s="6" t="s">
        <v>136</v>
      </c>
    </row>
    <row r="83" spans="1:1" x14ac:dyDescent="0.25">
      <c r="A83" s="6" t="s">
        <v>136</v>
      </c>
    </row>
    <row r="84" spans="1:1" x14ac:dyDescent="0.25">
      <c r="A84" s="6" t="s">
        <v>139</v>
      </c>
    </row>
    <row r="85" spans="1:1" x14ac:dyDescent="0.25">
      <c r="A85" s="6" t="s">
        <v>136</v>
      </c>
    </row>
    <row r="86" spans="1:1" x14ac:dyDescent="0.25">
      <c r="A86" s="6" t="s">
        <v>139</v>
      </c>
    </row>
    <row r="87" spans="1:1" x14ac:dyDescent="0.25">
      <c r="A87" s="6" t="s">
        <v>139</v>
      </c>
    </row>
    <row r="88" spans="1:1" x14ac:dyDescent="0.25">
      <c r="A88" s="6" t="s">
        <v>137</v>
      </c>
    </row>
    <row r="89" spans="1:1" x14ac:dyDescent="0.25">
      <c r="A89" s="6" t="s">
        <v>136</v>
      </c>
    </row>
    <row r="90" spans="1:1" x14ac:dyDescent="0.25">
      <c r="A90" s="6" t="s">
        <v>139</v>
      </c>
    </row>
    <row r="91" spans="1:1" x14ac:dyDescent="0.25">
      <c r="A91" s="6" t="s">
        <v>139</v>
      </c>
    </row>
    <row r="92" spans="1:1" x14ac:dyDescent="0.25">
      <c r="A92" s="6" t="s">
        <v>137</v>
      </c>
    </row>
    <row r="93" spans="1:1" x14ac:dyDescent="0.25">
      <c r="A93" s="6" t="s">
        <v>139</v>
      </c>
    </row>
    <row r="94" spans="1:1" x14ac:dyDescent="0.25">
      <c r="A94" s="6" t="s">
        <v>137</v>
      </c>
    </row>
    <row r="95" spans="1:1" x14ac:dyDescent="0.25">
      <c r="A95" s="6" t="s">
        <v>139</v>
      </c>
    </row>
    <row r="96" spans="1:1" x14ac:dyDescent="0.25">
      <c r="A96" s="6" t="s">
        <v>137</v>
      </c>
    </row>
    <row r="97" spans="1:1" x14ac:dyDescent="0.25">
      <c r="A97" s="6" t="s">
        <v>139</v>
      </c>
    </row>
    <row r="98" spans="1:1" x14ac:dyDescent="0.25">
      <c r="A98" s="6" t="s">
        <v>139</v>
      </c>
    </row>
    <row r="99" spans="1:1" x14ac:dyDescent="0.25">
      <c r="A99" s="6" t="s">
        <v>138</v>
      </c>
    </row>
    <row r="100" spans="1:1" x14ac:dyDescent="0.25">
      <c r="A100" s="6" t="s">
        <v>139</v>
      </c>
    </row>
    <row r="101" spans="1:1" x14ac:dyDescent="0.25">
      <c r="A101" s="6" t="s">
        <v>138</v>
      </c>
    </row>
    <row r="102" spans="1:1" x14ac:dyDescent="0.25">
      <c r="A102" s="6" t="s">
        <v>136</v>
      </c>
    </row>
    <row r="103" spans="1:1" x14ac:dyDescent="0.25">
      <c r="A103" s="6" t="s">
        <v>137</v>
      </c>
    </row>
    <row r="104" spans="1:1" x14ac:dyDescent="0.25">
      <c r="A104" s="6" t="s">
        <v>139</v>
      </c>
    </row>
    <row r="105" spans="1:1" x14ac:dyDescent="0.25">
      <c r="A105" s="6" t="s">
        <v>138</v>
      </c>
    </row>
    <row r="106" spans="1:1" x14ac:dyDescent="0.25">
      <c r="A106" s="6" t="s">
        <v>136</v>
      </c>
    </row>
    <row r="107" spans="1:1" x14ac:dyDescent="0.25">
      <c r="A107" s="6" t="s">
        <v>139</v>
      </c>
    </row>
    <row r="108" spans="1:1" x14ac:dyDescent="0.25">
      <c r="A108" s="6" t="s">
        <v>136</v>
      </c>
    </row>
    <row r="109" spans="1:1" x14ac:dyDescent="0.25">
      <c r="A109" s="6" t="s">
        <v>138</v>
      </c>
    </row>
    <row r="110" spans="1:1" x14ac:dyDescent="0.25">
      <c r="A110" s="6" t="s">
        <v>138</v>
      </c>
    </row>
    <row r="111" spans="1:1" x14ac:dyDescent="0.25">
      <c r="A111" s="6" t="s">
        <v>136</v>
      </c>
    </row>
    <row r="112" spans="1:1" x14ac:dyDescent="0.25">
      <c r="A112" s="6" t="s">
        <v>139</v>
      </c>
    </row>
    <row r="113" spans="1:1" x14ac:dyDescent="0.25">
      <c r="A113" s="6" t="s">
        <v>138</v>
      </c>
    </row>
    <row r="114" spans="1:1" x14ac:dyDescent="0.25">
      <c r="A114" s="6" t="s">
        <v>136</v>
      </c>
    </row>
    <row r="115" spans="1:1" x14ac:dyDescent="0.25">
      <c r="A115" s="6" t="s">
        <v>139</v>
      </c>
    </row>
    <row r="116" spans="1:1" x14ac:dyDescent="0.25">
      <c r="A116" s="6" t="s">
        <v>139</v>
      </c>
    </row>
    <row r="117" spans="1:1" x14ac:dyDescent="0.25">
      <c r="A117" s="6" t="s">
        <v>137</v>
      </c>
    </row>
    <row r="118" spans="1:1" x14ac:dyDescent="0.25">
      <c r="A118" s="6" t="s">
        <v>137</v>
      </c>
    </row>
    <row r="119" spans="1:1" x14ac:dyDescent="0.25">
      <c r="A119" s="6" t="s">
        <v>139</v>
      </c>
    </row>
    <row r="120" spans="1:1" x14ac:dyDescent="0.25">
      <c r="A120" s="6" t="s">
        <v>137</v>
      </c>
    </row>
    <row r="121" spans="1:1" x14ac:dyDescent="0.25">
      <c r="A121" s="6" t="s">
        <v>137</v>
      </c>
    </row>
    <row r="122" spans="1:1" x14ac:dyDescent="0.25">
      <c r="A122" s="6" t="s">
        <v>137</v>
      </c>
    </row>
    <row r="123" spans="1:1" x14ac:dyDescent="0.25">
      <c r="A123" s="6" t="s">
        <v>139</v>
      </c>
    </row>
    <row r="124" spans="1:1" x14ac:dyDescent="0.25">
      <c r="A124" s="6" t="s">
        <v>136</v>
      </c>
    </row>
    <row r="125" spans="1:1" x14ac:dyDescent="0.25">
      <c r="A125" s="6" t="s">
        <v>137</v>
      </c>
    </row>
    <row r="126" spans="1:1" x14ac:dyDescent="0.25">
      <c r="A126" s="6" t="s">
        <v>137</v>
      </c>
    </row>
    <row r="127" spans="1:1" x14ac:dyDescent="0.25">
      <c r="A127" s="6" t="s">
        <v>136</v>
      </c>
    </row>
    <row r="128" spans="1:1" x14ac:dyDescent="0.25">
      <c r="A128" s="6" t="s">
        <v>139</v>
      </c>
    </row>
    <row r="129" spans="1:1" x14ac:dyDescent="0.25">
      <c r="A129" s="6" t="s">
        <v>139</v>
      </c>
    </row>
    <row r="130" spans="1:1" x14ac:dyDescent="0.25">
      <c r="A130" s="6" t="s">
        <v>139</v>
      </c>
    </row>
    <row r="131" spans="1:1" x14ac:dyDescent="0.25">
      <c r="A131" s="6" t="s">
        <v>139</v>
      </c>
    </row>
    <row r="132" spans="1:1" x14ac:dyDescent="0.25">
      <c r="A132" s="6" t="s">
        <v>136</v>
      </c>
    </row>
    <row r="133" spans="1:1" x14ac:dyDescent="0.25">
      <c r="A133" s="6" t="s">
        <v>136</v>
      </c>
    </row>
    <row r="134" spans="1:1" x14ac:dyDescent="0.25">
      <c r="A134" s="6" t="s">
        <v>136</v>
      </c>
    </row>
    <row r="135" spans="1:1" x14ac:dyDescent="0.25">
      <c r="A135" s="6" t="s">
        <v>139</v>
      </c>
    </row>
    <row r="136" spans="1:1" x14ac:dyDescent="0.25">
      <c r="A136" s="6" t="s">
        <v>137</v>
      </c>
    </row>
    <row r="137" spans="1:1" x14ac:dyDescent="0.25">
      <c r="A137" s="6" t="s">
        <v>137</v>
      </c>
    </row>
    <row r="138" spans="1:1" x14ac:dyDescent="0.25">
      <c r="A138" s="6" t="s">
        <v>138</v>
      </c>
    </row>
    <row r="139" spans="1:1" x14ac:dyDescent="0.25">
      <c r="A139" s="6" t="s">
        <v>136</v>
      </c>
    </row>
    <row r="140" spans="1:1" x14ac:dyDescent="0.25">
      <c r="A140" s="6" t="s">
        <v>139</v>
      </c>
    </row>
    <row r="141" spans="1:1" x14ac:dyDescent="0.25">
      <c r="A141" s="6" t="s">
        <v>136</v>
      </c>
    </row>
    <row r="142" spans="1:1" x14ac:dyDescent="0.25">
      <c r="A142" s="6" t="s">
        <v>136</v>
      </c>
    </row>
    <row r="143" spans="1:1" x14ac:dyDescent="0.25">
      <c r="A143" s="6" t="s">
        <v>137</v>
      </c>
    </row>
    <row r="144" spans="1:1" x14ac:dyDescent="0.25">
      <c r="A144" s="6" t="s">
        <v>137</v>
      </c>
    </row>
    <row r="145" spans="1:1" x14ac:dyDescent="0.25">
      <c r="A145" s="6" t="s">
        <v>136</v>
      </c>
    </row>
    <row r="146" spans="1:1" x14ac:dyDescent="0.25">
      <c r="A146" s="6" t="s">
        <v>139</v>
      </c>
    </row>
    <row r="147" spans="1:1" x14ac:dyDescent="0.25">
      <c r="A147" s="6" t="s">
        <v>138</v>
      </c>
    </row>
    <row r="148" spans="1:1" x14ac:dyDescent="0.25">
      <c r="A148" s="6" t="s">
        <v>136</v>
      </c>
    </row>
    <row r="149" spans="1:1" x14ac:dyDescent="0.25">
      <c r="A149" s="6" t="s">
        <v>139</v>
      </c>
    </row>
    <row r="150" spans="1:1" x14ac:dyDescent="0.25">
      <c r="A150" s="6" t="s">
        <v>136</v>
      </c>
    </row>
    <row r="151" spans="1:1" x14ac:dyDescent="0.25">
      <c r="A151" s="6" t="s">
        <v>139</v>
      </c>
    </row>
    <row r="152" spans="1:1" x14ac:dyDescent="0.25">
      <c r="A152" s="6" t="s">
        <v>138</v>
      </c>
    </row>
    <row r="153" spans="1:1" x14ac:dyDescent="0.25">
      <c r="A153" s="6" t="s">
        <v>137</v>
      </c>
    </row>
    <row r="154" spans="1:1" x14ac:dyDescent="0.25">
      <c r="A154" s="6" t="s">
        <v>137</v>
      </c>
    </row>
    <row r="155" spans="1:1" x14ac:dyDescent="0.25">
      <c r="A155" s="6" t="s">
        <v>136</v>
      </c>
    </row>
    <row r="156" spans="1:1" x14ac:dyDescent="0.25">
      <c r="A156" s="6" t="s">
        <v>137</v>
      </c>
    </row>
    <row r="157" spans="1:1" x14ac:dyDescent="0.25">
      <c r="A157" s="6" t="s">
        <v>137</v>
      </c>
    </row>
    <row r="158" spans="1:1" x14ac:dyDescent="0.25">
      <c r="A158" s="6" t="s">
        <v>137</v>
      </c>
    </row>
    <row r="159" spans="1:1" x14ac:dyDescent="0.25">
      <c r="A159" s="6" t="s">
        <v>137</v>
      </c>
    </row>
    <row r="160" spans="1:1" x14ac:dyDescent="0.25">
      <c r="A160" s="6" t="s">
        <v>137</v>
      </c>
    </row>
    <row r="161" spans="1:1" x14ac:dyDescent="0.25">
      <c r="A161" s="6" t="s">
        <v>136</v>
      </c>
    </row>
    <row r="162" spans="1:1" x14ac:dyDescent="0.25">
      <c r="A162" s="6" t="s">
        <v>139</v>
      </c>
    </row>
    <row r="163" spans="1:1" x14ac:dyDescent="0.25">
      <c r="A163" s="6" t="s">
        <v>137</v>
      </c>
    </row>
    <row r="164" spans="1:1" x14ac:dyDescent="0.25">
      <c r="A164" s="6" t="s">
        <v>139</v>
      </c>
    </row>
    <row r="165" spans="1:1" x14ac:dyDescent="0.25">
      <c r="A165" s="6" t="s">
        <v>137</v>
      </c>
    </row>
    <row r="166" spans="1:1" x14ac:dyDescent="0.25">
      <c r="A166" s="6" t="s">
        <v>136</v>
      </c>
    </row>
    <row r="167" spans="1:1" x14ac:dyDescent="0.25">
      <c r="A167" s="6" t="s">
        <v>136</v>
      </c>
    </row>
    <row r="168" spans="1:1" x14ac:dyDescent="0.25">
      <c r="A168" s="6" t="s">
        <v>136</v>
      </c>
    </row>
    <row r="169" spans="1:1" x14ac:dyDescent="0.25">
      <c r="A169" s="6" t="s">
        <v>136</v>
      </c>
    </row>
    <row r="170" spans="1:1" x14ac:dyDescent="0.25">
      <c r="A170" s="6" t="s">
        <v>139</v>
      </c>
    </row>
    <row r="171" spans="1:1" x14ac:dyDescent="0.25">
      <c r="A171" s="6" t="s">
        <v>139</v>
      </c>
    </row>
    <row r="172" spans="1:1" x14ac:dyDescent="0.25">
      <c r="A172" s="6" t="s">
        <v>136</v>
      </c>
    </row>
    <row r="173" spans="1:1" x14ac:dyDescent="0.25">
      <c r="A173" s="6" t="s">
        <v>139</v>
      </c>
    </row>
    <row r="174" spans="1:1" x14ac:dyDescent="0.25">
      <c r="A174" s="6" t="s">
        <v>137</v>
      </c>
    </row>
    <row r="175" spans="1:1" x14ac:dyDescent="0.25">
      <c r="A175" s="6" t="s">
        <v>136</v>
      </c>
    </row>
    <row r="176" spans="1:1" x14ac:dyDescent="0.25">
      <c r="A176" s="6" t="s">
        <v>137</v>
      </c>
    </row>
    <row r="177" spans="1:1" x14ac:dyDescent="0.25">
      <c r="A177" s="6" t="s">
        <v>136</v>
      </c>
    </row>
    <row r="178" spans="1:1" x14ac:dyDescent="0.25">
      <c r="A178" s="6" t="s">
        <v>137</v>
      </c>
    </row>
    <row r="179" spans="1:1" x14ac:dyDescent="0.25">
      <c r="A179" s="6" t="s">
        <v>137</v>
      </c>
    </row>
    <row r="180" spans="1:1" x14ac:dyDescent="0.25">
      <c r="A180" s="6" t="s">
        <v>137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2:E12"/>
  <sheetViews>
    <sheetView workbookViewId="0">
      <selection activeCell="D9" sqref="D9"/>
    </sheetView>
  </sheetViews>
  <sheetFormatPr baseColWidth="10" defaultRowHeight="15" x14ac:dyDescent="0.25"/>
  <cols>
    <col min="2" max="2" width="13.85546875" bestFit="1" customWidth="1"/>
    <col min="3" max="3" width="19.28515625" customWidth="1"/>
  </cols>
  <sheetData>
    <row r="2" spans="1:5" x14ac:dyDescent="0.25">
      <c r="B2" s="7" t="s">
        <v>16</v>
      </c>
      <c r="C2" s="7" t="s">
        <v>22</v>
      </c>
    </row>
    <row r="3" spans="1:5" x14ac:dyDescent="0.25">
      <c r="B3" t="s">
        <v>17</v>
      </c>
    </row>
    <row r="4" spans="1:5" x14ac:dyDescent="0.25">
      <c r="B4" t="s">
        <v>18</v>
      </c>
    </row>
    <row r="5" spans="1:5" x14ac:dyDescent="0.25">
      <c r="B5" t="s">
        <v>23</v>
      </c>
    </row>
    <row r="6" spans="1:5" x14ac:dyDescent="0.25">
      <c r="B6" t="s">
        <v>19</v>
      </c>
    </row>
    <row r="7" spans="1:5" x14ac:dyDescent="0.25">
      <c r="B7" t="s">
        <v>20</v>
      </c>
    </row>
    <row r="8" spans="1:5" x14ac:dyDescent="0.25">
      <c r="B8" t="s">
        <v>21</v>
      </c>
    </row>
    <row r="9" spans="1:5" x14ac:dyDescent="0.25">
      <c r="B9" t="s">
        <v>24</v>
      </c>
    </row>
    <row r="10" spans="1:5" x14ac:dyDescent="0.25">
      <c r="B10" t="s">
        <v>25</v>
      </c>
    </row>
    <row r="12" spans="1:5" x14ac:dyDescent="0.25">
      <c r="A12" s="8"/>
      <c r="B12" s="8"/>
      <c r="C12" s="8"/>
      <c r="D12" s="8"/>
      <c r="E12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B2:D13"/>
  <sheetViews>
    <sheetView workbookViewId="0">
      <selection activeCell="D3" sqref="D3"/>
    </sheetView>
  </sheetViews>
  <sheetFormatPr baseColWidth="10" defaultRowHeight="15" x14ac:dyDescent="0.25"/>
  <cols>
    <col min="4" max="4" width="17.85546875" bestFit="1" customWidth="1"/>
  </cols>
  <sheetData>
    <row r="2" spans="2:4" x14ac:dyDescent="0.25">
      <c r="B2" s="7" t="s">
        <v>26</v>
      </c>
      <c r="C2" s="7" t="s">
        <v>28</v>
      </c>
      <c r="D2" s="7" t="s">
        <v>46</v>
      </c>
    </row>
    <row r="3" spans="2:4" x14ac:dyDescent="0.25">
      <c r="B3" t="s">
        <v>27</v>
      </c>
      <c r="C3" t="s">
        <v>29</v>
      </c>
    </row>
    <row r="4" spans="2:4" x14ac:dyDescent="0.25">
      <c r="B4" t="s">
        <v>30</v>
      </c>
      <c r="C4" t="s">
        <v>38</v>
      </c>
    </row>
    <row r="5" spans="2:4" x14ac:dyDescent="0.25">
      <c r="B5" t="s">
        <v>31</v>
      </c>
      <c r="C5" t="s">
        <v>39</v>
      </c>
    </row>
    <row r="6" spans="2:4" x14ac:dyDescent="0.25">
      <c r="B6" t="s">
        <v>32</v>
      </c>
      <c r="C6" t="s">
        <v>40</v>
      </c>
    </row>
    <row r="7" spans="2:4" x14ac:dyDescent="0.25">
      <c r="B7" t="s">
        <v>33</v>
      </c>
      <c r="C7" t="s">
        <v>41</v>
      </c>
    </row>
    <row r="8" spans="2:4" x14ac:dyDescent="0.25">
      <c r="B8" t="s">
        <v>34</v>
      </c>
      <c r="C8" t="s">
        <v>42</v>
      </c>
    </row>
    <row r="9" spans="2:4" x14ac:dyDescent="0.25">
      <c r="B9" t="s">
        <v>35</v>
      </c>
      <c r="C9" t="s">
        <v>43</v>
      </c>
    </row>
    <row r="10" spans="2:4" x14ac:dyDescent="0.25">
      <c r="B10" t="s">
        <v>36</v>
      </c>
      <c r="C10" t="s">
        <v>44</v>
      </c>
    </row>
    <row r="11" spans="2:4" x14ac:dyDescent="0.25">
      <c r="B11" t="s">
        <v>37</v>
      </c>
      <c r="C11" t="s">
        <v>45</v>
      </c>
    </row>
    <row r="13" spans="2:4" x14ac:dyDescent="0.25">
      <c r="B13" s="9"/>
      <c r="C13" s="9"/>
      <c r="D13" s="9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B2:C7"/>
  <sheetViews>
    <sheetView workbookViewId="0">
      <selection activeCell="C10" sqref="C10"/>
    </sheetView>
  </sheetViews>
  <sheetFormatPr baseColWidth="10" defaultRowHeight="15" x14ac:dyDescent="0.25"/>
  <cols>
    <col min="2" max="2" width="14.7109375" bestFit="1" customWidth="1"/>
    <col min="3" max="3" width="14.5703125" bestFit="1" customWidth="1"/>
    <col min="4" max="4" width="17.7109375" bestFit="1" customWidth="1"/>
  </cols>
  <sheetData>
    <row r="2" spans="2:3" x14ac:dyDescent="0.25">
      <c r="B2" s="7" t="s">
        <v>26</v>
      </c>
      <c r="C2" s="7" t="s">
        <v>26</v>
      </c>
    </row>
    <row r="3" spans="2:3" x14ac:dyDescent="0.25">
      <c r="B3" t="s">
        <v>50</v>
      </c>
    </row>
    <row r="4" spans="2:3" x14ac:dyDescent="0.25">
      <c r="B4" t="s">
        <v>48</v>
      </c>
    </row>
    <row r="5" spans="2:3" x14ac:dyDescent="0.25">
      <c r="B5" t="s">
        <v>49</v>
      </c>
    </row>
    <row r="6" spans="2:3" x14ac:dyDescent="0.25">
      <c r="B6" t="s">
        <v>51</v>
      </c>
    </row>
    <row r="7" spans="2:3" x14ac:dyDescent="0.25">
      <c r="B7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B2:C10"/>
  <sheetViews>
    <sheetView workbookViewId="0">
      <selection activeCell="C3" sqref="C3:C10"/>
    </sheetView>
  </sheetViews>
  <sheetFormatPr baseColWidth="10" defaultRowHeight="15" x14ac:dyDescent="0.25"/>
  <cols>
    <col min="4" max="4" width="13.140625" bestFit="1" customWidth="1"/>
  </cols>
  <sheetData>
    <row r="2" spans="2:3" ht="30" x14ac:dyDescent="0.25">
      <c r="B2" s="2" t="s">
        <v>16</v>
      </c>
      <c r="C2" s="10" t="s">
        <v>52</v>
      </c>
    </row>
    <row r="3" spans="2:3" x14ac:dyDescent="0.25">
      <c r="B3" t="s">
        <v>53</v>
      </c>
      <c r="C3">
        <f>LEN(B3)</f>
        <v>6</v>
      </c>
    </row>
    <row r="4" spans="2:3" x14ac:dyDescent="0.25">
      <c r="B4" t="s">
        <v>54</v>
      </c>
      <c r="C4">
        <f t="shared" ref="C4:C10" si="0">LEN(B4)</f>
        <v>6</v>
      </c>
    </row>
    <row r="5" spans="2:3" x14ac:dyDescent="0.25">
      <c r="B5" t="s">
        <v>55</v>
      </c>
      <c r="C5">
        <f t="shared" si="0"/>
        <v>5</v>
      </c>
    </row>
    <row r="6" spans="2:3" x14ac:dyDescent="0.25">
      <c r="B6" t="s">
        <v>56</v>
      </c>
      <c r="C6">
        <f t="shared" si="0"/>
        <v>6</v>
      </c>
    </row>
    <row r="7" spans="2:3" x14ac:dyDescent="0.25">
      <c r="B7" t="s">
        <v>57</v>
      </c>
      <c r="C7">
        <f t="shared" si="0"/>
        <v>7</v>
      </c>
    </row>
    <row r="8" spans="2:3" x14ac:dyDescent="0.25">
      <c r="B8" t="s">
        <v>58</v>
      </c>
      <c r="C8">
        <f t="shared" si="0"/>
        <v>8</v>
      </c>
    </row>
    <row r="9" spans="2:3" x14ac:dyDescent="0.25">
      <c r="B9" t="s">
        <v>59</v>
      </c>
      <c r="C9">
        <f t="shared" si="0"/>
        <v>6</v>
      </c>
    </row>
    <row r="10" spans="2:3" x14ac:dyDescent="0.25">
      <c r="B10" t="s">
        <v>60</v>
      </c>
      <c r="C10">
        <f t="shared" si="0"/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B2:D7"/>
  <sheetViews>
    <sheetView workbookViewId="0">
      <selection activeCell="D6" sqref="D6"/>
    </sheetView>
  </sheetViews>
  <sheetFormatPr baseColWidth="10" defaultRowHeight="15" x14ac:dyDescent="0.25"/>
  <cols>
    <col min="2" max="2" width="32.7109375" customWidth="1"/>
    <col min="3" max="3" width="25.28515625" customWidth="1"/>
    <col min="4" max="4" width="32.42578125" customWidth="1"/>
    <col min="5" max="5" width="19.42578125" bestFit="1" customWidth="1"/>
  </cols>
  <sheetData>
    <row r="2" spans="2:4" x14ac:dyDescent="0.25">
      <c r="B2" s="2" t="s">
        <v>10</v>
      </c>
      <c r="C2" s="2" t="s">
        <v>11</v>
      </c>
      <c r="D2" s="2" t="s">
        <v>12</v>
      </c>
    </row>
    <row r="3" spans="2:4" x14ac:dyDescent="0.25">
      <c r="B3" s="4" t="s">
        <v>8</v>
      </c>
      <c r="C3" s="3" t="s">
        <v>9</v>
      </c>
      <c r="D3" s="3">
        <f>SEARCH(C3,B3)</f>
        <v>9</v>
      </c>
    </row>
    <row r="4" spans="2:4" x14ac:dyDescent="0.25">
      <c r="B4" s="4" t="s">
        <v>13</v>
      </c>
      <c r="C4" s="3" t="s">
        <v>183</v>
      </c>
      <c r="D4" s="3" t="e">
        <f t="shared" ref="D4" si="0">SEARCH(C4,B4)</f>
        <v>#VALUE!</v>
      </c>
    </row>
    <row r="5" spans="2:4" ht="45" x14ac:dyDescent="0.25">
      <c r="B5" s="5" t="s">
        <v>14</v>
      </c>
      <c r="C5" s="3" t="s">
        <v>15</v>
      </c>
      <c r="D5" s="3">
        <f>SEARCH(C5,B5,SEARCH(C5,B5)+LEN(C5))</f>
        <v>70</v>
      </c>
    </row>
    <row r="6" spans="2:4" x14ac:dyDescent="0.25">
      <c r="B6" s="4"/>
      <c r="C6" s="3"/>
      <c r="D6" s="3"/>
    </row>
    <row r="7" spans="2:4" x14ac:dyDescent="0.25">
      <c r="B7" s="4"/>
      <c r="C7" s="3"/>
      <c r="D7" s="3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CONCATENER</vt:lpstr>
      <vt:lpstr>EXACT</vt:lpstr>
      <vt:lpstr>EXACT 2</vt:lpstr>
      <vt:lpstr>DROITE, GAUCHE et STXT 1</vt:lpstr>
      <vt:lpstr>DROITE et GAUCHE 2</vt:lpstr>
      <vt:lpstr>MAJUSCULE et MINUSCULE</vt:lpstr>
      <vt:lpstr>NOMPROPRE</vt:lpstr>
      <vt:lpstr>NBCAR</vt:lpstr>
      <vt:lpstr>CHERCHE</vt:lpstr>
      <vt:lpstr>REMPLACER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Khoudia DIOP</dc:creator>
  <cp:lastModifiedBy>DELLDRAMOMO</cp:lastModifiedBy>
  <dcterms:created xsi:type="dcterms:W3CDTF">2010-06-02T00:55:40Z</dcterms:created>
  <dcterms:modified xsi:type="dcterms:W3CDTF">2021-06-26T21:26:32Z</dcterms:modified>
  <cp:category>cours ensae excel</cp:category>
</cp:coreProperties>
</file>