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giar-my.sharepoint.com/personal/a_hema_cgiar_org/Documents/Desktop/2024/Niger/USAID/Analysis/"/>
    </mc:Choice>
  </mc:AlternateContent>
  <xr:revisionPtr revIDLastSave="13" documentId="8_{61457253-6BD2-469E-926F-4D6946FE2ABA}" xr6:coauthVersionLast="47" xr6:coauthVersionMax="47" xr10:uidLastSave="{07068460-7B89-4A4B-A20F-BE11B3B4DF85}"/>
  <bookViews>
    <workbookView xWindow="-96" yWindow="-96" windowWidth="23232" windowHeight="13872" activeTab="1" xr2:uid="{58AE531E-34D4-4C8F-9639-1161541264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0" i="2" l="1"/>
  <c r="V31" i="2"/>
  <c r="V32" i="2"/>
  <c r="V33" i="2"/>
  <c r="V34" i="2"/>
  <c r="V29" i="2"/>
  <c r="L1" i="2"/>
  <c r="B30" i="2"/>
  <c r="J53" i="2"/>
  <c r="J54" i="2"/>
  <c r="J46" i="2"/>
  <c r="J45" i="2"/>
  <c r="J41" i="2"/>
  <c r="J40" i="2"/>
  <c r="J39" i="2"/>
  <c r="J38" i="2"/>
  <c r="J37" i="2"/>
  <c r="J36" i="2"/>
  <c r="J35" i="2"/>
  <c r="G25" i="2"/>
  <c r="L25" i="2" s="1"/>
  <c r="G26" i="2"/>
  <c r="I26" i="2" s="1"/>
  <c r="G2" i="2"/>
  <c r="L2" i="2" s="1"/>
  <c r="G3" i="2"/>
  <c r="L3" i="2" s="1"/>
  <c r="G4" i="2"/>
  <c r="I4" i="2" s="1"/>
  <c r="G5" i="2"/>
  <c r="I5" i="2" s="1"/>
  <c r="G6" i="2"/>
  <c r="I6" i="2" s="1"/>
  <c r="G7" i="2"/>
  <c r="I7" i="2" s="1"/>
  <c r="G8" i="2"/>
  <c r="I8" i="2" s="1"/>
  <c r="G9" i="2"/>
  <c r="L9" i="2" s="1"/>
  <c r="G10" i="2"/>
  <c r="L10" i="2" s="1"/>
  <c r="G11" i="2"/>
  <c r="L11" i="2" s="1"/>
  <c r="G12" i="2"/>
  <c r="L12" i="2" s="1"/>
  <c r="G13" i="2"/>
  <c r="L13" i="2" s="1"/>
  <c r="G14" i="2"/>
  <c r="I14" i="2" s="1"/>
  <c r="G15" i="2"/>
  <c r="I15" i="2" s="1"/>
  <c r="G16" i="2"/>
  <c r="I16" i="2" s="1"/>
  <c r="G17" i="2"/>
  <c r="I17" i="2" s="1"/>
  <c r="G18" i="2"/>
  <c r="L18" i="2" s="1"/>
  <c r="G19" i="2"/>
  <c r="L19" i="2" s="1"/>
  <c r="G20" i="2"/>
  <c r="I20" i="2" s="1"/>
  <c r="G21" i="2"/>
  <c r="L21" i="2" s="1"/>
  <c r="G22" i="2"/>
  <c r="L22" i="2" s="1"/>
  <c r="G23" i="2"/>
  <c r="L23" i="2" s="1"/>
  <c r="G24" i="2"/>
  <c r="I24" i="2" s="1"/>
  <c r="G1" i="2"/>
  <c r="J30" i="2"/>
  <c r="J31" i="2"/>
  <c r="J32" i="2"/>
  <c r="J33" i="2"/>
  <c r="J34" i="2"/>
  <c r="J42" i="2"/>
  <c r="J43" i="2"/>
  <c r="J44" i="2"/>
  <c r="J47" i="2"/>
  <c r="J48" i="2"/>
  <c r="J49" i="2"/>
  <c r="J50" i="2"/>
  <c r="J51" i="2"/>
  <c r="J52" i="2"/>
  <c r="J29" i="2"/>
  <c r="L8" i="2"/>
  <c r="L24" i="2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L30" i="1"/>
  <c r="M30" i="1"/>
  <c r="N30" i="1"/>
  <c r="O30" i="1"/>
  <c r="K30" i="1"/>
  <c r="D39" i="1"/>
  <c r="E39" i="1"/>
  <c r="F39" i="1"/>
  <c r="G39" i="1"/>
  <c r="C39" i="1"/>
  <c r="D38" i="1"/>
  <c r="E38" i="1"/>
  <c r="F38" i="1"/>
  <c r="G38" i="1"/>
  <c r="C38" i="1"/>
  <c r="J4" i="1"/>
  <c r="J5" i="1"/>
  <c r="J6" i="1"/>
  <c r="J7" i="1"/>
  <c r="J3" i="1"/>
  <c r="L7" i="2" l="1"/>
  <c r="L4" i="2"/>
  <c r="L6" i="2"/>
  <c r="L5" i="2"/>
  <c r="I1" i="2"/>
  <c r="I2" i="2"/>
  <c r="I25" i="2"/>
  <c r="L26" i="2"/>
  <c r="I3" i="2"/>
  <c r="I23" i="2"/>
  <c r="I22" i="2"/>
  <c r="I13" i="2"/>
  <c r="I12" i="2"/>
  <c r="I11" i="2"/>
  <c r="I10" i="2"/>
  <c r="I9" i="2"/>
  <c r="L20" i="2"/>
  <c r="I21" i="2"/>
  <c r="L16" i="2"/>
  <c r="L15" i="2"/>
  <c r="I19" i="2"/>
  <c r="L17" i="2"/>
  <c r="L14" i="2"/>
  <c r="I18" i="2"/>
</calcChain>
</file>

<file path=xl/sharedStrings.xml><?xml version="1.0" encoding="utf-8"?>
<sst xmlns="http://schemas.openxmlformats.org/spreadsheetml/2006/main" count="192" uniqueCount="172">
  <si>
    <t>dom_1</t>
  </si>
  <si>
    <t>dom_2</t>
  </si>
  <si>
    <t>dom_3</t>
  </si>
  <si>
    <t>dom_4</t>
  </si>
  <si>
    <t>dom_5</t>
  </si>
  <si>
    <t>Nutrition, health, and food security</t>
  </si>
  <si>
    <t>Poverty reduction, livelihoods, and jobs</t>
  </si>
  <si>
    <t>Gender equality, youth, and social inclusion</t>
  </si>
  <si>
    <t>Climate adaptation and mitigation</t>
  </si>
  <si>
    <t>Environmental health and biodiversity</t>
  </si>
  <si>
    <t>"Environmental health and biodiversity"</t>
  </si>
  <si>
    <t xml:space="preserve"> "Nutrition, health, and food security",</t>
  </si>
  <si>
    <t xml:space="preserve"> "Poverty reduction, livelihoods, and jobs",</t>
  </si>
  <si>
    <t xml:space="preserve"> "Gender equality, youth, and social inclusion",</t>
  </si>
  <si>
    <t xml:space="preserve"> "Climate adaptation and mitigation",</t>
  </si>
  <si>
    <t>Region</t>
  </si>
  <si>
    <t>Agadez</t>
  </si>
  <si>
    <t>Diffa</t>
  </si>
  <si>
    <t>Dosso</t>
  </si>
  <si>
    <t>Maradi</t>
  </si>
  <si>
    <t>Tahoua</t>
  </si>
  <si>
    <t>Tillabéri</t>
  </si>
  <si>
    <t>Zinder</t>
  </si>
  <si>
    <t>C.U.Niamey</t>
  </si>
  <si>
    <t>composant_fs_1_1</t>
  </si>
  <si>
    <t>composant_fs_2_1</t>
  </si>
  <si>
    <t>composant_fs_3_1</t>
  </si>
  <si>
    <t>composant_fs_4_1</t>
  </si>
  <si>
    <t>composant_fs_5_1</t>
  </si>
  <si>
    <t>composant_fs_6_1</t>
  </si>
  <si>
    <t>composant_fs_7_1</t>
  </si>
  <si>
    <t>composant_fs_8_1</t>
  </si>
  <si>
    <t>composant_fs_9_1</t>
  </si>
  <si>
    <t>composant_fs_10_1</t>
  </si>
  <si>
    <t>composant_fs_11_1</t>
  </si>
  <si>
    <t>composant_fs_12_1</t>
  </si>
  <si>
    <t>composant_fs_13_1</t>
  </si>
  <si>
    <t>composant_fs_14_1</t>
  </si>
  <si>
    <t>composant_fs_15_1</t>
  </si>
  <si>
    <t>composant_fs_16_1</t>
  </si>
  <si>
    <t>composant_fs_17_1</t>
  </si>
  <si>
    <t>composant_fs_18_1</t>
  </si>
  <si>
    <t>composant_fs_19_1</t>
  </si>
  <si>
    <t>composant_fs_20_1</t>
  </si>
  <si>
    <t>composant_fs_21_1</t>
  </si>
  <si>
    <t>composant_fs_22_1</t>
  </si>
  <si>
    <t>composant_fs_23_1</t>
  </si>
  <si>
    <t>composant_fs_24_1</t>
  </si>
  <si>
    <t>composant_fs_25_1</t>
  </si>
  <si>
    <t>composant_fs_26_1</t>
  </si>
  <si>
    <t>"composant_fs_1_1",</t>
  </si>
  <si>
    <t>"composant_fs_2_1",</t>
  </si>
  <si>
    <t>"composant_fs_3_1",</t>
  </si>
  <si>
    <t>"composant_fs_4_1",</t>
  </si>
  <si>
    <t>"composant_fs_5_1",</t>
  </si>
  <si>
    <t>"composant_fs_6_1",</t>
  </si>
  <si>
    <t>"composant_fs_7_1",</t>
  </si>
  <si>
    <t>"composant_fs_8_1",</t>
  </si>
  <si>
    <t>"composant_fs_9_1",</t>
  </si>
  <si>
    <t>"composant_fs_10_1",</t>
  </si>
  <si>
    <t>"composant_fs_11_1",</t>
  </si>
  <si>
    <t>"composant_fs_12_1",</t>
  </si>
  <si>
    <t>"composant_fs_13_1",</t>
  </si>
  <si>
    <t>"composant_fs_14_1",</t>
  </si>
  <si>
    <t>"composant_fs_15_1",</t>
  </si>
  <si>
    <t>"composant_fs_16_1",</t>
  </si>
  <si>
    <t>"composant_fs_17_1",</t>
  </si>
  <si>
    <t>"composant_fs_18_1",</t>
  </si>
  <si>
    <t>"composant_fs_19_1",</t>
  </si>
  <si>
    <t>"composant_fs_20_1",</t>
  </si>
  <si>
    <t>"composant_fs_21_1",</t>
  </si>
  <si>
    <t>"composant_fs_22_1",</t>
  </si>
  <si>
    <t>"composant_fs_23_1",</t>
  </si>
  <si>
    <t>"composant_fs_24_1",</t>
  </si>
  <si>
    <t>"composant_fs_25_1",</t>
  </si>
  <si>
    <t>"composant_fs_26_1",</t>
  </si>
  <si>
    <t>q_ii_8_1_1,</t>
  </si>
  <si>
    <t>q_ii_8_2_1,</t>
  </si>
  <si>
    <t>q_ii_8_3_1,</t>
  </si>
  <si>
    <t>q_ii_8_4_1,</t>
  </si>
  <si>
    <t>q_ii_8_5_1,</t>
  </si>
  <si>
    <t>q_ii_8_6_1,</t>
  </si>
  <si>
    <t>q_ii_8_7_1,</t>
  </si>
  <si>
    <t>q_ii_8_8_1,</t>
  </si>
  <si>
    <t>q_ii_8_9_1,</t>
  </si>
  <si>
    <t>q_ii_8_10_1,</t>
  </si>
  <si>
    <t>q_ii_8_1_1 = "Coordination and collaboration",</t>
  </si>
  <si>
    <t>q_ii_8_2_1 = "Global vision",</t>
  </si>
  <si>
    <t>q_ii_8_3_1 = "Strategic direction",</t>
  </si>
  <si>
    <t>q_ii_8_4_1 = "Regulations and policies",</t>
  </si>
  <si>
    <t>q_ii_8_5_1 = "Public investment",</t>
  </si>
  <si>
    <t>q_ii_8_6_1 = "Mobilizing civil society",</t>
  </si>
  <si>
    <t>q_ii_8_7_1 = "International food diplomacy",</t>
  </si>
  <si>
    <t>q_ii_8_8_1 = "Education and awareness-raising",</t>
  </si>
  <si>
    <t>q_ii_8_9_1 = "Innovation and adaptation",</t>
  </si>
  <si>
    <t>q_ii_8_10_1 = "Other ( specify )",</t>
  </si>
  <si>
    <t>Lack of coordination</t>
  </si>
  <si>
    <t>Unequal access</t>
  </si>
  <si>
    <t>Food industry lobbying</t>
  </si>
  <si>
    <t>Focus on production rather than nutrition</t>
  </si>
  <si>
    <t>Pressure on natural resources</t>
  </si>
  <si>
    <t>Lack of public awareness</t>
  </si>
  <si>
    <t>Short-term vision</t>
  </si>
  <si>
    <t>Bureaucratic inefficiency</t>
  </si>
  <si>
    <t>Lack of financial resources</t>
  </si>
  <si>
    <t>Resistance to change</t>
  </si>
  <si>
    <t>Other ( specify)</t>
  </si>
  <si>
    <t>q_ii_9_1_1,</t>
  </si>
  <si>
    <t>q_ii_9_2_1,</t>
  </si>
  <si>
    <t>q_ii_9_3_1,</t>
  </si>
  <si>
    <t>q_ii_9_4_1,</t>
  </si>
  <si>
    <t>q_ii_9_5_1,</t>
  </si>
  <si>
    <t>q_ii_9_6_1,</t>
  </si>
  <si>
    <t>q_ii_9_7_1,</t>
  </si>
  <si>
    <t>q_ii_9_8_1,</t>
  </si>
  <si>
    <t>q_ii_9_9_1,</t>
  </si>
  <si>
    <t>q_ii_9_10_1,</t>
  </si>
  <si>
    <t>q_ii_9_11_1,</t>
  </si>
  <si>
    <t>q_ii_9_1_1 = "Lack of coordination",</t>
  </si>
  <si>
    <t>q_ii_9_2_1 = "Unequal access",</t>
  </si>
  <si>
    <t>q_ii_9_3_1 = "Food industry lobbying",</t>
  </si>
  <si>
    <t>q_ii_9_4_1 = "Focus on production rather than nutrition",</t>
  </si>
  <si>
    <t>q_ii_9_5_1 = "Pressure on natural resources",</t>
  </si>
  <si>
    <t>q_ii_9_6_1 = "Lack of public awareness",</t>
  </si>
  <si>
    <t>q_ii_9_7_1 = "Short-term vision",</t>
  </si>
  <si>
    <t>q_ii_9_8_1 = "Bureaucratic inefficiency",</t>
  </si>
  <si>
    <t>q_ii_9_9_1 = "Lack of financial resources",</t>
  </si>
  <si>
    <t>q_ii_9_10_1 = "Resistance to change",</t>
  </si>
  <si>
    <t>q_ii_9_11_1 = "Other ( specify)",</t>
  </si>
  <si>
    <t>oui_representation_org_1</t>
  </si>
  <si>
    <t>oui_representation_org_2</t>
  </si>
  <si>
    <t>oui_representation_org_3</t>
  </si>
  <si>
    <t>oui_representation_org_4</t>
  </si>
  <si>
    <t>oui_representation_org_5</t>
  </si>
  <si>
    <t>oui_representation_org_6</t>
  </si>
  <si>
    <t>oui_representation_org_7</t>
  </si>
  <si>
    <t>oui_representation_org_8</t>
  </si>
  <si>
    <t>oui_representation_org_9</t>
  </si>
  <si>
    <t>oui_representation_org_10</t>
  </si>
  <si>
    <t>oui_representation_org_11</t>
  </si>
  <si>
    <t>oui_representation_org_12</t>
  </si>
  <si>
    <t>oui_representation_org_13</t>
  </si>
  <si>
    <t>oui_representation_org_14</t>
  </si>
  <si>
    <t>oui_representation_org_15</t>
  </si>
  <si>
    <t>oui_representation_org_16</t>
  </si>
  <si>
    <t>oui_representation_org_17</t>
  </si>
  <si>
    <t>oui_representation_org_18</t>
  </si>
  <si>
    <t>oui_representation_org_19</t>
  </si>
  <si>
    <t>oui_representation_org_20</t>
  </si>
  <si>
    <t>oui_representation_org_21</t>
  </si>
  <si>
    <t>oui_representation_org_22</t>
  </si>
  <si>
    <t>oui_representation_org_23</t>
  </si>
  <si>
    <t>oui_representation_org_24</t>
  </si>
  <si>
    <t>oui_representation_org_25</t>
  </si>
  <si>
    <t>oui_representation_org_26</t>
  </si>
  <si>
    <t>q_iii_24_1</t>
  </si>
  <si>
    <t>q_iii_24_2</t>
  </si>
  <si>
    <t>q_iii_24_3</t>
  </si>
  <si>
    <t>q_iii_24_4</t>
  </si>
  <si>
    <t>q_iii_24_5</t>
  </si>
  <si>
    <t>q_iii_24_96</t>
  </si>
  <si>
    <t>Annual</t>
  </si>
  <si>
    <t>Half-yearly</t>
  </si>
  <si>
    <t>Quarterly</t>
  </si>
  <si>
    <t>Bimonthly</t>
  </si>
  <si>
    <t>Monthly</t>
  </si>
  <si>
    <t>q_iii_24_1 = "Annual",</t>
  </si>
  <si>
    <t>q_iii_24_2 = "Half-yearly",</t>
  </si>
  <si>
    <t>q_iii_24_3 = "Quarterly",</t>
  </si>
  <si>
    <t>q_iii_24_4 = "Bimonthly",</t>
  </si>
  <si>
    <t>q_iii_24_5 = "Monthly",</t>
  </si>
  <si>
    <t>q_iii_24_96 = "Other ( specify)",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</si>
</sst>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1" xfId="0" applyFont="1" applyBorder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08F2-7D1D-4083-A174-1777AF84F3CD}">
  <dimension ref="A3:P39"/>
  <sheetViews>
    <sheetView workbookViewId="0">
      <selection activeCell="B3" sqref="B3:B7"/>
    </sheetView>
  </sheetViews>
  <sheetFormatPr defaultRowHeight="14.4" x14ac:dyDescent="0.3"/>
  <sheetData>
    <row r="3" spans="1:14" x14ac:dyDescent="0.3">
      <c r="A3" t="s">
        <v>0</v>
      </c>
      <c r="B3" t="s">
        <v>5</v>
      </c>
      <c r="J3" t="str">
        <f>_xlfn.CONCAT(A3," = ","""",B3,"""")</f>
        <v>dom_1 = "Nutrition, health, and food security"</v>
      </c>
    </row>
    <row r="4" spans="1:14" x14ac:dyDescent="0.3">
      <c r="A4" t="s">
        <v>1</v>
      </c>
      <c r="B4" t="s">
        <v>6</v>
      </c>
      <c r="J4" t="str">
        <f t="shared" ref="J4:J7" si="0">_xlfn.CONCAT(A4," = ","""",B4,"""")</f>
        <v>dom_2 = "Poverty reduction, livelihoods, and jobs"</v>
      </c>
    </row>
    <row r="5" spans="1:14" x14ac:dyDescent="0.3">
      <c r="A5" t="s">
        <v>2</v>
      </c>
      <c r="B5" t="s">
        <v>7</v>
      </c>
      <c r="J5" t="str">
        <f t="shared" si="0"/>
        <v>dom_3 = "Gender equality, youth, and social inclusion"</v>
      </c>
    </row>
    <row r="6" spans="1:14" x14ac:dyDescent="0.3">
      <c r="A6" t="s">
        <v>3</v>
      </c>
      <c r="B6" t="s">
        <v>8</v>
      </c>
      <c r="J6" t="str">
        <f t="shared" si="0"/>
        <v>dom_4 = "Climate adaptation and mitigation"</v>
      </c>
    </row>
    <row r="7" spans="1:14" x14ac:dyDescent="0.3">
      <c r="A7" t="s">
        <v>4</v>
      </c>
      <c r="B7" t="s">
        <v>9</v>
      </c>
      <c r="J7" t="str">
        <f t="shared" si="0"/>
        <v>dom_5 = "Environmental health and biodiversity"</v>
      </c>
    </row>
    <row r="15" spans="1:14" x14ac:dyDescent="0.3">
      <c r="N15" t="s">
        <v>11</v>
      </c>
    </row>
    <row r="16" spans="1:14" x14ac:dyDescent="0.3">
      <c r="N16" t="s">
        <v>12</v>
      </c>
    </row>
    <row r="17" spans="2:16" x14ac:dyDescent="0.3">
      <c r="B17" t="s">
        <v>15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  <c r="N17" t="s">
        <v>13</v>
      </c>
    </row>
    <row r="18" spans="2:16" x14ac:dyDescent="0.3">
      <c r="B18" t="s">
        <v>16</v>
      </c>
      <c r="C18" s="2">
        <v>0.6</v>
      </c>
      <c r="D18" s="2">
        <v>0.74285710000000005</v>
      </c>
      <c r="E18" s="2">
        <v>0.28571429999999998</v>
      </c>
      <c r="F18" s="2">
        <v>0.11428571</v>
      </c>
      <c r="G18" s="2">
        <v>0.22857142999999999</v>
      </c>
      <c r="N18" t="s">
        <v>14</v>
      </c>
    </row>
    <row r="19" spans="2:16" x14ac:dyDescent="0.3">
      <c r="B19" t="s">
        <v>17</v>
      </c>
      <c r="C19" s="2">
        <v>0.63333329999999999</v>
      </c>
      <c r="D19" s="2">
        <v>0.76666670000000003</v>
      </c>
      <c r="E19" s="2">
        <v>0.3</v>
      </c>
      <c r="F19" s="2">
        <v>6.6666669999999997E-2</v>
      </c>
      <c r="G19" s="2">
        <v>0.16666666999999999</v>
      </c>
      <c r="N19" t="s">
        <v>10</v>
      </c>
    </row>
    <row r="20" spans="2:16" x14ac:dyDescent="0.3">
      <c r="B20" t="s">
        <v>18</v>
      </c>
      <c r="C20" s="2">
        <v>0.45714290000000002</v>
      </c>
      <c r="D20" s="2">
        <v>0.57142859999999995</v>
      </c>
      <c r="E20" s="2">
        <v>0.3142857</v>
      </c>
      <c r="F20" s="2">
        <v>0.11428571</v>
      </c>
      <c r="G20" s="2">
        <v>2.8571429999999998E-2</v>
      </c>
    </row>
    <row r="21" spans="2:16" x14ac:dyDescent="0.3">
      <c r="B21" t="s">
        <v>19</v>
      </c>
      <c r="C21" s="2">
        <v>0.83333330000000005</v>
      </c>
      <c r="D21" s="2">
        <v>0.5</v>
      </c>
      <c r="E21" s="2">
        <v>0.1666667</v>
      </c>
      <c r="F21" s="2">
        <v>0.13888888999999999</v>
      </c>
      <c r="G21" s="2">
        <v>0.16666666999999999</v>
      </c>
    </row>
    <row r="22" spans="2:16" x14ac:dyDescent="0.3">
      <c r="B22" t="s">
        <v>20</v>
      </c>
      <c r="C22" s="2">
        <v>0.87692309999999996</v>
      </c>
      <c r="D22" s="2">
        <v>0.69230769999999997</v>
      </c>
      <c r="E22" s="2">
        <v>0.27692309999999998</v>
      </c>
      <c r="F22" s="2">
        <v>0.15384614999999999</v>
      </c>
      <c r="G22" s="2">
        <v>0.12307692000000001</v>
      </c>
    </row>
    <row r="23" spans="2:16" x14ac:dyDescent="0.3">
      <c r="B23" t="s">
        <v>21</v>
      </c>
      <c r="C23" s="2">
        <v>0.97674419999999995</v>
      </c>
      <c r="D23" s="2">
        <v>0.55813950000000001</v>
      </c>
      <c r="E23" s="2">
        <v>0.1860465</v>
      </c>
      <c r="F23" s="2">
        <v>0.32558140000000002</v>
      </c>
      <c r="G23" s="2">
        <v>9.3023259999999997E-2</v>
      </c>
    </row>
    <row r="24" spans="2:16" x14ac:dyDescent="0.3">
      <c r="B24" t="s">
        <v>22</v>
      </c>
      <c r="C24" s="2">
        <v>0.55813950000000001</v>
      </c>
      <c r="D24" s="2">
        <v>0.65116280000000004</v>
      </c>
      <c r="E24" s="2">
        <v>0.13953489999999999</v>
      </c>
      <c r="F24" s="2">
        <v>9.3023259999999997E-2</v>
      </c>
      <c r="G24" s="2">
        <v>0.11627907</v>
      </c>
    </row>
    <row r="25" spans="2:16" x14ac:dyDescent="0.3">
      <c r="B25" t="s">
        <v>23</v>
      </c>
      <c r="C25" s="2">
        <v>0.69642859999999995</v>
      </c>
      <c r="D25" s="2">
        <v>0.66071429999999998</v>
      </c>
      <c r="E25" s="2">
        <v>0.64285709999999996</v>
      </c>
      <c r="F25" s="2">
        <v>0.39285713999999999</v>
      </c>
      <c r="G25" s="2">
        <v>0.41071428999999998</v>
      </c>
    </row>
    <row r="29" spans="2:16" x14ac:dyDescent="0.3">
      <c r="B29" t="s">
        <v>15</v>
      </c>
      <c r="C29" t="s">
        <v>5</v>
      </c>
      <c r="D29" t="s">
        <v>6</v>
      </c>
      <c r="E29" t="s">
        <v>7</v>
      </c>
      <c r="F29" t="s">
        <v>8</v>
      </c>
      <c r="G29" t="s">
        <v>9</v>
      </c>
    </row>
    <row r="30" spans="2:16" x14ac:dyDescent="0.3">
      <c r="B30" t="s">
        <v>16</v>
      </c>
      <c r="C30">
        <v>21</v>
      </c>
      <c r="D30">
        <v>26</v>
      </c>
      <c r="E30">
        <v>10</v>
      </c>
      <c r="F30">
        <v>4</v>
      </c>
      <c r="G30">
        <v>8</v>
      </c>
      <c r="K30" s="2">
        <f>C30/343</f>
        <v>6.1224489795918366E-2</v>
      </c>
      <c r="L30" s="2">
        <f t="shared" ref="L30:O30" si="1">D30/343</f>
        <v>7.5801749271137031E-2</v>
      </c>
      <c r="M30" s="2">
        <f t="shared" si="1"/>
        <v>2.9154518950437316E-2</v>
      </c>
      <c r="N30" s="2">
        <f t="shared" si="1"/>
        <v>1.1661807580174927E-2</v>
      </c>
      <c r="O30" s="2">
        <f t="shared" si="1"/>
        <v>2.3323615160349854E-2</v>
      </c>
      <c r="P30" s="3"/>
    </row>
    <row r="31" spans="2:16" x14ac:dyDescent="0.3">
      <c r="B31" t="s">
        <v>17</v>
      </c>
      <c r="C31">
        <v>19</v>
      </c>
      <c r="D31">
        <v>23</v>
      </c>
      <c r="E31">
        <v>9</v>
      </c>
      <c r="F31">
        <v>2</v>
      </c>
      <c r="G31">
        <v>5</v>
      </c>
      <c r="K31" s="2">
        <f t="shared" ref="K31:K38" si="2">C31/343</f>
        <v>5.5393586005830907E-2</v>
      </c>
      <c r="L31" s="2">
        <f t="shared" ref="L31:L38" si="3">D31/343</f>
        <v>6.7055393586005832E-2</v>
      </c>
      <c r="M31" s="2">
        <f t="shared" ref="M31:M38" si="4">E31/343</f>
        <v>2.6239067055393587E-2</v>
      </c>
      <c r="N31" s="2">
        <f t="shared" ref="N31:N38" si="5">F31/343</f>
        <v>5.8309037900874635E-3</v>
      </c>
      <c r="O31" s="2">
        <f t="shared" ref="O31:O38" si="6">G31/343</f>
        <v>1.4577259475218658E-2</v>
      </c>
      <c r="P31" s="3"/>
    </row>
    <row r="32" spans="2:16" x14ac:dyDescent="0.3">
      <c r="B32" t="s">
        <v>18</v>
      </c>
      <c r="C32">
        <v>16</v>
      </c>
      <c r="D32">
        <v>20</v>
      </c>
      <c r="E32">
        <v>11</v>
      </c>
      <c r="F32">
        <v>4</v>
      </c>
      <c r="G32">
        <v>1</v>
      </c>
      <c r="K32" s="2">
        <f t="shared" si="2"/>
        <v>4.6647230320699708E-2</v>
      </c>
      <c r="L32" s="2">
        <f t="shared" si="3"/>
        <v>5.8309037900874633E-2</v>
      </c>
      <c r="M32" s="2">
        <f t="shared" si="4"/>
        <v>3.2069970845481049E-2</v>
      </c>
      <c r="N32" s="2">
        <f t="shared" si="5"/>
        <v>1.1661807580174927E-2</v>
      </c>
      <c r="O32" s="2">
        <f t="shared" si="6"/>
        <v>2.9154518950437317E-3</v>
      </c>
      <c r="P32" s="3"/>
    </row>
    <row r="33" spans="2:16" x14ac:dyDescent="0.3">
      <c r="B33" t="s">
        <v>19</v>
      </c>
      <c r="C33">
        <v>30</v>
      </c>
      <c r="D33">
        <v>18</v>
      </c>
      <c r="E33">
        <v>6</v>
      </c>
      <c r="F33">
        <v>5</v>
      </c>
      <c r="G33">
        <v>6</v>
      </c>
      <c r="K33" s="2">
        <f t="shared" si="2"/>
        <v>8.7463556851311949E-2</v>
      </c>
      <c r="L33" s="2">
        <f t="shared" si="3"/>
        <v>5.2478134110787174E-2</v>
      </c>
      <c r="M33" s="2">
        <f t="shared" si="4"/>
        <v>1.7492711370262391E-2</v>
      </c>
      <c r="N33" s="2">
        <f t="shared" si="5"/>
        <v>1.4577259475218658E-2</v>
      </c>
      <c r="O33" s="2">
        <f t="shared" si="6"/>
        <v>1.7492711370262391E-2</v>
      </c>
      <c r="P33" s="3"/>
    </row>
    <row r="34" spans="2:16" x14ac:dyDescent="0.3">
      <c r="B34" t="s">
        <v>20</v>
      </c>
      <c r="C34">
        <v>57</v>
      </c>
      <c r="D34">
        <v>45</v>
      </c>
      <c r="E34">
        <v>18</v>
      </c>
      <c r="F34">
        <v>10</v>
      </c>
      <c r="G34">
        <v>8</v>
      </c>
      <c r="K34" s="2">
        <f t="shared" si="2"/>
        <v>0.16618075801749271</v>
      </c>
      <c r="L34" s="2">
        <f t="shared" si="3"/>
        <v>0.13119533527696792</v>
      </c>
      <c r="M34" s="2">
        <f t="shared" si="4"/>
        <v>5.2478134110787174E-2</v>
      </c>
      <c r="N34" s="2">
        <f t="shared" si="5"/>
        <v>2.9154518950437316E-2</v>
      </c>
      <c r="O34" s="2">
        <f t="shared" si="6"/>
        <v>2.3323615160349854E-2</v>
      </c>
      <c r="P34" s="3"/>
    </row>
    <row r="35" spans="2:16" x14ac:dyDescent="0.3">
      <c r="B35" t="s">
        <v>21</v>
      </c>
      <c r="C35">
        <v>42</v>
      </c>
      <c r="D35">
        <v>24</v>
      </c>
      <c r="E35">
        <v>8</v>
      </c>
      <c r="F35">
        <v>14</v>
      </c>
      <c r="G35">
        <v>4</v>
      </c>
      <c r="K35" s="2">
        <f t="shared" si="2"/>
        <v>0.12244897959183673</v>
      </c>
      <c r="L35" s="2">
        <f t="shared" si="3"/>
        <v>6.9970845481049565E-2</v>
      </c>
      <c r="M35" s="2">
        <f t="shared" si="4"/>
        <v>2.3323615160349854E-2</v>
      </c>
      <c r="N35" s="2">
        <f t="shared" si="5"/>
        <v>4.0816326530612242E-2</v>
      </c>
      <c r="O35" s="2">
        <f t="shared" si="6"/>
        <v>1.1661807580174927E-2</v>
      </c>
      <c r="P35" s="3"/>
    </row>
    <row r="36" spans="2:16" x14ac:dyDescent="0.3">
      <c r="B36" t="s">
        <v>22</v>
      </c>
      <c r="C36">
        <v>24</v>
      </c>
      <c r="D36">
        <v>28</v>
      </c>
      <c r="E36">
        <v>6</v>
      </c>
      <c r="F36">
        <v>4</v>
      </c>
      <c r="G36">
        <v>5</v>
      </c>
      <c r="K36" s="2">
        <f t="shared" si="2"/>
        <v>6.9970845481049565E-2</v>
      </c>
      <c r="L36" s="2">
        <f t="shared" si="3"/>
        <v>8.1632653061224483E-2</v>
      </c>
      <c r="M36" s="2">
        <f t="shared" si="4"/>
        <v>1.7492711370262391E-2</v>
      </c>
      <c r="N36" s="2">
        <f t="shared" si="5"/>
        <v>1.1661807580174927E-2</v>
      </c>
      <c r="O36" s="2">
        <f t="shared" si="6"/>
        <v>1.4577259475218658E-2</v>
      </c>
      <c r="P36" s="3"/>
    </row>
    <row r="37" spans="2:16" x14ac:dyDescent="0.3">
      <c r="B37" t="s">
        <v>23</v>
      </c>
      <c r="C37">
        <v>39</v>
      </c>
      <c r="D37">
        <v>37</v>
      </c>
      <c r="E37">
        <v>36</v>
      </c>
      <c r="F37">
        <v>22</v>
      </c>
      <c r="G37">
        <v>23</v>
      </c>
      <c r="K37" s="2">
        <f t="shared" si="2"/>
        <v>0.11370262390670553</v>
      </c>
      <c r="L37" s="2">
        <f t="shared" si="3"/>
        <v>0.10787172011661808</v>
      </c>
      <c r="M37" s="2">
        <f t="shared" si="4"/>
        <v>0.10495626822157435</v>
      </c>
      <c r="N37" s="2">
        <f t="shared" si="5"/>
        <v>6.4139941690962099E-2</v>
      </c>
      <c r="O37" s="2">
        <f t="shared" si="6"/>
        <v>6.7055393586005832E-2</v>
      </c>
      <c r="P37" s="3"/>
    </row>
    <row r="38" spans="2:16" x14ac:dyDescent="0.3">
      <c r="C38">
        <f>SUM(C30:C37)</f>
        <v>248</v>
      </c>
      <c r="D38">
        <f t="shared" ref="D38:G38" si="7">SUM(D30:D37)</f>
        <v>221</v>
      </c>
      <c r="E38">
        <f t="shared" si="7"/>
        <v>104</v>
      </c>
      <c r="F38">
        <f t="shared" si="7"/>
        <v>65</v>
      </c>
      <c r="G38">
        <f t="shared" si="7"/>
        <v>60</v>
      </c>
      <c r="K38" s="2">
        <f t="shared" si="2"/>
        <v>0.72303206997084546</v>
      </c>
      <c r="L38" s="2">
        <f t="shared" si="3"/>
        <v>0.64431486880466471</v>
      </c>
      <c r="M38" s="2">
        <f t="shared" si="4"/>
        <v>0.30320699708454812</v>
      </c>
      <c r="N38" s="2">
        <f t="shared" si="5"/>
        <v>0.18950437317784258</v>
      </c>
      <c r="O38" s="2">
        <f t="shared" si="6"/>
        <v>0.1749271137026239</v>
      </c>
      <c r="P38" s="3"/>
    </row>
    <row r="39" spans="2:16" x14ac:dyDescent="0.3">
      <c r="C39" s="2">
        <f>C38/343</f>
        <v>0.72303206997084546</v>
      </c>
      <c r="D39" s="2">
        <f t="shared" ref="D39:G39" si="8">D38/343</f>
        <v>0.64431486880466471</v>
      </c>
      <c r="E39" s="2">
        <f t="shared" si="8"/>
        <v>0.30320699708454812</v>
      </c>
      <c r="F39" s="2">
        <f t="shared" si="8"/>
        <v>0.18950437317784258</v>
      </c>
      <c r="G39" s="2">
        <f t="shared" si="8"/>
        <v>0.1749271137026239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EEF3-F90E-4822-933D-E890F0550064}">
  <dimension ref="A1:Z54"/>
  <sheetViews>
    <sheetView tabSelected="1" topLeftCell="A7" workbookViewId="0">
      <selection activeCell="R29" sqref="R29:R34"/>
    </sheetView>
  </sheetViews>
  <sheetFormatPr defaultRowHeight="14.4" x14ac:dyDescent="0.3"/>
  <cols>
    <col min="1" max="1" width="33.21875" bestFit="1" customWidth="1"/>
    <col min="5" max="5" width="12.21875" bestFit="1" customWidth="1"/>
  </cols>
  <sheetData>
    <row r="1" spans="1:18" x14ac:dyDescent="0.3">
      <c r="A1" s="1" t="s">
        <v>96</v>
      </c>
      <c r="E1" t="s">
        <v>129</v>
      </c>
      <c r="G1" t="str">
        <f>_xlfn.CONCAT(E1,"_1")</f>
        <v>oui_representation_org_1_1</v>
      </c>
      <c r="I1" t="str">
        <f>_xlfn.CONCAT(G1,",")</f>
        <v>oui_representation_org_1_1,</v>
      </c>
      <c r="L1" t="str">
        <f>_xlfn.CONCAT(G1," = ","""",A1,"""",",")</f>
        <v>oui_representation_org_1_1 = "Lack of coordination",</v>
      </c>
      <c r="R1" t="s">
        <v>86</v>
      </c>
    </row>
    <row r="2" spans="1:18" x14ac:dyDescent="0.3">
      <c r="A2" s="1" t="s">
        <v>97</v>
      </c>
      <c r="E2" t="s">
        <v>130</v>
      </c>
      <c r="G2" t="str">
        <f t="shared" ref="G2:G26" si="0">_xlfn.CONCAT(E2,"_1")</f>
        <v>oui_representation_org_2_1</v>
      </c>
      <c r="I2" t="str">
        <f t="shared" ref="I2:I26" si="1">_xlfn.CONCAT(G2,",")</f>
        <v>oui_representation_org_2_1,</v>
      </c>
      <c r="L2" t="str">
        <f t="shared" ref="L2:L26" si="2">_xlfn.CONCAT(G2," = ","""",A2,"""",",")</f>
        <v>oui_representation_org_2_1 = "Unequal access",</v>
      </c>
      <c r="R2" t="s">
        <v>87</v>
      </c>
    </row>
    <row r="3" spans="1:18" x14ac:dyDescent="0.3">
      <c r="A3" s="1" t="s">
        <v>98</v>
      </c>
      <c r="E3" t="s">
        <v>131</v>
      </c>
      <c r="G3" t="str">
        <f t="shared" si="0"/>
        <v>oui_representation_org_3_1</v>
      </c>
      <c r="I3" t="str">
        <f t="shared" si="1"/>
        <v>oui_representation_org_3_1,</v>
      </c>
      <c r="L3" t="str">
        <f t="shared" si="2"/>
        <v>oui_representation_org_3_1 = "Food industry lobbying",</v>
      </c>
      <c r="R3" t="s">
        <v>88</v>
      </c>
    </row>
    <row r="4" spans="1:18" x14ac:dyDescent="0.3">
      <c r="A4" s="1" t="s">
        <v>99</v>
      </c>
      <c r="E4" t="s">
        <v>132</v>
      </c>
      <c r="G4" t="str">
        <f t="shared" si="0"/>
        <v>oui_representation_org_4_1</v>
      </c>
      <c r="I4" t="str">
        <f t="shared" si="1"/>
        <v>oui_representation_org_4_1,</v>
      </c>
      <c r="L4" t="str">
        <f t="shared" si="2"/>
        <v>oui_representation_org_4_1 = "Focus on production rather than nutrition",</v>
      </c>
      <c r="R4" t="s">
        <v>89</v>
      </c>
    </row>
    <row r="5" spans="1:18" x14ac:dyDescent="0.3">
      <c r="A5" s="1" t="s">
        <v>100</v>
      </c>
      <c r="E5" t="s">
        <v>133</v>
      </c>
      <c r="G5" t="str">
        <f t="shared" si="0"/>
        <v>oui_representation_org_5_1</v>
      </c>
      <c r="I5" t="str">
        <f t="shared" si="1"/>
        <v>oui_representation_org_5_1,</v>
      </c>
      <c r="L5" t="str">
        <f t="shared" si="2"/>
        <v>oui_representation_org_5_1 = "Pressure on natural resources",</v>
      </c>
      <c r="R5" t="s">
        <v>90</v>
      </c>
    </row>
    <row r="6" spans="1:18" x14ac:dyDescent="0.3">
      <c r="A6" s="1" t="s">
        <v>101</v>
      </c>
      <c r="E6" t="s">
        <v>134</v>
      </c>
      <c r="G6" t="str">
        <f t="shared" si="0"/>
        <v>oui_representation_org_6_1</v>
      </c>
      <c r="I6" t="str">
        <f t="shared" si="1"/>
        <v>oui_representation_org_6_1,</v>
      </c>
      <c r="L6" t="str">
        <f t="shared" si="2"/>
        <v>oui_representation_org_6_1 = "Lack of public awareness",</v>
      </c>
      <c r="R6" t="s">
        <v>91</v>
      </c>
    </row>
    <row r="7" spans="1:18" x14ac:dyDescent="0.3">
      <c r="A7" s="1" t="s">
        <v>102</v>
      </c>
      <c r="E7" t="s">
        <v>135</v>
      </c>
      <c r="G7" t="str">
        <f t="shared" si="0"/>
        <v>oui_representation_org_7_1</v>
      </c>
      <c r="I7" t="str">
        <f t="shared" si="1"/>
        <v>oui_representation_org_7_1,</v>
      </c>
      <c r="L7" t="str">
        <f t="shared" si="2"/>
        <v>oui_representation_org_7_1 = "Short-term vision",</v>
      </c>
      <c r="R7" t="s">
        <v>92</v>
      </c>
    </row>
    <row r="8" spans="1:18" x14ac:dyDescent="0.3">
      <c r="A8" s="1" t="s">
        <v>103</v>
      </c>
      <c r="E8" t="s">
        <v>136</v>
      </c>
      <c r="G8" t="str">
        <f t="shared" si="0"/>
        <v>oui_representation_org_8_1</v>
      </c>
      <c r="I8" t="str">
        <f t="shared" si="1"/>
        <v>oui_representation_org_8_1,</v>
      </c>
      <c r="L8" t="str">
        <f t="shared" si="2"/>
        <v>oui_representation_org_8_1 = "Bureaucratic inefficiency",</v>
      </c>
      <c r="R8" t="s">
        <v>93</v>
      </c>
    </row>
    <row r="9" spans="1:18" x14ac:dyDescent="0.3">
      <c r="A9" s="1" t="s">
        <v>104</v>
      </c>
      <c r="E9" t="s">
        <v>137</v>
      </c>
      <c r="G9" t="str">
        <f t="shared" si="0"/>
        <v>oui_representation_org_9_1</v>
      </c>
      <c r="I9" t="str">
        <f t="shared" si="1"/>
        <v>oui_representation_org_9_1,</v>
      </c>
      <c r="L9" t="str">
        <f t="shared" si="2"/>
        <v>oui_representation_org_9_1 = "Lack of financial resources",</v>
      </c>
      <c r="R9" t="s">
        <v>94</v>
      </c>
    </row>
    <row r="10" spans="1:18" x14ac:dyDescent="0.3">
      <c r="A10" s="1" t="s">
        <v>105</v>
      </c>
      <c r="E10" t="s">
        <v>138</v>
      </c>
      <c r="G10" t="str">
        <f t="shared" si="0"/>
        <v>oui_representation_org_10_1</v>
      </c>
      <c r="I10" t="str">
        <f t="shared" si="1"/>
        <v>oui_representation_org_10_1,</v>
      </c>
      <c r="L10" t="str">
        <f t="shared" si="2"/>
        <v>oui_representation_org_10_1 = "Resistance to change",</v>
      </c>
      <c r="R10" t="s">
        <v>95</v>
      </c>
    </row>
    <row r="11" spans="1:18" x14ac:dyDescent="0.3">
      <c r="A11" s="1" t="s">
        <v>106</v>
      </c>
      <c r="E11" t="s">
        <v>139</v>
      </c>
      <c r="G11" t="str">
        <f t="shared" si="0"/>
        <v>oui_representation_org_11_1</v>
      </c>
      <c r="I11" t="str">
        <f t="shared" si="1"/>
        <v>oui_representation_org_11_1,</v>
      </c>
      <c r="L11" t="str">
        <f t="shared" si="2"/>
        <v>oui_representation_org_11_1 = "Other ( specify)",</v>
      </c>
    </row>
    <row r="12" spans="1:18" x14ac:dyDescent="0.3">
      <c r="A12" s="1"/>
      <c r="E12" t="s">
        <v>140</v>
      </c>
      <c r="G12" t="str">
        <f t="shared" si="0"/>
        <v>oui_representation_org_12_1</v>
      </c>
      <c r="I12" t="str">
        <f t="shared" si="1"/>
        <v>oui_representation_org_12_1,</v>
      </c>
      <c r="L12" t="str">
        <f t="shared" si="2"/>
        <v>oui_representation_org_12_1 = "",</v>
      </c>
    </row>
    <row r="13" spans="1:18" x14ac:dyDescent="0.3">
      <c r="A13" s="1"/>
      <c r="E13" t="s">
        <v>141</v>
      </c>
      <c r="G13" t="str">
        <f t="shared" si="0"/>
        <v>oui_representation_org_13_1</v>
      </c>
      <c r="I13" t="str">
        <f t="shared" si="1"/>
        <v>oui_representation_org_13_1,</v>
      </c>
      <c r="L13" t="str">
        <f t="shared" si="2"/>
        <v>oui_representation_org_13_1 = "",</v>
      </c>
    </row>
    <row r="14" spans="1:18" x14ac:dyDescent="0.3">
      <c r="A14" s="1"/>
      <c r="E14" t="s">
        <v>142</v>
      </c>
      <c r="G14" t="str">
        <f t="shared" si="0"/>
        <v>oui_representation_org_14_1</v>
      </c>
      <c r="I14" t="str">
        <f t="shared" si="1"/>
        <v>oui_representation_org_14_1,</v>
      </c>
      <c r="L14" t="str">
        <f t="shared" si="2"/>
        <v>oui_representation_org_14_1 = "",</v>
      </c>
    </row>
    <row r="15" spans="1:18" x14ac:dyDescent="0.3">
      <c r="A15" s="1"/>
      <c r="E15" t="s">
        <v>143</v>
      </c>
      <c r="G15" t="str">
        <f t="shared" si="0"/>
        <v>oui_representation_org_15_1</v>
      </c>
      <c r="I15" t="str">
        <f t="shared" si="1"/>
        <v>oui_representation_org_15_1,</v>
      </c>
      <c r="L15" t="str">
        <f t="shared" si="2"/>
        <v>oui_representation_org_15_1 = "",</v>
      </c>
      <c r="R15" t="s">
        <v>118</v>
      </c>
    </row>
    <row r="16" spans="1:18" x14ac:dyDescent="0.3">
      <c r="A16" s="1"/>
      <c r="E16" t="s">
        <v>144</v>
      </c>
      <c r="G16" t="str">
        <f t="shared" si="0"/>
        <v>oui_representation_org_16_1</v>
      </c>
      <c r="I16" t="str">
        <f t="shared" si="1"/>
        <v>oui_representation_org_16_1,</v>
      </c>
      <c r="L16" t="str">
        <f t="shared" si="2"/>
        <v>oui_representation_org_16_1 = "",</v>
      </c>
      <c r="R16" t="s">
        <v>119</v>
      </c>
    </row>
    <row r="17" spans="1:26" x14ac:dyDescent="0.3">
      <c r="A17" s="1"/>
      <c r="E17" t="s">
        <v>145</v>
      </c>
      <c r="G17" t="str">
        <f t="shared" si="0"/>
        <v>oui_representation_org_17_1</v>
      </c>
      <c r="I17" t="str">
        <f t="shared" si="1"/>
        <v>oui_representation_org_17_1,</v>
      </c>
      <c r="L17" t="str">
        <f t="shared" si="2"/>
        <v>oui_representation_org_17_1 = "",</v>
      </c>
      <c r="R17" t="s">
        <v>120</v>
      </c>
    </row>
    <row r="18" spans="1:26" x14ac:dyDescent="0.3">
      <c r="A18" s="1"/>
      <c r="B18" t="s">
        <v>107</v>
      </c>
      <c r="E18" t="s">
        <v>146</v>
      </c>
      <c r="G18" t="str">
        <f t="shared" si="0"/>
        <v>oui_representation_org_18_1</v>
      </c>
      <c r="I18" t="str">
        <f t="shared" si="1"/>
        <v>oui_representation_org_18_1,</v>
      </c>
      <c r="L18" t="str">
        <f t="shared" si="2"/>
        <v>oui_representation_org_18_1 = "",</v>
      </c>
      <c r="R18" t="s">
        <v>121</v>
      </c>
    </row>
    <row r="19" spans="1:26" x14ac:dyDescent="0.3">
      <c r="A19" s="1"/>
      <c r="B19" t="s">
        <v>108</v>
      </c>
      <c r="E19" t="s">
        <v>147</v>
      </c>
      <c r="G19" t="str">
        <f t="shared" si="0"/>
        <v>oui_representation_org_19_1</v>
      </c>
      <c r="I19" t="str">
        <f t="shared" si="1"/>
        <v>oui_representation_org_19_1,</v>
      </c>
      <c r="L19" t="str">
        <f t="shared" si="2"/>
        <v>oui_representation_org_19_1 = "",</v>
      </c>
      <c r="R19" t="s">
        <v>122</v>
      </c>
    </row>
    <row r="20" spans="1:26" x14ac:dyDescent="0.3">
      <c r="A20" s="1"/>
      <c r="B20" t="s">
        <v>109</v>
      </c>
      <c r="E20" t="s">
        <v>148</v>
      </c>
      <c r="G20" t="str">
        <f t="shared" si="0"/>
        <v>oui_representation_org_20_1</v>
      </c>
      <c r="I20" t="str">
        <f t="shared" si="1"/>
        <v>oui_representation_org_20_1,</v>
      </c>
      <c r="L20" t="str">
        <f t="shared" si="2"/>
        <v>oui_representation_org_20_1 = "",</v>
      </c>
      <c r="R20" t="s">
        <v>123</v>
      </c>
    </row>
    <row r="21" spans="1:26" x14ac:dyDescent="0.3">
      <c r="A21" s="1"/>
      <c r="B21" t="s">
        <v>110</v>
      </c>
      <c r="E21" t="s">
        <v>149</v>
      </c>
      <c r="G21" t="str">
        <f t="shared" si="0"/>
        <v>oui_representation_org_21_1</v>
      </c>
      <c r="I21" t="str">
        <f t="shared" si="1"/>
        <v>oui_representation_org_21_1,</v>
      </c>
      <c r="L21" t="str">
        <f t="shared" si="2"/>
        <v>oui_representation_org_21_1 = "",</v>
      </c>
      <c r="R21" t="s">
        <v>124</v>
      </c>
    </row>
    <row r="22" spans="1:26" x14ac:dyDescent="0.3">
      <c r="A22" s="1"/>
      <c r="B22" t="s">
        <v>111</v>
      </c>
      <c r="E22" t="s">
        <v>150</v>
      </c>
      <c r="G22" t="str">
        <f t="shared" si="0"/>
        <v>oui_representation_org_22_1</v>
      </c>
      <c r="I22" t="str">
        <f t="shared" si="1"/>
        <v>oui_representation_org_22_1,</v>
      </c>
      <c r="L22" t="str">
        <f t="shared" si="2"/>
        <v>oui_representation_org_22_1 = "",</v>
      </c>
      <c r="R22" t="s">
        <v>125</v>
      </c>
    </row>
    <row r="23" spans="1:26" x14ac:dyDescent="0.3">
      <c r="A23" s="1"/>
      <c r="B23" t="s">
        <v>112</v>
      </c>
      <c r="E23" t="s">
        <v>151</v>
      </c>
      <c r="G23" t="str">
        <f t="shared" si="0"/>
        <v>oui_representation_org_23_1</v>
      </c>
      <c r="I23" t="str">
        <f t="shared" si="1"/>
        <v>oui_representation_org_23_1,</v>
      </c>
      <c r="L23" t="str">
        <f t="shared" si="2"/>
        <v>oui_representation_org_23_1 = "",</v>
      </c>
      <c r="R23" t="s">
        <v>126</v>
      </c>
    </row>
    <row r="24" spans="1:26" x14ac:dyDescent="0.3">
      <c r="A24" s="1"/>
      <c r="B24" t="s">
        <v>113</v>
      </c>
      <c r="E24" t="s">
        <v>152</v>
      </c>
      <c r="G24" t="str">
        <f t="shared" si="0"/>
        <v>oui_representation_org_24_1</v>
      </c>
      <c r="I24" t="str">
        <f t="shared" si="1"/>
        <v>oui_representation_org_24_1,</v>
      </c>
      <c r="L24" t="str">
        <f t="shared" si="2"/>
        <v>oui_representation_org_24_1 = "",</v>
      </c>
      <c r="R24" t="s">
        <v>127</v>
      </c>
    </row>
    <row r="25" spans="1:26" x14ac:dyDescent="0.3">
      <c r="A25" s="1"/>
      <c r="B25" t="s">
        <v>114</v>
      </c>
      <c r="E25" t="s">
        <v>153</v>
      </c>
      <c r="G25" t="str">
        <f t="shared" si="0"/>
        <v>oui_representation_org_25_1</v>
      </c>
      <c r="I25" t="str">
        <f t="shared" si="1"/>
        <v>oui_representation_org_25_1,</v>
      </c>
      <c r="L25" t="str">
        <f t="shared" si="2"/>
        <v>oui_representation_org_25_1 = "",</v>
      </c>
      <c r="R25" t="s">
        <v>128</v>
      </c>
    </row>
    <row r="26" spans="1:26" x14ac:dyDescent="0.3">
      <c r="A26" s="1"/>
      <c r="B26" t="s">
        <v>115</v>
      </c>
      <c r="E26" t="s">
        <v>154</v>
      </c>
      <c r="G26" t="str">
        <f t="shared" si="0"/>
        <v>oui_representation_org_26_1</v>
      </c>
      <c r="I26" t="str">
        <f t="shared" si="1"/>
        <v>oui_representation_org_26_1,</v>
      </c>
      <c r="L26" t="str">
        <f t="shared" si="2"/>
        <v>oui_representation_org_26_1 = "",</v>
      </c>
    </row>
    <row r="27" spans="1:26" x14ac:dyDescent="0.3">
      <c r="A27" s="1"/>
      <c r="B27" t="s">
        <v>116</v>
      </c>
    </row>
    <row r="28" spans="1:26" x14ac:dyDescent="0.3">
      <c r="B28" t="s">
        <v>117</v>
      </c>
    </row>
    <row r="29" spans="1:26" x14ac:dyDescent="0.3">
      <c r="F29" t="s">
        <v>24</v>
      </c>
      <c r="J29" t="str">
        <f>_xlfn.CONCAT("""",F29,"""",",")</f>
        <v>"composant_fs_1_1",</v>
      </c>
      <c r="N29" t="s">
        <v>50</v>
      </c>
      <c r="R29" t="s">
        <v>155</v>
      </c>
      <c r="T29" t="s">
        <v>161</v>
      </c>
      <c r="V29" t="str">
        <f>_xlfn.CONCAT(R29," = ","""",T29,"""",",")</f>
        <v>q_iii_24_1 = "Annual",</v>
      </c>
      <c r="Z29" t="s">
        <v>166</v>
      </c>
    </row>
    <row r="30" spans="1:26" x14ac:dyDescent="0.3">
      <c r="B30">
        <f>248/343</f>
        <v>0.72303206997084546</v>
      </c>
      <c r="F30" t="s">
        <v>25</v>
      </c>
      <c r="J30" t="str">
        <f t="shared" ref="J30:J54" si="3">_xlfn.CONCAT("""",F30,"""",",")</f>
        <v>"composant_fs_2_1",</v>
      </c>
      <c r="N30" t="s">
        <v>51</v>
      </c>
      <c r="R30" t="s">
        <v>156</v>
      </c>
      <c r="T30" t="s">
        <v>162</v>
      </c>
      <c r="V30" t="str">
        <f t="shared" ref="V30:V34" si="4">_xlfn.CONCAT(R30," = ","""",T30,"""",",")</f>
        <v>q_iii_24_2 = "Half-yearly",</v>
      </c>
      <c r="Z30" t="s">
        <v>167</v>
      </c>
    </row>
    <row r="31" spans="1:26" x14ac:dyDescent="0.3">
      <c r="F31" t="s">
        <v>26</v>
      </c>
      <c r="J31" t="str">
        <f t="shared" si="3"/>
        <v>"composant_fs_3_1",</v>
      </c>
      <c r="N31" t="s">
        <v>52</v>
      </c>
      <c r="R31" t="s">
        <v>157</v>
      </c>
      <c r="T31" t="s">
        <v>163</v>
      </c>
      <c r="V31" t="str">
        <f t="shared" si="4"/>
        <v>q_iii_24_3 = "Quarterly",</v>
      </c>
      <c r="Z31" t="s">
        <v>168</v>
      </c>
    </row>
    <row r="32" spans="1:26" x14ac:dyDescent="0.3">
      <c r="F32" t="s">
        <v>27</v>
      </c>
      <c r="J32" t="str">
        <f t="shared" si="3"/>
        <v>"composant_fs_4_1",</v>
      </c>
      <c r="N32" t="s">
        <v>53</v>
      </c>
      <c r="R32" t="s">
        <v>158</v>
      </c>
      <c r="T32" t="s">
        <v>164</v>
      </c>
      <c r="V32" t="str">
        <f t="shared" si="4"/>
        <v>q_iii_24_4 = "Bimonthly",</v>
      </c>
      <c r="Z32" t="s">
        <v>169</v>
      </c>
    </row>
    <row r="33" spans="2:26" x14ac:dyDescent="0.3">
      <c r="F33" t="s">
        <v>28</v>
      </c>
      <c r="J33" t="str">
        <f t="shared" si="3"/>
        <v>"composant_fs_5_1",</v>
      </c>
      <c r="N33" t="s">
        <v>54</v>
      </c>
      <c r="R33" t="s">
        <v>159</v>
      </c>
      <c r="T33" t="s">
        <v>165</v>
      </c>
      <c r="V33" t="str">
        <f t="shared" si="4"/>
        <v>q_iii_24_5 = "Monthly",</v>
      </c>
      <c r="Z33" t="s">
        <v>170</v>
      </c>
    </row>
    <row r="34" spans="2:26" x14ac:dyDescent="0.3">
      <c r="B34" t="s">
        <v>76</v>
      </c>
      <c r="F34" t="s">
        <v>29</v>
      </c>
      <c r="J34" t="str">
        <f t="shared" si="3"/>
        <v>"composant_fs_6_1",</v>
      </c>
      <c r="N34" t="s">
        <v>55</v>
      </c>
      <c r="R34" t="s">
        <v>160</v>
      </c>
      <c r="T34" t="s">
        <v>106</v>
      </c>
      <c r="V34" t="str">
        <f t="shared" si="4"/>
        <v>q_iii_24_96 = "Other ( specify)",</v>
      </c>
      <c r="Z34" t="s">
        <v>171</v>
      </c>
    </row>
    <row r="35" spans="2:26" x14ac:dyDescent="0.3">
      <c r="B35" t="s">
        <v>77</v>
      </c>
      <c r="F35" t="s">
        <v>30</v>
      </c>
      <c r="J35" t="str">
        <f t="shared" si="3"/>
        <v>"composant_fs_7_1",</v>
      </c>
      <c r="N35" t="s">
        <v>56</v>
      </c>
    </row>
    <row r="36" spans="2:26" x14ac:dyDescent="0.3">
      <c r="B36" t="s">
        <v>78</v>
      </c>
      <c r="F36" t="s">
        <v>31</v>
      </c>
      <c r="J36" t="str">
        <f t="shared" si="3"/>
        <v>"composant_fs_8_1",</v>
      </c>
      <c r="N36" t="s">
        <v>57</v>
      </c>
    </row>
    <row r="37" spans="2:26" x14ac:dyDescent="0.3">
      <c r="B37" t="s">
        <v>79</v>
      </c>
      <c r="F37" t="s">
        <v>32</v>
      </c>
      <c r="J37" t="str">
        <f t="shared" si="3"/>
        <v>"composant_fs_9_1",</v>
      </c>
      <c r="N37" t="s">
        <v>58</v>
      </c>
    </row>
    <row r="38" spans="2:26" x14ac:dyDescent="0.3">
      <c r="B38" t="s">
        <v>80</v>
      </c>
      <c r="F38" t="s">
        <v>33</v>
      </c>
      <c r="J38" t="str">
        <f t="shared" si="3"/>
        <v>"composant_fs_10_1",</v>
      </c>
      <c r="N38" t="s">
        <v>59</v>
      </c>
    </row>
    <row r="39" spans="2:26" x14ac:dyDescent="0.3">
      <c r="B39" t="s">
        <v>81</v>
      </c>
      <c r="F39" t="s">
        <v>34</v>
      </c>
      <c r="J39" t="str">
        <f t="shared" si="3"/>
        <v>"composant_fs_11_1",</v>
      </c>
      <c r="N39" t="s">
        <v>60</v>
      </c>
    </row>
    <row r="40" spans="2:26" x14ac:dyDescent="0.3">
      <c r="B40" t="s">
        <v>82</v>
      </c>
      <c r="F40" t="s">
        <v>35</v>
      </c>
      <c r="J40" t="str">
        <f t="shared" si="3"/>
        <v>"composant_fs_12_1",</v>
      </c>
      <c r="N40" t="s">
        <v>61</v>
      </c>
    </row>
    <row r="41" spans="2:26" x14ac:dyDescent="0.3">
      <c r="B41" t="s">
        <v>83</v>
      </c>
      <c r="F41" t="s">
        <v>36</v>
      </c>
      <c r="J41" t="str">
        <f t="shared" si="3"/>
        <v>"composant_fs_13_1",</v>
      </c>
      <c r="N41" t="s">
        <v>62</v>
      </c>
    </row>
    <row r="42" spans="2:26" x14ac:dyDescent="0.3">
      <c r="B42" t="s">
        <v>84</v>
      </c>
      <c r="F42" t="s">
        <v>37</v>
      </c>
      <c r="J42" t="str">
        <f t="shared" si="3"/>
        <v>"composant_fs_14_1",</v>
      </c>
      <c r="N42" t="s">
        <v>63</v>
      </c>
    </row>
    <row r="43" spans="2:26" x14ac:dyDescent="0.3">
      <c r="B43" t="s">
        <v>85</v>
      </c>
      <c r="F43" t="s">
        <v>38</v>
      </c>
      <c r="J43" t="str">
        <f t="shared" si="3"/>
        <v>"composant_fs_15_1",</v>
      </c>
      <c r="N43" t="s">
        <v>64</v>
      </c>
    </row>
    <row r="44" spans="2:26" x14ac:dyDescent="0.3">
      <c r="F44" t="s">
        <v>39</v>
      </c>
      <c r="J44" t="str">
        <f t="shared" si="3"/>
        <v>"composant_fs_16_1",</v>
      </c>
      <c r="N44" t="s">
        <v>65</v>
      </c>
    </row>
    <row r="45" spans="2:26" x14ac:dyDescent="0.3">
      <c r="F45" t="s">
        <v>40</v>
      </c>
      <c r="J45" t="str">
        <f t="shared" si="3"/>
        <v>"composant_fs_17_1",</v>
      </c>
      <c r="N45" t="s">
        <v>66</v>
      </c>
    </row>
    <row r="46" spans="2:26" x14ac:dyDescent="0.3">
      <c r="F46" t="s">
        <v>41</v>
      </c>
      <c r="J46" t="str">
        <f t="shared" si="3"/>
        <v>"composant_fs_18_1",</v>
      </c>
      <c r="N46" t="s">
        <v>67</v>
      </c>
    </row>
    <row r="47" spans="2:26" x14ac:dyDescent="0.3">
      <c r="F47" t="s">
        <v>42</v>
      </c>
      <c r="J47" t="str">
        <f t="shared" si="3"/>
        <v>"composant_fs_19_1",</v>
      </c>
      <c r="N47" t="s">
        <v>68</v>
      </c>
    </row>
    <row r="48" spans="2:26" x14ac:dyDescent="0.3">
      <c r="F48" t="s">
        <v>43</v>
      </c>
      <c r="J48" t="str">
        <f t="shared" si="3"/>
        <v>"composant_fs_20_1",</v>
      </c>
      <c r="N48" t="s">
        <v>69</v>
      </c>
    </row>
    <row r="49" spans="6:14" x14ac:dyDescent="0.3">
      <c r="F49" t="s">
        <v>44</v>
      </c>
      <c r="J49" t="str">
        <f t="shared" si="3"/>
        <v>"composant_fs_21_1",</v>
      </c>
      <c r="N49" t="s">
        <v>70</v>
      </c>
    </row>
    <row r="50" spans="6:14" x14ac:dyDescent="0.3">
      <c r="F50" t="s">
        <v>45</v>
      </c>
      <c r="J50" t="str">
        <f t="shared" si="3"/>
        <v>"composant_fs_22_1",</v>
      </c>
      <c r="N50" t="s">
        <v>71</v>
      </c>
    </row>
    <row r="51" spans="6:14" x14ac:dyDescent="0.3">
      <c r="F51" t="s">
        <v>46</v>
      </c>
      <c r="J51" t="str">
        <f t="shared" si="3"/>
        <v>"composant_fs_23_1",</v>
      </c>
      <c r="N51" t="s">
        <v>72</v>
      </c>
    </row>
    <row r="52" spans="6:14" x14ac:dyDescent="0.3">
      <c r="F52" t="s">
        <v>47</v>
      </c>
      <c r="J52" t="str">
        <f t="shared" si="3"/>
        <v>"composant_fs_24_1",</v>
      </c>
      <c r="N52" t="s">
        <v>73</v>
      </c>
    </row>
    <row r="53" spans="6:14" x14ac:dyDescent="0.3">
      <c r="F53" t="s">
        <v>48</v>
      </c>
      <c r="J53" t="str">
        <f t="shared" si="3"/>
        <v>"composant_fs_25_1",</v>
      </c>
      <c r="N53" t="s">
        <v>74</v>
      </c>
    </row>
    <row r="54" spans="6:14" x14ac:dyDescent="0.3">
      <c r="F54" t="s">
        <v>49</v>
      </c>
      <c r="J54" t="str">
        <f t="shared" si="3"/>
        <v>"composant_fs_26_1",</v>
      </c>
      <c r="N54" t="s">
        <v>75</v>
      </c>
    </row>
  </sheetData>
  <phoneticPr fontId="2" type="noConversion"/>
  <conditionalFormatting sqref="A1:A27">
    <cfRule type="expression" dxfId="2" priority="1">
      <formula>NOT($A1=$A1048576)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Hema, Aboubacar (IFPRI-Dakar)</dc:creator>
  <cp:lastModifiedBy>Hema, Aboubacar (IFPRI-Dakar)</cp:lastModifiedBy>
  <dcterms:created xsi:type="dcterms:W3CDTF">2024-03-14T01:30:01Z</dcterms:created>
  <dcterms:modified xsi:type="dcterms:W3CDTF">2024-03-19T21:39:23Z</dcterms:modified>
</cp:coreProperties>
</file>