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mc:AlternateContent xmlns:mc="http://schemas.openxmlformats.org/markup-compatibility/2006">
    <mc:Choice Requires="x15">
      <x15ac:absPath xmlns:x15ac="http://schemas.microsoft.com/office/spreadsheetml/2010/11/ac" url="C:\Users\Abuba\Desktop\"/>
    </mc:Choice>
  </mc:AlternateContent>
  <xr:revisionPtr revIDLastSave="0" documentId="13_ncr:1_{4A8C0C0A-92E4-46FE-88E9-24570395B665}" xr6:coauthVersionLast="36" xr6:coauthVersionMax="36" xr10:uidLastSave="{00000000-0000-0000-0000-000000000000}"/>
  <bookViews>
    <workbookView xWindow="0" yWindow="0" windowWidth="23040" windowHeight="8940" firstSheet="2" activeTab="8" xr2:uid="{00000000-000D-0000-FFFF-FFFF00000000}"/>
  </bookViews>
  <sheets>
    <sheet name="combo chart" sheetId="3" r:id="rId1"/>
    <sheet name="waterfall chart" sheetId="4" r:id="rId2"/>
    <sheet name="pie chart" sheetId="5" r:id="rId3"/>
    <sheet name="map chart" sheetId="6" r:id="rId4"/>
    <sheet name="top 5 subcategory" sheetId="7" r:id="rId5"/>
    <sheet name="kpi" sheetId="8" r:id="rId6"/>
    <sheet name="kpi yoy" sheetId="9" r:id="rId7"/>
    <sheet name="Data" sheetId="1" r:id="rId8"/>
    <sheet name="dashboard" sheetId="11" r:id="rId9"/>
  </sheets>
  <definedNames>
    <definedName name="_xlchart.v1.0" hidden="1">'waterfall chart'!$E$4:$E$7</definedName>
    <definedName name="_xlchart.v1.1" hidden="1">'waterfall chart'!$F$4:$F$7</definedName>
    <definedName name="_xlchart.v1.6" hidden="1">'waterfall chart'!$E$4:$E$7</definedName>
    <definedName name="_xlchart.v1.7" hidden="1">'waterfall chart'!$F$4:$F$7</definedName>
    <definedName name="_xlchart.v5.10" hidden="1">'map chart'!$F$3</definedName>
    <definedName name="_xlchart.v5.11" hidden="1">'map chart'!$F$4:$F$52</definedName>
    <definedName name="_xlchart.v5.2" hidden="1">'map chart'!$E$3</definedName>
    <definedName name="_xlchart.v5.3" hidden="1">'map chart'!$E$4:$E$52</definedName>
    <definedName name="_xlchart.v5.4" hidden="1">'map chart'!$F$3</definedName>
    <definedName name="_xlchart.v5.5" hidden="1">'map chart'!$F$4:$F$52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8" i="9"/>
  <c r="L8" i="9"/>
  <c r="K8" i="9"/>
  <c r="J8" i="9"/>
  <c r="I8" i="9"/>
  <c r="F7" i="6"/>
  <c r="F45" i="6"/>
  <c r="F11" i="6"/>
  <c r="F40" i="6"/>
  <c r="F4" i="6"/>
  <c r="F19" i="6"/>
  <c r="F24" i="6"/>
  <c r="F23" i="6"/>
  <c r="F52" i="6"/>
  <c r="F7" i="4"/>
  <c r="F47" i="6"/>
  <c r="F6" i="4"/>
  <c r="F14" i="6"/>
  <c r="F31" i="6"/>
  <c r="F25" i="6"/>
  <c r="F35" i="6"/>
  <c r="F17" i="6"/>
  <c r="F5" i="4"/>
  <c r="F43" i="6"/>
  <c r="F49" i="6"/>
  <c r="F29" i="6"/>
  <c r="F12" i="6"/>
  <c r="F4" i="4"/>
  <c r="F6" i="6"/>
  <c r="F32" i="6"/>
  <c r="F41" i="6"/>
  <c r="F44" i="6"/>
  <c r="F39" i="6"/>
  <c r="F48" i="6"/>
  <c r="F18" i="6"/>
  <c r="F20" i="6"/>
  <c r="F37" i="6"/>
  <c r="F21" i="6"/>
  <c r="F28" i="6"/>
  <c r="F8" i="6"/>
  <c r="F10" i="6"/>
  <c r="F13" i="6"/>
  <c r="F30" i="6"/>
  <c r="B17" i="8"/>
  <c r="F22" i="6"/>
  <c r="F42" i="6"/>
  <c r="F5" i="6"/>
  <c r="F51" i="6"/>
  <c r="O17" i="8"/>
  <c r="F50" i="6"/>
  <c r="F34" i="6"/>
  <c r="F26" i="6"/>
  <c r="F38" i="6"/>
  <c r="L17" i="8"/>
  <c r="F9" i="6"/>
  <c r="F46" i="6"/>
  <c r="F15" i="6"/>
  <c r="F27" i="6"/>
  <c r="F17" i="8"/>
  <c r="I17" i="8"/>
  <c r="F36" i="6"/>
  <c r="F16" i="6"/>
  <c r="F33" i="6"/>
</calcChain>
</file>

<file path=xl/sharedStrings.xml><?xml version="1.0" encoding="utf-8"?>
<sst xmlns="http://schemas.openxmlformats.org/spreadsheetml/2006/main" count="130096" uniqueCount="10958">
  <si>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</si>
  <si>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</si>
  <si>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</si>
  <si>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</si>
  <si>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</si>
  <si>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</si>
  <si>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</si>
  <si>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</si>
  <si>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</si>
  <si>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</si>
  <si>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</si>
  <si>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</si>
  <si>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</si>
  <si>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</si>
  <si>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</si>
  <si>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</si>
  <si>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</si>
  <si>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</si>
  <si>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</si>
  <si>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</si>
  <si>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</si>
  <si>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</si>
  <si>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</si>
  <si>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</si>
  <si>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</si>
  <si>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</si>
  <si>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</si>
  <si>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</si>
  <si>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</si>
  <si>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</si>
  <si>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</si>
  <si>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</si>
  <si>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</si>
  <si>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</si>
  <si>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</si>
  <si>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</si>
  <si>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</si>
  <si>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</si>
  <si>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</si>
  <si>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</si>
  <si>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</si>
  <si>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</si>
  <si>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</si>
  <si>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</si>
  <si>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</si>
  <si>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</si>
  <si>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</si>
  <si>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</si>
  <si>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</si>
  <si>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</si>
  <si>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</si>
  <si>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</si>
  <si>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</si>
  <si>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</si>
  <si>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</si>
  <si>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</si>
  <si>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</si>
  <si>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</si>
  <si>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</si>
  <si>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</si>
  <si>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</si>
  <si>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</si>
  <si>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</si>
  <si>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</si>
  <si>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</si>
  <si>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</si>
  <si>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</si>
  <si>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</si>
  <si>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</si>
  <si>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</si>
  <si>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</si>
  <si>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</si>
  <si>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</si>
  <si>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</si>
  <si>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</si>
  <si>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</si>
  <si>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</si>
  <si>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</si>
  <si>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</si>
  <si>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</si>
  <si>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</si>
  <si>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</si>
  <si>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</si>
  <si>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</si>
  <si>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</si>
  <si>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</si>
  <si>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</si>
  <si>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</si>
  <si>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</si>
  <si>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</si>
  <si>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</si>
  <si>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</si>
  <si>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</si>
  <si>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</si>
  <si>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</si>
  <si>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</si>
  <si>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</si>
  <si>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</si>
  <si>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</si>
  <si>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</si>
  <si>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</si>
  <si>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</si>
  <si>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</si>
  <si>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</si>
  <si>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</si>
  <si>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</si>
  <si>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</si>
  <si>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</si>
  <si>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</si>
  <si>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</si>
  <si>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</si>
  <si>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</si>
  <si>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</si>
  <si>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</si>
  <si>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</si>
  <si>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</si>
  <si>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</si>
  <si>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</si>
  <si>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</si>
  <si>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</si>
  <si>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</si>
  <si>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</si>
  <si>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</si>
  <si>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</si>
  <si>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</si>
  <si>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</si>
  <si>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</si>
  <si>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</si>
  <si>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</si>
  <si>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</si>
  <si>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</si>
  <si>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</si>
  <si>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</si>
  <si>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</si>
  <si>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</si>
  <si>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</si>
  <si>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</si>
  <si>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</si>
  <si>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</si>
  <si>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</si>
  <si>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</si>
  <si>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</si>
  <si>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</si>
  <si>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</si>
  <si>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</si>
  <si>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</si>
  <si>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</si>
  <si>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</si>
  <si>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</si>
  <si>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</si>
  <si>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</si>
  <si>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</si>
  <si>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</si>
  <si>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</si>
  <si>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</si>
  <si>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</si>
  <si>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</si>
  <si>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</si>
  <si>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</si>
  <si>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</si>
  <si>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</si>
  <si>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</si>
  <si>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</si>
  <si>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</si>
  <si>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</si>
  <si>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</si>
  <si>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</si>
  <si>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</si>
  <si>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</si>
  <si>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</si>
  <si>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</si>
  <si>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</si>
  <si>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</si>
  <si>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</si>
  <si>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</si>
  <si>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</si>
  <si>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</si>
  <si>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</si>
  <si>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</si>
  <si>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</si>
  <si>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</si>
  <si>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</si>
  <si>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</si>
  <si>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</si>
  <si>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</si>
  <si>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</si>
  <si>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</si>
  <si>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</si>
  <si>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</si>
  <si>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</si>
  <si>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</si>
  <si>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</si>
  <si>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</si>
  <si>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</si>
  <si>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</si>
  <si>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</si>
  <si>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</si>
  <si>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</si>
  <si>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</si>
  <si>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</si>
  <si>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</si>
  <si>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</si>
  <si>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</si>
  <si>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</si>
  <si>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</si>
  <si>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</si>
  <si>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</si>
  <si>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</si>
  <si>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</si>
  <si>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</si>
  <si>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</si>
  <si>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</si>
  <si>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</si>
  <si>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</si>
  <si>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</si>
  <si>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</si>
  <si>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</si>
  <si>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</si>
  <si>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</si>
  <si>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</si>
  <si>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</si>
  <si>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</si>
  <si>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</si>
  <si>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</si>
  <si>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</si>
  <si>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</si>
  <si>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</si>
  <si>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</si>
  <si>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</si>
  <si>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</si>
  <si>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</si>
  <si>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</si>
  <si>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</si>
  <si>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</si>
  <si>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</si>
  <si>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</si>
  <si>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</si>
  <si>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</si>
  <si>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</si>
  <si>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</si>
  <si>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</si>
  <si>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</si>
  <si>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</si>
  <si>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</si>
  <si>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</si>
  <si>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</si>
  <si>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</si>
  <si>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</si>
  <si>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</si>
  <si>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</si>
  <si>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</si>
  <si>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</si>
  <si>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</si>
  <si>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</si>
  <si>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</si>
  <si>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</si>
  <si>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</si>
  <si>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</si>
  <si>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</si>
  <si>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</si>
  <si>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</si>
  <si>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</si>
  <si>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</si>
  <si>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</si>
  <si>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</si>
  <si>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</si>
  <si>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</si>
  <si>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</si>
  <si>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</si>
  <si>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</si>
  <si>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</si>
  <si>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</si>
  <si>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</si>
  <si>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</si>
  <si>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</si>
  <si>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</si>
  <si>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</si>
  <si>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</si>
  <si>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</si>
  <si>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</si>
  <si>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</si>
  <si>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</si>
  <si>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</si>
  <si>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</si>
  <si>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</si>
  <si>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</si>
  <si>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</si>
  <si>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</si>
  <si>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</si>
  <si>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</si>
  <si>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</si>
  <si>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</si>
  <si>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</si>
  <si>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</si>
  <si>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</si>
  <si>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</si>
  <si>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</si>
  <si>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</si>
  <si>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</si>
  <si>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</si>
  <si>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</si>
  <si>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</si>
  <si>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</si>
  <si>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</si>
  <si>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</si>
  <si>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</si>
  <si>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</si>
  <si>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</si>
  <si>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</si>
  <si>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</si>
  <si>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</si>
  <si>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</si>
  <si>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</si>
  <si>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</si>
  <si>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</si>
  <si>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</si>
  <si>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</si>
  <si>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</si>
  <si>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</si>
  <si>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</si>
  <si>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</si>
  <si>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</si>
  <si>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</si>
  <si>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</si>
  <si>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</si>
  <si>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</si>
  <si>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</si>
  <si>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</si>
  <si>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</si>
  <si>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</si>
  <si>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</si>
  <si>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</si>
  <si>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</si>
  <si>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</si>
  <si>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</si>
  <si>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</si>
  <si>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</si>
  <si>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</si>
  <si>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</si>
  <si>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</si>
  <si>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</si>
  <si>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</si>
  <si>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</si>
  <si>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</si>
  <si>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</si>
  <si>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</si>
  <si>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</si>
  <si>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</si>
  <si>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</si>
  <si>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</si>
  <si>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</si>
  <si>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</si>
  <si>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</si>
  <si>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</si>
  <si>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</si>
  <si>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</si>
  <si>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</si>
  <si>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</si>
  <si>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</si>
  <si>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</si>
  <si>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</si>
  <si>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</si>
  <si>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</si>
  <si>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</si>
  <si>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</si>
  <si>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</si>
  <si>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</si>
  <si>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</si>
  <si>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</si>
  <si>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</si>
  <si>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</si>
  <si>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</si>
  <si>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</si>
  <si>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</si>
  <si>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</si>
  <si>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</si>
  <si>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</si>
  <si>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</si>
  <si>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</si>
  <si>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</si>
  <si>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</si>
  <si>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</si>
  <si>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</si>
  <si>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</si>
  <si>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</si>
  <si>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</si>
  <si>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</si>
  <si>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</si>
  <si>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</si>
  <si>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</si>
  <si>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</si>
  <si>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</si>
  <si>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</si>
  <si>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</si>
  <si>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</si>
  <si>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</si>
  <si>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</si>
  <si>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</si>
  <si>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</si>
  <si>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</si>
  <si>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</si>
  <si>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</si>
  <si>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</si>
  <si>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</si>
  <si>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</si>
  <si>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</si>
  <si>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</si>
  <si>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</si>
  <si>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</si>
  <si>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</si>
  <si>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</si>
  <si>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</si>
  <si>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</si>
  <si>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</si>
  <si>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</si>
  <si>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</si>
  <si>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</si>
  <si>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</si>
  <si>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</si>
  <si>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</si>
  <si>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</si>
  <si>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</si>
  <si>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</si>
  <si>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</si>
  <si>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</si>
  <si>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</si>
  <si>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</si>
  <si>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</si>
  <si>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</si>
  <si>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</si>
  <si>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</si>
  <si>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</si>
  <si>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</si>
  <si>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</si>
  <si>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</si>
  <si>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</si>
  <si>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</si>
  <si>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</si>
  <si>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</si>
  <si>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</si>
  <si>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</si>
  <si>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</si>
  <si>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</si>
  <si>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</si>
  <si>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</si>
  <si>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</si>
  <si>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</si>
  <si>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</si>
  <si>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</si>
  <si>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</si>
  <si>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</si>
  <si>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</si>
  <si>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</si>
  <si>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</si>
  <si>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</si>
  <si>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</si>
  <si>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</si>
  <si>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</si>
  <si>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</si>
  <si>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</si>
  <si>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</si>
  <si>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</si>
  <si>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</si>
  <si>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</si>
  <si>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</si>
  <si>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</si>
  <si>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</si>
  <si>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</si>
  <si>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</si>
  <si>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</si>
  <si>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</si>
  <si>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</si>
  <si>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</si>
  <si>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</si>
  <si>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</si>
  <si>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</si>
  <si>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</si>
  <si>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</si>
  <si>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</si>
  <si>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</si>
  <si>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</si>
  <si>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</si>
  <si>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</si>
  <si>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</si>
  <si>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</si>
  <si>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</si>
  <si>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</si>
  <si>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</si>
  <si>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</si>
  <si>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</si>
  <si>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</si>
  <si>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</si>
  <si>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</si>
  <si>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</si>
  <si>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</si>
  <si>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</si>
  <si>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</si>
  <si>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</si>
  <si>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</si>
  <si>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</si>
  <si>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</si>
  <si>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</si>
  <si>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</si>
  <si>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</si>
  <si>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</si>
  <si>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</si>
  <si>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</si>
  <si>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</si>
  <si>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</si>
  <si>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</si>
  <si>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</si>
  <si>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</si>
  <si>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</si>
  <si>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</si>
  <si>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</si>
  <si>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</si>
  <si>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</si>
  <si>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</si>
  <si>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</si>
  <si>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</si>
  <si>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</si>
  <si>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</si>
  <si>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</si>
  <si>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</si>
  <si>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</si>
  <si>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</si>
  <si>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</si>
  <si>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</si>
  <si>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</si>
  <si>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</si>
  <si>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</si>
  <si>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</si>
  <si>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</si>
  <si>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</si>
  <si>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</si>
  <si>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</si>
  <si>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</si>
  <si>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</si>
  <si>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</si>
  <si>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</si>
  <si>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</si>
  <si>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</si>
  <si>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</si>
  <si>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</si>
  <si>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</si>
  <si>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</si>
  <si>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</si>
  <si>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</si>
  <si>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</si>
  <si>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</si>
  <si>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</si>
  <si>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</si>
  <si>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</si>
  <si>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</si>
  <si>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</si>
  <si>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</si>
  <si>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</si>
  <si>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</si>
  <si>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</si>
  <si>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</si>
  <si>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</si>
  <si>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</si>
  <si>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</si>
  <si>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</si>
  <si>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</si>
  <si>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</si>
  <si>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</si>
  <si>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</si>
  <si>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</si>
  <si>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</si>
  <si>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</si>
  <si>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</si>
  <si>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</si>
  <si>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</si>
  <si>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</si>
  <si>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</si>
  <si>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</si>
  <si>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</si>
  <si>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</si>
  <si>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</si>
  <si>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</si>
  <si>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</si>
  <si>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</si>
  <si>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</si>
  <si>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</si>
  <si>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</si>
  <si>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</si>
  <si>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</si>
  <si>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</si>
  <si>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</si>
  <si>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</si>
  <si>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</si>
  <si>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</si>
  <si>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</si>
  <si>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</si>
  <si>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</si>
  <si>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</si>
  <si>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</si>
  <si>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</si>
  <si>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</si>
  <si>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</si>
  <si>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</si>
  <si>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</si>
  <si>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</si>
  <si>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</si>
  <si>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</si>
  <si>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</si>
  <si>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</si>
  <si>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</si>
  <si>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</si>
  <si>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</si>
  <si>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</si>
  <si>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</si>
  <si>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</si>
  <si>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</si>
  <si>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</si>
  <si>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</si>
  <si>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</si>
  <si>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</si>
  <si>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</si>
  <si>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</si>
  <si>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</si>
  <si>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</si>
  <si>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</si>
  <si>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</si>
  <si>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</si>
  <si>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</si>
  <si>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</si>
  <si>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</si>
  <si>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</si>
  <si>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</si>
  <si>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</si>
  <si>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</si>
  <si>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</si>
  <si>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</si>
  <si>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</si>
  <si>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</si>
  <si>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</si>
  <si>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</si>
  <si>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</si>
  <si>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</si>
  <si>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</si>
  <si>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</si>
  <si>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</si>
  <si>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</si>
  <si>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</si>
  <si>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</si>
  <si>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</si>
  <si>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</si>
  <si>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</si>
  <si>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</si>
  <si>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</si>
  <si>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</si>
  <si>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</si>
  <si>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</si>
  <si>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</si>
  <si>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</si>
  <si>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</si>
  <si>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</si>
  <si>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</si>
  <si>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</si>
  <si>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</si>
  <si>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</si>
  <si>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</si>
  <si>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</si>
  <si>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</si>
  <si>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</si>
  <si>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</si>
  <si>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</si>
  <si>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</si>
  <si>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</si>
  <si>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</si>
  <si>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</si>
  <si>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</si>
  <si>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</si>
  <si>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</si>
  <si>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</si>
  <si>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</si>
  <si>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</si>
  <si>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</si>
  <si>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</si>
  <si>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</si>
  <si>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</si>
  <si>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</si>
  <si>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</si>
  <si>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</si>
  <si>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</si>
  <si>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</si>
  <si>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</si>
  <si>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</si>
  <si>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</si>
  <si>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</si>
  <si>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</si>
  <si>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</si>
  <si>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</si>
  <si>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</si>
  <si>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</si>
  <si>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</si>
  <si>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</si>
  <si>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</si>
  <si>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</si>
  <si>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</si>
  <si>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</si>
  <si>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</si>
  <si>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</si>
  <si>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</si>
  <si>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</si>
  <si>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</si>
  <si>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</si>
  <si>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</si>
  <si>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</si>
  <si>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</si>
  <si>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</si>
  <si>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</si>
  <si>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</si>
  <si>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</si>
  <si>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</si>
  <si>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</si>
  <si>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</si>
  <si>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</si>
  <si>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</si>
  <si>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</si>
  <si>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</si>
  <si>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</si>
  <si>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</si>
  <si>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</si>
  <si>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</si>
  <si>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</si>
  <si>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</si>
  <si>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</si>
  <si>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</si>
  <si>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</si>
  <si>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</si>
  <si>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</si>
  <si>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</si>
  <si>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</si>
  <si>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</si>
  <si>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</si>
  <si>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</si>
  <si>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</si>
  <si>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</si>
  <si>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</si>
  <si>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</si>
  <si>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</si>
  <si>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</si>
  <si>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</si>
  <si>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</si>
  <si>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</si>
  <si>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</si>
  <si>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</si>
  <si>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</si>
  <si>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</si>
  <si>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</si>
  <si>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</si>
  <si>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</si>
  <si>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</si>
  <si>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</si>
  <si>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</si>
  <si>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</si>
  <si>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</si>
  <si>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</si>
  <si>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</si>
  <si>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</si>
  <si>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</si>
  <si>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</si>
  <si>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</si>
  <si>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</si>
  <si>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</si>
  <si>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</si>
  <si>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</si>
  <si>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</si>
  <si>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</si>
  <si>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</si>
  <si>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</si>
  <si>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</si>
  <si>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</si>
  <si>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</si>
  <si>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</si>
  <si>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</si>
  <si>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</si>
  <si>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</si>
  <si>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</si>
  <si>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</si>
  <si>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</si>
  <si>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</si>
  <si>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</si>
  <si>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</si>
  <si>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</si>
  <si>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</si>
  <si>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</si>
  <si>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</si>
  <si>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</si>
  <si>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</si>
  <si>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</si>
  <si>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</si>
  <si>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</si>
  <si>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</si>
  <si>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</si>
  <si>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</si>
  <si>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</si>
  <si>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</si>
  <si>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</si>
  <si>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</si>
  <si>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</si>
  <si>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</si>
  <si>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</si>
  <si>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</si>
  <si>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</si>
  <si>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</si>
  <si>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</si>
  <si>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</si>
  <si>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</si>
  <si>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</si>
  <si>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</si>
  <si>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</si>
  <si>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</si>
  <si>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</si>
  <si>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</si>
  <si>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</si>
  <si>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</si>
  <si>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</si>
  <si>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</si>
  <si>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</si>
  <si>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</si>
  <si>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</si>
  <si>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</si>
  <si>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</si>
  <si>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</si>
  <si>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</si>
  <si>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</si>
  <si>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</si>
  <si>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</si>
  <si>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</si>
  <si>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</si>
  <si>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</si>
  <si>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</si>
  <si>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</si>
  <si>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</si>
  <si>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</si>
  <si>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</si>
  <si>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</si>
  <si>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</si>
  <si>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</si>
  <si>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</si>
  <si>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</si>
  <si>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</si>
  <si>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</si>
  <si>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</si>
  <si>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</si>
  <si>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</si>
  <si>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</si>
  <si>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</si>
  <si>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</si>
  <si>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</si>
  <si>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</si>
  <si>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</si>
  <si>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</si>
  <si>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</si>
  <si>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</si>
  <si>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</si>
  <si>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</si>
  <si>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</si>
  <si>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</si>
  <si>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</si>
  <si>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</si>
  <si>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</si>
  <si>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</si>
  <si>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</si>
  <si>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</si>
  <si>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</si>
  <si>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</si>
  <si>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</si>
  <si>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</si>
  <si>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</si>
  <si>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</si>
  <si>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</si>
  <si>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</si>
  <si>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</si>
  <si>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</si>
  <si>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</si>
  <si>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</si>
  <si>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</si>
  <si>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</si>
  <si>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</si>
  <si>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</si>
  <si>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</si>
  <si>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</si>
  <si>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</si>
  <si>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</si>
  <si>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</si>
  <si>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</si>
  <si>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</si>
  <si>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</si>
  <si>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</si>
  <si>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</si>
  <si>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</si>
  <si>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</si>
  <si>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</si>
  <si>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</si>
  <si>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</si>
  <si>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</si>
  <si>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</si>
  <si>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</si>
  <si>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</si>
  <si>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</si>
  <si>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</si>
  <si>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</si>
  <si>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</si>
  <si>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</si>
  <si>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</si>
  <si>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</si>
  <si>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</si>
  <si>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</si>
  <si>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</si>
  <si>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</si>
  <si>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</si>
  <si>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</si>
  <si>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</si>
  <si>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</si>
  <si>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</si>
  <si>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</si>
  <si>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</si>
  <si>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</si>
  <si>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</si>
  <si>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</si>
  <si>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</si>
  <si>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</si>
  <si>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</si>
  <si>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</si>
  <si>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</si>
  <si>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</si>
  <si>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</si>
  <si>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</si>
  <si>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</si>
  <si>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</si>
  <si>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</si>
  <si>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</si>
  <si>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</si>
  <si>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</si>
  <si>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</si>
  <si>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</si>
  <si>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</si>
  <si>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</si>
  <si>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</si>
  <si>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</si>
  <si>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</si>
  <si>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</si>
  <si>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</si>
  <si>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</si>
  <si>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</si>
  <si>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</si>
  <si>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</si>
  <si>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</si>
  <si>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</si>
  <si>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</si>
  <si>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</si>
  <si>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</si>
  <si>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</si>
  <si>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</si>
  <si>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</si>
  <si>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</si>
  <si>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</si>
  <si>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</si>
  <si>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</si>
  <si>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</si>
  <si>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</si>
  <si>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</si>
  <si>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</si>
  <si>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</si>
  <si>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</si>
  <si>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</si>
  <si>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</si>
  <si>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</si>
  <si>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</si>
  <si>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</si>
  <si>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</si>
  <si>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</si>
  <si>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</si>
  <si>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</si>
  <si>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</si>
  <si>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</si>
  <si>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</si>
  <si>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</si>
  <si>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</si>
  <si>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</si>
  <si>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</si>
  <si>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</si>
  <si>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</si>
  <si>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</si>
  <si>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</si>
  <si>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</si>
  <si>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</si>
  <si>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</si>
  <si>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</si>
  <si>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</si>
  <si>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</si>
  <si>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</si>
  <si>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</si>
  <si>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</si>
  <si>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</si>
  <si>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</si>
  <si>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</si>
  <si>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</si>
  <si>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</si>
  <si>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</si>
  <si>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</si>
  <si>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</si>
  <si>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</si>
  <si>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</si>
  <si>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</si>
  <si>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</si>
  <si>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</si>
  <si>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</si>
  <si>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</si>
  <si>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</si>
  <si>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</si>
  <si>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</si>
  <si>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</si>
  <si>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</si>
  <si>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</si>
  <si>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</si>
  <si>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</si>
  <si>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</si>
  <si>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</si>
  <si>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</si>
  <si>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</si>
  <si>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</si>
  <si>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</si>
  <si>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</si>
  <si>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</si>
  <si>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</si>
  <si>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</si>
  <si>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</si>
  <si>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</si>
  <si>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</si>
  <si>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</si>
  <si>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</si>
  <si>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</si>
  <si>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</si>
  <si>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</si>
  <si>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</si>
  <si>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</si>
  <si>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</si>
  <si>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</si>
  <si>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</si>
  <si>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</si>
  <si>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</si>
  <si>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</si>
  <si>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</si>
  <si>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</si>
  <si>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</si>
  <si>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</si>
  <si>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</si>
  <si>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</si>
  <si>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</si>
  <si>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</si>
  <si>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</si>
  <si>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</si>
  <si>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</si>
  <si>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</si>
  <si>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</si>
  <si>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</si>
  <si>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</si>
  <si>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</si>
  <si>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</si>
  <si>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</si>
  <si>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</si>
  <si>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</si>
  <si>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</si>
  <si>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</si>
  <si>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</si>
  <si>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</si>
  <si>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</si>
  <si>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</si>
  <si>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</si>
  <si>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</si>
  <si>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</si>
  <si>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</si>
  <si>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</si>
  <si>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</si>
  <si>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</si>
  <si>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</si>
  <si>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</si>
  <si>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</si>
  <si>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</si>
  <si>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</si>
  <si>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</si>
  <si>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</si>
  <si>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</si>
  <si>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</si>
  <si>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</si>
  <si>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</si>
  <si>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</si>
  <si>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</si>
  <si>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</si>
  <si>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</si>
  <si>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</si>
  <si>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</si>
  <si>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</si>
  <si>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</si>
  <si>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</si>
  <si>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</si>
  <si>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</si>
  <si>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</si>
  <si>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</si>
  <si>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</si>
  <si>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</si>
  <si>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</si>
  <si>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</si>
  <si>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</si>
  <si>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</si>
  <si>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</si>
  <si>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</si>
  <si>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</si>
  <si>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</si>
  <si>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</si>
  <si>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</si>
  <si>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</si>
  <si>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</si>
  <si>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</si>
  <si>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</si>
  <si>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</si>
  <si>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</si>
  <si>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</si>
  <si>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</si>
  <si>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</si>
  <si>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</si>
  <si>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</si>
  <si>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</si>
  <si>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</si>
  <si>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</si>
  <si>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</si>
  <si>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</si>
  <si>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</si>
  <si>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</si>
  <si>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</si>
  <si>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</si>
  <si>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</si>
  <si>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</si>
  <si>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</si>
  <si>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</si>
  <si>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</si>
  <si>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</si>
  <si>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</si>
  <si>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</si>
  <si>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</si>
  <si>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</si>
  <si>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</si>
  <si>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</si>
  <si>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</si>
  <si>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</si>
  <si>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</si>
  <si>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</si>
  <si>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</si>
  <si>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</si>
  <si>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</si>
  <si>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</si>
  <si>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</si>
  <si>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</si>
  <si>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</si>
  <si>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</si>
  <si>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</si>
  <si>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</si>
  <si>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</si>
  <si>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</si>
  <si>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</si>
  <si>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</si>
  <si>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</si>
  <si>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</si>
  <si>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</si>
  <si>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</si>
  <si>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</si>
  <si>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</si>
  <si>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</si>
  <si>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</si>
  <si>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</si>
  <si>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</si>
  <si>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</si>
  <si>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</si>
  <si>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</si>
  <si>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</si>
  <si>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</si>
  <si>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</si>
  <si>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</si>
  <si>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</si>
  <si>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</si>
  <si>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</si>
  <si>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</si>
  <si>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</si>
  <si>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</si>
  <si>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</si>
  <si>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</si>
  <si>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</si>
  <si>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</si>
  <si>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</si>
  <si>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</si>
  <si>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</si>
  <si>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</si>
  <si>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</si>
  <si>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</si>
  <si>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</si>
  <si>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</si>
  <si>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</si>
  <si>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</si>
  <si>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</si>
  <si>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</si>
  <si>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</si>
  <si>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</si>
  <si>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</si>
  <si>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</si>
  <si>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</si>
  <si>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</si>
  <si>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</si>
  <si>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</si>
  <si>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</si>
  <si>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</si>
  <si>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</si>
  <si>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</si>
  <si>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</si>
  <si>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</si>
  <si>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</si>
  <si>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</si>
  <si>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</si>
  <si>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</si>
  <si>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</si>
  <si>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</si>
  <si>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</si>
  <si>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</si>
  <si>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</si>
  <si>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</si>
  <si>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</si>
  <si>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</si>
  <si>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</si>
  <si>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</si>
  <si>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</si>
  <si>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</si>
  <si>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</si>
  <si>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</si>
  <si>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</si>
  <si>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</si>
  <si>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</si>
  <si>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</si>
  <si>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</si>
  <si>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</si>
  <si>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</si>
  <si>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</si>
  <si>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</si>
  <si>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</si>
  <si>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</si>
  <si>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</si>
  <si>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</si>
  <si>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</si>
  <si>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</si>
  <si>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</si>
  <si>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</si>
  <si>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</si>
  <si>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</si>
  <si>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</si>
  <si>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</si>
  <si>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</si>
  <si>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</si>
  <si>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</si>
  <si>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</si>
  <si>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</si>
  <si>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</si>
  <si>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</si>
  <si>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</si>
  <si>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</si>
  <si>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</si>
  <si>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</si>
  <si>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</si>
  <si>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</si>
  <si>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</si>
  <si>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</si>
  <si>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</si>
  <si>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</si>
  <si>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</si>
  <si>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</si>
  <si>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</si>
  <si>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</si>
  <si>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</si>
  <si>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</si>
  <si>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</si>
  <si>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</si>
  <si>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</si>
  <si>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</si>
  <si>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</si>
  <si>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</si>
  <si>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</si>
  <si>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</si>
  <si>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</si>
  <si>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</si>
  <si>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</si>
  <si>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</si>
  <si>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</si>
  <si>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</si>
  <si>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</si>
  <si>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</si>
  <si>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</si>
  <si>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</si>
  <si>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</si>
  <si>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</si>
  <si>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</si>
  <si>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</si>
  <si>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</si>
  <si>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</si>
  <si>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</si>
  <si>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</si>
  <si>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</si>
  <si>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</si>
  <si>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</si>
  <si>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</si>
  <si>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</si>
  <si>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</si>
  <si>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</si>
  <si>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</si>
  <si>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</si>
  <si>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</si>
  <si>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</si>
  <si>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</si>
  <si>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</si>
  <si>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</si>
  <si>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</si>
  <si>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</si>
  <si>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</si>
  <si>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</si>
  <si>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</si>
  <si>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</si>
  <si>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</si>
  <si>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</si>
  <si>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</si>
  <si>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</si>
  <si>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</si>
  <si>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</si>
  <si>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</si>
  <si>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</si>
  <si>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</si>
  <si>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</si>
  <si>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</si>
  <si>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</si>
  <si>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</si>
  <si>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</si>
  <si>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</si>
  <si>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</si>
  <si>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</si>
  <si>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</si>
  <si>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</si>
  <si>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</si>
  <si>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</si>
  <si>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</si>
  <si>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</si>
  <si>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</si>
  <si>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</si>
  <si>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</si>
  <si>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</si>
  <si>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</si>
  <si>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</si>
  <si>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</si>
  <si>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</si>
  <si>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</si>
  <si>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</si>
  <si>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</si>
  <si>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</si>
  <si>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</si>
  <si>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</si>
  <si>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</si>
  <si>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</si>
  <si>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</si>
  <si>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</si>
  <si>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</si>
  <si>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</si>
  <si>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</si>
  <si>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</si>
  <si>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</si>
  <si>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</si>
  <si>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</si>
  <si>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</si>
  <si>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</si>
  <si>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</si>
  <si>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</si>
  <si>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</si>
  <si>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</si>
  <si>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</si>
  <si>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</si>
  <si>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</si>
  <si>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</si>
  <si>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</si>
  <si>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</si>
  <si>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</si>
  <si>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</si>
  <si>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</si>
  <si>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</si>
  <si>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</si>
  <si>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</si>
  <si>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</si>
  <si>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</si>
  <si>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</si>
  <si>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</si>
  <si>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</si>
  <si>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</si>
  <si>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</si>
  <si>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</si>
  <si>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</si>
  <si>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</si>
  <si>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</si>
  <si>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</si>
  <si>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</si>
  <si>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</si>
  <si>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</si>
  <si>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</si>
  <si>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</si>
  <si>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</si>
  <si>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</si>
  <si>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</si>
  <si>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</si>
  <si>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</si>
  <si>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</si>
  <si>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</si>
  <si>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</si>
  <si>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</si>
  <si>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</si>
  <si>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</si>
  <si>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</si>
  <si>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</si>
  <si>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</si>
  <si>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</si>
  <si>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</si>
  <si>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</si>
  <si>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</si>
  <si>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</si>
  <si>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</si>
  <si>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</si>
  <si>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</si>
  <si>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</si>
  <si>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</si>
  <si>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</si>
  <si>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</si>
  <si>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</si>
  <si>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</si>
  <si>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</si>
  <si>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</si>
  <si>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</si>
  <si>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</si>
  <si>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</si>
  <si>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</si>
  <si>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</si>
  <si>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</si>
  <si>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</si>
  <si>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</si>
  <si>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</si>
  <si>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</si>
  <si>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</si>
  <si>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</si>
  <si>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</si>
  <si>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</si>
  <si>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</si>
  <si>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</si>
  <si>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</si>
  <si>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</si>
  <si>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</si>
  <si>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</si>
  <si>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</si>
  <si>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</si>
  <si>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</si>
  <si>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</si>
  <si>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</si>
  <si>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</si>
  <si>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</si>
  <si>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</si>
  <si>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</si>
  <si>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</si>
  <si>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</si>
  <si>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</si>
  <si>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</si>
  <si>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</si>
  <si>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</si>
  <si>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</si>
  <si>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</si>
  <si>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</si>
  <si>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</si>
  <si>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</si>
  <si>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</si>
  <si>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</si>
  <si>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</si>
  <si>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</si>
  <si>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</si>
  <si>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</si>
  <si>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</si>
  <si>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</si>
  <si>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</si>
  <si>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</si>
  <si>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</si>
  <si>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</si>
  <si>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</si>
  <si>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</si>
  <si>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</si>
  <si>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</si>
  <si>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</si>
  <si>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</si>
  <si>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</si>
  <si>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</si>
  <si>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</si>
  <si>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</si>
  <si>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</si>
  <si>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</si>
  <si>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</si>
  <si>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</si>
  <si>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</si>
  <si>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</si>
  <si>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</si>
  <si>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</si>
  <si>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</si>
  <si>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</si>
  <si>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</si>
  <si>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</si>
  <si>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</si>
  <si>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</si>
  <si>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</si>
  <si>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</si>
  <si>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</si>
  <si>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</si>
  <si>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</si>
  <si>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</si>
  <si>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</si>
  <si>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</si>
  <si>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</si>
  <si>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</si>
  <si>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</si>
  <si>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</si>
  <si>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</si>
  <si>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</si>
  <si>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</si>
  <si>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</si>
  <si>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</si>
  <si>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</si>
  <si>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</si>
  <si>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</si>
  <si>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</si>
  <si>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</si>
  <si>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</si>
  <si>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</si>
  <si>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</si>
  <si>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</si>
  <si>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</si>
  <si>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</si>
  <si>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</si>
  <si>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</si>
  <si>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</si>
  <si>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</si>
  <si>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</si>
  <si>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</si>
  <si>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</si>
  <si>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</si>
  <si>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</si>
  <si>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</si>
  <si>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</si>
  <si>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</si>
  <si>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</si>
  <si>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</si>
  <si>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</si>
  <si>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</si>
  <si>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</si>
  <si>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</si>
  <si>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</si>
  <si>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</si>
  <si>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</si>
  <si>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</si>
  <si>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</si>
  <si>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</si>
  <si>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</si>
  <si>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</si>
  <si>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</si>
  <si>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</si>
  <si>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</si>
  <si>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</si>
  <si>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</si>
  <si>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</si>
  <si>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</si>
  <si>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</si>
  <si>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</si>
  <si>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</si>
  <si>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</si>
  <si>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</si>
  <si>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</si>
  <si>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</si>
  <si>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</si>
  <si>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</si>
  <si>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</si>
  <si>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</si>
  <si>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</si>
  <si>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</si>
  <si>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</si>
  <si>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</si>
  <si>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</si>
  <si>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</si>
  <si>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</si>
  <si>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</si>
  <si>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</si>
  <si>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</si>
  <si>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</si>
  <si>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</si>
  <si>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</si>
  <si>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</si>
  <si>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</si>
  <si>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</si>
  <si>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</si>
  <si>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</si>
  <si>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</si>
  <si>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</si>
  <si>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</si>
  <si>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</si>
  <si>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</si>
  <si>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</si>
  <si>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</si>
  <si>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</si>
  <si>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</si>
  <si>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</si>
  <si>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</si>
  <si>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</si>
  <si>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</si>
  <si>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</si>
  <si>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</si>
  <si>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</si>
  <si>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</si>
  <si>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</si>
  <si>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</si>
  <si>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</si>
  <si>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</si>
  <si>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</si>
  <si>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</si>
  <si>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</si>
  <si>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</si>
  <si>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</si>
  <si>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</si>
  <si>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</si>
  <si>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</si>
  <si>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</si>
  <si>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</si>
  <si>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</si>
  <si>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</si>
  <si>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</si>
  <si>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</si>
  <si>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</si>
  <si>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</si>
  <si>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</si>
  <si>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</si>
  <si>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</si>
  <si>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</si>
  <si>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</si>
  <si>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</si>
  <si>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</si>
  <si>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</si>
  <si>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</si>
  <si>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</si>
  <si>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</si>
  <si>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</si>
  <si>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</si>
  <si>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</si>
  <si>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</si>
  <si>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</si>
  <si>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</si>
  <si>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</si>
  <si>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</si>
  <si>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</si>
  <si>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</si>
  <si>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</si>
  <si>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</si>
  <si>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</si>
  <si>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</si>
  <si>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</si>
  <si>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</si>
  <si>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</si>
  <si>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</si>
  <si>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</si>
  <si>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</si>
  <si>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</si>
  <si>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</si>
  <si>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</si>
  <si>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</si>
  <si>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</si>
  <si>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</si>
  <si>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</si>
  <si>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</si>
  <si>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</si>
  <si>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</si>
  <si>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</si>
  <si>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</si>
  <si>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</si>
  <si>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</si>
  <si>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</si>
  <si>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</si>
  <si>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</si>
  <si>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</si>
  <si>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</si>
  <si>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</si>
  <si>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</si>
  <si>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</si>
  <si>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</si>
  <si>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</si>
  <si>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</si>
  <si>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</si>
  <si>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</si>
  <si>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</si>
  <si>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</si>
  <si>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</si>
  <si>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</si>
  <si>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</si>
  <si>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</si>
  <si>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</si>
  <si>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</si>
  <si>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</si>
  <si>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</si>
  <si>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</si>
  <si>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</si>
  <si>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</si>
  <si>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</si>
  <si>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</si>
  <si>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</si>
  <si>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</si>
  <si>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</si>
  <si>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</si>
  <si>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</si>
  <si>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</si>
  <si>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</si>
  <si>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</si>
  <si>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</si>
  <si>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</si>
  <si>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</si>
  <si>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</si>
  <si>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</si>
  <si>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</si>
  <si>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</si>
  <si>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</si>
  <si>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</si>
  <si>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</si>
  <si>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</si>
  <si>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</si>
  <si>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</si>
  <si>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</si>
  <si>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</si>
  <si>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</si>
  <si>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</si>
  <si>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</si>
  <si>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</si>
  <si>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</si>
  <si>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</si>
  <si>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</si>
  <si>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</si>
  <si>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</si>
  <si>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</si>
  <si>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</si>
  <si>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</si>
  <si>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</si>
  <si>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</si>
  <si>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</si>
  <si>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</si>
  <si>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</si>
  <si>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</si>
  <si>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</si>
  <si>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</si>
  <si>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</si>
  <si>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</si>
  <si>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</si>
  <si>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</si>
  <si>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</si>
  <si>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</si>
  <si>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</si>
  <si>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</si>
  <si>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</si>
  <si>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</si>
  <si>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</si>
  <si>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</si>
  <si>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</si>
  <si>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</si>
  <si>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</si>
  <si>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</si>
  <si>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</si>
  <si>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</si>
  <si>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</si>
  <si>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</si>
  <si>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</si>
  <si>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</si>
  <si>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</si>
  <si>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</si>
  <si>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</si>
  <si>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</si>
  <si>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</si>
  <si>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</si>
  <si>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</si>
  <si>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</si>
  <si>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</si>
  <si>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</si>
  <si>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</si>
  <si>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</si>
  <si>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</si>
  <si>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</si>
  <si>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</si>
  <si>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</si>
  <si>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</si>
  <si>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</si>
  <si>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</si>
  <si>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</si>
  <si>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</si>
  <si>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</si>
  <si>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</si>
  <si>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</si>
  <si>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</si>
  <si>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</si>
  <si>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</si>
  <si>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</si>
  <si>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</si>
  <si>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</si>
  <si>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</si>
  <si>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</si>
  <si>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</si>
  <si>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</si>
  <si>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</si>
  <si>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</si>
  <si>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</si>
  <si>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</si>
  <si>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</si>
  <si>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</si>
  <si>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</si>
  <si>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</si>
  <si>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</si>
  <si>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</si>
  <si>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</si>
  <si>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</si>
  <si>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</si>
  <si>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</si>
  <si>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</si>
  <si>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</si>
  <si>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</si>
  <si>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</si>
  <si>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</si>
  <si>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</si>
  <si>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</si>
  <si>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</si>
  <si>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</si>
  <si>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</si>
  <si>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</si>
  <si>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</si>
  <si>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</si>
  <si>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</si>
  <si>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</si>
  <si>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</si>
  <si>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</si>
  <si>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</si>
  <si>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</si>
  <si>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</si>
  <si>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</si>
  <si>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</si>
  <si>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</si>
  <si>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</si>
  <si>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</si>
  <si>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</si>
  <si>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</si>
  <si>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</si>
  <si>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</si>
  <si>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</si>
  <si>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</si>
  <si>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</si>
  <si>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</si>
  <si>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</si>
  <si>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</si>
  <si>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</si>
  <si>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</si>
  <si>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</si>
  <si>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</si>
  <si>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</si>
  <si>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</si>
  <si>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</si>
  <si>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</si>
  <si>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</si>
  <si>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</si>
  <si>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</si>
  <si>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</si>
  <si>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</si>
  <si>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</si>
  <si>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</si>
  <si>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</si>
  <si>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</si>
  <si>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</si>
  <si>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</si>
  <si>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</si>
  <si>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</si>
  <si>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</si>
  <si>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</si>
  <si>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</si>
  <si>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</si>
  <si>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</si>
  <si>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</si>
  <si>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</si>
  <si>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</si>
  <si>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</si>
  <si>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</si>
  <si>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</si>
  <si>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</si>
  <si>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</si>
  <si>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</si>
  <si>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</si>
  <si>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</si>
  <si>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</si>
  <si>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</si>
  <si>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</si>
  <si>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</si>
  <si>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</si>
  <si>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</si>
  <si>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</si>
  <si>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</si>
  <si>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</si>
  <si>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</si>
  <si>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</si>
  <si>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</si>
  <si>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</si>
  <si>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</si>
  <si>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</si>
  <si>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</si>
  <si>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</si>
  <si>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</si>
  <si>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</si>
  <si>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</si>
  <si>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</si>
  <si>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</si>
  <si>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</si>
  <si>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</si>
  <si>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</si>
  <si>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</si>
  <si>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</si>
  <si>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</si>
  <si>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</si>
  <si>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</si>
  <si>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</si>
  <si>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</si>
  <si>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</si>
  <si>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</si>
  <si>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</si>
  <si>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</si>
  <si>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</si>
  <si>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</si>
  <si>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</si>
  <si>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</si>
  <si>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</si>
  <si>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</si>
  <si>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</si>
  <si>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</si>
  <si>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</si>
  <si>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</si>
  <si>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</si>
  <si>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</si>
  <si>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</si>
  <si>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</si>
  <si>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</si>
  <si>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</si>
  <si>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</si>
  <si>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</si>
  <si>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</si>
  <si>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</si>
  <si>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</si>
  <si>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</si>
  <si>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</si>
  <si>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</si>
  <si>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</si>
  <si>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</si>
  <si>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</si>
  <si>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</si>
  <si>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</si>
  <si>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</si>
  <si>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</si>
  <si>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</si>
  <si>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</si>
  <si>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</si>
  <si>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</si>
  <si>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</si>
  <si>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</si>
  <si>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</si>
  <si>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</si>
  <si>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</si>
  <si>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</si>
  <si>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</si>
  <si>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</si>
  <si>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</si>
  <si>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</si>
  <si>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</si>
  <si>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</si>
  <si>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</si>
  <si>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</si>
  <si>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</si>
  <si>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</si>
  <si>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</si>
  <si>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</si>
  <si>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</si>
  <si>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</si>
  <si>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</si>
  <si>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</si>
  <si>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</si>
  <si>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</si>
  <si>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</si>
  <si>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</si>
  <si>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</si>
  <si>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</si>
  <si>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</si>
  <si>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</si>
  <si>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</si>
  <si>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</si>
  <si>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</si>
  <si>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</si>
  <si>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</si>
  <si>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</si>
  <si>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</si>
  <si>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</si>
  <si>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</si>
  <si>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</si>
  <si>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</si>
  <si>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</si>
  <si>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</si>
  <si>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</si>
  <si>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</si>
  <si>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</si>
  <si>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</si>
  <si>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</si>
  <si>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</si>
  <si>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</si>
  <si>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</si>
  <si>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</si>
  <si>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</si>
  <si>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</si>
  <si>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</si>
  <si>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</si>
  <si>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</si>
  <si>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</si>
  <si>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</si>
  <si>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</si>
  <si>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</si>
  <si>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</si>
  <si>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</si>
  <si>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</si>
  <si>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</si>
  <si>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</si>
  <si>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</si>
  <si>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</si>
  <si>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</si>
  <si>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</si>
  <si>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</si>
  <si>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</si>
  <si>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</si>
  <si>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</si>
  <si>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</si>
  <si>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</si>
  <si>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</si>
  <si>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</si>
  <si>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</si>
  <si>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</si>
  <si>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</si>
  <si>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</si>
  <si>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</si>
  <si>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</si>
  <si>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</si>
  <si>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</si>
  <si>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</si>
  <si>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</si>
  <si>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</si>
  <si>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</si>
  <si>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</si>
  <si>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</si>
  <si>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</si>
  <si>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</si>
  <si>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</si>
  <si>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</si>
  <si>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</si>
  <si>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</si>
  <si>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</si>
  <si>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</si>
  <si>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</si>
  <si>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</si>
  <si>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</si>
  <si>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</si>
  <si>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</si>
  <si>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</si>
  <si>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</si>
  <si>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</si>
  <si>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</si>
  <si>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</si>
  <si>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</si>
  <si>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</si>
  <si>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</si>
  <si>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</si>
  <si>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</si>
  <si>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</si>
  <si>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</si>
  <si>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</si>
  <si>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</si>
  <si>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</si>
  <si>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</si>
  <si>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</si>
  <si>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</si>
  <si>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</si>
  <si>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</si>
  <si>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</si>
  <si>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</si>
  <si>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</si>
  <si>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</si>
  <si>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</si>
  <si>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</si>
  <si>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</si>
  <si>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</si>
  <si>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</si>
  <si>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</si>
  <si>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</si>
  <si>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</si>
  <si>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</si>
  <si>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</si>
  <si>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</si>
  <si>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</si>
  <si>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</si>
  <si>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</si>
  <si>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</si>
  <si>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</si>
  <si>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</si>
  <si>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</si>
  <si>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</si>
  <si>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</si>
  <si>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</si>
  <si>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</si>
  <si>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</si>
  <si>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</si>
  <si>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</si>
  <si>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</si>
  <si>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</si>
  <si>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</si>
  <si>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</si>
  <si>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</si>
  <si>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</si>
  <si>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</si>
  <si>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</si>
  <si>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</si>
  <si>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</si>
  <si>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</si>
  <si>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</si>
  <si>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</si>
  <si>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</si>
  <si>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</si>
  <si>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</si>
  <si>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</si>
  <si>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</si>
  <si>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</si>
  <si>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</si>
  <si>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</si>
  <si>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</si>
  <si>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</si>
  <si>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</si>
  <si>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</si>
  <si>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</si>
  <si>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</si>
  <si>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</si>
  <si>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</si>
  <si>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</si>
  <si>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</si>
  <si>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</si>
  <si>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</si>
  <si>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</si>
  <si>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</si>
  <si>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</si>
  <si>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</si>
  <si>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</si>
  <si>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</si>
  <si>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</si>
  <si>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</si>
  <si>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</si>
  <si>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</si>
  <si>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</si>
  <si>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</si>
  <si>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</si>
  <si>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</si>
  <si>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</si>
  <si>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</si>
  <si>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</si>
  <si>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</si>
  <si>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</si>
  <si>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</si>
  <si>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</si>
  <si>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</si>
  <si>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</si>
  <si>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</si>
  <si>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</si>
  <si>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</si>
  <si>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</si>
  <si>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</si>
  <si>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</si>
  <si>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</si>
  <si>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</si>
  <si>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</si>
  <si>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</si>
  <si>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</si>
  <si>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</si>
  <si>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</si>
  <si>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</si>
  <si>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</si>
  <si>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</si>
  <si>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</si>
  <si>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</si>
  <si>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</si>
  <si>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</si>
  <si>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</si>
  <si>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</si>
  <si>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</si>
  <si>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</si>
  <si>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</si>
  <si>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</si>
  <si>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</si>
  <si>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</si>
  <si>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</si>
  <si>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</si>
  <si>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</si>
  <si>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</si>
  <si>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</si>
  <si>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</si>
  <si>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</si>
  <si>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</si>
  <si>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</si>
  <si>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</si>
  <si>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</si>
  <si>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</si>
  <si>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</si>
  <si>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</si>
  <si>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</si>
  <si>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</si>
  <si>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</si>
  <si>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</si>
  <si>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</si>
  <si>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</si>
  <si>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</si>
  <si>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</si>
  <si>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</si>
  <si>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</si>
  <si>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</si>
  <si>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</si>
  <si>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</si>
  <si>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</si>
  <si>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</si>
  <si>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</si>
  <si>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</si>
  <si>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</si>
  <si>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</si>
  <si>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</si>
  <si>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</si>
  <si>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</si>
  <si>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</si>
  <si>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</si>
  <si>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</si>
  <si>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</si>
  <si>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</si>
  <si>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</si>
  <si>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</si>
  <si>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</si>
  <si>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</si>
  <si>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</si>
  <si>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</si>
  <si>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</si>
  <si>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</si>
  <si>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</si>
  <si>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</si>
  <si>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</si>
  <si>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</si>
  <si>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</si>
  <si>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</si>
  <si>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</si>
  <si>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</si>
  <si>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</si>
  <si>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</si>
  <si>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</si>
  <si>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</si>
  <si>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</si>
  <si>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</si>
  <si>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</si>
  <si>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</si>
  <si>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</si>
  <si>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</si>
  <si>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</si>
  <si>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</si>
  <si>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</si>
  <si>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</si>
  <si>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</si>
  <si>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</si>
  <si>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</si>
  <si>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</si>
  <si>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</si>
  <si>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</si>
  <si>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</si>
  <si>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</si>
  <si>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</si>
  <si>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</si>
  <si>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</si>
  <si>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</si>
  <si>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</si>
  <si>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</si>
  <si>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</si>
  <si>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</si>
  <si>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</si>
  <si>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</si>
  <si>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</si>
  <si>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</si>
  <si>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</si>
  <si>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</si>
  <si>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</si>
  <si>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</si>
  <si>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</si>
  <si>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</si>
  <si>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</si>
  <si>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</si>
  <si>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</si>
  <si>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</si>
  <si>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</si>
  <si>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</si>
  <si>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</si>
  <si>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</si>
  <si>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</si>
  <si>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</si>
  <si>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</si>
  <si>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</si>
  <si>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</si>
  <si>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</si>
  <si>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</si>
  <si>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</si>
  <si>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</si>
  <si>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</si>
  <si>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</si>
  <si>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</si>
  <si>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</si>
  <si>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</si>
  <si>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</si>
  <si>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</si>
  <si>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</si>
  <si>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</si>
  <si>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</si>
  <si>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</si>
  <si>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</si>
  <si>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</si>
  <si>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</si>
  <si>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</si>
  <si>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</si>
  <si>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</si>
  <si>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</si>
  <si>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</si>
  <si>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</si>
  <si>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</si>
  <si>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</si>
  <si>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</si>
  <si>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</si>
  <si>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</si>
  <si>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</si>
  <si>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</si>
  <si>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</si>
  <si>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</si>
  <si>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</si>
  <si>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</si>
  <si>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</si>
  <si>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</si>
  <si>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</si>
  <si>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</si>
  <si>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</si>
  <si>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</si>
  <si>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</si>
  <si>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</si>
  <si>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</si>
  <si>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</si>
  <si>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</si>
  <si>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</si>
  <si>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</si>
  <si>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</si>
  <si>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</si>
  <si>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</si>
  <si>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</si>
  <si>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</si>
  <si>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</si>
  <si>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</si>
  <si>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</si>
  <si>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</si>
  <si>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</si>
  <si>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</si>
  <si>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</si>
  <si>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</si>
  <si>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</si>
  <si>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</si>
  <si>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</si>
  <si>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</si>
  <si>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</si>
  <si>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</si>
  <si>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</si>
  <si>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</si>
  <si>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</si>
  <si>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</si>
  <si>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</si>
  <si>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</si>
  <si>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</si>
  <si>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</si>
  <si>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</si>
  <si>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</si>
  <si>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</si>
  <si>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</si>
  <si>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</si>
  <si>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</si>
  <si>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</si>
  <si>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</si>
  <si>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</si>
  <si>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</si>
  <si>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</si>
  <si>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</si>
  <si>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</si>
  <si>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</si>
  <si>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</si>
  <si>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</si>
  <si>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</si>
  <si>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</si>
  <si>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</si>
  <si>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</si>
  <si>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</si>
  <si>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</si>
  <si>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</si>
  <si>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</si>
  <si>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</si>
  <si>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</si>
  <si>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</si>
  <si>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</si>
  <si>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</si>
  <si>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</si>
  <si>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</si>
  <si>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</si>
  <si>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</si>
  <si>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</si>
  <si>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</si>
  <si>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</si>
  <si>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</si>
  <si>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</si>
  <si>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</si>
  <si>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</si>
  <si>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</si>
  <si>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</si>
  <si>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</si>
  <si>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</si>
  <si>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</si>
  <si>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</si>
  <si>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</si>
  <si>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</si>
  <si>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</si>
  <si>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</si>
  <si>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</si>
  <si>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</si>
  <si>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</si>
  <si>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</si>
  <si>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</si>
  <si>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</si>
  <si>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</si>
  <si>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</si>
  <si>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</si>
  <si>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</si>
  <si>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</si>
  <si>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</si>
  <si>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</si>
  <si>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</si>
  <si>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</si>
  <si>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</si>
  <si>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</si>
  <si>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</si>
  <si>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</si>
  <si>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</si>
  <si>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</si>
  <si>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</si>
  <si>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</si>
  <si>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</si>
  <si>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</si>
  <si>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</si>
  <si>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</si>
  <si>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</si>
  <si>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</si>
  <si>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</si>
  <si>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</si>
  <si>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</si>
  <si>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</si>
  <si>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</si>
  <si>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</si>
  <si>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</si>
  <si>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</si>
  <si>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</si>
  <si>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</si>
  <si>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</si>
  <si>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</si>
  <si>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</si>
  <si>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</si>
  <si>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</si>
  <si>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</si>
  <si>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</si>
  <si>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</si>
  <si>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</si>
  <si>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</si>
  <si>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</si>
  <si>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</si>
  <si>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</si>
  <si>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</si>
  <si>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</si>
  <si>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</si>
  <si>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</si>
  <si>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</si>
  <si>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</si>
  <si>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</si>
  <si>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</si>
  <si>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</si>
  <si>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</si>
  <si>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</si>
  <si>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</si>
  <si>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</si>
  <si>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</si>
  <si>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</si>
  <si>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</si>
  <si>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</si>
  <si>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</si>
  <si>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</si>
  <si>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</si>
  <si>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</si>
  <si>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</si>
  <si>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</si>
  <si>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</si>
  <si>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</si>
  <si>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</si>
  <si>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</si>
  <si>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</si>
  <si>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</si>
  <si>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</si>
  <si>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</si>
  <si>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</si>
  <si>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</si>
  <si>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</si>
  <si>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</si>
  <si>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</si>
  <si>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</si>
  <si>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</si>
  <si>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</si>
  <si>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</si>
  <si>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</si>
  <si>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</si>
  <si>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</si>
  <si>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</si>
  <si>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</si>
  <si>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</si>
  <si>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</si>
  <si>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</si>
  <si>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</si>
  <si>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</si>
  <si>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</si>
  <si>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</si>
  <si>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</si>
  <si>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</si>
  <si>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</si>
  <si>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</si>
  <si>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</si>
  <si>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</si>
  <si>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</si>
  <si>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</si>
  <si>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</si>
  <si>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</si>
  <si>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</si>
  <si>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</si>
  <si>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</si>
  <si>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</si>
  <si>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</si>
  <si>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</si>
  <si>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</si>
  <si>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</si>
  <si>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</si>
  <si>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</si>
  <si>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</si>
  <si>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</si>
  <si>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</si>
  <si>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</si>
  <si>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</si>
  <si>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</si>
  <si>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</si>
  <si>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</si>
  <si>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</si>
  <si>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</si>
  <si>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</si>
  <si>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</si>
  <si>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</si>
  <si>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</si>
  <si>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</si>
  <si>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</si>
  <si>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</si>
  <si>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</si>
  <si>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</si>
  <si>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</si>
  <si>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</si>
  <si>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</si>
  <si>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</si>
  <si>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</si>
  <si>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</si>
  <si>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</si>
  <si>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</si>
  <si>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</si>
  <si>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</si>
  <si>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</si>
  <si>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</si>
  <si>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</si>
  <si>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</si>
  <si>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</si>
  <si>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</si>
  <si>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</si>
  <si>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</si>
  <si>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</si>
  <si>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</si>
  <si>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</si>
  <si>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</si>
  <si>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</si>
  <si>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</si>
  <si>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</si>
  <si>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</si>
  <si>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</si>
  <si>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</si>
  <si>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</si>
  <si>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</si>
  <si>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</si>
  <si>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</si>
  <si>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</si>
  <si>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</si>
  <si>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</si>
  <si>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</si>
  <si>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</si>
  <si>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</si>
  <si>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</si>
  <si>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</si>
  <si>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</si>
  <si>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</si>
  <si>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</si>
  <si>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</si>
  <si>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</si>
  <si>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</si>
  <si>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</si>
  <si>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</si>
  <si>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</si>
  <si>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</si>
  <si>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</si>
  <si>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</si>
  <si>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</si>
  <si>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</si>
  <si>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</si>
  <si>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</si>
  <si>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</si>
  <si>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</si>
  <si>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</si>
  <si>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</si>
  <si>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</si>
  <si>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</si>
  <si>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</si>
  <si>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</si>
  <si>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</si>
  <si>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</si>
  <si>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</si>
  <si>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</si>
  <si>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</si>
  <si>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</si>
  <si>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</si>
  <si>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</si>
  <si>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</si>
  <si>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</si>
  <si>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</si>
  <si>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</si>
  <si>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</si>
  <si>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</si>
  <si>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</si>
  <si>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</si>
  <si>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</si>
  <si>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</si>
  <si>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</si>
  <si>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</si>
  <si>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</si>
  <si>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</si>
  <si>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</si>
  <si>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</si>
  <si>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</si>
  <si>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</si>
  <si>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</si>
  <si>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</si>
  <si>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</si>
  <si>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</si>
  <si>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</si>
  <si>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</si>
  <si>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</si>
  <si>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</si>
  <si>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</si>
  <si>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</si>
  <si>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</si>
  <si>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</si>
  <si>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</si>
  <si>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</si>
  <si>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</si>
  <si>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</si>
  <si>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</si>
  <si>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</si>
  <si>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</si>
  <si>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</si>
  <si>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</si>
  <si>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</si>
  <si>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</si>
  <si>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</si>
  <si>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</si>
  <si>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</si>
  <si>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</si>
  <si>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</si>
  <si>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</si>
  <si>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</si>
  <si>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</si>
  <si>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</si>
  <si>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</si>
  <si>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</si>
  <si>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</si>
  <si>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</si>
  <si>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</si>
  <si>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</si>
  <si>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</si>
  <si>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</si>
  <si>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</si>
  <si>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</si>
  <si>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</si>
  <si>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</si>
  <si>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</si>
  <si>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</si>
  <si>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</si>
  <si>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</si>
  <si>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</si>
  <si>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</si>
  <si>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</si>
  <si>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</si>
  <si>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</si>
  <si>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</si>
  <si>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</si>
  <si>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</si>
  <si>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</si>
  <si>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</si>
  <si>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</si>
  <si>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</si>
  <si>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</si>
  <si>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</si>
  <si>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</si>
  <si>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</si>
  <si>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</si>
  <si>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</si>
  <si>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</si>
  <si>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</si>
  <si>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</si>
  <si>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</si>
  <si>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</si>
  <si>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</si>
  <si>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</si>
  <si>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</si>
  <si>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</si>
  <si>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</si>
  <si>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</si>
  <si>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</si>
  <si>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</si>
  <si>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</si>
  <si>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</si>
  <si>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</si>
  <si>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</si>
  <si>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</si>
  <si>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</si>
  <si>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</si>
  <si>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</si>
  <si>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</si>
  <si>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</si>
  <si>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</si>
  <si>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</si>
  <si>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</si>
  <si>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</si>
  <si>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</si>
  <si>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</si>
  <si>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</si>
  <si>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</si>
  <si>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</si>
  <si>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</si>
  <si>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</si>
  <si>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</si>
  <si>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</si>
  <si>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</si>
  <si>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</si>
  <si>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</si>
  <si>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</si>
  <si>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</si>
  <si>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</si>
  <si>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</si>
  <si>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</si>
  <si>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</si>
  <si>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</si>
  <si>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</si>
  <si>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</si>
  <si>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</si>
  <si>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</si>
  <si>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</si>
  <si>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</si>
  <si>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</si>
  <si>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</si>
  <si>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</si>
  <si>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</si>
  <si>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</si>
  <si>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</si>
  <si>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</si>
  <si>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</si>
  <si>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</si>
  <si>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</si>
  <si>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</si>
  <si>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</si>
  <si>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</si>
  <si>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</si>
  <si>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</si>
  <si>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</si>
  <si>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</si>
  <si>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</si>
  <si>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</si>
  <si>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</si>
  <si>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</si>
  <si>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</si>
  <si>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</si>
  <si>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</si>
  <si>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</si>
  <si>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</si>
  <si>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</si>
  <si>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</si>
  <si>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</si>
  <si>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</si>
  <si>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</si>
  <si>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</si>
  <si>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</si>
  <si>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</si>
  <si>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</si>
  <si>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</si>
  <si>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</si>
  <si>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</si>
  <si>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</si>
  <si>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</si>
  <si>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</si>
  <si>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</si>
  <si>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</si>
  <si>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</si>
  <si>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</si>
  <si>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</si>
  <si>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</si>
  <si>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</si>
  <si>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</si>
  <si>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</si>
  <si>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</si>
  <si>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</si>
  <si>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</si>
  <si>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</si>
  <si>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</si>
  <si>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</si>
  <si>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</si>
  <si>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</si>
  <si>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</si>
  <si>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</si>
  <si>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</si>
  <si>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</si>
  <si>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</si>
  <si>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</si>
  <si>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</si>
  <si>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</si>
  <si>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</si>
  <si>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</si>
  <si>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</si>
  <si>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</si>
  <si>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</si>
  <si>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</si>
  <si>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</si>
  <si>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</si>
  <si>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</si>
  <si>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</si>
  <si>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</si>
  <si>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</si>
  <si>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</si>
  <si>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</si>
  <si>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</si>
  <si>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</si>
  <si>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</si>
  <si>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</si>
  <si>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</si>
  <si>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</si>
  <si>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</si>
  <si>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</si>
  <si>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</si>
  <si>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</si>
  <si>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</si>
  <si>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</si>
  <si>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</si>
  <si>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</si>
  <si>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</si>
  <si>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</si>
  <si>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</si>
  <si>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</si>
  <si>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</si>
  <si>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</si>
  <si>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</si>
  <si>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</si>
  <si>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</si>
  <si>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</si>
  <si>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</si>
  <si>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</si>
  <si>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</si>
  <si>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</si>
  <si>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</si>
  <si>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</si>
  <si>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</si>
  <si>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</si>
  <si>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</si>
  <si>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</si>
  <si>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</si>
  <si>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</si>
  <si>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</si>
  <si>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</si>
  <si>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</si>
  <si>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</si>
  <si>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</si>
  <si>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</si>
  <si>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</si>
  <si>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</si>
  <si>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</si>
  <si>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</si>
  <si>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</si>
  <si>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</si>
  <si>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</si>
  <si>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</si>
  <si>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</si>
  <si>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</si>
  <si>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</si>
  <si>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</si>
  <si>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</si>
  <si>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</si>
  <si>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</si>
  <si>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</si>
  <si>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</si>
  <si>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</si>
  <si>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</si>
  <si>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</si>
  <si>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</si>
  <si>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</si>
  <si>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</si>
  <si>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</si>
  <si>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</si>
  <si>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</si>
  <si>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</si>
  <si>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</si>
  <si>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</si>
  <si>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</si>
  <si>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</si>
  <si>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</si>
  <si>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</si>
  <si>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</si>
  <si>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</si>
  <si>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</si>
  <si>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</si>
  <si>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</si>
  <si>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</si>
  <si>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</si>
  <si>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</si>
  <si>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</si>
  <si>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</si>
  <si>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</si>
  <si>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</si>
  <si>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</si>
  <si>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</si>
  <si>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</si>
  <si>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</si>
  <si>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</si>
  <si>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</si>
  <si>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</si>
  <si>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</si>
  <si>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</si>
  <si>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</si>
  <si>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</si>
  <si>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</si>
  <si>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</si>
  <si>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</si>
  <si>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</si>
  <si>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</si>
  <si>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</si>
  <si>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</si>
  <si>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</si>
  <si>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</si>
  <si>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</si>
  <si>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</si>
  <si>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</si>
  <si>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</si>
  <si>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</si>
  <si>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</si>
  <si>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</si>
  <si>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</si>
  <si>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</si>
  <si>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</si>
  <si>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</si>
  <si>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</si>
  <si>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</si>
  <si>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</si>
  <si>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</si>
  <si>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</si>
  <si>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</si>
  <si>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</si>
  <si>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</si>
  <si>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</si>
  <si>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</si>
  <si>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</si>
  <si>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</si>
  <si>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</si>
  <si>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</si>
  <si>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</si>
  <si>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</si>
  <si>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</si>
  <si>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</si>
  <si>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</si>
  <si>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</si>
  <si>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</si>
  <si>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</si>
  <si>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</si>
  <si>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</si>
  <si>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</si>
  <si>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</si>
  <si>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</si>
  <si>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</si>
  <si>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</si>
  <si>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</si>
  <si>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</si>
  <si>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</si>
  <si>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</si>
  <si>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</si>
  <si>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</si>
  <si>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</si>
  <si>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</si>
  <si>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</si>
  <si>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</si>
  <si>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</si>
  <si>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</si>
  <si>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</si>
  <si>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</si>
  <si>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</si>
  <si>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</si>
  <si>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</si>
  <si>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</si>
  <si>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</si>
  <si>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</si>
  <si>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</si>
  <si>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</si>
  <si>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</si>
  <si>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</si>
  <si>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</si>
  <si>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</si>
  <si>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</si>
  <si>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</si>
  <si>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</si>
  <si>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</si>
  <si>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</si>
  <si>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</si>
  <si>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</si>
  <si>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</si>
  <si>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</si>
  <si>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</si>
  <si>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</si>
  <si>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</si>
  <si>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</si>
  <si>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</si>
  <si>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</si>
  <si>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</si>
  <si>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</si>
  <si>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</si>
  <si>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</si>
  <si>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</si>
  <si>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</si>
  <si>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</si>
  <si>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</si>
  <si>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</si>
  <si>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</si>
  <si>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</si>
  <si>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</si>
  <si>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</si>
  <si>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</si>
  <si>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</si>
  <si>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</si>
  <si>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</si>
  <si>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</si>
  <si>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</si>
  <si>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</si>
  <si>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</si>
  <si>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</si>
  <si>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</si>
  <si>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</si>
  <si>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</si>
  <si>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</si>
  <si>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</si>
  <si>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</si>
  <si>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</si>
  <si>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</si>
  <si>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</si>
  <si>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</si>
  <si>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</si>
  <si>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</si>
  <si>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</si>
  <si>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</si>
  <si>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</si>
  <si>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</si>
  <si>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</si>
  <si>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</si>
  <si>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</si>
  <si>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</si>
  <si>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</si>
  <si>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</si>
  <si>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</si>
  <si>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</si>
  <si>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</si>
  <si>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</si>
  <si>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</si>
  <si>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</si>
  <si>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</si>
  <si>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</si>
  <si>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</si>
  <si>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</si>
  <si>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</si>
  <si>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</si>
  <si>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</si>
  <si>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</si>
  <si>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</si>
  <si>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</si>
  <si>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</si>
  <si>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</si>
  <si>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</si>
  <si>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</si>
  <si>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</si>
  <si>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</si>
  <si>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</si>
  <si>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</si>
  <si>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</si>
  <si>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</si>
  <si>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</si>
  <si>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</si>
  <si>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</si>
  <si>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</si>
  <si>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</si>
  <si>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</si>
  <si>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</si>
  <si>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</si>
  <si>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</si>
  <si>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</si>
  <si>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</si>
  <si>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</si>
  <si>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</si>
  <si>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</si>
  <si>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</si>
  <si>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</si>
  <si>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</si>
  <si>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</si>
  <si>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</si>
  <si>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</si>
  <si>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</si>
  <si>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</si>
  <si>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</si>
  <si>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</si>
  <si>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</si>
  <si>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</si>
  <si>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</si>
  <si>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</si>
  <si>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</si>
  <si>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</si>
  <si>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</si>
  <si>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</si>
  <si>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</si>
  <si>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</si>
  <si>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</si>
  <si>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</si>
  <si>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</si>
  <si>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</si>
  <si>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</si>
  <si>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</si>
  <si>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</si>
  <si>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</si>
  <si>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</si>
  <si>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</si>
  <si>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</si>
  <si>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</si>
  <si>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</si>
  <si>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</si>
  <si>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</si>
  <si>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</si>
  <si>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</si>
  <si>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</si>
  <si>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</si>
  <si>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</si>
  <si>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</si>
  <si>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</si>
  <si>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</si>
  <si>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</si>
  <si>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</si>
  <si>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</si>
  <si>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</si>
  <si>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</si>
  <si>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</si>
  <si>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</si>
  <si>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</si>
  <si>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</si>
  <si>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</si>
  <si>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</si>
  <si>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</si>
  <si>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</si>
  <si>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</si>
  <si>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</si>
  <si>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</si>
  <si>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</si>
  <si>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</si>
  <si>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</si>
  <si>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</si>
  <si>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</si>
  <si>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</si>
  <si>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</si>
  <si>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</si>
  <si>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</si>
  <si>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</si>
  <si>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</si>
  <si>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</si>
  <si>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</si>
  <si>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</si>
  <si>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</si>
  <si>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</si>
  <si>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</si>
  <si>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</si>
  <si>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</si>
  <si>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</si>
  <si>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</si>
  <si>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</si>
  <si>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</si>
  <si>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</si>
  <si>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</si>
  <si>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</si>
  <si>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</si>
  <si>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</si>
  <si>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</si>
  <si>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</si>
  <si>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</si>
  <si>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</si>
  <si>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</si>
  <si>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</si>
  <si>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</si>
  <si>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</si>
  <si>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</si>
  <si>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</si>
  <si>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</si>
  <si>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</si>
  <si>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</si>
  <si>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</si>
  <si>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</si>
  <si>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</si>
  <si>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</si>
  <si>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</si>
  <si>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</si>
  <si>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</si>
  <si>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</si>
  <si>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</si>
  <si>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</si>
  <si>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</si>
  <si>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</si>
  <si>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</si>
  <si>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</si>
  <si>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</si>
  <si>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</si>
  <si>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</si>
  <si>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</si>
  <si>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</si>
  <si>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</si>
  <si>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</si>
  <si>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</si>
  <si>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</si>
  <si>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</si>
  <si>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</si>
  <si>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</si>
  <si>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</si>
  <si>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</si>
  <si>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</si>
  <si>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</si>
  <si>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</si>
  <si>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</si>
  <si>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</si>
  <si>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</si>
  <si>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</si>
  <si>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</si>
  <si>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</si>
  <si>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</si>
  <si>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</si>
  <si>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</si>
  <si>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</si>
  <si>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</si>
  <si>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</si>
  <si>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</si>
  <si>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</si>
  <si>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</si>
  <si>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</si>
  <si>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</si>
  <si>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</si>
  <si>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</si>
  <si>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</si>
  <si>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</si>
  <si>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</si>
  <si>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</si>
  <si>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</si>
  <si>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</si>
  <si>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</si>
  <si>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</si>
  <si>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</si>
  <si>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</si>
  <si>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</si>
  <si>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</si>
  <si>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</si>
  <si>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</si>
  <si>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</si>
  <si>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</si>
  <si>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</si>
  <si>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</si>
  <si>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</si>
  <si>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</si>
  <si>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</si>
  <si>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</si>
  <si>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</si>
  <si>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</si>
  <si>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</si>
  <si>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</si>
  <si>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</si>
  <si>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</si>
  <si>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</si>
  <si>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</si>
  <si>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</si>
  <si>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</si>
  <si>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</si>
  <si>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</si>
  <si>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</si>
  <si>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</si>
  <si>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</si>
  <si>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</si>
  <si>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</si>
  <si>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</si>
  <si>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</si>
  <si>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</si>
  <si>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</si>
  <si>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</si>
  <si>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</si>
  <si>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</si>
  <si>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</si>
  <si>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</si>
  <si>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</si>
  <si>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</si>
  <si>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</si>
  <si>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</si>
  <si>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</si>
  <si>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</si>
  <si>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</si>
  <si>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</si>
  <si>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</si>
  <si>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</si>
  <si>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</si>
  <si>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</si>
  <si>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</si>
  <si>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</si>
  <si>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</si>
  <si>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</si>
  <si>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</si>
  <si>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</si>
  <si>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</si>
  <si>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</si>
  <si>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</si>
  <si>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</si>
  <si>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</si>
  <si>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</si>
  <si>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</si>
  <si>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</si>
  <si>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</si>
  <si>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</si>
  <si>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</si>
  <si>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</si>
  <si>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</si>
  <si>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</si>
  <si>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</si>
  <si>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</si>
  <si>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</si>
  <si>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</si>
  <si>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</si>
  <si>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</si>
  <si>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</si>
  <si>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</si>
  <si>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</si>
  <si>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</si>
  <si>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</si>
  <si>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</si>
  <si>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</si>
  <si>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</si>
  <si>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</si>
  <si>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</si>
  <si>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</si>
  <si>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</si>
  <si>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</si>
  <si>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</si>
  <si>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</si>
  <si>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</si>
  <si>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</si>
  <si>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</si>
  <si>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</si>
  <si>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</si>
  <si>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</si>
  <si>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</si>
  <si>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</si>
  <si>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</si>
  <si>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</si>
  <si>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</si>
  <si>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</si>
  <si>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</si>
  <si>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</si>
  <si>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</si>
  <si>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</si>
  <si>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</si>
  <si>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</si>
  <si>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</si>
  <si>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</si>
  <si>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</si>
  <si>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</si>
  <si>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</si>
  <si>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</si>
  <si>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</si>
  <si>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</si>
  <si>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</si>
  <si>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</si>
  <si>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</si>
  <si>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</si>
  <si>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</si>
  <si>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</si>
  <si>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</si>
  <si>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</si>
  <si>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</si>
  <si>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</si>
  <si>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</si>
  <si>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</si>
  <si>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</si>
  <si>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</si>
  <si>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</si>
  <si>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</si>
  <si>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</si>
  <si>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</si>
  <si>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</si>
  <si>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</si>
  <si>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</si>
  <si>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</si>
  <si>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</si>
  <si>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</si>
  <si>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</si>
  <si>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</si>
  <si>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</si>
  <si>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</si>
  <si>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</si>
  <si>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</si>
  <si>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</si>
  <si>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</si>
  <si>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</si>
  <si>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</si>
  <si>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</si>
  <si>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</si>
  <si>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</si>
  <si>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</si>
  <si>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</si>
  <si>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</si>
  <si>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</si>
  <si>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</si>
  <si>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</si>
  <si>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</si>
  <si>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</si>
  <si>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</si>
  <si>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</si>
  <si>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</si>
  <si>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</si>
  <si>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</si>
  <si>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</si>
  <si>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</si>
  <si>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</si>
  <si>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</si>
  <si>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</si>
  <si>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</si>
  <si>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</si>
  <si>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</si>
  <si>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</si>
  <si>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</si>
  <si>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</si>
  <si>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</si>
  <si>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</si>
  <si>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</si>
  <si>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</si>
  <si>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</si>
  <si>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</si>
  <si>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</si>
  <si>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</si>
  <si>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</si>
  <si>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</si>
  <si>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</si>
  <si>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</si>
  <si>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</si>
  <si>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</si>
  <si>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</si>
  <si>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</si>
  <si>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</si>
  <si>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</si>
  <si>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</si>
  <si>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</si>
  <si>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</si>
  <si>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</si>
  <si>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</si>
  <si>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</si>
  <si>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</si>
  <si>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</si>
  <si>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</si>
  <si>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</si>
  <si>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</si>
  <si>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</si>
  <si>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</si>
  <si>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</si>
  <si>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</si>
  <si>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</si>
  <si>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</si>
  <si>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</si>
  <si>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</si>
  <si>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</si>
  <si>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</si>
  <si>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</si>
  <si>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</si>
  <si>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</si>
  <si>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</si>
  <si>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</si>
  <si>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</si>
  <si>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</si>
  <si>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</si>
  <si>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</si>
  <si>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</si>
  <si>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</si>
  <si>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</si>
  <si>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</si>
  <si>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</si>
  <si>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</si>
  <si>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</si>
  <si>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</si>
  <si>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</si>
  <si>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</si>
  <si>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</si>
  <si>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</si>
  <si>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</si>
  <si>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</si>
  <si>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</si>
  <si>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</si>
  <si>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</si>
  <si>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</si>
  <si>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</si>
  <si>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</si>
  <si>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</si>
  <si>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</si>
  <si>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</si>
  <si>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</si>
  <si>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</si>
  <si>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</si>
  <si>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</si>
  <si>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</si>
  <si>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</si>
  <si>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</si>
  <si>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</si>
  <si>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</si>
  <si>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</si>
  <si>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</si>
  <si>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</si>
  <si>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</si>
  <si>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</si>
  <si>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</si>
  <si>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</si>
  <si>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</si>
  <si>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</si>
  <si>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</si>
  <si>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</si>
  <si>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</si>
  <si>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</si>
  <si>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</si>
  <si>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</si>
  <si>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</si>
  <si>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</si>
  <si>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</si>
  <si>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</si>
  <si>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</si>
  <si>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</si>
  <si>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</si>
  <si>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</si>
  <si>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</si>
  <si>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</si>
  <si>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</si>
  <si>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</si>
  <si>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</si>
  <si>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</si>
  <si>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</si>
  <si>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</si>
  <si>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</si>
  <si>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</si>
  <si>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</si>
  <si>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</si>
  <si>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</si>
  <si>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</si>
  <si>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</si>
  <si>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</si>
  <si>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</si>
  <si>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</si>
  <si>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</si>
  <si>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</si>
  <si>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</si>
  <si>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</si>
  <si>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</si>
  <si>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</si>
  <si>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</si>
  <si>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</si>
  <si>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</si>
  <si>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</si>
  <si>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</si>
  <si>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</si>
  <si>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</si>
  <si>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</si>
  <si>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</si>
  <si>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</si>
  <si>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</si>
  <si>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</si>
  <si>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</si>
  <si>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</si>
  <si>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</si>
  <si>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</si>
  <si>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</si>
  <si>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</si>
  <si>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</si>
  <si>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</si>
  <si>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</si>
  <si>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</si>
  <si>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</si>
  <si>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</si>
  <si>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</si>
  <si>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</si>
  <si>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</si>
  <si>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</si>
  <si>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</si>
  <si>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</si>
  <si>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</si>
  <si>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</si>
  <si>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</si>
  <si>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</si>
  <si>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</si>
  <si>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</si>
  <si>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</si>
  <si>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</si>
  <si>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</si>
  <si>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</si>
  <si>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</si>
  <si>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</si>
  <si>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</si>
  <si>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</si>
  <si>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</si>
  <si>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</si>
  <si>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</si>
  <si>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</si>
  <si>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</si>
  <si>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</si>
  <si>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</si>
  <si>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</si>
  <si>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</si>
  <si>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</si>
  <si>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</si>
  <si>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</si>
  <si>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</si>
  <si>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</si>
  <si>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</si>
  <si>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</si>
  <si>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</si>
  <si>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</si>
  <si>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</si>
  <si>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</si>
  <si>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</si>
  <si>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</si>
  <si>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</si>
  <si>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</si>
  <si>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</si>
  <si>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</si>
  <si>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</si>
  <si>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</si>
  <si>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</si>
  <si>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</si>
  <si>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</si>
  <si>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</si>
  <si>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</si>
  <si>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</si>
  <si>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</si>
  <si>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</si>
  <si>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</si>
  <si>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</si>
  <si>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</si>
  <si>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</si>
  <si>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</si>
  <si>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</si>
  <si>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</si>
  <si>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</si>
  <si>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</si>
  <si>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</si>
  <si>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</si>
  <si>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</si>
  <si>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</si>
  <si>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</si>
  <si>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</si>
  <si>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</si>
  <si>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</si>
  <si>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</si>
  <si>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</si>
  <si>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</si>
  <si>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</si>
  <si>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</si>
  <si>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</si>
  <si>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</si>
  <si>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</si>
  <si>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</si>
  <si>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</si>
  <si>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</si>
  <si>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</si>
  <si>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</si>
  <si>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</si>
  <si>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</si>
  <si>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</si>
  <si>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</si>
  <si>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</si>
  <si>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</si>
  <si>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</si>
  <si>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</si>
  <si>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</si>
  <si>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</si>
  <si>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</si>
  <si>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</si>
  <si>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</si>
  <si>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</si>
  <si>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</si>
  <si>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</si>
  <si>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</si>
  <si>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</si>
  <si>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</si>
  <si>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</si>
  <si>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</si>
  <si>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</si>
  <si>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</si>
  <si>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</si>
  <si>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</si>
  <si>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</si>
  <si>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</si>
  <si>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</si>
  <si>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</si>
  <si>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</si>
  <si>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</si>
  <si>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</si>
  <si>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</si>
  <si>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</si>
  <si>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</si>
  <si>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</si>
  <si>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</si>
  <si>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</si>
  <si>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</si>
  <si>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</si>
  <si>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</si>
  <si>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</si>
  <si>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</si>
  <si>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</si>
  <si>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</si>
  <si>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</si>
  <si>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</si>
  <si>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</si>
  <si>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</si>
  <si>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</si>
  <si>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</si>
  <si>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</si>
  <si>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</si>
  <si>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</si>
  <si>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</si>
  <si>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</si>
  <si>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</si>
  <si>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</si>
  <si>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</si>
  <si>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</si>
  <si>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</si>
  <si>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</si>
  <si>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</si>
  <si>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</si>
  <si>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</si>
  <si>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</si>
  <si>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</si>
  <si>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</si>
  <si>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</si>
  <si>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</si>
  <si>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</si>
  <si>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</si>
  <si>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</si>
  <si>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</si>
  <si>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</si>
  <si>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</si>
  <si>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</si>
  <si>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</si>
  <si>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</si>
  <si>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</si>
  <si>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</si>
  <si>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</si>
  <si>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</si>
  <si>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</si>
  <si>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</si>
  <si>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</si>
  <si>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</si>
  <si>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</si>
  <si>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</si>
  <si>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</si>
  <si>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</si>
  <si>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</si>
  <si>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</si>
  <si>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</si>
  <si>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</si>
  <si>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</si>
  <si>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</si>
  <si>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</si>
  <si>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</si>
  <si>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</si>
  <si>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</si>
  <si>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</si>
  <si>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</si>
  <si>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</si>
  <si>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</si>
  <si>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</si>
  <si>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</si>
  <si>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</si>
  <si>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</si>
  <si>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</si>
  <si>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</si>
  <si>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</si>
  <si>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</si>
  <si>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</si>
  <si>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</si>
  <si>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</si>
  <si>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</si>
  <si>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</si>
  <si>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</si>
  <si>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</si>
  <si>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</si>
  <si>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</si>
  <si>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</si>
  <si>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</si>
  <si>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</si>
  <si>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</si>
  <si>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</si>
  <si>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</si>
  <si>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</si>
  <si>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</si>
  <si>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</si>
  <si>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</si>
  <si>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</si>
  <si>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</si>
  <si>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</si>
  <si>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</si>
  <si>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</si>
  <si>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</si>
  <si>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</si>
  <si>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</si>
  <si>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</si>
  <si>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</si>
  <si>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</si>
  <si>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</si>
  <si>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</si>
  <si>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</si>
  <si>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</si>
  <si>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</si>
  <si>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</si>
  <si>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</si>
  <si>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</si>
  <si>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</si>
  <si>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</si>
  <si>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</si>
  <si>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</si>
  <si>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</si>
  <si>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</si>
  <si>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</si>
  <si>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</si>
  <si>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</si>
  <si>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</si>
  <si>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</si>
  <si>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</si>
  <si>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</si>
  <si>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</si>
  <si>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</si>
  <si>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</si>
  <si>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</si>
  <si>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</si>
  <si>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</si>
  <si>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</si>
  <si>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</si>
  <si>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</si>
  <si>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</si>
  <si>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</si>
  <si>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</si>
  <si>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</si>
  <si>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</si>
  <si>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</si>
  <si>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</si>
  <si>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</si>
  <si>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</si>
  <si>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</si>
  <si>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</si>
  <si>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</si>
  <si>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</si>
  <si>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</si>
  <si>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</si>
  <si>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</si>
  <si>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</si>
  <si>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</si>
  <si>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</si>
  <si>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</si>
  <si>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</si>
  <si>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</si>
  <si>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</si>
  <si>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</si>
  <si>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</si>
  <si>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</si>
  <si>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</si>
  <si>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</si>
  <si>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</si>
  <si>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</si>
  <si>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</si>
  <si>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</si>
  <si>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</si>
  <si>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</si>
  <si>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</si>
  <si>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</si>
  <si>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</si>
  <si>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</si>
  <si>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</si>
  <si>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</si>
  <si>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</si>
  <si>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</si>
  <si>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</si>
  <si>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</si>
  <si>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</si>
  <si>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</si>
  <si>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</si>
  <si>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</si>
  <si>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</si>
  <si>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</si>
  <si>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</si>
  <si>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</si>
  <si>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</si>
  <si>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</si>
  <si>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</si>
  <si>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</si>
  <si>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</si>
  <si>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</si>
  <si>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</si>
  <si>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</si>
  <si>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</si>
  <si>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</si>
  <si>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</si>
  <si>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</si>
  <si>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</si>
  <si>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</si>
  <si>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</si>
  <si>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</si>
  <si>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</si>
  <si>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</si>
  <si>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</si>
  <si>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</si>
  <si>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</si>
  <si>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</si>
  <si>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</si>
  <si>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</si>
  <si>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</si>
  <si>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</si>
  <si>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</si>
  <si>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</si>
  <si>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</si>
  <si>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</si>
  <si>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</si>
  <si>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</si>
  <si>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</si>
  <si>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</si>
  <si>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</si>
  <si>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</si>
  <si>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</si>
  <si>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</si>
  <si>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</si>
  <si>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</si>
  <si>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</si>
  <si>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</si>
  <si>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</si>
  <si>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</si>
  <si>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</si>
  <si>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</si>
  <si>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</si>
  <si>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</si>
  <si>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</si>
  <si>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</si>
  <si>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</si>
  <si>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</si>
  <si>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</si>
  <si>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</si>
  <si>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</si>
  <si>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</si>
  <si>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</si>
  <si>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</si>
  <si>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</si>
  <si>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</si>
  <si>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</si>
  <si>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</si>
  <si>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</si>
  <si>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</si>
  <si>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</si>
  <si>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</si>
  <si>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</si>
  <si>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</si>
  <si>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</si>
  <si>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</si>
  <si>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</si>
  <si>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</si>
  <si>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</si>
  <si>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</si>
  <si>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</si>
  <si>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</si>
  <si>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</si>
  <si>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</si>
  <si>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</si>
  <si>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</si>
  <si>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</si>
  <si>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</si>
  <si>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</si>
  <si>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</si>
  <si>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</si>
  <si>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</si>
  <si>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</si>
  <si>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</si>
  <si>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</si>
  <si>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</si>
  <si>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</si>
  <si>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</si>
  <si>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</si>
  <si>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</si>
  <si>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</si>
  <si>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</si>
  <si>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</si>
  <si>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</si>
  <si>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</si>
  <si>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</si>
  <si>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</si>
  <si>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</si>
  <si>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</si>
  <si>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</si>
  <si>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</si>
  <si>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</si>
  <si>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</si>
  <si>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</si>
  <si>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</si>
  <si>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</si>
  <si>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</si>
  <si>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</si>
  <si>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</si>
  <si>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</si>
  <si>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</si>
  <si>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</si>
  <si>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</si>
  <si>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</si>
  <si>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</si>
  <si>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</si>
  <si>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</si>
  <si>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</si>
  <si>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</si>
  <si>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</si>
  <si>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</si>
  <si>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</si>
  <si>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</si>
  <si>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</si>
  <si>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</si>
  <si>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</si>
  <si>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</si>
  <si>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</si>
  <si>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</si>
  <si>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</si>
  <si>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</si>
  <si>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</si>
  <si>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</si>
  <si>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</si>
  <si>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</si>
  <si>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</si>
  <si>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</si>
  <si>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</si>
  <si>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</si>
  <si>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</si>
  <si>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</si>
  <si>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</si>
  <si>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</si>
  <si>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</si>
  <si>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</si>
  <si>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</si>
  <si>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</si>
  <si>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</si>
  <si>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</si>
  <si>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</si>
  <si>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</si>
  <si>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</si>
  <si>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</si>
  <si>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</si>
  <si>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</si>
  <si>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</si>
  <si>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</si>
  <si>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</si>
  <si>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</si>
  <si>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</si>
  <si>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</si>
  <si>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</si>
  <si>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</si>
  <si>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</si>
  <si>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</si>
  <si>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</si>
  <si>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</si>
  <si>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</si>
  <si>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</si>
  <si>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</si>
  <si>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</si>
  <si>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</si>
  <si>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</si>
  <si>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</si>
  <si>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</si>
  <si>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</si>
  <si>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</si>
  <si>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</si>
  <si>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</si>
  <si>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</si>
  <si>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</si>
  <si>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</si>
  <si>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</si>
  <si>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</si>
  <si>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</si>
  <si>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</si>
  <si>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</si>
  <si>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</si>
  <si>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</si>
  <si>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</si>
  <si>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</si>
  <si>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</si>
  <si>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</si>
  <si>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</si>
  <si>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</si>
  <si>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</si>
  <si>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</si>
  <si>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</si>
  <si>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</si>
  <si>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</si>
  <si>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</si>
  <si>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</si>
  <si>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</si>
  <si>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</si>
  <si>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</si>
  <si>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</si>
  <si>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</si>
  <si>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</si>
  <si>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</si>
  <si>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</si>
  <si>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</si>
  <si>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</si>
  <si>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</si>
  <si>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</si>
  <si>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</si>
  <si>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</si>
  <si>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</si>
  <si>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</si>
  <si>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</si>
  <si>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</si>
  <si>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</si>
  <si>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</si>
  <si>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</si>
  <si>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</si>
  <si>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</si>
  <si>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</si>
  <si>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</si>
  <si>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</si>
  <si>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</si>
  <si>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</si>
  <si>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</si>
  <si>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</si>
  <si>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</si>
  <si>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</si>
  <si>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</si>
  <si>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</si>
  <si>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</si>
  <si>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</si>
  <si>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</si>
  <si>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</si>
  <si>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</si>
  <si>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</si>
  <si>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</si>
  <si>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</si>
  <si>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</si>
  <si>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</si>
  <si>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</si>
  <si>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</si>
  <si>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</si>
  <si>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</si>
  <si>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</si>
  <si>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</si>
  <si>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</si>
  <si>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</si>
  <si>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</si>
  <si>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</si>
  <si>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</si>
  <si>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</si>
  <si>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</si>
  <si>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</si>
  <si>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</si>
  <si>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</si>
  <si>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</si>
  <si>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</si>
  <si>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</si>
  <si>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</si>
  <si>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</si>
  <si>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</si>
  <si>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</si>
  <si>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</si>
  <si>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</si>
  <si>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</si>
  <si>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</si>
  <si>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</si>
  <si>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</si>
  <si>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</si>
  <si>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</si>
  <si>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</si>
  <si>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</si>
  <si>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</si>
  <si>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</si>
  <si>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</si>
  <si>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</si>
  <si>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</si>
  <si>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</si>
  <si>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</si>
  <si>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</si>
  <si>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</si>
  <si>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</si>
  <si>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</si>
  <si>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</si>
  <si>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</si>
  <si>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</si>
  <si>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</si>
  <si>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</si>
  <si>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</si>
  <si>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</si>
  <si>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</si>
  <si>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</si>
  <si>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</si>
  <si>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</si>
  <si>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</si>
  <si>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</si>
  <si>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</si>
  <si>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</si>
  <si>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</si>
  <si>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</si>
  <si>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</si>
  <si>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</si>
  <si>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</si>
  <si>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</si>
  <si>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</si>
  <si>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</si>
  <si>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</si>
  <si>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</si>
  <si>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</si>
  <si>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</si>
  <si>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</si>
  <si>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</si>
  <si>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</si>
  <si>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</si>
  <si>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</si>
  <si>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</si>
  <si>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</si>
  <si>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</si>
  <si>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</si>
  <si>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</si>
  <si>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</si>
  <si>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</si>
  <si>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</si>
  <si>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</si>
  <si>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</si>
  <si>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</si>
  <si>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</si>
  <si>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</si>
  <si>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</si>
  <si>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</si>
  <si>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</si>
  <si>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</si>
  <si>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</si>
  <si>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</si>
  <si>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</si>
  <si>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</si>
  <si>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</si>
  <si>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</si>
  <si>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</si>
  <si>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</si>
  <si>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</si>
  <si>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</si>
  <si>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</si>
  <si>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</si>
  <si>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</si>
  <si>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</si>
  <si>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</si>
  <si>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</si>
  <si>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</si>
  <si>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</si>
  <si>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</si>
  <si>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</si>
  <si>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</si>
  <si>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</si>
  <si>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</si>
  <si>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</si>
  <si>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</si>
  <si>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</si>
  <si>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</si>
  <si>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</si>
  <si>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</si>
  <si>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</si>
  <si>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</si>
  <si>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</si>
  <si>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</si>
  <si>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</si>
  <si>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</si>
  <si>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</si>
  <si>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</si>
  <si>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</si>
  <si>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</si>
  <si>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</si>
  <si>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</si>
  <si>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</si>
  <si>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</si>
  <si>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</si>
  <si>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</si>
  <si>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</si>
  <si>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</si>
  <si>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</si>
  <si>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</si>
  <si>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</si>
  <si>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</si>
  <si>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</si>
  <si>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</si>
  <si>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</si>
  <si>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</si>
  <si>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</si>
  <si>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</si>
  <si>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</si>
  <si>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</si>
  <si>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</si>
  <si>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</si>
  <si>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</si>
  <si>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</si>
  <si>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</si>
  <si>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</si>
  <si>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</si>
  <si>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</si>
  <si>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</si>
  <si>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</si>
  <si>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</si>
  <si>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</si>
  <si>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</si>
  <si>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</si>
  <si>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</si>
  <si>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</si>
  <si>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</si>
  <si>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</si>
  <si>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</si>
  <si>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</si>
  <si>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</si>
  <si>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</si>
  <si>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</si>
  <si>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</si>
  <si>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</si>
  <si>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</si>
  <si>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</si>
  <si>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</si>
  <si>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</si>
  <si>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</si>
  <si>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</si>
  <si>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</si>
  <si>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</si>
  <si>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</si>
  <si>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</si>
  <si>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</si>
  <si>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</si>
  <si>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</si>
  <si>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</si>
  <si>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</si>
  <si>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</si>
  <si>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</si>
  <si>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</si>
  <si>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</si>
  <si>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</si>
  <si>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</si>
  <si>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</si>
  <si>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</si>
  <si>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</si>
  <si>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</si>
  <si>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</si>
  <si>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</si>
  <si>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</si>
  <si>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</si>
  <si>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</si>
  <si>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</si>
  <si>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</si>
  <si>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</si>
  <si>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</si>
  <si>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</si>
  <si>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</si>
  <si>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</si>
  <si>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</si>
  <si>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</si>
  <si>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</si>
  <si>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</si>
  <si>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</si>
  <si>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</si>
  <si>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</si>
  <si>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</si>
  <si>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</si>
  <si>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</si>
  <si>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</si>
  <si>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</si>
  <si>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</si>
  <si>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</si>
  <si>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</si>
  <si>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</si>
  <si>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</si>
  <si>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</si>
  <si>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</si>
  <si>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</si>
  <si>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</si>
  <si>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</si>
  <si>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</si>
  <si>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</si>
  <si>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</si>
  <si>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</si>
  <si>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</si>
  <si>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</si>
  <si>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</si>
  <si>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</si>
  <si>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</si>
  <si>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</si>
  <si>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</si>
  <si>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</si>
  <si>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</si>
  <si>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</si>
  <si>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</si>
  <si>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</si>
  <si>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</si>
  <si>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</si>
  <si>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</si>
  <si>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</si>
  <si>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</si>
  <si>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</si>
  <si>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</si>
  <si>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</si>
  <si>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</si>
  <si>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</si>
  <si>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</si>
  <si>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</si>
  <si>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</si>
  <si>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</si>
  <si>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</si>
  <si>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</si>
  <si>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</si>
  <si>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</si>
  <si>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</si>
  <si>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</si>
  <si>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</si>
  <si>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</si>
  <si>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</si>
  <si>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</si>
  <si>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</si>
  <si>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</si>
  <si>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</si>
  <si>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</si>
  <si>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</si>
  <si>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</si>
  <si>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</si>
  <si>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</si>
  <si>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</si>
  <si>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</si>
  <si>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</si>
  <si>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</si>
  <si>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</si>
  <si>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</si>
  <si>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</si>
  <si>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</si>
  <si>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</si>
  <si>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</si>
  <si>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</si>
  <si>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</si>
  <si>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</si>
  <si>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</si>
  <si>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</si>
  <si>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</si>
  <si>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</si>
  <si>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</si>
  <si>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</si>
  <si>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</si>
  <si>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</si>
  <si>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</si>
  <si>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</si>
  <si>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</si>
  <si>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</si>
  <si>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</si>
  <si>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</si>
  <si>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</si>
  <si>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</si>
  <si>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</si>
  <si>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</si>
  <si>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</si>
  <si>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</si>
  <si>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</si>
  <si>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</si>
  <si>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</si>
  <si>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</si>
  <si>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</si>
  <si>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</si>
  <si>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</si>
  <si>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</si>
  <si>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</si>
  <si>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</si>
  <si>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</si>
  <si>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</si>
  <si>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</si>
  <si>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</si>
  <si>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</si>
  <si>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</si>
  <si>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</si>
  <si>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</si>
  <si>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</si>
  <si>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</si>
  <si>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</si>
  <si>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</si>
  <si>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</si>
  <si>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</si>
  <si>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</si>
  <si>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</si>
  <si>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</si>
  <si>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</si>
  <si>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</si>
  <si>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</si>
  <si>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</si>
  <si>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</si>
  <si>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</si>
  <si>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</si>
  <si>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</si>
  <si>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</si>
  <si>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</si>
  <si>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</si>
  <si>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</si>
  <si>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</si>
  <si>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</si>
  <si>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</si>
  <si>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</si>
  <si>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</si>
  <si>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</si>
  <si>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</si>
  <si>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</si>
  <si>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</si>
  <si>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</si>
  <si>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</si>
  <si>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</si>
  <si>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</si>
  <si>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</si>
  <si>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</si>
  <si>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</si>
  <si>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</si>
  <si>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</si>
  <si>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</si>
  <si>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</si>
  <si>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</si>
  <si>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</si>
  <si>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</si>
  <si>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</si>
  <si>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</si>
  <si>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</si>
  <si>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</si>
  <si>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</si>
  <si>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</si>
  <si>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</si>
  <si>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</si>
  <si>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</si>
  <si>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</si>
  <si>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</si>
  <si>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</si>
  <si>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</si>
  <si>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</si>
  <si>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</si>
  <si>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</si>
  <si>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</si>
  <si>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</si>
  <si>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</si>
  <si>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</si>
  <si>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</si>
  <si>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</si>
  <si>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</si>
  <si>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</si>
  <si>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</si>
  <si>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</si>
  <si>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</si>
  <si>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</si>
  <si>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</si>
  <si>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</si>
  <si>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</si>
  <si>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</si>
  <si>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</si>
  <si>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</si>
  <si>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</si>
  <si>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</si>
  <si>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</si>
  <si>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</si>
  <si>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</si>
  <si>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</si>
  <si>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</si>
  <si>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</si>
  <si>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</si>
  <si>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</si>
  <si>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</si>
  <si>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</si>
  <si>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</si>
  <si>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</si>
  <si>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</si>
  <si>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</si>
  <si>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</si>
  <si>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</si>
  <si>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</si>
  <si>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</si>
  <si>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</si>
  <si>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</si>
  <si>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</si>
  <si>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</si>
  <si>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</si>
  <si>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</si>
  <si>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</si>
  <si>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</si>
  <si>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</si>
  <si>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</si>
  <si>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</si>
  <si>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</si>
  <si>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</si>
  <si>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</si>
  <si>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</si>
  <si>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</si>
  <si>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</si>
  <si>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</si>
  <si>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</si>
  <si>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</si>
  <si>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</si>
  <si>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</si>
  <si>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</si>
  <si>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</si>
  <si>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</si>
  <si>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</si>
  <si>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</si>
  <si>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</si>
  <si>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</si>
  <si>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</si>
  <si>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</si>
  <si>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</si>
  <si>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</si>
  <si>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</si>
  <si>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</si>
  <si>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</si>
  <si>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</si>
  <si>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</si>
  <si>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</si>
  <si>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</si>
  <si>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</si>
  <si>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</si>
  <si>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</si>
  <si>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</si>
  <si>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</si>
  <si>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</si>
  <si>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</si>
  <si>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</si>
  <si>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</si>
  <si>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</si>
  <si>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</si>
  <si>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</si>
  <si>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</si>
  <si>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</si>
  <si>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</si>
  <si>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</si>
  <si>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</si>
  <si>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</si>
  <si>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</si>
  <si>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</si>
  <si>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</si>
  <si>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</si>
  <si>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</si>
  <si>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</si>
  <si>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</si>
  <si>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</si>
  <si>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</si>
  <si>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</si>
  <si>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</si>
  <si>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</si>
  <si>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</si>
  <si>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</si>
  <si>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</si>
  <si>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</si>
  <si>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</si>
  <si>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</si>
  <si>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</si>
  <si>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</si>
  <si>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</si>
  <si>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</si>
  <si>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</si>
  <si>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</si>
  <si>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</si>
  <si>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</si>
  <si>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</si>
  <si>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</si>
  <si>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</si>
  <si>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</si>
  <si>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</si>
  <si>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</si>
  <si>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</si>
  <si>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</si>
  <si>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</si>
  <si>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</si>
  <si>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</si>
  <si>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</si>
  <si>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</si>
  <si>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</si>
  <si>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</si>
  <si>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</si>
  <si>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</si>
  <si>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</si>
  <si>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</si>
  <si>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</si>
  <si>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</si>
  <si>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</si>
  <si>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</si>
  <si>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</si>
  <si>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</si>
  <si>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</si>
  <si>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</si>
  <si>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</si>
  <si>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</si>
  <si>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</si>
  <si>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</si>
  <si>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</si>
  <si>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</si>
  <si>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</si>
  <si>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</si>
  <si>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</si>
  <si>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</si>
  <si>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</si>
  <si>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</si>
  <si>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</si>
  <si>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</si>
  <si>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</si>
  <si>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</si>
  <si>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</si>
  <si>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</si>
  <si>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</si>
  <si>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</si>
  <si>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</si>
  <si>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</si>
  <si>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</si>
  <si>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</si>
  <si>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</si>
  <si>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</si>
  <si>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</si>
  <si>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</si>
  <si>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</si>
  <si>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</si>
  <si>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</si>
  <si>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</si>
  <si>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</si>
  <si>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</si>
  <si>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</si>
  <si>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</si>
  <si>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</si>
  <si>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</si>
  <si>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</si>
  <si>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</si>
  <si>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</si>
  <si>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</si>
  <si>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</si>
  <si>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</si>
  <si>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</si>
  <si>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</si>
  <si>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</si>
  <si>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</si>
  <si>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</si>
  <si>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</si>
  <si>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</si>
  <si>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</si>
  <si>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</si>
  <si>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</si>
  <si>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</si>
  <si>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</si>
  <si>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</si>
  <si>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</si>
  <si>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</si>
  <si>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</si>
  <si>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</si>
  <si>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</si>
  <si>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</si>
  <si>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</si>
  <si>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</si>
  <si>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</si>
  <si>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</si>
  <si>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</si>
  <si>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</si>
  <si>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</si>
  <si>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</si>
  <si>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</si>
  <si>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</si>
  <si>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</si>
  <si>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</si>
  <si>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</si>
  <si>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</si>
  <si>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</si>
  <si>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</si>
  <si>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</si>
  <si>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</si>
  <si>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</si>
  <si>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</si>
  <si>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</si>
  <si>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</si>
  <si>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</si>
  <si>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</si>
  <si>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</si>
  <si>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</si>
  <si>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</si>
  <si>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</si>
  <si>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</si>
  <si>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</si>
  <si>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</si>
  <si>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</si>
  <si>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</si>
  <si>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</si>
  <si>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</si>
  <si>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</si>
  <si>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</si>
  <si>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</si>
  <si>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</si>
  <si>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</si>
  <si>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</si>
  <si>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</si>
  <si>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</si>
  <si>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</si>
  <si>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</si>
  <si>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</si>
  <si>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</si>
  <si>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</si>
  <si>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</si>
  <si>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</si>
  <si>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</si>
  <si>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</si>
  <si>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</si>
  <si>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</si>
  <si>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</si>
  <si>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</si>
  <si>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</si>
  <si>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</si>
  <si>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</si>
  <si>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</si>
  <si>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</si>
  <si>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</si>
  <si>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</si>
  <si>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</si>
  <si>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</si>
  <si>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</si>
  <si>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</si>
  <si>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</si>
  <si>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</si>
  <si>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</si>
  <si>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</si>
  <si>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</si>
  <si>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</si>
  <si>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</si>
  <si>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</si>
  <si>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</si>
  <si>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</si>
  <si>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</si>
  <si>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</si>
  <si>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</si>
  <si>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</si>
  <si>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</si>
  <si>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</si>
  <si>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</si>
  <si>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</si>
  <si>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</si>
  <si>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</si>
  <si>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</si>
  <si>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</si>
  <si>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</si>
  <si>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</si>
  <si>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</si>
  <si>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</si>
  <si>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</si>
  <si>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</si>
  <si>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</si>
  <si>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</si>
  <si>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</si>
  <si>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</si>
  <si>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</si>
  <si>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</si>
  <si>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</si>
  <si>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</si>
  <si>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</si>
  <si>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</si>
  <si>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</si>
  <si>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</si>
  <si>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</si>
  <si>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</si>
  <si>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</si>
  <si>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</si>
  <si>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</si>
  <si>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</si>
  <si>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</si>
  <si>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</si>
  <si>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</si>
  <si>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</si>
  <si>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</si>
  <si>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</si>
  <si>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</si>
  <si>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</si>
  <si>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</si>
  <si>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</si>
  <si>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</si>
  <si>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</si>
  <si>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</si>
  <si>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</si>
  <si>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</si>
  <si>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</si>
  <si>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</si>
  <si>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</si>
  <si>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</si>
  <si>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</si>
  <si>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</si>
  <si>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</si>
  <si>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</si>
  <si>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</si>
  <si>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</si>
  <si>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</si>
  <si>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</si>
  <si>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</si>
  <si>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</si>
  <si>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</si>
  <si>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</si>
  <si>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</si>
  <si>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</si>
  <si>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</si>
  <si>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</si>
  <si>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</si>
  <si>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</si>
  <si>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</si>
  <si>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</si>
  <si>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</si>
  <si>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</si>
  <si>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</si>
  <si>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</si>
  <si>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</si>
  <si>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</si>
  <si>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</si>
  <si>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</si>
  <si>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</si>
  <si>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</si>
  <si>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</si>
  <si>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</si>
  <si>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</si>
  <si>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</si>
  <si>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</si>
  <si>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</si>
  <si>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</si>
  <si>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</si>
  <si>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</si>
  <si>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</si>
  <si>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</si>
  <si>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</si>
  <si>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</si>
  <si>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</si>
  <si>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</si>
  <si>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</si>
  <si>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</si>
  <si>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</si>
  <si>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</si>
  <si>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</si>
  <si>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</si>
  <si>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</si>
  <si>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</si>
  <si>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</si>
  <si>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</si>
  <si>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</si>
  <si>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</si>
  <si>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</si>
  <si>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</si>
  <si>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</si>
  <si>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</si>
  <si>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</si>
  <si>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</si>
  <si>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</si>
  <si>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</si>
  <si>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</si>
  <si>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</si>
  <si>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</si>
  <si>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</si>
  <si>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</si>
  <si>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</si>
  <si>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</si>
  <si>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</si>
  <si>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</si>
  <si>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</si>
  <si>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</si>
  <si>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</si>
  <si>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</si>
  <si>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</si>
  <si>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</si>
  <si>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</si>
  <si>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</si>
  <si>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</si>
  <si>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</si>
  <si>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</si>
  <si>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</si>
  <si>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</si>
  <si>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</si>
  <si>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</si>
  <si>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</si>
  <si>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</si>
  <si>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</si>
  <si>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</si>
  <si>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</si>
  <si>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</si>
  <si>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</si>
  <si>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</si>
  <si>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</si>
  <si>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</si>
  <si>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</si>
  <si>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</si>
  <si>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</si>
  <si>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</si>
  <si>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</si>
  <si>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</si>
  <si>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</si>
  <si>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</si>
  <si>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</si>
  <si>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</si>
  <si>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</si>
  <si>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</si>
  <si>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</si>
  <si>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</si>
  <si>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</si>
  <si>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</si>
  <si>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</si>
  <si>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</si>
  <si>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</si>
  <si>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</si>
  <si>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</si>
  <si>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</si>
  <si>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</si>
  <si>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</si>
  <si>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</si>
  <si>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</si>
  <si>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</si>
  <si>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</si>
  <si>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</si>
  <si>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</si>
  <si>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</si>
  <si>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</si>
  <si>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</si>
  <si>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</si>
  <si>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</si>
  <si>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</si>
  <si>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</si>
  <si>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</si>
  <si>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</si>
  <si>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</si>
  <si>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</si>
  <si>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</si>
  <si>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</si>
  <si>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</si>
  <si>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</si>
  <si>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</si>
  <si>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</si>
  <si>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</si>
  <si>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</si>
  <si>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</si>
  <si>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</si>
  <si>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</si>
  <si>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</si>
  <si>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</si>
  <si>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</si>
  <si>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</si>
  <si>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</si>
  <si>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</si>
  <si>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</si>
  <si>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</si>
  <si>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</si>
  <si>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</si>
  <si>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</si>
  <si>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</si>
  <si>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</si>
  <si>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</si>
  <si>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</si>
  <si>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</si>
  <si>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</si>
  <si>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</si>
  <si>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</si>
  <si>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</si>
  <si>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</si>
  <si>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</si>
  <si>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</si>
  <si>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</si>
  <si>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</si>
  <si>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</si>
  <si>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</si>
  <si>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</si>
  <si>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</si>
  <si>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</si>
  <si>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</si>
  <si>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</si>
  <si>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</si>
  <si>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</si>
  <si>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</si>
  <si>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</si>
  <si>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</si>
  <si>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</si>
  <si>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</si>
  <si>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</si>
  <si>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</si>
  <si>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</si>
  <si>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</si>
  <si>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</si>
  <si>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</si>
  <si>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</si>
  <si>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</si>
  <si>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</si>
  <si>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</si>
  <si>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</si>
  <si>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</si>
  <si>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</si>
  <si>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</si>
  <si>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</si>
  <si>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</si>
  <si>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</si>
  <si>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</si>
  <si>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</si>
  <si>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</si>
  <si>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</si>
  <si>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</si>
  <si>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</si>
  <si>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</si>
  <si>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</si>
  <si>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</si>
  <si>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</si>
  <si>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</si>
  <si>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</si>
  <si>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</si>
  <si>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</si>
  <si>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</si>
  <si>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</si>
  <si>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</si>
  <si>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</si>
  <si>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</si>
  <si>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</si>
  <si>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</si>
  <si>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</si>
  <si>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</si>
  <si>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</si>
  <si>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</si>
  <si>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</si>
  <si>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</si>
  <si>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</si>
  <si>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</si>
  <si>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</si>
  <si>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</si>
  <si>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</si>
  <si>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</si>
  <si>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</si>
  <si>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</si>
  <si>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</si>
  <si>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</si>
  <si>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</si>
  <si>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</si>
  <si>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</si>
  <si>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</si>
  <si>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</si>
  <si>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</si>
  <si>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</si>
  <si>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</si>
  <si>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</si>
  <si>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</si>
  <si>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</si>
  <si>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</si>
  <si>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</si>
  <si>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</si>
  <si>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</si>
  <si>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</si>
  <si>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</si>
  <si>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</si>
  <si>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</si>
  <si>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</si>
  <si>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</si>
  <si>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</si>
  <si>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</si>
  <si>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</si>
  <si>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</si>
  <si>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</si>
  <si>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</si>
  <si>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</si>
  <si>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</si>
  <si>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</si>
  <si>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</si>
  <si>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</si>
  <si>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</si>
  <si>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</si>
  <si>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</si>
  <si>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</si>
  <si>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</si>
  <si>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</si>
  <si>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</si>
  <si>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</si>
  <si>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</si>
  <si>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</si>
  <si>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</si>
  <si>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</si>
  <si>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</si>
  <si>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</si>
  <si>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</si>
  <si>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</si>
  <si>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</si>
  <si>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</si>
  <si>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</si>
  <si>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</si>
  <si>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</si>
  <si>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</si>
  <si>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</si>
  <si>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</si>
  <si>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</si>
  <si>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</si>
  <si>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</si>
  <si>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</si>
  <si>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</si>
  <si>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</si>
  <si>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</si>
  <si>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</si>
  <si>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</si>
  <si>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</si>
  <si>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</si>
  <si>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</si>
  <si>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</si>
  <si>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</si>
  <si>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</si>
  <si>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</si>
  <si>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</si>
  <si>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</si>
  <si>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</si>
  <si>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</si>
  <si>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</si>
  <si>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</si>
  <si>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</si>
  <si>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</si>
  <si>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</si>
  <si>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</si>
  <si>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</si>
  <si>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</si>
  <si>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</si>
  <si>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</si>
  <si>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</si>
  <si>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</si>
  <si>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</si>
  <si>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</si>
  <si>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</si>
  <si>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</si>
  <si>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</si>
  <si>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</si>
  <si>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</si>
  <si>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</si>
  <si>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</si>
  <si>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</si>
  <si>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</si>
  <si>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</si>
  <si>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</si>
  <si>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</si>
  <si>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</si>
  <si>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</si>
  <si>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</si>
  <si>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</si>
  <si>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</si>
  <si>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</si>
  <si>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</si>
  <si>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</si>
  <si>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</si>
  <si>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</si>
  <si>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</si>
  <si>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</si>
  <si>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</si>
  <si>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</si>
  <si>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</si>
  <si>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</si>
  <si>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</si>
  <si>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</si>
  <si>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</si>
  <si>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</si>
  <si>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</si>
  <si>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</si>
  <si>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</si>
  <si>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</si>
  <si>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</si>
  <si>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</si>
  <si>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</si>
  <si>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</si>
  <si>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</si>
  <si>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</si>
  <si>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</si>
  <si>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</si>
  <si>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</si>
  <si>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</si>
  <si>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</si>
  <si>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</si>
  <si>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</si>
  <si>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</si>
  <si>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</si>
  <si>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</si>
  <si>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</si>
  <si>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</si>
  <si>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</si>
  <si>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</si>
  <si>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</si>
  <si>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</si>
  <si>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</si>
  <si>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</si>
  <si>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</si>
  <si>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</si>
  <si>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</si>
  <si>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</si>
  <si>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</si>
  <si>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</si>
  <si>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</si>
  <si>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</si>
  <si>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</si>
  <si>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</si>
  <si>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</si>
  <si>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</si>
  <si>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</si>
  <si>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</si>
  <si>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</si>
  <si>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</si>
  <si>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</si>
  <si>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</si>
  <si>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</si>
  <si>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</si>
  <si>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</si>
  <si>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</si>
  <si>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</si>
  <si>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</si>
  <si>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</si>
  <si>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</si>
  <si>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</si>
  <si>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</si>
  <si>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</si>
  <si>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</si>
  <si>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</si>
  <si>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</si>
  <si>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</si>
  <si>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</si>
  <si>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</si>
  <si>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</si>
  <si>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</si>
  <si>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</si>
  <si>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</si>
  <si>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</si>
  <si>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</si>
  <si>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</si>
  <si>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</si>
  <si>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</si>
  <si>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</si>
  <si>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</si>
  <si>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</si>
  <si>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</si>
  <si>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</si>
  <si>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</si>
  <si>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</si>
  <si>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</si>
  <si>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</si>
  <si>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</si>
  <si>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</si>
  <si>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</si>
  <si>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</si>
  <si>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</si>
  <si>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</si>
  <si>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</si>
  <si>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</si>
  <si>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</si>
  <si>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</si>
  <si>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</si>
  <si>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</si>
  <si>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</si>
  <si>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</si>
  <si>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</si>
  <si>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</si>
  <si>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</si>
  <si>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</si>
  <si>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</si>
  <si>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</si>
  <si>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</si>
  <si>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</si>
  <si>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</si>
  <si>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</si>
  <si>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</si>
  <si>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</si>
  <si>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</si>
  <si>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</si>
  <si>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</si>
  <si>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</si>
  <si>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</si>
  <si>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</si>
  <si>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</si>
  <si>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</si>
  <si>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</si>
  <si>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</si>
  <si>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</si>
  <si>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</si>
  <si>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</si>
  <si>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</si>
  <si>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</si>
  <si>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</si>
  <si>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</si>
  <si>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</si>
  <si>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</si>
  <si>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</si>
  <si>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</si>
  <si>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</si>
  <si>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</si>
  <si>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</si>
  <si>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</si>
  <si>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</si>
  <si>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</si>
  <si>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</si>
  <si>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</si>
  <si>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</si>
  <si>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</si>
  <si>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</si>
  <si>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</si>
  <si>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</si>
  <si>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</si>
  <si>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</si>
  <si>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</si>
  <si>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</si>
  <si>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</si>
  <si>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</si>
  <si>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</si>
  <si>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</si>
  <si>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</si>
  <si>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</si>
  <si>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</si>
  <si>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</si>
  <si>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</si>
  <si>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</si>
  <si>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</si>
  <si>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</si>
  <si>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</si>
  <si>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</si>
  <si>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</si>
  <si>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</si>
  <si>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</si>
  <si>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</si>
  <si>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</si>
  <si>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</si>
  <si>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</si>
  <si>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</si>
  <si>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</si>
  <si>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</si>
  <si>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</si>
  <si>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</si>
  <si>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</si>
  <si>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</si>
  <si>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</si>
  <si>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</si>
  <si>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</si>
  <si>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</si>
  <si>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</si>
  <si>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</si>
  <si>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</si>
  <si>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</si>
  <si>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</si>
  <si>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</si>
  <si>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</si>
  <si>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</si>
  <si>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</si>
  <si>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</si>
  <si>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</si>
  <si>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</si>
  <si>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</si>
  <si>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</si>
  <si>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</si>
  <si>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</si>
  <si>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</si>
  <si>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</si>
  <si>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</si>
  <si>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</si>
  <si>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</si>
  <si>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</si>
  <si>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</si>
  <si>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</si>
  <si>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</si>
  <si>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</si>
  <si>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</si>
  <si>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</si>
  <si>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</si>
  <si>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</si>
  <si>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</si>
  <si>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</si>
  <si>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</si>
  <si>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</si>
  <si>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</si>
  <si>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</si>
  <si>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</si>
  <si>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</si>
  <si>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</si>
  <si>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</si>
  <si>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</si>
  <si>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</si>
  <si>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</si>
  <si>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</si>
  <si>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</si>
  <si>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</si>
  <si>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</si>
  <si>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</si>
  <si>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</si>
  <si>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</si>
  <si>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</si>
  <si>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</si>
  <si>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</si>
  <si>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</si>
  <si>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</si>
  <si>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</si>
  <si>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</si>
  <si>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</si>
  <si>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</si>
  <si>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</si>
  <si>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</si>
  <si>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</si>
  <si>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</si>
  <si>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</si>
  <si>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</si>
  <si>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</si>
  <si>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</si>
  <si>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</si>
  <si>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</si>
  <si>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</si>
  <si>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</si>
  <si>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</si>
  <si>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</si>
  <si>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</si>
  <si>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</si>
  <si>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</si>
  <si>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</si>
  <si>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</si>
  <si>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</si>
  <si>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</si>
  <si>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</si>
  <si>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</si>
  <si>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</si>
  <si>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</si>
  <si>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</si>
  <si>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</si>
  <si>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</si>
  <si>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</si>
  <si>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</si>
  <si>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</si>
  <si>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</si>
  <si>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</si>
  <si>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</si>
  <si>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</si>
  <si>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</si>
  <si>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</si>
  <si>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</si>
  <si>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</si>
  <si>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</si>
  <si>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</si>
  <si>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</si>
  <si>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</si>
  <si>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</si>
  <si>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</si>
  <si>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</si>
  <si>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</si>
  <si>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</si>
  <si>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</si>
  <si>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</si>
  <si>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</si>
  <si>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</si>
  <si>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</si>
  <si>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</si>
  <si>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</si>
  <si>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</si>
  <si>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</si>
  <si>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</si>
  <si>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</si>
  <si>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</si>
  <si>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</si>
  <si>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</si>
  <si>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</si>
  <si>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</si>
  <si>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</si>
  <si>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</si>
  <si>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</si>
  <si>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</si>
  <si>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</si>
  <si>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</si>
  <si>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</si>
  <si>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</si>
  <si>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</si>
  <si>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</si>
  <si>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</si>
  <si>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</si>
  <si>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</si>
  <si>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</si>
  <si>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</si>
  <si>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</si>
  <si>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</si>
  <si>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</si>
  <si>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</si>
  <si>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</si>
  <si>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</si>
  <si>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</si>
  <si>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</si>
  <si>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</si>
  <si>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</si>
  <si>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</si>
  <si>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</si>
  <si>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</si>
  <si>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</si>
  <si>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</si>
  <si>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</si>
  <si>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</si>
  <si>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</si>
  <si>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</si>
  <si>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</si>
  <si>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</si>
  <si>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</si>
  <si>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</si>
  <si>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</si>
  <si>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</si>
  <si>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</si>
  <si>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</si>
  <si>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</si>
  <si>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</si>
  <si>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</si>
  <si>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</si>
  <si>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</si>
  <si>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</si>
  <si>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</si>
  <si>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</si>
  <si>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</si>
  <si>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</si>
  <si>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</si>
  <si>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</si>
  <si>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</si>
  <si>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</si>
  <si>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</si>
  <si>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</si>
  <si>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</si>
  <si>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</si>
  <si>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</si>
  <si>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</si>
  <si>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</si>
  <si>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</si>
  <si>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</si>
  <si>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</si>
  <si>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</si>
  <si>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</si>
  <si>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</si>
  <si>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</si>
  <si>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</si>
  <si>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</si>
  <si>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</si>
  <si>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</si>
  <si>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</si>
  <si>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</si>
  <si>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</si>
  <si>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</si>
  <si>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</si>
  <si>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</si>
  <si>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</si>
  <si>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</si>
  <si>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</si>
  <si>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</si>
  <si>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</si>
  <si>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</si>
  <si>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</si>
  <si>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</si>
  <si>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</si>
  <si>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</si>
  <si>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</si>
  <si>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</si>
  <si>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</si>
  <si>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</si>
  <si>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</si>
  <si>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</si>
  <si>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</si>
  <si>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</si>
  <si>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</si>
  <si>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</si>
  <si>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</si>
  <si>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</si>
  <si>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</si>
  <si>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</si>
  <si>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</si>
  <si>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</si>
  <si>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</si>
  <si>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</si>
  <si>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</si>
  <si>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</si>
  <si>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</si>
  <si>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</si>
  <si>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</si>
  <si>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</si>
  <si>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</si>
  <si>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</si>
  <si>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</si>
  <si>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</si>
  <si>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</si>
  <si>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</si>
  <si>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</si>
  <si>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</si>
  <si>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</si>
  <si>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</si>
  <si>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</si>
  <si>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</si>
  <si>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</si>
  <si>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</si>
  <si>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</si>
  <si>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</si>
  <si>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</si>
  <si>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</si>
  <si>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</si>
  <si>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</si>
  <si>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</si>
  <si>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</si>
  <si>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</si>
  <si>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</si>
  <si>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</si>
  <si>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</si>
  <si>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</si>
  <si>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</si>
  <si>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</si>
  <si>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</si>
  <si>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</si>
  <si>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</si>
  <si>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</si>
  <si>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</si>
  <si>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</si>
  <si>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</si>
  <si>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</si>
  <si>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</si>
  <si>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</si>
  <si>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</si>
  <si>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</si>
  <si>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</si>
  <si>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</si>
  <si>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</si>
  <si>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</si>
  <si>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</si>
  <si>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</si>
  <si>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</si>
  <si>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</si>
  <si>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</si>
  <si>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</si>
  <si>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</si>
  <si>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</si>
  <si>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</si>
  <si>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</si>
  <si>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</si>
  <si>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</si>
  <si>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</si>
  <si>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</si>
  <si>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</si>
  <si>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</si>
  <si>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</si>
  <si>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</si>
  <si>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</si>
  <si>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</si>
  <si>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</si>
  <si>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</si>
  <si>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</si>
  <si>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</si>
  <si>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</si>
  <si>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</si>
  <si>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</si>
  <si>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</si>
  <si>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</si>
  <si>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</si>
  <si>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</si>
  <si>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</si>
  <si>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</si>
  <si>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</si>
  <si>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</si>
  <si>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</si>
  <si>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</si>
  <si>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</si>
  <si>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</si>
  <si>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</si>
  <si>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</si>
  <si>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</si>
  <si>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</si>
  <si>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</si>
  <si>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</si>
  <si>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</si>
  <si>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</si>
  <si>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</si>
  <si>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</si>
  <si>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</si>
  <si>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</si>
  <si>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</si>
  <si>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</si>
  <si>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</si>
  <si>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</si>
  <si>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</si>
  <si>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</si>
  <si>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</si>
  <si>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</si>
  <si>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</si>
  <si>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</si>
  <si>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</si>
  <si>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</si>
  <si>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</si>
  <si>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</si>
  <si>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</si>
  <si>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</si>
  <si>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</si>
  <si>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</si>
  <si>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</si>
  <si>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</si>
  <si>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</si>
  <si>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</si>
  <si>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</si>
  <si>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</si>
  <si>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</si>
  <si>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</si>
  <si>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</si>
  <si>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</si>
  <si>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</si>
  <si>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</si>
  <si>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</si>
  <si>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</si>
  <si>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</si>
  <si>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</si>
  <si>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</si>
  <si>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</si>
  <si>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</si>
  <si>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</si>
  <si>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</si>
  <si>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</si>
  <si>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</si>
  <si>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</si>
  <si>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</si>
  <si>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</si>
  <si>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</si>
  <si>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</si>
  <si>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</si>
  <si>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</si>
  <si>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</si>
  <si>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</si>
  <si>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</si>
  <si>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</si>
  <si>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</si>
  <si>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</si>
  <si>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</si>
  <si>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</si>
  <si>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</si>
  <si>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</si>
  <si>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</si>
  <si>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</si>
  <si>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</si>
  <si>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</si>
  <si>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</si>
  <si>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</si>
  <si>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</si>
  <si>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</si>
  <si>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</si>
  <si>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</si>
  <si>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</si>
  <si>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</si>
  <si>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</si>
  <si>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</si>
  <si>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</si>
  <si>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</si>
  <si>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</si>
  <si>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</si>
  <si>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</si>
  <si>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</si>
  <si>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</si>
  <si>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</si>
  <si>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</si>
  <si>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</si>
  <si>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</si>
  <si>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</si>
  <si>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</si>
  <si>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</si>
  <si>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</si>
  <si>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</si>
  <si>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</si>
  <si>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</si>
  <si>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</si>
  <si>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</si>
  <si>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</si>
  <si>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</si>
  <si>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</si>
  <si>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</si>
  <si>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</si>
  <si>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</si>
  <si>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</si>
  <si>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</si>
  <si>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</si>
  <si>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</si>
  <si>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</si>
  <si>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</si>
  <si>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</si>
  <si>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</si>
  <si>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</si>
  <si>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</si>
  <si>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</si>
  <si>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</si>
  <si>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</si>
  <si>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</si>
  <si>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</si>
  <si>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</si>
  <si>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</si>
  <si>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</si>
  <si>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</si>
  <si>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</si>
  <si>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</si>
  <si>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</si>
  <si>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</si>
  <si>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</si>
  <si>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</si>
  <si>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</si>
  <si>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</si>
  <si>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</si>
  <si>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</si>
  <si>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</si>
  <si>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</si>
  <si>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</si>
  <si>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</si>
  <si>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</si>
  <si>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</si>
  <si>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</si>
  <si>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</si>
  <si>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</si>
  <si>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</si>
  <si>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</si>
  <si>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</si>
  <si>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</si>
  <si>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</si>
  <si>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</si>
  <si>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</si>
  <si>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</si>
  <si>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</si>
  <si>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</si>
  <si>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</si>
  <si>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</si>
  <si>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</si>
  <si>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</si>
  <si>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</si>
  <si>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</si>
  <si>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</si>
  <si>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</si>
  <si>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</si>
  <si>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</si>
  <si>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</si>
  <si>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</si>
  <si>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</si>
  <si>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</si>
  <si>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</si>
  <si>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</si>
  <si>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</si>
  <si>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</si>
  <si>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</si>
  <si>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</si>
  <si>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</si>
  <si>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</si>
  <si>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</si>
  <si>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</si>
  <si>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</si>
  <si>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</si>
  <si>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</si>
  <si>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</si>
  <si>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</si>
  <si>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</si>
  <si>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</si>
  <si>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</si>
  <si>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</si>
  <si>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</si>
  <si>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</si>
  <si>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</si>
  <si>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</si>
  <si>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</si>
  <si>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</si>
  <si>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</si>
  <si>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</si>
  <si>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</si>
  <si>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</si>
  <si>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</si>
  <si>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</si>
  <si>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</si>
  <si>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</si>
  <si>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</si>
  <si>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</si>
  <si>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</si>
  <si>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</si>
  <si>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</si>
  <si>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</si>
  <si>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</si>
  <si>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</si>
  <si>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</si>
  <si>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</si>
  <si>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</si>
  <si>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</si>
  <si>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</si>
  <si>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</si>
  <si>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</si>
  <si>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</si>
  <si>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</si>
  <si>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</si>
  <si>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</si>
  <si>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</si>
  <si>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</si>
  <si>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</si>
  <si>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</si>
  <si>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</si>
  <si>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</si>
  <si>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</si>
  <si>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</si>
  <si>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</si>
  <si>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</si>
  <si>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</si>
  <si>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</si>
  <si>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</si>
  <si>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</si>
  <si>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</si>
  <si>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</si>
  <si>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</si>
  <si>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</si>
  <si>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</si>
  <si>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</si>
  <si>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</si>
  <si>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</si>
  <si>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</si>
  <si>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</si>
  <si>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</si>
  <si>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</si>
  <si>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</si>
  <si>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</si>
  <si>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</si>
  <si>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</si>
  <si>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</si>
  <si>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</si>
  <si>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</si>
  <si>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</si>
  <si>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</si>
  <si>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</si>
  <si>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</si>
  <si>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</si>
  <si>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</si>
  <si>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</si>
  <si>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</si>
  <si>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</si>
  <si>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</si>
  <si>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</si>
  <si>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</si>
  <si>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</si>
  <si>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</si>
  <si>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</si>
  <si>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</si>
  <si>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</si>
  <si>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</si>
  <si>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</si>
  <si>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</si>
  <si>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</si>
  <si>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</si>
  <si>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</si>
  <si>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</si>
  <si>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</si>
  <si>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</si>
  <si>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</si>
  <si>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</si>
  <si>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</si>
  <si>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</si>
  <si>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</si>
  <si>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</si>
  <si>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</si>
  <si>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</si>
  <si>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</si>
  <si>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</si>
  <si>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</si>
  <si>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</si>
  <si>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</si>
  <si>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</si>
  <si>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</si>
  <si>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</si>
  <si>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</si>
  <si>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</si>
  <si>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</si>
  <si>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</si>
  <si>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</si>
  <si>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</si>
  <si>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</si>
  <si>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</si>
  <si>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</si>
  <si>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</si>
  <si>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</si>
  <si>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</si>
  <si>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</si>
  <si>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</si>
  <si>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</si>
  <si>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</si>
  <si>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</si>
  <si>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</si>
  <si>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</si>
  <si>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</si>
  <si>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</si>
  <si>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</si>
  <si>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</si>
  <si>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</si>
  <si>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</si>
  <si>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</si>
  <si>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</si>
  <si>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</si>
  <si>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</si>
  <si>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</si>
  <si>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</si>
  <si>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</si>
  <si>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</si>
  <si>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</si>
  <si>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</si>
  <si>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</si>
  <si>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</si>
  <si>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</si>
  <si>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</si>
  <si>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</si>
  <si>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</si>
  <si>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</si>
  <si>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</si>
  <si>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</si>
  <si>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</si>
  <si>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</si>
  <si>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</si>
  <si>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</si>
  <si>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</si>
  <si>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</si>
  <si>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</si>
  <si>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</si>
  <si>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</si>
  <si>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</si>
  <si>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</si>
  <si>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</si>
  <si>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</si>
  <si>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</si>
  <si>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</si>
  <si>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</si>
  <si>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</si>
  <si>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</si>
  <si>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</si>
  <si>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</si>
  <si>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</si>
  <si>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</si>
  <si>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</si>
  <si>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</si>
  <si>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</si>
  <si>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</si>
  <si>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</si>
  <si>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</si>
  <si>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</si>
  <si>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</si>
  <si>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</si>
  <si>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</si>
  <si>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</si>
  <si>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</si>
  <si>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</si>
  <si>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</si>
  <si>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</si>
  <si>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</si>
  <si>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</si>
  <si>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</si>
  <si>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</si>
  <si>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</si>
  <si>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</si>
  <si>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</si>
  <si>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</si>
  <si>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</si>
  <si>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</si>
  <si>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</si>
  <si>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</si>
  <si>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</si>
  <si>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</si>
  <si>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</si>
  <si>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</si>
  <si>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</si>
  <si>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</si>
  <si>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</si>
  <si>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</si>
  <si>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</si>
  <si>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</si>
  <si>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</si>
  <si>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</si>
  <si>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</si>
  <si>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</si>
  <si>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</si>
  <si>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</si>
  <si>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</si>
  <si>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</si>
  <si>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</si>
  <si>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</si>
  <si>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</si>
  <si>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</si>
  <si>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</si>
  <si>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</si>
  <si>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</si>
  <si>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</si>
  <si>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</si>
  <si>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</si>
  <si>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</si>
  <si>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</si>
  <si>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</si>
  <si>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</si>
  <si>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</si>
  <si>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</si>
  <si>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</si>
  <si>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</si>
  <si>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</si>
  <si>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</si>
  <si>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</si>
  <si>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</si>
  <si>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</si>
  <si>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</si>
  <si>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</si>
  <si>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</si>
  <si>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</si>
  <si>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</si>
  <si>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</si>
  <si>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</si>
  <si>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</si>
  <si>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</si>
  <si>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</si>
  <si>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</si>
  <si>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</si>
  <si>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</si>
  <si>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</si>
  <si>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</si>
  <si>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</si>
  <si>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</si>
  <si>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</si>
  <si>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</si>
  <si>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</si>
  <si>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</si>
  <si>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</si>
  <si>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</si>
  <si>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</si>
  <si>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</si>
  <si>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</si>
  <si>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</si>
  <si>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</si>
  <si>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</si>
  <si>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</si>
  <si>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</si>
  <si>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</si>
  <si>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</si>
  <si>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</si>
  <si>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</si>
  <si>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</si>
  <si>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</si>
  <si>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</si>
  <si>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</si>
  <si>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</si>
  <si>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</si>
  <si>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</si>
  <si>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</si>
  <si>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</si>
  <si>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</si>
  <si>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</si>
  <si>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</si>
  <si>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</si>
  <si>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</si>
  <si>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</si>
  <si>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</si>
  <si>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</si>
  <si>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</si>
  <si>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</si>
  <si>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</si>
  <si>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</si>
  <si>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</si>
  <si>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</si>
  <si>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</si>
  <si>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</si>
  <si>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</si>
  <si>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</si>
  <si>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</si>
  <si>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</si>
  <si>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</si>
  <si>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</si>
  <si>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</si>
  <si>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</si>
  <si>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</si>
  <si>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</si>
  <si>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</si>
  <si>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</si>
  <si>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</si>
  <si>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</si>
  <si>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</si>
  <si>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</si>
  <si>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</si>
  <si>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</si>
  <si>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</si>
  <si>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</si>
  <si>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</si>
  <si>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</si>
  <si>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</si>
  <si>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</si>
  <si>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</si>
  <si>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</si>
  <si>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</si>
  <si>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</si>
  <si>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</si>
  <si>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</si>
  <si>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</si>
  <si>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</si>
  <si>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</si>
  <si>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</si>
  <si>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</si>
  <si>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</si>
  <si>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</si>
  <si>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</si>
  <si>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</si>
  <si>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</si>
  <si>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</si>
  <si>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</si>
  <si>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</si>
  <si>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</si>
  <si>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</si>
  <si>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</si>
  <si>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</si>
  <si>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</si>
  <si>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</si>
  <si>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</si>
  <si>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</si>
  <si>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</si>
  <si>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</si>
  <si>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</si>
  <si>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</si>
  <si>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</si>
  <si>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</si>
  <si>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</si>
  <si>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</si>
  <si>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</si>
  <si>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</si>
  <si>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</si>
  <si>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</si>
  <si>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</si>
  <si>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</si>
  <si>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</si>
  <si>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</si>
  <si>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</si>
  <si>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</si>
  <si>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</si>
  <si>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</si>
  <si>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</si>
  <si>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</si>
  <si>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</si>
  <si>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</si>
  <si>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</si>
  <si>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</si>
  <si>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</si>
  <si>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</si>
  <si>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</si>
  <si>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</si>
  <si>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</si>
  <si>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</si>
  <si>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</si>
  <si>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</si>
  <si>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</si>
  <si>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</si>
  <si>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</si>
  <si>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</si>
  <si>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</si>
  <si>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</si>
  <si>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</si>
  <si>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</si>
  <si>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</si>
  <si>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</si>
  <si>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</si>
  <si>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</si>
  <si>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</si>
  <si>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</si>
  <si>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</si>
  <si>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</si>
  <si>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</si>
  <si>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</si>
  <si>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</si>
  <si>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</si>
  <si>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</si>
  <si>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</si>
  <si>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</si>
  <si>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</si>
  <si>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</si>
  <si>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</si>
  <si>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</si>
  <si>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</si>
  <si>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</si>
  <si>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</si>
  <si>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</si>
  <si>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</si>
  <si>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</si>
  <si>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</si>
  <si>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</si>
  <si>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</si>
  <si>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</si>
  <si>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</si>
  <si>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</si>
  <si>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</si>
  <si>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</si>
  <si>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</si>
  <si>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</si>
  <si>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</si>
  <si>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</si>
  <si>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</si>
  <si>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</si>
  <si>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</si>
  <si>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</si>
  <si>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</si>
  <si>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</si>
  <si>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</si>
  <si>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</si>
  <si>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</si>
  <si>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</si>
  <si>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</si>
  <si>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</si>
  <si>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</si>
  <si>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</si>
  <si>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</si>
  <si>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</si>
  <si>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</si>
  <si>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</si>
  <si>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</si>
  <si>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</si>
  <si>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</si>
  <si>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</si>
  <si>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</si>
  <si>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</si>
  <si>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</si>
  <si>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</si>
  <si>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</si>
  <si>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</si>
  <si>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</si>
  <si>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</si>
  <si>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</si>
  <si>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</si>
  <si>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</si>
  <si>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</si>
  <si>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</si>
  <si>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</si>
  <si>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</si>
  <si>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</si>
  <si>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</si>
  <si>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</si>
  <si>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</si>
  <si>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</si>
  <si>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</si>
  <si>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</si>
  <si>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</si>
  <si>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</si>
  <si>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</si>
  <si>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</si>
  <si>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</si>
  <si>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</si>
  <si>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</si>
  <si>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</si>
  <si>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</si>
  <si>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</si>
  <si>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</si>
  <si>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</si>
  <si>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</si>
  <si>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</si>
  <si>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</si>
  <si>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</si>
  <si>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</si>
  <si>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</si>
  <si>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</si>
  <si>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</si>
  <si>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</si>
  <si>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</si>
  <si>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</si>
  <si>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</si>
  <si>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</si>
  <si>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</si>
  <si>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</si>
  <si>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</si>
  <si>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</si>
  <si>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</si>
  <si>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</si>
  <si>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</si>
  <si>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</si>
  <si>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</si>
  <si>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</si>
  <si>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</si>
  <si>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</si>
  <si>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</si>
  <si>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</si>
  <si>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</si>
  <si>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</si>
  <si>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</si>
  <si>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</si>
  <si>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</si>
  <si>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</si>
  <si>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</si>
  <si>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</si>
  <si>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</si>
  <si>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</si>
  <si>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</si>
  <si>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</si>
  <si>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</si>
  <si>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</si>
  <si>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</si>
  <si>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</si>
  <si>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</si>
  <si>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</si>
  <si>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</si>
  <si>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</si>
  <si>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</si>
  <si>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</si>
  <si>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</si>
  <si>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</si>
  <si>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</si>
  <si>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</si>
  <si>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</si>
  <si>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</si>
  <si>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</si>
  <si>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</si>
  <si>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</si>
  <si>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</si>
  <si>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</si>
  <si>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</si>
  <si>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</si>
  <si>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</si>
  <si>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</si>
  <si>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</si>
  <si>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</si>
  <si>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</si>
  <si>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</si>
  <si>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</si>
  <si>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</si>
  <si>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</si>
  <si>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</si>
  <si>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</si>
  <si>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</si>
  <si>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</si>
  <si>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</si>
  <si>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</si>
  <si>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</si>
  <si>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</si>
  <si>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</si>
  <si>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</si>
  <si>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</si>
  <si>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</si>
  <si>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</si>
  <si>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</si>
  <si>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</si>
  <si>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</si>
  <si>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</si>
  <si>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</si>
  <si>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</si>
  <si>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</si>
  <si>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</si>
  <si>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</si>
  <si>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</si>
  <si>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</si>
  <si>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</si>
  <si>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</si>
  <si>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</si>
  <si>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</si>
  <si>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</si>
  <si>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</si>
  <si>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</si>
  <si>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</si>
  <si>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</si>
  <si>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</si>
  <si>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</si>
  <si>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</si>
  <si>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</si>
  <si>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</si>
  <si>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</si>
  <si>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</si>
  <si>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</si>
  <si>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</si>
  <si>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</si>
  <si>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</si>
  <si>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</si>
  <si>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</si>
  <si>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</si>
  <si>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</si>
  <si>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</si>
  <si>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</si>
  <si>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</si>
  <si>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</si>
  <si>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</si>
  <si>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</si>
  <si>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</si>
  <si>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</si>
  <si>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</si>
  <si>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</si>
  <si>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</si>
  <si>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</si>
  <si>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</si>
  <si>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</si>
  <si>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</si>
  <si>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</si>
  <si>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</si>
  <si>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</si>
  <si>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</si>
  <si>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</si>
  <si>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</si>
  <si>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</si>
  <si>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</si>
  <si>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</si>
  <si>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</si>
  <si>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</si>
  <si>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</si>
  <si>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</si>
  <si>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</si>
  <si>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</si>
  <si>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</si>
  <si>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</si>
  <si>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</si>
  <si>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</si>
  <si>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</si>
  <si>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</si>
  <si>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</si>
  <si>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</si>
  <si>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</si>
  <si>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</si>
  <si>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</si>
  <si>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</si>
  <si>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</si>
  <si>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</si>
  <si>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</si>
  <si>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</si>
  <si>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</si>
  <si>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</si>
  <si>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</si>
  <si>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</si>
  <si>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</si>
  <si>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</si>
  <si>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</si>
  <si>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</si>
  <si>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</si>
  <si>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</si>
  <si>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</si>
  <si>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</si>
  <si>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</si>
  <si>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</si>
  <si>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</si>
  <si>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</si>
  <si>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</si>
  <si>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</si>
  <si>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</si>
  <si>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</si>
  <si>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</si>
  <si>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</si>
  <si>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</si>
  <si>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</si>
  <si>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</si>
  <si>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</si>
  <si>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</si>
  <si>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</si>
  <si>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</si>
  <si>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</si>
  <si>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</si>
  <si>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</si>
  <si>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</si>
  <si>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</si>
  <si>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</si>
  <si>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</si>
  <si>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</si>
  <si>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</si>
  <si>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</si>
  <si>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</si>
  <si>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</si>
  <si>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</si>
  <si>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</si>
  <si>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</si>
  <si>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</si>
  <si>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</si>
  <si>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</si>
  <si>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</si>
  <si>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</si>
  <si>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</si>
  <si>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</si>
  <si>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</si>
  <si>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</si>
  <si>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</si>
  <si>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</si>
  <si>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</si>
  <si>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</si>
  <si>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</si>
  <si>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</si>
  <si>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</si>
  <si>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</si>
  <si>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</si>
  <si>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</si>
  <si>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</si>
  <si>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</si>
  <si>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</si>
  <si>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</si>
  <si>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</si>
  <si>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</si>
  <si>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</si>
  <si>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</si>
  <si>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</si>
  <si>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</si>
  <si>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</si>
  <si>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</si>
  <si>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</si>
  <si>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</si>
  <si>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</si>
  <si>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</si>
  <si>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</si>
  <si>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</si>
  <si>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</si>
  <si>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</si>
  <si>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</si>
  <si>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</si>
  <si>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</si>
  <si>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</si>
  <si>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</si>
  <si>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</si>
  <si>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</si>
  <si>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</si>
  <si>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</si>
  <si>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</si>
  <si>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</si>
  <si>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</si>
  <si>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</si>
  <si>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</si>
  <si>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</si>
  <si>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</si>
  <si>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</si>
  <si>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</si>
  <si>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</si>
  <si>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</si>
  <si>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</si>
  <si>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</si>
  <si>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</si>
  <si>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</si>
  <si>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</si>
  <si>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</si>
  <si>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</si>
  <si>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</si>
  <si>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</si>
  <si>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</si>
  <si>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</si>
  <si>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</si>
  <si>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</si>
  <si>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</si>
  <si>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</si>
  <si>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</si>
  <si>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</si>
  <si>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</si>
  <si>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</si>
  <si>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</si>
  <si>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</si>
  <si>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</si>
  <si>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</si>
  <si>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</si>
  <si>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</si>
  <si>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</si>
  <si>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</si>
  <si>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</si>
  <si>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</si>
  <si>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</si>
  <si>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</si>
  <si>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</si>
  <si>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</si>
  <si>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</si>
  <si>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</si>
  <si>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</si>
  <si>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</si>
  <si>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</si>
  <si>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</si>
  <si>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</si>
  <si>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</si>
  <si>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</si>
  <si>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</si>
  <si>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</si>
  <si>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</si>
  <si>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</si>
  <si>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</si>
  <si>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</si>
  <si>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</si>
  <si>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</si>
  <si>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</si>
  <si>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</si>
  <si>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</si>
  <si>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</si>
  <si>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</si>
  <si>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</si>
  <si>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</si>
  <si>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</si>
  <si>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</si>
  <si>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</si>
  <si>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</si>
  <si>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</si>
  <si>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</si>
  <si>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</si>
  <si>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</si>
  <si>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</si>
  <si>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</si>
  <si>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</si>
  <si>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</si>
  <si>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</si>
  <si>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</si>
  <si>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</si>
  <si>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</si>
  <si>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</si>
  <si>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</si>
  <si>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</si>
  <si>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</si>
  <si>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</si>
  <si>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</si>
  <si>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</si>
  <si>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</si>
  <si>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</si>
  <si>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</si>
  <si>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</si>
  <si>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</si>
  <si>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</si>
  <si>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</si>
  <si>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</si>
  <si>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</si>
  <si>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</si>
  <si>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</si>
  <si>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</si>
  <si>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</si>
  <si>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</si>
  <si>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</si>
  <si>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</si>
  <si>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</si>
  <si>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</si>
  <si>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</si>
  <si>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</si>
  <si>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</si>
  <si>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</si>
  <si>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</si>
  <si>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</si>
  <si>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</si>
  <si>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</si>
  <si>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</si>
  <si>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</si>
  <si>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</si>
  <si>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</si>
  <si>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</si>
  <si>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</si>
  <si>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</si>
  <si>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</si>
  <si>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</si>
  <si>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</si>
  <si>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</si>
  <si>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</si>
  <si>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</si>
  <si>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</si>
  <si>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</si>
  <si>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</si>
  <si>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</si>
  <si>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</si>
  <si>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</si>
  <si>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</si>
  <si>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</si>
  <si>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</si>
  <si>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</si>
  <si>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</si>
  <si>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</si>
  <si>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</si>
  <si>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</si>
  <si>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</si>
  <si>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</si>
  <si>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</si>
  <si>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</si>
  <si>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</si>
  <si>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</si>
  <si>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</si>
  <si>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</si>
  <si>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</si>
  <si>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</si>
  <si>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</si>
  <si>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</si>
  <si>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</si>
  <si>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</si>
  <si>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</si>
  <si>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</si>
  <si>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</si>
  <si>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</si>
  <si>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</si>
  <si>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</si>
  <si>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</si>
  <si>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</si>
  <si>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</si>
  <si>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</si>
  <si>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</si>
  <si>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</si>
  <si>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</si>
  <si>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</si>
  <si>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</si>
  <si>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</si>
  <si>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</si>
  <si>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</si>
  <si>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</si>
  <si>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</si>
  <si>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</si>
  <si>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</si>
  <si>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</si>
  <si>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</si>
  <si>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</si>
  <si>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</si>
  <si>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</si>
  <si>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</si>
  <si>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</si>
  <si>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</si>
  <si>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</si>
  <si>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</si>
  <si>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</si>
  <si>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</si>
  <si>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</si>
  <si>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</si>
  <si>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</si>
  <si>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</si>
  <si>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</si>
  <si>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</si>
  <si>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</si>
  <si>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</si>
  <si>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</si>
  <si>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</si>
  <si>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</si>
  <si>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</si>
  <si>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</si>
  <si>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</si>
  <si>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</si>
  <si>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</si>
  <si>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</si>
  <si>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</si>
  <si>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</si>
  <si>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</si>
  <si>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</si>
  <si>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</si>
  <si>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</si>
  <si>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</si>
  <si>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</si>
  <si>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</si>
  <si>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</si>
  <si>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</si>
  <si>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</si>
  <si>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</si>
  <si>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</si>
  <si>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</si>
  <si>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</si>
  <si>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</si>
  <si>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</si>
  <si>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</si>
  <si>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</si>
  <si>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</si>
  <si>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</si>
  <si>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</si>
  <si>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</si>
  <si>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</si>
  <si>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</si>
  <si>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</si>
  <si>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</si>
  <si>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</si>
  <si>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</si>
  <si>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</si>
  <si>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</si>
  <si>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</si>
  <si>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</si>
  <si>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</si>
  <si>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</si>
  <si>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</si>
  <si>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</si>
  <si>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</si>
  <si>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</si>
  <si>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</si>
  <si>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</si>
  <si>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</si>
  <si>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</si>
  <si>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</si>
  <si>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</si>
  <si>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</si>
  <si>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</si>
  <si>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</si>
  <si>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</si>
  <si>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</si>
  <si>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</si>
  <si>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</si>
  <si>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</si>
  <si>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</si>
  <si>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</si>
  <si>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</si>
  <si>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</si>
  <si>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</si>
  <si>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</si>
  <si>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</si>
  <si>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</si>
  <si>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</si>
  <si>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</si>
  <si>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</si>
  <si>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</si>
  <si>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</si>
  <si>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</si>
  <si>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</si>
  <si>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</si>
  <si>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</si>
  <si>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</si>
  <si>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</si>
  <si>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</si>
  <si>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</si>
  <si>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</si>
  <si>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</si>
  <si>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</si>
  <si>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</si>
  <si>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</si>
  <si>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</si>
  <si>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</si>
  <si>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</si>
  <si>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</si>
  <si>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</si>
  <si>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</si>
  <si>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</si>
  <si>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</si>
  <si>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</si>
  <si>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</si>
  <si>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</si>
  <si>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</si>
  <si>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</si>
  <si>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</si>
  <si>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</si>
  <si>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</si>
  <si>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</si>
  <si>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</si>
  <si>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</si>
  <si>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</si>
  <si>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</si>
  <si>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</si>
  <si>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</si>
  <si>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</si>
  <si>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</si>
  <si>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</si>
  <si>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</si>
  <si>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</si>
  <si>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</si>
  <si>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</si>
  <si>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</si>
  <si>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</si>
  <si>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</si>
  <si>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</si>
  <si>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</si>
  <si>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</si>
  <si>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</si>
  <si>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</si>
  <si>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</si>
  <si>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</si>
  <si>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</si>
  <si>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</si>
  <si>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</si>
  <si>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</si>
  <si>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</si>
  <si>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</si>
  <si>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</si>
  <si>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</si>
  <si>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</si>
  <si>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</si>
  <si>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</si>
  <si>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</si>
  <si>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</si>
  <si>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</si>
  <si>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</si>
  <si>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</si>
  <si>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</si>
  <si>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</si>
  <si>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</si>
  <si>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</si>
  <si>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</si>
  <si>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</si>
  <si>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</si>
  <si>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</si>
  <si>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</si>
  <si>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</si>
  <si>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</si>
  <si>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</si>
  <si>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</si>
  <si>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</si>
  <si>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</si>
  <si>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</si>
  <si>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</si>
  <si>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</si>
  <si>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</si>
  <si>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</si>
  <si>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</si>
  <si>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</si>
  <si>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</si>
  <si>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</si>
  <si>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</si>
  <si>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</si>
  <si>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</si>
  <si>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</si>
  <si>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</si>
  <si>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</si>
  <si>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</si>
  <si>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</si>
  <si>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</si>
  <si>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</si>
  <si>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</si>
  <si>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</si>
  <si>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</si>
  <si>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</si>
  <si>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</si>
  <si>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</si>
  <si>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</si>
  <si>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</si>
  <si>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</si>
  <si>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</si>
  <si>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</si>
  <si>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</si>
  <si>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</si>
  <si>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</si>
  <si>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</si>
  <si>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</si>
  <si>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</si>
  <si>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</si>
  <si>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</si>
  <si>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</si>
  <si>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</si>
  <si>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</si>
  <si>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</si>
  <si>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</si>
  <si>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</si>
  <si>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</si>
  <si>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</si>
  <si>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</si>
  <si>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</si>
  <si>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</si>
  <si>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</si>
  <si>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</si>
  <si>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</si>
  <si>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</si>
  <si>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</si>
  <si>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</si>
  <si>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</si>
  <si>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</si>
  <si>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</si>
  <si>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</si>
  <si>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</si>
  <si>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</si>
  <si>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</si>
  <si>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</si>
  <si>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</si>
  <si>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</si>
  <si>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</si>
  <si>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</si>
  <si>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</si>
  <si>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</si>
  <si>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</si>
  <si>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</si>
  <si>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</si>
  <si>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</si>
  <si>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</si>
  <si>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</si>
  <si>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</si>
  <si>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</si>
  <si>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</si>
  <si>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</si>
  <si>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</si>
  <si>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</si>
  <si>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</si>
  <si>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</si>
  <si>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</si>
  <si>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</si>
  <si>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</si>
  <si>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</si>
  <si>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</si>
  <si>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</si>
  <si>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</si>
  <si>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</si>
  <si>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</si>
  <si>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</si>
  <si>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</si>
  <si>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</si>
  <si>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</si>
  <si>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</si>
  <si>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</si>
  <si>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</si>
  <si>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</si>
  <si>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</si>
  <si>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</si>
  <si>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</si>
  <si>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</si>
  <si>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</si>
  <si>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</si>
  <si>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</si>
  <si>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</si>
  <si>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</si>
  <si>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</si>
  <si>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</si>
  <si>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</si>
  <si>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</si>
  <si>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</si>
  <si>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</si>
  <si>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</si>
  <si>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</si>
  <si>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</si>
  <si>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</si>
  <si>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</si>
  <si>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</si>
  <si>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</si>
  <si>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</si>
  <si>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</si>
  <si>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</si>
  <si>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</si>
  <si>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</si>
  <si>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</si>
  <si>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</si>
  <si>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</si>
  <si>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</si>
  <si>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</si>
  <si>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</si>
  <si>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</si>
  <si>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</si>
  <si>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</si>
  <si>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</si>
  <si>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</si>
  <si>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</si>
  <si>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</si>
  <si>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</si>
  <si>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</si>
  <si>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</si>
  <si>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</si>
  <si>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</si>
  <si>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</si>
  <si>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</si>
  <si>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</si>
  <si>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</si>
  <si>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</si>
  <si>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</si>
  <si>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</si>
  <si>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</si>
  <si>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</si>
  <si>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</si>
  <si>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</si>
  <si>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</si>
  <si>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</si>
  <si>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</si>
  <si>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</si>
  <si>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</si>
  <si>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</si>
  <si>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</si>
  <si>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</si>
  <si>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</si>
  <si>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</si>
  <si>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</si>
  <si>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</si>
  <si>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</si>
  <si>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</si>
  <si>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</si>
  <si>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</si>
  <si>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</si>
  <si>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</si>
  <si>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</si>
  <si>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</si>
  <si>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</si>
  <si>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</si>
  <si>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</si>
  <si>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</si>
  <si>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</si>
  <si>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</si>
  <si>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</si>
  <si>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</si>
  <si>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</si>
  <si>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</si>
  <si>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</si>
  <si>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</si>
  <si>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</si>
  <si>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</si>
  <si>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</si>
  <si>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</si>
  <si>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</si>
  <si>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</si>
  <si>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</si>
  <si>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</si>
  <si>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</si>
  <si>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</si>
  <si>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</si>
  <si>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</si>
  <si>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</si>
  <si>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</si>
  <si>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</si>
  <si>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</si>
  <si>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</si>
  <si>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</si>
  <si>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</si>
  <si>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</si>
  <si>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</si>
  <si>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</si>
  <si>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</si>
  <si>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</si>
  <si>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</si>
  <si>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</si>
  <si>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</si>
  <si>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</si>
  <si>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</si>
  <si>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</si>
  <si>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</si>
  <si>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</si>
  <si>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</si>
  <si>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</si>
  <si>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</si>
  <si>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</si>
  <si>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</si>
  <si>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</si>
  <si>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</si>
  <si>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</si>
  <si>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</si>
  <si>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</si>
  <si>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</si>
  <si>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</si>
  <si>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</si>
  <si>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</si>
  <si>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</si>
  <si>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</si>
  <si>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</si>
  <si>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</si>
  <si>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</si>
  <si>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</si>
  <si>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</si>
  <si>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</si>
  <si>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</si>
  <si>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</si>
  <si>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</si>
  <si>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</si>
  <si>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</si>
  <si>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</si>
  <si>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</si>
  <si>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</si>
  <si>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</si>
  <si>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</si>
  <si>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</si>
  <si>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</si>
  <si>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</si>
  <si>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</si>
  <si>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</si>
  <si>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</si>
  <si>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</si>
  <si>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</si>
  <si>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</si>
  <si>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</si>
  <si>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</si>
  <si>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</si>
  <si>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</si>
  <si>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</si>
  <si>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</si>
  <si>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</si>
  <si>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</si>
  <si>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</si>
  <si>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</si>
  <si>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</si>
  <si>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</si>
  <si>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</si>
  <si>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</si>
  <si>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</si>
  <si>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</si>
  <si>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</si>
  <si>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</si>
  <si>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</si>
  <si>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</si>
  <si>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</si>
  <si>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</si>
  <si>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</si>
  <si>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</si>
  <si>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</si>
  <si>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</si>
  <si>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</si>
  <si>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</si>
  <si>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</si>
  <si>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</si>
  <si>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</si>
  <si>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</si>
  <si>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</si>
  <si>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</si>
  <si>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</si>
  <si>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</si>
  <si>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</si>
  <si>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</si>
  <si>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</si>
  <si>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</si>
  <si>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</si>
  <si>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</si>
  <si>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</si>
  <si>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</si>
  <si>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</si>
  <si>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</si>
  <si>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</si>
  <si>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</si>
  <si>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</si>
  <si>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</si>
  <si>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</si>
  <si>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</si>
  <si>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</si>
  <si>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</si>
  <si>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</si>
  <si>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</si>
  <si>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</si>
  <si>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</si>
  <si>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</si>
  <si>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</si>
  <si>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</si>
  <si>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</si>
  <si>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</si>
  <si>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</si>
  <si>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</si>
  <si>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</si>
  <si>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</si>
  <si>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</si>
  <si>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</si>
  <si>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</si>
  <si>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</si>
  <si>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</si>
  <si>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</si>
  <si>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</si>
  <si>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</si>
  <si>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</si>
  <si>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</si>
  <si>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</si>
  <si>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</si>
  <si>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</si>
  <si>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</si>
  <si>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</si>
  <si>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</si>
  <si>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</si>
  <si>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</si>
  <si>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</si>
  <si>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</si>
  <si>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</si>
  <si>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</si>
  <si>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</si>
  <si>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</si>
  <si>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</si>
  <si>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</si>
  <si>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</si>
  <si>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</si>
  <si>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</si>
  <si>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</si>
  <si>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</si>
  <si>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</si>
  <si>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</si>
  <si>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</si>
  <si>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</si>
  <si>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</si>
  <si>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</si>
  <si>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</si>
  <si>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</si>
  <si>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</si>
  <si>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</si>
  <si>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</si>
  <si>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</si>
  <si>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</si>
  <si>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</si>
  <si>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</si>
  <si>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</si>
  <si>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</si>
  <si>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</si>
  <si>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</si>
  <si>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</si>
  <si>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</si>
  <si>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</si>
  <si>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</si>
  <si>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</si>
  <si>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</si>
  <si>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</si>
  <si>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</si>
  <si>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</si>
  <si>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</si>
  <si>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</si>
  <si>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</si>
  <si>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</si>
  <si>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</si>
  <si>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</si>
  <si>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</si>
  <si>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</si>
  <si>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</si>
  <si>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</si>
  <si>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</si>
  <si>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</si>
  <si>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</si>
  <si>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</si>
  <si>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</si>
  <si>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</si>
  <si>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</si>
  <si>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</si>
  <si>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</si>
  <si>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</si>
  <si>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</si>
  <si>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</si>
  <si>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</si>
  <si>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</si>
  <si>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</si>
  <si>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</si>
  <si>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</si>
  <si>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</si>
  <si>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</si>
  <si>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</si>
  <si>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</si>
  <si>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</si>
  <si>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</si>
  <si>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</si>
  <si>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</si>
  <si>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</si>
  <si>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</si>
  <si>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</si>
  <si>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</si>
  <si>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</si>
  <si>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</si>
  <si>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</si>
  <si>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</si>
  <si>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</si>
  <si>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</si>
  <si>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</si>
  <si>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</si>
  <si>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</si>
  <si>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</si>
  <si>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</si>
  <si>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</si>
  <si>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</si>
  <si>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</si>
  <si>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</si>
  <si>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</si>
  <si>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</si>
  <si>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</si>
  <si>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</si>
  <si>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</si>
  <si>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</si>
  <si>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</si>
  <si>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</si>
  <si>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</si>
  <si>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</si>
  <si>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</si>
  <si>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</si>
  <si>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</si>
  <si>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</si>
  <si>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</si>
  <si>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</si>
  <si>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</si>
  <si>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</si>
  <si>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</si>
  <si>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</si>
  <si>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</si>
  <si>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</si>
  <si>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</si>
  <si>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</si>
  <si>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</si>
  <si>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</si>
  <si>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</si>
  <si>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</si>
  <si>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</si>
  <si>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</si>
  <si>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</si>
  <si>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</si>
  <si>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</si>
  <si>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</si>
  <si>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</si>
  <si>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</si>
  <si>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</si>
  <si>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</si>
  <si>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</si>
  <si>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</si>
  <si>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</si>
  <si>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</si>
  <si>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</si>
  <si>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</si>
  <si>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</si>
  <si>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</si>
  <si>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</si>
  <si>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</si>
  <si>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</si>
  <si>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</si>
  <si>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</si>
  <si>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</si>
  <si>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</si>
  <si>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</si>
  <si>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</si>
  <si>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</si>
  <si>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</si>
  <si>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</si>
  <si>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</si>
  <si>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</si>
  <si>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</si>
  <si>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</si>
  <si>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</si>
  <si>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</si>
  <si>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</si>
  <si>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</si>
  <si>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</si>
  <si>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</si>
  <si>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</si>
  <si>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</si>
  <si>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</si>
  <si>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</si>
  <si>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</si>
  <si>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</si>
  <si>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</si>
  <si>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</si>
  <si>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</si>
  <si>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</si>
  <si>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</si>
  <si>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</si>
  <si>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</si>
  <si>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</si>
  <si>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</si>
  <si>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</si>
  <si>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</si>
  <si>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</si>
  <si>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</si>
  <si>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</si>
  <si>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</si>
  <si>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</si>
  <si>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</si>
  <si>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</si>
  <si>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</si>
  <si>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</si>
  <si>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</si>
  <si>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</si>
  <si>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</si>
  <si>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</si>
  <si>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</si>
  <si>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</si>
  <si>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</si>
  <si>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</si>
  <si>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</si>
  <si>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</si>
  <si>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</si>
  <si>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</si>
  <si>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</si>
  <si>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</si>
  <si>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</si>
  <si>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</si>
  <si>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</si>
  <si>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</si>
  <si>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</si>
  <si>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</si>
  <si>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</si>
  <si>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</si>
  <si>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</si>
  <si>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</si>
  <si>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</si>
  <si>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</si>
  <si>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</si>
  <si>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</si>
  <si>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</si>
  <si>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</si>
  <si>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</si>
  <si>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</si>
  <si>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</si>
  <si>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</si>
  <si>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</si>
  <si>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</si>
  <si>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</si>
  <si>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</si>
  <si>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</si>
  <si>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</si>
  <si>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</si>
  <si>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</si>
  <si>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</si>
  <si>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</si>
  <si>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</si>
  <si>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</si>
  <si>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</si>
  <si>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</si>
  <si>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</si>
  <si>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</si>
  <si>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</si>
  <si>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</si>
  <si>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</si>
  <si>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</si>
  <si>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</si>
  <si>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</si>
  <si>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</si>
  <si>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</si>
  <si>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</si>
  <si>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</si>
  <si>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</si>
  <si>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</si>
  <si>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</si>
  <si>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</si>
  <si>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</si>
  <si>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</si>
  <si>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</si>
  <si>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</si>
  <si>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</si>
  <si>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</si>
  <si>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</si>
  <si>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</si>
  <si>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</si>
  <si>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</si>
  <si>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</si>
  <si>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</si>
  <si>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</si>
  <si>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</si>
  <si>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</si>
  <si>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</si>
  <si>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</si>
  <si>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</si>
  <si>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</si>
  <si>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</si>
  <si>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</si>
  <si>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</si>
  <si>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</si>
  <si>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</si>
  <si>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</si>
  <si>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</si>
  <si>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</si>
  <si>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</si>
  <si>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</si>
  <si>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</si>
  <si>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</si>
  <si>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</si>
  <si>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</si>
  <si>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</si>
  <si>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</si>
  <si>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</si>
  <si>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</si>
  <si>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</si>
  <si>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</si>
  <si>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</si>
  <si>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</si>
  <si>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</si>
  <si>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</si>
  <si>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</si>
  <si>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</si>
  <si>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</si>
  <si>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</si>
  <si>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</si>
  <si>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</si>
  <si>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</si>
  <si>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</si>
  <si>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</si>
  <si>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</si>
  <si>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</si>
  <si>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</si>
  <si>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</si>
  <si>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</si>
  <si>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</si>
  <si>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</si>
  <si>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</si>
  <si>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</si>
  <si>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</si>
  <si>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</si>
  <si>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</si>
  <si>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</si>
  <si>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</si>
  <si>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</si>
  <si>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</si>
  <si>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</si>
  <si>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</si>
  <si>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</si>
  <si>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</si>
  <si>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</si>
  <si>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</si>
  <si>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</si>
  <si>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</si>
  <si>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</si>
  <si>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</si>
  <si>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</si>
  <si>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</si>
  <si>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</si>
  <si>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</si>
  <si>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</si>
  <si>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</si>
  <si>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</si>
  <si>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</si>
  <si>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</si>
  <si>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</si>
  <si>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</si>
  <si>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</si>
  <si>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</si>
  <si>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</si>
  <si>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</si>
  <si>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</si>
  <si>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</si>
  <si>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</si>
  <si>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</si>
  <si>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</si>
  <si>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</si>
  <si>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</si>
  <si>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</si>
  <si>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</si>
  <si>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</si>
  <si>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</si>
  <si>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</si>
  <si>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</si>
  <si>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</si>
  <si>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</si>
  <si>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</si>
  <si>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</si>
  <si>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</si>
  <si>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</si>
  <si>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</si>
  <si>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</si>
  <si>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</si>
  <si>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</si>
  <si>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</si>
  <si>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</si>
  <si>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</si>
  <si>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</si>
  <si>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</si>
  <si>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</si>
  <si>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</si>
  <si>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</si>
  <si>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</si>
  <si>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</si>
  <si>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</si>
  <si>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</si>
  <si>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</si>
  <si>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</si>
  <si>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</si>
  <si>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</si>
  <si>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</si>
  <si>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</si>
  <si>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</si>
  <si>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</si>
  <si>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</si>
  <si>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</si>
  <si>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</si>
  <si>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</si>
  <si>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</si>
  <si>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</si>
  <si>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</si>
  <si>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</si>
  <si>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</si>
  <si>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</si>
  <si>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</si>
  <si>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</si>
  <si>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</si>
  <si>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</si>
  <si>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</si>
  <si>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</si>
  <si>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</si>
  <si>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</si>
  <si>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</si>
  <si>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</si>
  <si>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</si>
  <si>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</si>
  <si>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</si>
  <si>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</si>
  <si>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</si>
  <si>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</si>
  <si>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</si>
  <si>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</si>
  <si>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</si>
  <si>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</si>
  <si>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</si>
  <si>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</si>
  <si>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</si>
  <si>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</si>
  <si>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</si>
  <si>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</si>
  <si>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</si>
  <si>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</si>
  <si>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</si>
  <si>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</si>
  <si>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</si>
  <si>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</si>
  <si>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</si>
  <si>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</si>
  <si>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</si>
  <si>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</si>
  <si>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</si>
  <si>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</si>
  <si>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</si>
  <si>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</si>
  <si>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</si>
  <si>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</si>
  <si>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</si>
  <si>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</si>
  <si>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</si>
  <si>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</si>
  <si>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</si>
  <si>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</si>
  <si>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</si>
  <si>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</si>
  <si>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</si>
  <si>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</si>
  <si>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</si>
  <si>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</si>
  <si>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</si>
  <si>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</si>
  <si>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</si>
  <si>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</si>
  <si>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</si>
  <si>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</si>
  <si>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</si>
  <si>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</si>
  <si>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</si>
  <si>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</si>
  <si>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</si>
  <si>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</si>
  <si>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</si>
  <si>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</si>
  <si>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</si>
  <si>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</si>
  <si>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</si>
  <si>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</si>
  <si>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</si>
  <si>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</si>
  <si>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</si>
  <si>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</si>
  <si>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</si>
  <si>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</si>
  <si>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</si>
  <si>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</si>
  <si>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</si>
  <si>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</si>
  <si>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</si>
  <si>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</si>
  <si>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</si>
  <si>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</si>
  <si>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</si>
  <si>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</si>
  <si>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</si>
  <si>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</si>
  <si>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</si>
  <si>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</si>
  <si>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</si>
  <si>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</si>
  <si>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</si>
  <si>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</si>
  <si>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</si>
  <si>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</si>
  <si>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</si>
  <si>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</si>
  <si>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</si>
  <si>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</si>
  <si>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</si>
  <si>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</si>
  <si>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</si>
  <si>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</si>
  <si>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</si>
  <si>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</si>
  <si>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</si>
  <si>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</si>
  <si>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</si>
  <si>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</si>
  <si>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</si>
  <si>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</si>
  <si>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</si>
  <si>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</si>
  <si>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</si>
  <si>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</si>
  <si>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</si>
  <si>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</si>
  <si>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</si>
  <si>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</si>
  <si>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</si>
  <si>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</si>
  <si>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</si>
  <si>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</si>
  <si>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</si>
  <si>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</si>
  <si>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</si>
  <si>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</si>
  <si>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</si>
  <si>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</si>
  <si>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</si>
  <si>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</si>
  <si>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</si>
  <si>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</si>
  <si>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</si>
  <si>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</si>
  <si>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</si>
  <si>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</si>
  <si>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</si>
  <si>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</si>
  <si>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</si>
  <si>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</si>
  <si>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</si>
  <si>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</si>
  <si>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</si>
  <si>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</si>
  <si>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</si>
  <si>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</si>
  <si>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</si>
  <si>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</si>
  <si>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</si>
  <si>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</si>
  <si>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</si>
  <si>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</si>
  <si>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</si>
  <si>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</si>
  <si>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</si>
  <si>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</si>
  <si>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</si>
  <si>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</si>
  <si>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</si>
  <si>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</si>
  <si>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</si>
  <si>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</si>
  <si>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</si>
  <si>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</si>
  <si>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</si>
  <si>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</si>
  <si>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</si>
  <si>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</si>
  <si>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</si>
  <si>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</si>
  <si>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</si>
  <si>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</si>
  <si>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</si>
  <si>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</si>
  <si>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</si>
  <si>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</si>
  <si>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</si>
  <si>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</si>
  <si>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</si>
  <si>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</si>
  <si>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</si>
  <si>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</si>
  <si>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</si>
  <si>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</si>
  <si>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</si>
  <si>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</si>
  <si>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</si>
  <si>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</si>
  <si>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</si>
  <si>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</si>
  <si>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</si>
  <si>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</si>
  <si>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</si>
  <si>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</si>
  <si>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</si>
  <si>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</si>
  <si>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</si>
  <si>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</si>
  <si>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</si>
  <si>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</si>
  <si>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</si>
  <si>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</si>
  <si>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</si>
  <si>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</si>
  <si>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</si>
  <si>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</si>
  <si>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</si>
  <si>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</si>
  <si>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</si>
  <si>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</si>
  <si>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</si>
  <si>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</si>
  <si>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</si>
  <si>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</si>
  <si>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</si>
  <si>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</si>
  <si>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</si>
  <si>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</si>
  <si>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</si>
  <si>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</si>
  <si>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</si>
  <si>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</si>
  <si>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</si>
  <si>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</si>
  <si>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</si>
  <si>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</si>
  <si>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</si>
  <si>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</si>
  <si>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</si>
  <si>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</si>
  <si>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</si>
  <si>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</si>
  <si>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</si>
  <si>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</si>
  <si>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</si>
  <si>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</si>
  <si>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</si>
  <si>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</si>
  <si>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</si>
  <si>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</si>
  <si>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</si>
  <si>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</si>
  <si>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</si>
  <si>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</si>
  <si>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</si>
  <si>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</si>
  <si>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</si>
  <si>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</si>
  <si>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</si>
  <si>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</si>
  <si>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</si>
  <si>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</si>
  <si>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</si>
  <si>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</si>
  <si>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</si>
  <si>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</si>
  <si>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</si>
  <si>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</si>
  <si>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</si>
  <si>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</si>
  <si>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</si>
  <si>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</si>
  <si>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</si>
  <si>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</si>
  <si>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</si>
  <si>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</si>
  <si>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</si>
  <si>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</si>
  <si>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</si>
  <si>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</si>
  <si>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</si>
  <si>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</si>
  <si>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</si>
  <si>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</si>
  <si>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</si>
  <si>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</si>
  <si>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</si>
  <si>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</si>
  <si>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</si>
  <si>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</si>
  <si>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</si>
  <si>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</si>
  <si>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</si>
  <si>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</si>
  <si>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</si>
  <si>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</si>
  <si>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</si>
  <si>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</si>
  <si>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</si>
  <si>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</si>
  <si>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</si>
  <si>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</si>
  <si>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</si>
  <si>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</si>
  <si>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</si>
  <si>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</si>
  <si>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</si>
  <si>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</si>
  <si>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</si>
  <si>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</si>
  <si>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</si>
  <si>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</si>
  <si>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</si>
  <si>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</si>
  <si>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</si>
  <si>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</si>
  <si>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</si>
  <si>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</si>
  <si>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</si>
  <si>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</si>
  <si>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</si>
  <si>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</si>
  <si>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</si>
  <si>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</si>
  <si>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</si>
  <si>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</si>
  <si>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</si>
  <si>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</si>
  <si>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</si>
  <si>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</si>
  <si>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</si>
  <si>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</si>
  <si>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</si>
  <si>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</si>
  <si>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</si>
  <si>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</si>
  <si>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</si>
  <si>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</si>
  <si>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</si>
  <si>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</si>
  <si>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</si>
  <si>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</si>
  <si>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</si>
  <si>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</si>
  <si>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</si>
  <si>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</si>
  <si>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</si>
  <si>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</si>
  <si>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</si>
  <si>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</si>
  <si>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</si>
  <si>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</si>
  <si>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</si>
  <si>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</si>
  <si>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</si>
  <si>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</si>
  <si>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</si>
  <si>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</si>
  <si>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</si>
  <si>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</si>
  <si>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</si>
  <si>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</si>
  <si>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</si>
  <si>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</si>
  <si>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</si>
  <si>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</si>
  <si>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</si>
  <si>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</si>
  <si>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</si>
  <si>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</si>
  <si>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</si>
  <si>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</si>
  <si>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</si>
  <si>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</si>
  <si>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</si>
  <si>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</si>
  <si>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</si>
  <si>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</si>
  <si>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</si>
  <si>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</si>
  <si>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</si>
  <si>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</si>
  <si>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</si>
  <si>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</si>
  <si>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</si>
  <si>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</si>
  <si>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</si>
  <si>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</si>
  <si>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</si>
  <si>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</si>
  <si>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</si>
  <si>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</si>
  <si>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</si>
  <si>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</si>
  <si>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</si>
  <si>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</si>
  <si>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</si>
  <si>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</si>
  <si>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</si>
  <si>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</si>
  <si>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</si>
  <si>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</si>
  <si>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</si>
  <si>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</si>
  <si>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</si>
  <si>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</si>
  <si>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</si>
  <si>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</si>
  <si>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</si>
  <si>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</si>
  <si>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</si>
  <si>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</si>
  <si>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</si>
  <si>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</si>
  <si>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</si>
  <si>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</si>
  <si>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</si>
  <si>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</si>
  <si>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</si>
  <si>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</si>
  <si>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</si>
  <si>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</si>
  <si>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</si>
  <si>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</si>
  <si>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</si>
  <si>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</si>
  <si>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</si>
  <si>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</si>
  <si>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</si>
  <si>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</si>
  <si>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</si>
  <si>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</si>
  <si>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</si>
  <si>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</si>
  <si>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</si>
  <si>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</si>
  <si>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</si>
  <si>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</si>
  <si>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</si>
  <si>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</si>
  <si>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</si>
  <si>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</si>
  <si>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</si>
  <si>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</si>
  <si>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</si>
  <si>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</si>
  <si>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</si>
  <si>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</si>
  <si>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</si>
  <si>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</si>
  <si>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</si>
  <si>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</si>
  <si>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</si>
  <si>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</si>
  <si>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</si>
  <si>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</si>
  <si>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</si>
  <si>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</si>
  <si>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</si>
  <si>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</si>
  <si>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</si>
  <si>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</si>
  <si>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</si>
  <si>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</si>
  <si>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</si>
  <si>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</si>
  <si>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</si>
  <si>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</si>
  <si>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</si>
  <si>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</si>
  <si>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</si>
  <si>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</si>
  <si>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</si>
  <si>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</si>
  <si>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</si>
  <si>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</si>
  <si>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</si>
  <si>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</si>
  <si>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</si>
  <si>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</si>
  <si>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</si>
  <si>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</si>
  <si>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</si>
  <si>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</si>
  <si>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</si>
  <si>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</si>
  <si>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</si>
  <si>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</si>
  <si>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</si>
  <si>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</si>
  <si>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</si>
  <si>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</si>
  <si>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</si>
  <si>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</si>
  <si>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</si>
  <si>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</si>
  <si>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</si>
  <si>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</si>
  <si>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</si>
  <si>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</si>
  <si>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</si>
  <si>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</si>
  <si>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</si>
  <si>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</si>
  <si>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</si>
  <si>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</si>
  <si>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</si>
  <si>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</si>
  <si>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</si>
  <si>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</si>
  <si>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</si>
  <si>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</si>
  <si>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</si>
  <si>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</si>
  <si>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</si>
  <si>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</si>
  <si>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</si>
  <si>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</si>
  <si>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</si>
  <si>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</si>
  <si>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</si>
  <si>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</si>
  <si>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</si>
  <si>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</si>
  <si>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</si>
  <si>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</si>
  <si>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</si>
  <si>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</si>
  <si>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</si>
  <si>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</si>
  <si>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</si>
  <si>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</si>
  <si>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</si>
  <si>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</si>
  <si>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</si>
  <si>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</si>
  <si>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</si>
  <si>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</si>
  <si>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</si>
  <si>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</si>
  <si>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</si>
  <si>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</si>
  <si>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</si>
  <si>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</si>
  <si>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</si>
  <si>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</si>
  <si>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</si>
  <si>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</si>
  <si>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</si>
  <si>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</si>
  <si>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</si>
  <si>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</si>
  <si>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</si>
  <si>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</si>
  <si>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</si>
  <si>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</si>
  <si>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</si>
  <si>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</si>
  <si>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</si>
  <si>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</si>
  <si>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</si>
  <si>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</si>
  <si>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</si>
  <si>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</si>
  <si>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</si>
  <si>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</si>
  <si>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</si>
  <si>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</si>
  <si>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</si>
  <si>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</si>
  <si>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</si>
  <si>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</si>
  <si>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</si>
  <si>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</si>
  <si>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</si>
  <si>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</si>
  <si>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</si>
  <si>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</si>
  <si>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</si>
  <si>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</si>
  <si>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</si>
  <si>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</si>
  <si>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</si>
  <si>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</si>
  <si>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</si>
  <si>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</si>
  <si>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</si>
  <si>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</si>
  <si>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</si>
  <si>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</si>
  <si>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</si>
  <si>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</si>
  <si>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</si>
  <si>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</si>
  <si>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</si>
  <si>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</si>
  <si>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</si>
  <si>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</si>
  <si>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</si>
  <si>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</si>
  <si>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</si>
  <si>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</si>
  <si>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</si>
  <si>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</si>
  <si>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</si>
  <si>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</si>
  <si>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</si>
  <si>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</si>
  <si>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</si>
  <si>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</si>
  <si>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</si>
  <si>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</si>
  <si>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</si>
  <si>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</si>
  <si>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</si>
  <si>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</si>
  <si>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</si>
  <si>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</si>
  <si>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</si>
  <si>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</si>
  <si>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</si>
  <si>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</si>
  <si>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</si>
  <si>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</si>
  <si>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</si>
  <si>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</si>
  <si>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</si>
  <si>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</si>
  <si>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</si>
  <si>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</si>
  <si>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</si>
  <si>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</si>
  <si>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</si>
  <si>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</si>
  <si>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</si>
  <si>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</si>
  <si>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</si>
  <si>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</si>
  <si>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</si>
  <si>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</si>
  <si>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</si>
  <si>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</si>
  <si>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</si>
  <si>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</si>
  <si>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</si>
  <si>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</si>
  <si>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</si>
  <si>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</si>
  <si>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</si>
  <si>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</si>
  <si>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</si>
  <si>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</si>
  <si>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</si>
  <si>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</si>
  <si>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</si>
  <si>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</si>
  <si>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</si>
  <si>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</si>
  <si>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</si>
  <si>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</si>
  <si>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</si>
  <si>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</si>
  <si>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</si>
  <si>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</si>
  <si>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</si>
  <si>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</si>
  <si>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</si>
  <si>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</si>
  <si>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</si>
  <si>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</si>
  <si>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</si>
  <si>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</si>
  <si>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</si>
  <si>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</si>
  <si>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</si>
  <si>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</si>
  <si>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</si>
  <si>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</si>
  <si>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</si>
  <si>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</si>
  <si>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</si>
  <si>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</si>
  <si>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</si>
  <si>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</si>
  <si>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</si>
  <si>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</si>
  <si>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</si>
  <si>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</si>
  <si>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</si>
  <si>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</si>
  <si>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</si>
  <si>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</si>
  <si>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</si>
  <si>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</si>
  <si>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</si>
  <si>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</si>
  <si>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</si>
  <si>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</si>
  <si>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</si>
  <si>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</si>
  <si>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</si>
  <si>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</si>
  <si>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</si>
  <si>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</si>
  <si>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</si>
  <si>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</si>
  <si>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</si>
  <si>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</si>
  <si>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</si>
  <si>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</si>
  <si>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</si>
  <si>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</si>
  <si>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</si>
  <si>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</si>
  <si>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</si>
  <si>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</si>
  <si>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</si>
  <si>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</si>
  <si>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</si>
  <si>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</si>
  <si>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</si>
  <si>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</si>
  <si>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</si>
  <si>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</si>
  <si>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</si>
  <si>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</si>
  <si>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</si>
  <si>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</si>
  <si>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</si>
  <si>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</si>
  <si>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</si>
  <si>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</si>
  <si>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</si>
  <si>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</si>
  <si>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</si>
  <si>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</si>
  <si>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</si>
  <si>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</si>
  <si>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</si>
  <si>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</si>
  <si>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</si>
  <si>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</si>
  <si>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</si>
  <si>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</si>
  <si>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</si>
  <si>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</si>
  <si>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</si>
  <si>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</si>
  <si>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</si>
  <si>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</si>
  <si>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</si>
  <si>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</si>
  <si>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</si>
  <si>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</si>
  <si>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</si>
  <si>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</si>
  <si>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</si>
  <si>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</si>
  <si>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</si>
  <si>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</si>
  <si>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</si>
  <si>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</si>
  <si>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</si>
  <si>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</si>
  <si>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</si>
  <si>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</si>
  <si>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</si>
  <si>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</si>
  <si>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</si>
  <si>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</si>
  <si>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</si>
  <si>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</si>
  <si>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</si>
  <si>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</si>
  <si>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</si>
  <si>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</si>
  <si>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</si>
  <si>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</si>
  <si>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</si>
  <si>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</si>
  <si>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</si>
  <si>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</si>
  <si>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</si>
  <si>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</si>
  <si>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</si>
  <si>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</si>
  <si>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</si>
  <si>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</si>
  <si>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</si>
  <si>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</si>
  <si>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</si>
  <si>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</si>
  <si>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</si>
  <si>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</si>
  <si>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</si>
  <si>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</si>
  <si>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</si>
  <si>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</si>
  <si>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</si>
  <si>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</si>
  <si>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</si>
  <si>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</si>
  <si>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</si>
  <si>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</si>
  <si>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</si>
  <si>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</si>
  <si>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</si>
  <si>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</si>
  <si>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</si>
  <si>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</si>
  <si>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</si>
  <si>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</si>
  <si>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</si>
  <si>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</si>
  <si>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</si>
  <si>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</si>
  <si>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</si>
  <si>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</si>
  <si>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</si>
  <si>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</si>
  <si>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</si>
  <si>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</si>
  <si>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</si>
  <si>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</si>
  <si>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</si>
  <si>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</si>
  <si>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</si>
  <si>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</si>
  <si>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</si>
  <si>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</si>
  <si>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</si>
  <si>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</si>
  <si>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</si>
  <si>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</si>
  <si>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</si>
  <si>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</si>
  <si>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</si>
  <si>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</si>
  <si>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</si>
  <si>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</si>
  <si>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</si>
  <si>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</si>
  <si>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</si>
  <si>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</si>
  <si>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</si>
  <si>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</si>
  <si>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</si>
  <si>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</si>
  <si>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</si>
  <si>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</si>
  <si>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</si>
  <si>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</si>
  <si>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</si>
  <si>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</si>
  <si>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</si>
  <si>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</si>
  <si>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</si>
  <si>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</si>
  <si>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</si>
  <si>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</si>
  <si>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</si>
  <si>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</si>
  <si>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</si>
  <si>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</si>
  <si>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</si>
  <si>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</si>
  <si>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</si>
  <si>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</si>
  <si>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</si>
  <si>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</si>
  <si>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</si>
  <si>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</si>
  <si>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</si>
  <si>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</si>
  <si>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</si>
  <si>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</si>
  <si>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</si>
  <si>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</si>
  <si>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</si>
  <si>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</si>
  <si>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</si>
  <si>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</si>
  <si>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</si>
  <si>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</si>
  <si>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</si>
  <si>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</si>
  <si>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</si>
  <si>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</si>
  <si>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</si>
  <si>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</si>
  <si>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</si>
  <si>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</si>
  <si>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</si>
  <si>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</si>
  <si>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</si>
  <si>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</si>
  <si>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</si>
  <si>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</si>
  <si>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</si>
  <si>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</si>
  <si>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</si>
  <si>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</si>
  <si>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</si>
  <si>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</si>
  <si>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</si>
  <si>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</si>
  <si>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</si>
  <si>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</si>
  <si>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</si>
  <si>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</si>
  <si>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</si>
  <si>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</si>
  <si>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</si>
  <si>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</si>
  <si>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</si>
  <si>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</si>
  <si>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</si>
  <si>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</si>
  <si>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</si>
  <si>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</si>
  <si>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</si>
  <si>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</si>
  <si>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</si>
  <si>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</si>
  <si>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</si>
  <si>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</si>
  <si>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</si>
  <si>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</si>
  <si>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</si>
  <si>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</si>
  <si>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</si>
  <si>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</si>
  <si>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</si>
  <si>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</si>
  <si>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</si>
  <si>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</si>
  <si>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</si>
  <si>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</si>
  <si>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</si>
  <si>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</si>
  <si>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</si>
  <si>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</si>
  <si>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</si>
  <si>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</si>
  <si>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</si>
  <si>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</si>
  <si>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</si>
  <si>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</si>
  <si>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</si>
  <si>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</si>
  <si>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</si>
  <si>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</si>
  <si>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</si>
  <si>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</si>
  <si>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</si>
  <si>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</si>
  <si>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</si>
  <si>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</si>
  <si>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</si>
  <si>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</si>
  <si>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</si>
  <si>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</si>
  <si>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</si>
  <si>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</si>
  <si>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</si>
  <si>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</si>
  <si>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</si>
  <si>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</si>
  <si>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</si>
  <si>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</si>
  <si>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</si>
  <si>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</si>
  <si>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</si>
  <si>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</si>
  <si>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</si>
  <si>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</si>
  <si>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</si>
  <si>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</si>
  <si>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</si>
  <si>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</si>
  <si>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</si>
  <si>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</si>
  <si>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</si>
  <si>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</si>
  <si>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</si>
  <si>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</si>
  <si>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</si>
  <si>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</si>
  <si>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</si>
  <si>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</si>
  <si>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</si>
  <si>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</si>
  <si>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</si>
  <si>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</si>
  <si>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</si>
  <si>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</si>
  <si>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</si>
  <si>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</si>
  <si>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</si>
  <si>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</si>
  <si>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</si>
  <si>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</si>
  <si>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</si>
  <si>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</si>
  <si>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</si>
  <si>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</si>
  <si>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</si>
  <si>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</si>
  <si>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</si>
  <si>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</si>
  <si>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</si>
  <si>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</si>
  <si>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</si>
  <si>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</si>
  <si>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</si>
  <si>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</si>
  <si>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</si>
  <si>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</si>
  <si>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</si>
  <si>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</si>
  <si>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</si>
  <si>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</si>
  <si>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</si>
  <si>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</si>
  <si>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</si>
  <si>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</si>
  <si>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</si>
  <si>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</si>
  <si>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</si>
  <si>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</si>
  <si>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</si>
  <si>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</si>
  <si>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</si>
  <si>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</si>
  <si>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</si>
  <si>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</si>
  <si>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</si>
  <si>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</si>
  <si>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</si>
  <si>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</si>
  <si>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</si>
  <si>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</si>
  <si>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</si>
  <si>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</si>
  <si>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</si>
  <si>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</si>
  <si>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</si>
  <si>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</si>
  <si>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</si>
  <si>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</si>
  <si>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</si>
  <si>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</si>
  <si>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</si>
  <si>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</si>
  <si>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</si>
  <si>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</si>
  <si>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</si>
  <si>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</si>
  <si>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</si>
  <si>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</si>
  <si>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</si>
  <si>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</si>
  <si>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</si>
  <si>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</si>
  <si>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</si>
  <si>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</si>
  <si>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</si>
  <si>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</si>
  <si>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</si>
  <si>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</si>
  <si>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</si>
  <si>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</si>
  <si>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</si>
  <si>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</si>
  <si>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</si>
  <si>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</si>
  <si>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</si>
  <si>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</si>
  <si>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</si>
  <si>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</si>
  <si>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</si>
  <si>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</si>
  <si>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</si>
  <si>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</si>
  <si>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</si>
  <si>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</si>
  <si>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</si>
  <si>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</si>
  <si>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</si>
  <si>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</si>
  <si>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</si>
  <si>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</si>
  <si>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</si>
  <si>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</si>
  <si>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</si>
  <si>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</si>
  <si>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</si>
  <si>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</si>
  <si>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</si>
  <si>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</si>
  <si>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</si>
  <si>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</si>
  <si>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</si>
  <si>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</si>
  <si>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</si>
  <si>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</si>
  <si>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</si>
  <si>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</si>
  <si>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</si>
  <si>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</si>
  <si>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</si>
  <si>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</si>
  <si>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</si>
  <si>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</si>
  <si>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</si>
  <si>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</si>
  <si>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</si>
  <si>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</si>
  <si>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</si>
  <si>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</si>
  <si>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</si>
  <si>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</si>
  <si>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</si>
  <si>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</si>
  <si>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</si>
  <si>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</si>
  <si>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</si>
  <si>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</si>
  <si>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</si>
  <si>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</si>
  <si>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</si>
  <si>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</si>
  <si>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</si>
  <si>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</si>
  <si>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</si>
  <si>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</si>
  <si>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</si>
  <si>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</si>
  <si>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</si>
  <si>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</si>
  <si>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</si>
  <si>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</si>
  <si>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</si>
  <si>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</si>
  <si>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</si>
  <si>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</si>
  <si>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</si>
  <si>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</si>
  <si>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</si>
  <si>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</si>
  <si>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</si>
  <si>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</si>
  <si>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</si>
  <si>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</si>
  <si>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</si>
  <si>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</si>
  <si>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</si>
  <si>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</si>
  <si>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</si>
  <si>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</si>
  <si>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</si>
  <si>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</si>
  <si>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</si>
  <si>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</si>
  <si>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</si>
  <si>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</si>
  <si>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</si>
  <si>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</si>
  <si>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</si>
  <si>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</si>
  <si>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</si>
  <si>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</si>
  <si>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</si>
  <si>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</si>
  <si>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</si>
  <si>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</si>
  <si>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</si>
  <si>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</si>
  <si>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</si>
  <si>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</si>
  <si>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</si>
  <si>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</si>
  <si>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</si>
  <si>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</si>
  <si>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</si>
  <si>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</si>
  <si>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</si>
  <si>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</si>
  <si>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</si>
  <si>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</si>
  <si>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</si>
  <si>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</si>
  <si>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</si>
  <si>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</si>
  <si>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</si>
  <si>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</si>
  <si>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</si>
  <si>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</si>
  <si>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</si>
  <si>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</si>
  <si>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</si>
  <si>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</si>
  <si>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</si>
  <si>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</si>
  <si>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</si>
  <si>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</si>
  <si>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</si>
  <si>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</si>
  <si>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</si>
  <si>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</si>
  <si>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</si>
  <si>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</si>
  <si>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</si>
  <si>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</si>
  <si>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</si>
  <si>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</si>
  <si>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</si>
  <si>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</si>
  <si>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</si>
  <si>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</si>
  <si>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</si>
  <si>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</si>
  <si>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</si>
  <si>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</si>
  <si>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</si>
  <si>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</si>
  <si>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</si>
  <si>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</si>
  <si>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</si>
  <si>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</si>
  <si>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</si>
  <si>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</si>
  <si>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</si>
  <si>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</si>
  <si>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</si>
  <si>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</si>
  <si>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</si>
  <si>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</si>
  <si>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</si>
  <si>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</si>
  <si>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</si>
  <si>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</si>
  <si>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</si>
  <si>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</si>
  <si>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</si>
  <si>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</si>
  <si>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</si>
  <si>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</si>
  <si>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</si>
  <si>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</si>
  <si>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</si>
  <si>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</si>
  <si>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</si>
  <si>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</si>
  <si>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</si>
  <si>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</si>
  <si>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</si>
  <si>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</si>
  <si>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</si>
  <si>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</si>
  <si>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</si>
  <si>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</si>
  <si>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</si>
  <si>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</si>
  <si>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</si>
  <si>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</si>
  <si>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</si>
  <si>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</si>
  <si>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</si>
  <si>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</si>
  <si>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</si>
  <si>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</si>
  <si>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</si>
  <si>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</si>
  <si>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</si>
  <si>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</si>
  <si>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</si>
  <si>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</si>
  <si>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</si>
  <si>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</si>
  <si>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</si>
  <si>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</si>
  <si>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</si>
  <si>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</si>
  <si>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</si>
  <si>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</si>
  <si>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</si>
  <si>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</si>
  <si>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</si>
  <si>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</si>
  <si>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</si>
  <si>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</si>
  <si>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</si>
  <si>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</si>
  <si>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</si>
  <si>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</si>
  <si>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</si>
  <si>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</si>
  <si>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</si>
  <si>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</si>
  <si>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</si>
  <si>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</si>
  <si>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</si>
  <si>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</si>
  <si>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</si>
  <si>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</si>
  <si>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</si>
  <si>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</si>
  <si>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</si>
  <si>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</si>
  <si>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</si>
  <si>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</si>
  <si>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</si>
  <si>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</si>
  <si>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</si>
  <si>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</si>
  <si>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</si>
  <si>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</si>
  <si>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</si>
  <si>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</si>
  <si>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</si>
  <si>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</si>
  <si>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</si>
  <si>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</si>
  <si>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</si>
  <si>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</si>
  <si>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</si>
  <si>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</si>
  <si>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</si>
  <si>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</si>
  <si>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</si>
  <si>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</si>
  <si>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</si>
  <si>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</si>
  <si>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</si>
  <si>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</si>
  <si>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</si>
  <si>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</si>
  <si>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</si>
  <si>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</si>
  <si>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</si>
  <si>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</si>
  <si>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</si>
  <si>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</si>
  <si>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</si>
  <si>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</si>
  <si>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</si>
  <si>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</si>
  <si>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</si>
  <si>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</si>
  <si>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</si>
  <si>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</si>
  <si>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</si>
  <si>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</si>
  <si>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</si>
  <si>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</si>
  <si>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</si>
  <si>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</si>
  <si>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</si>
  <si>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</si>
  <si>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</si>
  <si>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</si>
  <si>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</si>
  <si>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</si>
  <si>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</si>
  <si>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</si>
  <si>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</si>
  <si>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</si>
  <si>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</si>
  <si>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</si>
  <si>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</si>
  <si>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</si>
  <si>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</si>
  <si>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</si>
  <si>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</si>
  <si>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</si>
  <si>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</si>
  <si>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</si>
  <si>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</si>
  <si>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</si>
  <si>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</si>
  <si>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</si>
  <si>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</si>
  <si>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</si>
  <si>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</si>
  <si>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</si>
  <si>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</si>
  <si>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</si>
  <si>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</si>
  <si>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</si>
  <si>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</si>
  <si>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</si>
  <si>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</si>
  <si>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</si>
  <si>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</si>
  <si>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</si>
  <si>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</si>
  <si>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</si>
  <si>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</si>
  <si>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</si>
  <si>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</si>
  <si>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</si>
  <si>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</si>
  <si>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</si>
  <si>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</si>
  <si>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</si>
  <si>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</si>
  <si>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</si>
  <si>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</si>
  <si>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</si>
  <si>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</si>
  <si>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</si>
  <si>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</si>
  <si>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</si>
  <si>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</si>
  <si>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</si>
  <si>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</si>
  <si>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</si>
  <si>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</si>
  <si>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</si>
  <si>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</si>
  <si>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</si>
  <si>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</si>
  <si>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</si>
  <si>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</si>
  <si>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</si>
  <si>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</si>
  <si>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</si>
  <si>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</si>
  <si>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</si>
  <si>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</si>
  <si>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</si>
  <si>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</si>
  <si>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</si>
  <si>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</si>
  <si>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</si>
  <si>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</si>
  <si>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</si>
  <si>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</si>
  <si>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</si>
  <si>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</si>
  <si>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</si>
  <si>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</si>
  <si>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</si>
  <si>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</si>
  <si>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</si>
  <si>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</si>
  <si>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</si>
  <si>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</si>
  <si>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</si>
  <si>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</si>
  <si>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</si>
  <si>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</si>
  <si>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</si>
  <si>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</si>
  <si>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</si>
  <si>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</si>
  <si>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</si>
  <si>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</si>
  <si>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</si>
  <si>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</si>
  <si>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</si>
  <si>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</si>
  <si>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</si>
  <si>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</si>
  <si>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</si>
  <si>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</si>
  <si>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</si>
  <si>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</si>
  <si>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</si>
  <si>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</si>
  <si>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</si>
  <si>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</si>
  <si>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</si>
  <si>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</si>
  <si>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</si>
  <si>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</si>
  <si>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</si>
  <si>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</si>
  <si>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</si>
  <si>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</si>
  <si>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</si>
  <si>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</si>
  <si>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</si>
  <si>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</si>
  <si>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</si>
  <si>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</si>
  <si>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</si>
  <si>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</si>
  <si>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</si>
  <si>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</si>
  <si>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</si>
  <si>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</si>
  <si>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</si>
  <si>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</si>
  <si>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</si>
  <si>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</si>
  <si>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</si>
  <si>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</si>
  <si>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</si>
  <si>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</si>
  <si>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</si>
  <si>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</si>
  <si>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</si>
  <si>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</si>
  <si>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</si>
  <si>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</si>
  <si>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</si>
  <si>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</si>
  <si>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</si>
  <si>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</si>
  <si>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</si>
  <si>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</si>
  <si>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</si>
  <si>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</si>
  <si>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</si>
  <si>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</si>
  <si>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</si>
  <si>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</si>
  <si>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</si>
  <si>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</si>
  <si>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</si>
  <si>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</si>
  <si>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</si>
  <si>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</si>
  <si>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</si>
  <si>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</si>
  <si>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</si>
  <si>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</si>
  <si>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</si>
  <si>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</si>
  <si>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</si>
  <si>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</si>
  <si>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</si>
  <si>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</si>
  <si>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</si>
  <si>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</si>
  <si>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</si>
  <si>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</si>
  <si>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</si>
  <si>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</si>
  <si>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</si>
  <si>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</si>
  <si>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</si>
  <si>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</si>
  <si>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</si>
  <si>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</si>
  <si>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</si>
  <si>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</si>
  <si>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</si>
  <si>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</si>
  <si>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</si>
  <si>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</si>
  <si>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</si>
  <si>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</si>
  <si>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</si>
  <si>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</si>
  <si>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</si>
  <si>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</si>
  <si>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</si>
  <si>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</si>
  <si>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</si>
  <si>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</si>
  <si>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</si>
  <si>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</si>
  <si>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</si>
  <si>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</si>
  <si>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</si>
  <si>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</si>
  <si>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</si>
  <si>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</si>
  <si>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</si>
  <si>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</si>
  <si>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</si>
  <si>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</si>
  <si>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</si>
  <si>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</si>
  <si>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</si>
  <si>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</si>
  <si>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</si>
  <si>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</si>
  <si>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</si>
  <si>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</si>
  <si>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</si>
  <si>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</si>
  <si>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</si>
  <si>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</si>
  <si>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</si>
  <si>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</si>
  <si>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</si>
  <si>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</si>
  <si>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</si>
  <si>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</si>
  <si>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</si>
  <si>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</si>
  <si>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</si>
  <si>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</si>
  <si>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</si>
  <si>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</si>
  <si>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</si>
  <si>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</si>
  <si>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</si>
  <si>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</si>
  <si>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</si>
  <si>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</si>
  <si>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</si>
  <si>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</si>
  <si>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</si>
  <si>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</si>
  <si>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</si>
  <si>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</si>
  <si>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</si>
  <si>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</si>
  <si>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</si>
  <si>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</si>
  <si>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</si>
  <si>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</si>
  <si>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</si>
  <si>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</si>
  <si>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</si>
  <si>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</si>
  <si>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</si>
  <si>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</si>
  <si>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</si>
  <si>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</si>
  <si>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</si>
  <si>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</si>
  <si>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</si>
  <si>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</si>
  <si>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</si>
  <si>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</si>
  <si>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</si>
  <si>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</si>
  <si>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</si>
  <si>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</si>
  <si>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</si>
  <si>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</si>
  <si>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</si>
  <si>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</si>
  <si>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</si>
  <si>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</si>
  <si>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</si>
  <si>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</si>
  <si>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</si>
  <si>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</si>
  <si>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</si>
  <si>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</si>
  <si>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</si>
  <si>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</si>
  <si>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</si>
  <si>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</si>
  <si>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</si>
  <si>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</si>
  <si>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</si>
  <si>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</si>
  <si>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</si>
  <si>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</si>
  <si>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</si>
  <si>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</si>
  <si>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</si>
  <si>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</si>
  <si>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</si>
  <si>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</si>
  <si>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</si>
  <si>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</si>
  <si>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</si>
  <si>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</si>
  <si>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</si>
  <si>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</si>
  <si>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</si>
  <si>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</si>
  <si>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</si>
  <si>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</si>
  <si>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</si>
  <si>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</si>
  <si>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</si>
  <si>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</si>
  <si>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</si>
  <si>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</si>
  <si>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</si>
  <si>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</si>
  <si>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</si>
  <si>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</si>
  <si>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</si>
  <si>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</si>
  <si>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</si>
  <si>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</si>
  <si>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</si>
  <si>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</si>
  <si>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</si>
  <si>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</si>
  <si>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</si>
  <si>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</si>
  <si>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</si>
  <si>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</si>
  <si>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</si>
  <si>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</si>
  <si>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</si>
  <si>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</si>
  <si>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</si>
  <si>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</si>
  <si>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</si>
  <si>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</si>
  <si>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</si>
  <si>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</si>
  <si>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</si>
  <si>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</si>
  <si>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</si>
  <si>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</si>
  <si>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</si>
  <si>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</si>
  <si>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</si>
  <si>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</si>
  <si>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</si>
  <si>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</si>
  <si>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</si>
  <si>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</si>
  <si>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</si>
  <si>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</si>
  <si>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</si>
  <si>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</si>
  <si>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</si>
  <si>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</si>
  <si>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</si>
  <si>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</si>
  <si>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</si>
  <si>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</si>
  <si>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</si>
  <si>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</si>
  <si>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</si>
  <si>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</si>
  <si>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</si>
  <si>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</si>
  <si>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</si>
  <si>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</si>
  <si>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</si>
  <si>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</si>
  <si>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</si>
  <si>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</si>
  <si>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</si>
  <si>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</si>
  <si>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</si>
  <si>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</si>
  <si>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</si>
  <si>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</si>
  <si>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</si>
  <si>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</si>
  <si>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</si>
  <si>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</si>
  <si>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</si>
  <si>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</si>
  <si>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</si>
  <si>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</si>
  <si>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</si>
  <si>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</si>
  <si>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</si>
  <si>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</si>
  <si>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</si>
  <si>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</si>
  <si>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</si>
  <si>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</si>
  <si>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</si>
  <si>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</si>
  <si>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</si>
  <si>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</si>
  <si>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</si>
  <si>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</si>
  <si>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</si>
  <si>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</si>
  <si>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</si>
  <si>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</si>
  <si>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</si>
  <si>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</si>
  <si>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</si>
  <si>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</si>
  <si>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</si>
  <si>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</si>
  <si>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</si>
  <si>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</si>
  <si>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</si>
  <si>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</si>
  <si>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</si>
  <si>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</si>
  <si>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</si>
  <si>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</si>
  <si>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</si>
  <si>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</si>
  <si>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</si>
  <si>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</si>
  <si>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</si>
  <si>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</si>
  <si>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</si>
  <si>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</si>
  <si>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</si>
  <si>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</si>
  <si>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</si>
  <si>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</si>
  <si>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</si>
  <si>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</si>
  <si>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</si>
  <si>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</si>
  <si>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</si>
  <si>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</si>
  <si>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</si>
  <si>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</si>
  <si>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</si>
  <si>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</si>
  <si>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</si>
  <si>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</si>
  <si>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</si>
  <si>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</si>
  <si>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</si>
  <si>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</si>
  <si>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</si>
  <si>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</si>
  <si>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</si>
  <si>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</si>
  <si>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</si>
  <si>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</si>
  <si>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</si>
  <si>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</si>
  <si>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</si>
  <si>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</si>
  <si>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</si>
  <si>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</si>
  <si>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</si>
  <si>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</si>
  <si>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</si>
  <si>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</si>
  <si>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</si>
  <si>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</si>
  <si>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</si>
  <si>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</si>
  <si>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</si>
  <si>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</si>
  <si>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</si>
  <si>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</si>
  <si>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</si>
  <si>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</si>
  <si>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</si>
  <si>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</si>
  <si>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</si>
  <si>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</si>
  <si>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</si>
  <si>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</si>
  <si>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</si>
  <si>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</si>
  <si>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</si>
  <si>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</si>
  <si>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</si>
  <si>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</si>
  <si>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</si>
  <si>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</si>
  <si>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</si>
  <si>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</si>
  <si>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</si>
  <si>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</si>
  <si>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</si>
  <si>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</si>
  <si>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</si>
  <si>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</si>
  <si>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</si>
  <si>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</si>
  <si>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</si>
  <si>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</si>
  <si>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</si>
  <si>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</si>
  <si>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</si>
  <si>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</si>
  <si>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</si>
  <si>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</si>
  <si>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</si>
  <si>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</si>
  <si>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</si>
  <si>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</si>
  <si>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</si>
  <si>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</si>
  <si>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</si>
  <si>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</si>
  <si>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</si>
  <si>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</si>
  <si>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</si>
  <si>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</si>
  <si>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</si>
  <si>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</si>
  <si>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</si>
  <si>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</si>
  <si>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</si>
  <si>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</si>
  <si>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</si>
  <si>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</si>
  <si>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</si>
  <si>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</si>
  <si>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</si>
  <si>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</si>
  <si>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</si>
  <si>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</si>
  <si>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</si>
  <si>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</si>
  <si>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</si>
  <si>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</si>
  <si>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</si>
  <si>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</si>
  <si>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</si>
  <si>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</si>
  <si>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</si>
  <si>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</si>
  <si>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</si>
  <si>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</si>
  <si>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</si>
  <si>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</si>
  <si>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</si>
  <si>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</si>
  <si>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</si>
  <si>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</si>
  <si>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</si>
  <si>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</si>
  <si>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</si>
  <si>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</si>
  <si>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</si>
  <si>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</si>
  <si>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</si>
  <si>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</si>
  <si>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</si>
  <si>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</si>
  <si>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</si>
  <si>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</si>
  <si>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</si>
  <si>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</si>
  <si>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</si>
  <si>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</si>
  <si>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</si>
  <si>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</si>
  <si>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</si>
  <si>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</si>
  <si>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</si>
  <si>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</si>
  <si>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</si>
  <si>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</si>
  <si>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</si>
  <si>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</si>
  <si>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</si>
  <si>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</si>
  <si>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</si>
  <si>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</si>
  <si>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</si>
  <si>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</si>
  <si>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</si>
  <si>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</si>
  <si>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</si>
  <si>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</si>
  <si>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</si>
  <si>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</si>
  <si>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</si>
  <si>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</si>
  <si>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</si>
  <si>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</si>
  <si>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</si>
  <si>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</si>
  <si>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</si>
  <si>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</si>
  <si>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</si>
  <si>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</si>
  <si>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</si>
  <si>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</si>
  <si>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</si>
  <si>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</si>
  <si>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</si>
  <si>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</si>
  <si>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</si>
  <si>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</si>
  <si>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</si>
  <si>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</si>
  <si>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</si>
  <si>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</si>
  <si>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</si>
  <si>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</si>
  <si>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</si>
  <si>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</si>
  <si>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</si>
  <si>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</si>
  <si>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</si>
  <si>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</si>
  <si>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</si>
  <si>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</si>
  <si>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</si>
  <si>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</si>
  <si>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</si>
  <si>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</si>
  <si>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</si>
  <si>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</si>
  <si>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</si>
  <si>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</si>
  <si>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</si>
  <si>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</si>
  <si>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</si>
  <si>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</si>
  <si>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</si>
  <si>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</si>
  <si>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</si>
  <si>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</si>
  <si>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</si>
  <si>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</si>
  <si>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</si>
  <si>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</si>
  <si>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</si>
  <si>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</si>
  <si>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</si>
  <si>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</si>
  <si>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</si>
  <si>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</si>
  <si>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</si>
  <si>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</si>
  <si>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</si>
  <si>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</si>
  <si>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</si>
  <si>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</si>
  <si>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</si>
  <si>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</si>
  <si>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</si>
  <si>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</si>
  <si>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</si>
  <si>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</si>
  <si>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</si>
  <si>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</si>
  <si>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</si>
  <si>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</si>
  <si>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</si>
  <si>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</si>
  <si>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</si>
  <si>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</si>
  <si>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</si>
  <si>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</si>
  <si>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</si>
  <si>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</si>
  <si>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</si>
  <si>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</si>
  <si>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</si>
  <si>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</si>
  <si>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</si>
  <si>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</si>
  <si>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</si>
  <si>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</si>
  <si>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</si>
  <si>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</si>
  <si>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</si>
  <si>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</si>
  <si>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</si>
  <si>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</si>
  <si>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</si>
  <si>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</si>
  <si>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</si>
  <si>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</si>
  <si>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</si>
  <si>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</si>
  <si>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</si>
  <si>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</si>
  <si>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</si>
  <si>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</si>
  <si>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</si>
  <si>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</si>
  <si>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</si>
  <si>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</si>
  <si>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</si>
  <si>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</si>
  <si>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</si>
  <si>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</si>
  <si>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</si>
  <si>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</si>
  <si>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</si>
  <si>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</si>
  <si>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</si>
  <si>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</si>
  <si>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</si>
  <si>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</si>
  <si>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</si>
  <si>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</si>
  <si>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</si>
  <si>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</si>
  <si>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</si>
  <si>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</si>
  <si>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</si>
  <si>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</si>
  <si>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</si>
  <si>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</si>
  <si>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</si>
  <si>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</si>
  <si>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</si>
  <si>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</si>
  <si>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</si>
  <si>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</si>
  <si>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</si>
  <si>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</si>
  <si>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</si>
  <si>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</si>
  <si>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</si>
  <si>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</si>
  <si>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</si>
  <si>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</si>
  <si>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</si>
  <si>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</si>
  <si>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</si>
  <si>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</si>
  <si>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</si>
  <si>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</si>
  <si>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</si>
  <si>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</si>
  <si>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</si>
  <si>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</si>
  <si>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</si>
  <si>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</si>
  <si>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</si>
  <si>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</si>
  <si>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</si>
  <si>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</si>
  <si>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</si>
  <si>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</si>
  <si>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</si>
  <si>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</si>
  <si>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</si>
  <si>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</si>
  <si>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</si>
  <si>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</si>
  <si>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</si>
  <si>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</si>
  <si>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</si>
  <si>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</si>
  <si>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</si>
  <si>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</si>
  <si>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</si>
  <si>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</si>
  <si>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</si>
  <si>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</si>
  <si>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</si>
  <si>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</si>
  <si>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</si>
  <si>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</si>
  <si>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</si>
  <si>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</si>
  <si>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</si>
  <si>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</si>
  <si>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</si>
  <si>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</si>
  <si>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</si>
  <si>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</si>
  <si>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</si>
  <si>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</si>
  <si>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</si>
  <si>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</si>
  <si>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</si>
  <si>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</si>
  <si>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</si>
  <si>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</si>
  <si>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</si>
  <si>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</si>
  <si>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</si>
  <si>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</si>
  <si>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</si>
  <si>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</si>
  <si>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</si>
  <si>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</si>
  <si>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</si>
  <si>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</si>
  <si>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</si>
  <si>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</si>
  <si>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</si>
  <si>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</si>
  <si>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</si>
  <si>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</si>
  <si>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</si>
  <si>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</si>
  <si>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</si>
  <si>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</si>
  <si>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</si>
  <si>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</si>
  <si>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</si>
  <si>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</si>
  <si>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</si>
  <si>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</si>
  <si>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</si>
  <si>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</si>
  <si>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</si>
  <si>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</si>
  <si>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</si>
  <si>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</si>
  <si>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</si>
  <si>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</si>
  <si>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</si>
  <si>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</si>
  <si>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</si>
  <si>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</si>
  <si>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</si>
  <si>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</si>
  <si>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</si>
  <si>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</si>
  <si>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</si>
  <si>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</si>
  <si>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</si>
  <si>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</si>
  <si>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</si>
  <si>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</si>
  <si>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</si>
  <si>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</si>
  <si>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</si>
  <si>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</si>
  <si>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</si>
  <si>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</si>
  <si>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</si>
  <si>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</si>
  <si>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</si>
  <si>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</si>
  <si>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</si>
  <si>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</si>
  <si>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</si>
  <si>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</si>
  <si>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</si>
  <si>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</si>
  <si>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</si>
  <si>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</si>
  <si>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</si>
  <si>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</si>
  <si>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</si>
  <si>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</si>
  <si>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</si>
  <si>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</si>
  <si>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</si>
  <si>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</si>
  <si>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</si>
  <si>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</si>
  <si>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</si>
  <si>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</si>
  <si>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</si>
  <si>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</si>
  <si>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</si>
  <si>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</si>
  <si>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</si>
  <si>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</si>
  <si>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</si>
  <si>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</si>
  <si>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</si>
  <si>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</si>
  <si>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</si>
  <si>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</si>
  <si>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</si>
  <si>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</si>
  <si>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</si>
  <si>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</si>
  <si>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</si>
  <si>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</si>
  <si>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</si>
  <si>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</si>
  <si>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</si>
  <si>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</si>
  <si>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</si>
  <si>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</si>
  <si>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</si>
  <si>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</si>
  <si>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</si>
  <si>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</si>
  <si>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</si>
  <si>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</si>
  <si>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</si>
  <si>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</si>
  <si>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</si>
  <si>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</si>
  <si>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</si>
  <si>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</si>
  <si>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</si>
  <si>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</si>
  <si>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</si>
  <si>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</si>
  <si>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</si>
  <si>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</si>
  <si>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</si>
  <si>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</si>
  <si>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</si>
  <si>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</si>
  <si>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</si>
  <si>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</si>
  <si>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</si>
  <si>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</si>
  <si>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</si>
  <si>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</si>
  <si>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</si>
  <si>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</si>
  <si>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</si>
  <si>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</si>
  <si>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</si>
  <si>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</si>
  <si>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</si>
  <si>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</si>
  <si>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</si>
  <si>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</si>
  <si>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</si>
  <si>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</si>
  <si>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</si>
  <si>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</si>
  <si>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</si>
  <si>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</si>
  <si>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</si>
  <si>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</si>
  <si>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</si>
  <si>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</si>
  <si>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</si>
  <si>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</si>
  <si>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</si>
  <si>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</si>
  <si>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</si>
  <si>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</si>
  <si>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</si>
  <si>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</si>
  <si>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</si>
  <si>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</si>
  <si>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</si>
  <si>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</si>
  <si>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</si>
  <si>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</si>
  <si>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</si>
  <si>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</si>
  <si>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</si>
  <si>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</si>
  <si>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</si>
  <si>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</si>
  <si>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</si>
  <si>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</si>
  <si>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</si>
  <si>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</si>
  <si>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</si>
  <si>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</si>
  <si>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</si>
  <si>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</si>
  <si>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</si>
  <si>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</si>
  <si>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</si>
  <si>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</si>
  <si>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</si>
  <si>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</si>
  <si>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</si>
  <si>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</si>
  <si>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</si>
  <si>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</si>
  <si>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</si>
  <si>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</si>
  <si>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</si>
  <si>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</si>
  <si>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</si>
  <si>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</si>
  <si>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</si>
  <si>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</si>
  <si>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</si>
  <si>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</si>
  <si>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</si>
  <si>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</si>
  <si>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</si>
  <si>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</si>
  <si>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</si>
  <si>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</si>
  <si>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</si>
  <si>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</si>
  <si>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</si>
  <si>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</si>
  <si>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</si>
  <si>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</si>
  <si>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</si>
  <si>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</si>
  <si>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</si>
  <si>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</si>
  <si>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</si>
  <si>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</si>
  <si>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</si>
  <si>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</si>
  <si>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</si>
  <si>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</si>
  <si>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</si>
  <si>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</si>
  <si>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</si>
  <si>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</si>
  <si>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</si>
  <si>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</si>
  <si>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</si>
  <si>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</si>
  <si>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</si>
  <si>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</si>
  <si>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</si>
  <si>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</si>
  <si>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</si>
  <si>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</si>
  <si>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</si>
  <si>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</si>
  <si>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</si>
  <si>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</si>
  <si>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</si>
  <si>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</si>
  <si>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</si>
  <si>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</si>
  <si>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</si>
  <si>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</si>
  <si>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</si>
  <si>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</si>
  <si>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</si>
  <si>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</si>
  <si>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</si>
  <si>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</si>
  <si>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</si>
  <si>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</si>
  <si>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</si>
  <si>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</si>
  <si>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</si>
  <si>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</si>
  <si>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</si>
  <si>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</si>
  <si>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</si>
  <si>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</si>
  <si>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</si>
  <si>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</si>
  <si>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</si>
  <si>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</si>
  <si>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</si>
  <si>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</si>
  <si>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</si>
  <si>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</si>
  <si>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</si>
  <si>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</si>
  <si>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</si>
  <si>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</si>
  <si>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</si>
  <si>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</si>
  <si>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</si>
  <si>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</si>
  <si>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</si>
  <si>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</si>
  <si>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</si>
  <si>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</si>
  <si>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</si>
  <si>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</si>
  <si>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</si>
  <si>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</si>
  <si>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</si>
  <si>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</si>
  <si>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</si>
  <si>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</si>
  <si>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</si>
  <si>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</si>
  <si>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</si>
  <si>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</si>
  <si>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</si>
  <si>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</si>
  <si>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</si>
  <si>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</si>
  <si>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</si>
  <si>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</si>
  <si>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</si>
  <si>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</si>
  <si>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</si>
  <si>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</si>
  <si>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</si>
  <si>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</si>
  <si>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</si>
  <si>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</si>
  <si>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</si>
  <si>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</si>
  <si>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</si>
  <si>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</si>
  <si>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</si>
  <si>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</si>
  <si>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</si>
  <si>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</si>
  <si>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</si>
  <si>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</si>
  <si>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</si>
  <si>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</si>
  <si>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</si>
  <si>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</si>
  <si>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</si>
  <si>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</si>
  <si>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</si>
  <si>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</si>
  <si>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</si>
  <si>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</si>
  <si>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</si>
  <si>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</si>
  <si>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</si>
  <si>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</si>
  <si>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</si>
  <si>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</si>
  <si>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</si>
  <si>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</si>
  <si>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</si>
  <si>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</si>
  <si>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</si>
  <si>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</si>
  <si>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</si>
  <si>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</si>
  <si>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</si>
  <si>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</si>
  <si>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</si>
  <si>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</si>
  <si>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</si>
  <si>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</si>
  <si>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</si>
  <si>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</si>
  <si>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</si>
  <si>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</si>
  <si>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</si>
  <si>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</si>
  <si>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</si>
  <si>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</si>
  <si>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</si>
  <si>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</si>
  <si>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</si>
  <si>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</si>
  <si>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</si>
  <si>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</si>
  <si>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</si>
  <si>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</si>
  <si>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</si>
  <si>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</si>
  <si>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</si>
  <si>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</si>
  <si>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</si>
  <si>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</si>
  <si>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</si>
  <si>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</si>
  <si>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</si>
  <si>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</si>
  <si>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</si>
  <si>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</si>
  <si>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</si>
  <si>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</si>
  <si>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</si>
  <si>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</si>
  <si>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</si>
  <si>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</si>
  <si>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</si>
  <si>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</si>
  <si>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</si>
  <si>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</si>
  <si>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</si>
  <si>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</si>
  <si>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</si>
  <si>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</si>
  <si>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</si>
  <si>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</si>
  <si>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</si>
  <si>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</si>
  <si>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</si>
  <si>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</si>
  <si>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</si>
  <si>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</si>
  <si>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</si>
  <si>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</si>
  <si>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</si>
  <si>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</si>
  <si>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</si>
  <si>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</si>
  <si>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</si>
  <si>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</si>
  <si>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</si>
  <si>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</si>
  <si>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</si>
  <si>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</si>
  <si>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</si>
  <si>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</si>
  <si>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</si>
  <si>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</si>
  <si>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</si>
  <si>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</si>
  <si>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</si>
  <si>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</si>
  <si>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</si>
  <si>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</si>
  <si>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</si>
  <si>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</si>
  <si>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</si>
  <si>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</si>
  <si>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</si>
  <si>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</si>
  <si>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</si>
  <si>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</si>
  <si>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</si>
  <si>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</si>
  <si>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</si>
  <si>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</si>
  <si>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</si>
  <si>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</si>
  <si>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</si>
  <si>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</si>
  <si>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</si>
  <si>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</si>
  <si>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</si>
  <si>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</si>
  <si>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</si>
  <si>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</si>
  <si>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</si>
  <si>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</si>
  <si>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</si>
  <si>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</si>
  <si>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</si>
  <si>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</si>
  <si>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</si>
  <si>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</si>
  <si>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</si>
  <si>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</si>
  <si>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</si>
  <si>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</si>
  <si>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</si>
  <si>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</si>
  <si>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</si>
  <si>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</si>
  <si>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</si>
  <si>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</si>
  <si>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</si>
  <si>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</si>
  <si>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</si>
  <si>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</si>
  <si>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</si>
  <si>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</si>
  <si>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</si>
  <si>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</si>
  <si>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</si>
  <si>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</si>
  <si>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</si>
  <si>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</si>
  <si>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</si>
  <si>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</si>
  <si>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</si>
  <si>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</si>
  <si>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</si>
  <si>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</si>
  <si>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</si>
  <si>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</si>
  <si>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</si>
  <si>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</si>
  <si>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</si>
  <si>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</si>
  <si>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</si>
  <si>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</si>
  <si>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</si>
  <si>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</si>
  <si>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</si>
  <si>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</si>
  <si>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</si>
  <si>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</si>
  <si>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</si>
  <si>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</si>
  <si>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</si>
  <si>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</si>
  <si>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</si>
  <si>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</si>
  <si>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</si>
  <si>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</si>
  <si>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</si>
  <si>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</si>
  <si>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</si>
  <si>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</si>
  <si>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</si>
  <si>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</si>
  <si>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</si>
  <si>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</si>
  <si>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</si>
  <si>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</si>
  <si>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</si>
  <si>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</si>
  <si>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</si>
  <si>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</si>
  <si>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</si>
  <si>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</si>
  <si>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</si>
  <si>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</si>
  <si>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</si>
  <si>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</si>
  <si>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</si>
  <si>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</si>
  <si>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</si>
  <si>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</si>
  <si>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</si>
  <si>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</si>
  <si>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</si>
  <si>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</si>
  <si>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</si>
  <si>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</si>
  <si>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</si>
  <si>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</si>
  <si>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</si>
  <si>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</si>
  <si>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</si>
  <si>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</si>
  <si>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</si>
  <si>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</si>
  <si>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</si>
  <si>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</si>
  <si>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</si>
  <si>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</si>
  <si>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</si>
  <si>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</si>
  <si>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</si>
  <si>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</si>
  <si>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</si>
  <si>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</si>
  <si>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</si>
  <si>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</si>
  <si>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</si>
  <si>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</si>
  <si>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</si>
  <si>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</si>
  <si>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</si>
  <si>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</si>
  <si>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</si>
  <si>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</si>
  <si>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</si>
  <si>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</si>
  <si>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</si>
  <si>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</si>
  <si>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</si>
  <si>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</si>
  <si>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</si>
  <si>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</si>
  <si>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</si>
  <si>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</si>
  <si>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</si>
  <si>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</si>
  <si>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</si>
  <si>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</si>
  <si>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</si>
  <si>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</si>
  <si>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</si>
  <si>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</si>
  <si>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</si>
  <si>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</si>
  <si>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</si>
  <si>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</si>
  <si>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</si>
  <si>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</si>
  <si>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</si>
  <si>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</si>
  <si>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</si>
  <si>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</si>
  <si>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</si>
  <si>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</si>
  <si>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</si>
  <si>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</si>
  <si>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</si>
  <si>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</si>
  <si>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</si>
  <si>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</si>
  <si>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</si>
  <si>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</si>
  <si>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</si>
  <si>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</si>
  <si>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</si>
  <si>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</si>
  <si>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</si>
  <si>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</si>
  <si>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</si>
  <si>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</si>
  <si>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</si>
  <si>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</si>
  <si>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</si>
  <si>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</si>
  <si>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</si>
  <si>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</si>
  <si>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</si>
  <si>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</si>
  <si>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</si>
  <si>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</si>
  <si>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</si>
  <si>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</si>
  <si>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</si>
  <si>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</si>
  <si>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</si>
  <si>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</si>
  <si>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</si>
  <si>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</si>
  <si>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</si>
  <si>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</si>
  <si>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</si>
  <si>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</si>
  <si>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</si>
  <si>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</si>
  <si>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</si>
  <si>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</si>
  <si>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</si>
  <si>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</si>
  <si>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</si>
  <si>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</si>
  <si>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</si>
  <si>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</si>
  <si>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</si>
  <si>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</si>
  <si>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</si>
  <si>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</si>
  <si>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</si>
  <si>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</si>
  <si>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</si>
  <si>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</si>
  <si>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</si>
  <si>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</si>
  <si>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</si>
  <si>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</si>
  <si>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</si>
  <si>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</si>
  <si>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</si>
  <si>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</si>
  <si>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</si>
  <si>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</si>
  <si>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</si>
  <si>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</si>
  <si>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</si>
  <si>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</si>
  <si>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</si>
  <si>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</si>
  <si>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</si>
  <si>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</si>
  <si>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</si>
  <si>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</si>
  <si>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</si>
  <si>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</si>
  <si>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</si>
  <si>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</si>
  <si>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</si>
  <si>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</si>
  <si>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</si>
  <si>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</si>
  <si>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</si>
  <si>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</si>
  <si>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</si>
  <si>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</si>
  <si>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</si>
  <si>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</si>
  <si>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</si>
  <si>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</si>
  <si>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</si>
  <si>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</si>
  <si>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</si>
  <si>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</si>
  <si>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</si>
  <si>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</si>
  <si>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</si>
  <si>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</si>
  <si>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</si>
  <si>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</si>
  <si>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</si>
  <si>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</si>
  <si>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</si>
  <si>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</si>
  <si>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</si>
  <si>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</si>
  <si>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</si>
  <si>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</si>
  <si>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</si>
  <si>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</si>
  <si>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</si>
  <si>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</si>
  <si>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</si>
  <si>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</si>
  <si>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</si>
  <si>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</si>
  <si>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</si>
  <si>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</si>
  <si>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</si>
  <si>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</si>
  <si>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</si>
  <si>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</si>
  <si>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</si>
  <si>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</si>
  <si>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</si>
  <si>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</si>
  <si>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</si>
  <si>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</si>
  <si>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</si>
  <si>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</si>
  <si>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</si>
  <si>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</si>
  <si>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</si>
  <si>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</si>
  <si>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</si>
  <si>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</si>
  <si>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</si>
  <si>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</si>
  <si>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</si>
  <si>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</si>
  <si>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</si>
  <si>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</si>
  <si>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</si>
  <si>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</si>
  <si>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</si>
  <si>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</si>
  <si>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</si>
  <si>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</si>
  <si>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</si>
  <si>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</si>
  <si>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</si>
  <si>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</si>
  <si>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</si>
  <si>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</si>
  <si>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</si>
  <si>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</si>
  <si>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</si>
  <si>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</si>
  <si>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</si>
  <si>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</si>
  <si>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</si>
  <si>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</si>
  <si>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</si>
  <si>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</si>
  <si>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</si>
  <si>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</si>
  <si>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</si>
  <si>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</si>
  <si>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</si>
  <si>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</si>
  <si>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</si>
  <si>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</si>
  <si>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</si>
  <si>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</si>
  <si>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</si>
  <si>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</si>
  <si>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</si>
  <si>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</si>
  <si>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</si>
  <si>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</si>
  <si>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</si>
  <si>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</si>
  <si>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</si>
  <si>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</si>
  <si>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</si>
  <si>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</si>
  <si>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</si>
  <si>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</si>
  <si>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</si>
  <si>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</si>
  <si>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</si>
  <si>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</si>
  <si>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</si>
  <si>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</si>
  <si>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</si>
  <si>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</si>
  <si>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</si>
  <si>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</si>
  <si>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</si>
  <si>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</si>
  <si>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</si>
  <si>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</si>
  <si>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</si>
  <si>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</si>
  <si>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</si>
  <si>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</si>
  <si>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</si>
  <si>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</si>
  <si>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</si>
  <si>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</si>
  <si>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</si>
  <si>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</si>
  <si>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</si>
  <si>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</si>
  <si>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</si>
  <si>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</si>
  <si>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</si>
  <si>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</si>
  <si>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</si>
  <si>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</si>
  <si>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</si>
  <si>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</si>
  <si>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</si>
  <si>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</si>
  <si>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</si>
  <si>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</si>
  <si>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</si>
  <si>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</si>
  <si>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</si>
  <si>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</si>
  <si>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</si>
  <si>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</si>
  <si>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</si>
  <si>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</si>
  <si>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</si>
  <si>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</si>
  <si>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</si>
  <si>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</si>
  <si>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</si>
  <si>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</si>
  <si>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</si>
  <si>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</si>
  <si>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</si>
  <si>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</si>
  <si>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</si>
  <si>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</si>
  <si>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</si>
  <si>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</si>
  <si>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</si>
  <si>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</si>
  <si>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</si>
  <si>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</si>
  <si>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</si>
  <si>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</si>
  <si>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</si>
  <si>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</si>
  <si>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</si>
  <si>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</si>
  <si>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</si>
  <si>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</si>
  <si>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</si>
  <si>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</si>
  <si>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</si>
  <si>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</si>
  <si>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</si>
  <si>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</si>
  <si>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</si>
  <si>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</si>
  <si>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</si>
  <si>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</si>
  <si>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</si>
  <si>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</si>
  <si>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</si>
  <si>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</si>
  <si>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</si>
  <si>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</si>
  <si>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</si>
  <si>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</si>
  <si>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</si>
  <si>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</si>
  <si>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</si>
  <si>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</si>
  <si>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</si>
  <si>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</si>
  <si>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</si>
  <si>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</si>
  <si>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</si>
  <si>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</si>
  <si>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</si>
  <si>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</si>
  <si>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</si>
  <si>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</si>
  <si>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</si>
  <si>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</si>
  <si>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</si>
  <si>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</si>
  <si>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</si>
  <si>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</si>
  <si>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</si>
  <si>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</si>
  <si>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</si>
  <si>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</si>
  <si>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</si>
  <si>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</si>
  <si>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</si>
  <si>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</si>
  <si>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</si>
  <si>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</si>
  <si>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</si>
  <si>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</si>
  <si>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</si>
  <si>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</si>
  <si>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</si>
  <si>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</si>
  <si>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</si>
  <si>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</si>
  <si>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</si>
  <si>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</si>
  <si>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</si>
  <si>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</si>
  <si>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</si>
  <si>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</si>
  <si>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</si>
  <si>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</si>
  <si>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</si>
  <si>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</si>
  <si>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</si>
  <si>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</si>
  <si>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</si>
  <si>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</si>
  <si>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</si>
  <si>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</si>
  <si>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</si>
  <si>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</si>
  <si>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</si>
  <si>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</si>
  <si>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</si>
  <si>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</si>
  <si>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</si>
  <si>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</si>
  <si>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</si>
  <si>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</si>
  <si>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</si>
  <si>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</si>
  <si>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</si>
  <si>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</si>
  <si>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</si>
  <si>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</si>
  <si>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</si>
  <si>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</si>
  <si>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</si>
  <si>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</si>
  <si>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</si>
  <si>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</si>
  <si>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</si>
  <si>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</si>
  <si>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</si>
  <si>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</si>
  <si>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</si>
  <si>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</si>
  <si>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</si>
  <si>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</si>
  <si>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</si>
  <si>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</si>
  <si>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</si>
  <si>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t>
  </si>
  <si>
    <t>Oct</t>
  </si>
  <si>
    <t>Nov</t>
  </si>
  <si>
    <t>Dec</t>
  </si>
  <si>
    <t>2012</t>
  </si>
  <si>
    <t>2013</t>
  </si>
  <si>
    <t>2014</t>
  </si>
  <si>
    <t>Sum of Sales</t>
  </si>
  <si>
    <t>Sum of Profit</t>
  </si>
  <si>
    <t>state</t>
  </si>
  <si>
    <t>sales</t>
  </si>
  <si>
    <t>Sum of Quantity</t>
  </si>
  <si>
    <t>Count of Order ID</t>
  </si>
  <si>
    <t xml:space="preserve"> </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</si>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</sst>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3">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0" fillId="0" borderId="0" xfId="0" applyFont="1" applyAlignment="1">
      <alignment horizontal="left"/>
    </xf>
    <xf numFmtId="0" fontId="1" fillId="0" borderId="0" xfId="0"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1" fillId="0" borderId="0" xfId="0" applyFont="1" applyFill="1" applyBorder="1" applyAlignment="1"/>
    <xf numFmtId="166"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2" xfId="0" applyNumberFormat="1" applyFont="1" applyBorder="1" applyAlignment="1"/>
    <xf numFmtId="0" fontId="0" fillId="0" borderId="13" xfId="0" applyNumberFormat="1" applyFont="1" applyBorder="1" applyAlignment="1"/>
    <xf numFmtId="164" fontId="5" fillId="0" borderId="0" xfId="1" applyNumberFormat="1" applyFont="1" applyAlignment="1"/>
  </cellXfs>
  <cellStyles count="2">
    <cellStyle name="Normal" xfId="0" builtinId="0"/>
    <cellStyle name="Percent" xfId="1" builtinId="5"/>
  </cellStyles>
  <dxfs count="16">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numFmt numFmtId="165" formatCode="\$0.00,&quot;K&quot;"/>
    </dxf>
    <dxf>
      <font>
        <color theme="0"/>
      </font>
      <border>
        <bottom style="thin">
          <color theme="4"/>
        </bottom>
        <vertical/>
        <horizontal/>
      </border>
    </dxf>
    <dxf>
      <font>
        <color theme="0"/>
      </font>
      <fill>
        <patternFill>
          <bgColor theme="4"/>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bgColor rgb="FF7030A0"/>
        </patternFill>
      </fill>
      <border diagonalUp="0" diagonalDown="0">
        <left/>
        <right/>
        <top/>
        <bottom/>
        <vertical/>
        <horizontal/>
      </border>
    </dxf>
  </dxfs>
  <tableStyles count="3">
    <tableStyle name="AB" pivot="0" table="0" count="1" xr9:uid="{56C952A1-079B-411F-8817-B62DC5BE43AF}">
      <tableStyleElement type="wholeTable" dxfId="15"/>
    </tableStyle>
    <tableStyle name="Data-style" pivot="0" count="3" xr9:uid="{00000000-0011-0000-FFFF-FFFF00000000}">
      <tableStyleElement type="headerRow" dxfId="14"/>
      <tableStyleElement type="firstRowStripe" dxfId="13"/>
      <tableStyleElement type="secondRowStripe" dxfId="12"/>
    </tableStyle>
    <tableStyle name="kk" pivot="0" table="0" count="10" xr9:uid="{0CB79CCD-D11B-45DB-8515-A0D465BE011A}">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 name="kk">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[task1.xlsx]combo chart!PivotTable2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chart'!$C$4:$C$16</c:f>
              <c:numCache>
                <c:formatCode>\$0.00,"K"</c:formatCode>
                <c:ptCount val="12"/>
                <c:pt idx="0">
                  <c:v>2512.7052999999987</c:v>
                </c:pt>
                <c:pt idx="1">
                  <c:v>-840.30930000000035</c:v>
                </c:pt>
                <c:pt idx="2">
                  <c:v>1092.1586999999997</c:v>
                </c:pt>
                <c:pt idx="3">
                  <c:v>84.548199999999852</c:v>
                </c:pt>
                <c:pt idx="4">
                  <c:v>438.68789999999973</c:v>
                </c:pt>
                <c:pt idx="5">
                  <c:v>39.908199999999894</c:v>
                </c:pt>
                <c:pt idx="6">
                  <c:v>317.16419999999994</c:v>
                </c:pt>
                <c:pt idx="7">
                  <c:v>530.3110999999999</c:v>
                </c:pt>
                <c:pt idx="8">
                  <c:v>-266.20980000000014</c:v>
                </c:pt>
                <c:pt idx="9">
                  <c:v>530.16139999999973</c:v>
                </c:pt>
                <c:pt idx="10">
                  <c:v>-2489.0796000000005</c:v>
                </c:pt>
                <c:pt idx="11">
                  <c:v>1030.6896000000002</c:v>
                </c:pt>
              </c:numCache>
            </c:numRef>
          </c:val>
          <c:extLst>
            <c:ext xmlns:c16="http://schemas.microsoft.com/office/drawing/2014/chart" uri="{C3380CC4-5D6E-409C-BE32-E72D297353CC}">
              <c16:uniqueId val="{00000001-5625-4CC7-B1DB-7648C13F2C86}"/>
            </c:ext>
          </c:extLst>
        </c:ser>
        <c:dLbls>
          <c:showLegendKey val="0"/>
          <c:showVal val="0"/>
          <c:showCatName val="0"/>
          <c:showSerName val="0"/>
          <c:showPercent val="0"/>
          <c:showBubbleSize val="0"/>
        </c:dLbls>
        <c:axId val="817365647"/>
        <c:axId val="81596164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chart'!$B$4:$B$16</c:f>
              <c:numCache>
                <c:formatCode>\$0.00,"K"</c:formatCode>
                <c:ptCount val="12"/>
                <c:pt idx="0">
                  <c:v>11074.039000000001</c:v>
                </c:pt>
                <c:pt idx="1">
                  <c:v>1494.1899999999996</c:v>
                </c:pt>
                <c:pt idx="2">
                  <c:v>8879.3979999999992</c:v>
                </c:pt>
                <c:pt idx="3">
                  <c:v>2047.0260000000003</c:v>
                </c:pt>
                <c:pt idx="4">
                  <c:v>4069.0663999999997</c:v>
                </c:pt>
                <c:pt idx="5">
                  <c:v>2818.0252</c:v>
                </c:pt>
                <c:pt idx="6">
                  <c:v>2407.5079999999998</c:v>
                </c:pt>
                <c:pt idx="7">
                  <c:v>3083.2420000000006</c:v>
                </c:pt>
                <c:pt idx="8">
                  <c:v>5556.8769999999986</c:v>
                </c:pt>
                <c:pt idx="9">
                  <c:v>6455.6352000000006</c:v>
                </c:pt>
                <c:pt idx="10">
                  <c:v>6664.5737999999983</c:v>
                </c:pt>
                <c:pt idx="11">
                  <c:v>13796.094800000001</c:v>
                </c:pt>
              </c:numCache>
            </c:numRef>
          </c:val>
          <c:extLst>
            <c:ext xmlns:c16="http://schemas.microsoft.com/office/drawing/2014/chart" uri="{C3380CC4-5D6E-409C-BE32-E72D297353CC}">
              <c16:uniqueId val="{00000000-5625-4CC7-B1DB-7648C13F2C86}"/>
            </c:ext>
          </c:extLst>
        </c:ser>
        <c:dLbls>
          <c:showLegendKey val="0"/>
          <c:showVal val="0"/>
          <c:showCatName val="0"/>
          <c:showSerName val="0"/>
          <c:showPercent val="0"/>
          <c:showBubbleSize val="0"/>
        </c:dLbls>
        <c:gapWidth val="219"/>
        <c:overlap val="-27"/>
        <c:axId val="817351247"/>
        <c:axId val="815956239"/>
      </c:barChart>
      <c:catAx>
        <c:axId val="81735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15956239"/>
        <c:crosses val="autoZero"/>
        <c:auto val="1"/>
        <c:lblAlgn val="ctr"/>
        <c:lblOffset val="100"/>
        <c:noMultiLvlLbl val="0"/>
      </c:catAx>
      <c:valAx>
        <c:axId val="815956239"/>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17351247"/>
        <c:crosses val="autoZero"/>
        <c:crossBetween val="between"/>
      </c:valAx>
      <c:valAx>
        <c:axId val="81596164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817365647"/>
        <c:crosses val="max"/>
        <c:crossBetween val="between"/>
      </c:valAx>
      <c:catAx>
        <c:axId val="817365647"/>
        <c:scaling>
          <c:orientation val="minMax"/>
        </c:scaling>
        <c:delete val="1"/>
        <c:axPos val="b"/>
        <c:numFmt formatCode="General" sourceLinked="1"/>
        <c:majorTickMark val="out"/>
        <c:minorTickMark val="none"/>
        <c:tickLblPos val="nextTo"/>
        <c:crossAx val="8159616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AC-4137-9BC5-27A72B49CF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AC-4137-9BC5-27A72B49CF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AC-4137-9BC5-27A72B49CF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0.35738561740806218</c:v>
                </c:pt>
                <c:pt idx="1">
                  <c:v>0.4160606480743036</c:v>
                </c:pt>
                <c:pt idx="2">
                  <c:v>0.22655373451763422</c:v>
                </c:pt>
              </c:numCache>
            </c:numRef>
          </c:val>
          <c:extLst>
            <c:ext xmlns:c16="http://schemas.microsoft.com/office/drawing/2014/chart" uri="{C3380CC4-5D6E-409C-BE32-E72D297353CC}">
              <c16:uniqueId val="{00000000-6440-42CC-9980-A55CE03DE78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[task1.xlsx]top 5 subcategory!PivotTable6</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cat>
            <c:strRef>
              <c:f>'top 5 subcategory'!$A$4:$A$9</c:f>
              <c:strCache>
                <c:ptCount val="5"/>
                <c:pt idx="0">
                  <c:v>Storage</c:v>
                </c:pt>
                <c:pt idx="1">
                  <c:v>Tables</c:v>
                </c:pt>
                <c:pt idx="2">
                  <c:v>Phones</c:v>
                </c:pt>
                <c:pt idx="3">
                  <c:v>Chairs</c:v>
                </c:pt>
                <c:pt idx="4">
                  <c:v>Binders</c:v>
                </c:pt>
              </c:strCache>
            </c:strRef>
          </c:cat>
          <c:val>
            <c:numRef>
              <c:f>'top 5 subcategory'!$B$4:$B$9</c:f>
              <c:numCache>
                <c:formatCode>General</c:formatCode>
                <c:ptCount val="5"/>
                <c:pt idx="0">
                  <c:v>6087.6459999999997</c:v>
                </c:pt>
                <c:pt idx="1">
                  <c:v>6947.7949999999992</c:v>
                </c:pt>
                <c:pt idx="2">
                  <c:v>11301.456000000004</c:v>
                </c:pt>
                <c:pt idx="3">
                  <c:v>11851.878000000001</c:v>
                </c:pt>
                <c:pt idx="4">
                  <c:v>12149.023999999996</c:v>
                </c:pt>
              </c:numCache>
            </c:numRef>
          </c:val>
          <c:extLst>
            <c:ext xmlns:c16="http://schemas.microsoft.com/office/drawing/2014/chart" uri="{C3380CC4-5D6E-409C-BE32-E72D297353CC}">
              <c16:uniqueId val="{00000000-92DF-4E4D-AFFD-6F13626B8393}"/>
            </c:ext>
          </c:extLst>
        </c:ser>
        <c:dLbls>
          <c:showLegendKey val="0"/>
          <c:showVal val="0"/>
          <c:showCatName val="0"/>
          <c:showSerName val="0"/>
          <c:showPercent val="0"/>
          <c:showBubbleSize val="0"/>
        </c:dLbls>
        <c:gapWidth val="182"/>
        <c:axId val="1254693775"/>
        <c:axId val="1249053407"/>
      </c:barChart>
      <c:catAx>
        <c:axId val="125469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49053407"/>
        <c:crosses val="autoZero"/>
        <c:auto val="1"/>
        <c:lblAlgn val="ctr"/>
        <c:lblOffset val="100"/>
        <c:noMultiLvlLbl val="0"/>
      </c:catAx>
      <c:valAx>
        <c:axId val="124905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25469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[task1.xlsx]combo chart!PivotTable2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gradFill>
            <a:gsLst>
              <a:gs pos="0">
                <a:srgbClr val="FF0000">
                  <a:alpha val="80000"/>
                </a:srgbClr>
              </a:gs>
              <a:gs pos="100000">
                <a:schemeClr val="accent1">
                  <a:lumMod val="50000"/>
                </a:schemeClr>
              </a:gs>
            </a:gsLst>
            <a:lin ang="5400000" scaled="0"/>
          </a:gradFill>
          <a:ln>
            <a:noFill/>
          </a:ln>
          <a:effectLst/>
        </c:spPr>
        <c:marker>
          <c:symbol val="none"/>
        </c:marker>
      </c:pivotFmt>
      <c:pivotFmt>
        <c:idx val="5"/>
        <c:spPr>
          <a:gradFill>
            <a:gsLst>
              <a:gs pos="0">
                <a:schemeClr val="accent1">
                  <a:lumMod val="75000"/>
                </a:schemeClr>
              </a:gs>
              <a:gs pos="100000">
                <a:schemeClr val="accent2">
                  <a:alpha val="75000"/>
                </a:schemeClr>
              </a:gs>
            </a:gsLst>
            <a:lin ang="5400000" scaled="0"/>
          </a:gra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gradFill>
              <a:gsLst>
                <a:gs pos="0">
                  <a:srgbClr val="FF0000">
                    <a:alpha val="80000"/>
                  </a:srgbClr>
                </a:gs>
                <a:gs pos="100000">
                  <a:schemeClr val="accent1">
                    <a:lumMod val="50000"/>
                  </a:schemeClr>
                </a:gs>
              </a:gsLst>
              <a:lin ang="54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chart'!$C$4:$C$16</c:f>
              <c:numCache>
                <c:formatCode>\$0.00,"K"</c:formatCode>
                <c:ptCount val="12"/>
                <c:pt idx="0">
                  <c:v>2512.7052999999987</c:v>
                </c:pt>
                <c:pt idx="1">
                  <c:v>-840.30930000000035</c:v>
                </c:pt>
                <c:pt idx="2">
                  <c:v>1092.1586999999997</c:v>
                </c:pt>
                <c:pt idx="3">
                  <c:v>84.548199999999852</c:v>
                </c:pt>
                <c:pt idx="4">
                  <c:v>438.68789999999973</c:v>
                </c:pt>
                <c:pt idx="5">
                  <c:v>39.908199999999894</c:v>
                </c:pt>
                <c:pt idx="6">
                  <c:v>317.16419999999994</c:v>
                </c:pt>
                <c:pt idx="7">
                  <c:v>530.3110999999999</c:v>
                </c:pt>
                <c:pt idx="8">
                  <c:v>-266.20980000000014</c:v>
                </c:pt>
                <c:pt idx="9">
                  <c:v>530.16139999999973</c:v>
                </c:pt>
                <c:pt idx="10">
                  <c:v>-2489.0796000000005</c:v>
                </c:pt>
                <c:pt idx="11">
                  <c:v>1030.6896000000002</c:v>
                </c:pt>
              </c:numCache>
            </c:numRef>
          </c:val>
          <c:extLst>
            <c:ext xmlns:c16="http://schemas.microsoft.com/office/drawing/2014/chart" uri="{C3380CC4-5D6E-409C-BE32-E72D297353CC}">
              <c16:uniqueId val="{00000000-CEA3-43AC-8EAA-986DC43F6F1C}"/>
            </c:ext>
          </c:extLst>
        </c:ser>
        <c:dLbls>
          <c:showLegendKey val="0"/>
          <c:showVal val="0"/>
          <c:showCatName val="0"/>
          <c:showSerName val="0"/>
          <c:showPercent val="0"/>
          <c:showBubbleSize val="0"/>
        </c:dLbls>
        <c:axId val="817365647"/>
        <c:axId val="815961647"/>
      </c:areaChart>
      <c:barChart>
        <c:barDir val="col"/>
        <c:grouping val="clustered"/>
        <c:varyColors val="0"/>
        <c:ser>
          <c:idx val="0"/>
          <c:order val="0"/>
          <c:tx>
            <c:strRef>
              <c:f>'combo chart'!$B$3</c:f>
              <c:strCache>
                <c:ptCount val="1"/>
                <c:pt idx="0">
                  <c:v>Sum of Sales</c:v>
                </c:pt>
              </c:strCache>
            </c:strRef>
          </c:tx>
          <c:spPr>
            <a:gradFill>
              <a:gsLst>
                <a:gs pos="0">
                  <a:schemeClr val="accent1">
                    <a:lumMod val="75000"/>
                  </a:schemeClr>
                </a:gs>
                <a:gs pos="100000">
                  <a:schemeClr val="accent2">
                    <a:alpha val="75000"/>
                  </a:schemeClr>
                </a:gs>
              </a:gsLst>
              <a:lin ang="5400000" scaled="0"/>
            </a:gra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'combo chart'!$B$4:$B$16</c:f>
              <c:numCache>
                <c:formatCode>\$0.00,"K"</c:formatCode>
                <c:ptCount val="12"/>
                <c:pt idx="0">
                  <c:v>11074.039000000001</c:v>
                </c:pt>
                <c:pt idx="1">
                  <c:v>1494.1899999999996</c:v>
                </c:pt>
                <c:pt idx="2">
                  <c:v>8879.3979999999992</c:v>
                </c:pt>
                <c:pt idx="3">
                  <c:v>2047.0260000000003</c:v>
                </c:pt>
                <c:pt idx="4">
                  <c:v>4069.0663999999997</c:v>
                </c:pt>
                <c:pt idx="5">
                  <c:v>2818.0252</c:v>
                </c:pt>
                <c:pt idx="6">
                  <c:v>2407.5079999999998</c:v>
                </c:pt>
                <c:pt idx="7">
                  <c:v>3083.2420000000006</c:v>
                </c:pt>
                <c:pt idx="8">
                  <c:v>5556.8769999999986</c:v>
                </c:pt>
                <c:pt idx="9">
                  <c:v>6455.6352000000006</c:v>
                </c:pt>
                <c:pt idx="10">
                  <c:v>6664.5737999999983</c:v>
                </c:pt>
                <c:pt idx="11">
                  <c:v>13796.094800000001</c:v>
                </c:pt>
              </c:numCache>
            </c:numRef>
          </c:val>
          <c:extLst>
            <c:ext xmlns:c16="http://schemas.microsoft.com/office/drawing/2014/chart" uri="{C3380CC4-5D6E-409C-BE32-E72D297353CC}">
              <c16:uniqueId val="{00000001-CEA3-43AC-8EAA-986DC43F6F1C}"/>
            </c:ext>
          </c:extLst>
        </c:ser>
        <c:dLbls>
          <c:showLegendKey val="0"/>
          <c:showVal val="0"/>
          <c:showCatName val="0"/>
          <c:showSerName val="0"/>
          <c:showPercent val="0"/>
          <c:showBubbleSize val="0"/>
        </c:dLbls>
        <c:gapWidth val="150"/>
        <c:overlap val="-27"/>
        <c:axId val="817351247"/>
        <c:axId val="815956239"/>
      </c:barChart>
      <c:catAx>
        <c:axId val="81735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crossAx val="815956239"/>
        <c:crosses val="autoZero"/>
        <c:auto val="1"/>
        <c:lblAlgn val="ctr"/>
        <c:lblOffset val="100"/>
        <c:noMultiLvlLbl val="0"/>
      </c:catAx>
      <c:valAx>
        <c:axId val="81595623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crossAx val="817351247"/>
        <c:crosses val="autoZero"/>
        <c:crossBetween val="between"/>
      </c:valAx>
      <c:valAx>
        <c:axId val="815961647"/>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crossAx val="817365647"/>
        <c:crosses val="max"/>
        <c:crossBetween val="between"/>
      </c:valAx>
      <c:catAx>
        <c:axId val="817365647"/>
        <c:scaling>
          <c:orientation val="minMax"/>
        </c:scaling>
        <c:delete val="1"/>
        <c:axPos val="b"/>
        <c:numFmt formatCode="General" sourceLinked="1"/>
        <c:majorTickMark val="out"/>
        <c:minorTickMark val="none"/>
        <c:tickLblPos val="nextTo"/>
        <c:crossAx val="81596164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887107558966874"/>
              <c:y val="-4.2452852263405616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14440636725053474"/>
                  <c:h val="9.0000046798419817E-2"/>
                </c:manualLayout>
              </c15:layout>
            </c:ext>
          </c:extLst>
        </c:dLbl>
      </c:pivotFmt>
      <c:pivotFmt>
        <c:idx val="7"/>
        <c:spPr>
          <a:solidFill>
            <a:schemeClr val="accent6">
              <a:lumMod val="60000"/>
              <a:lumOff val="40000"/>
            </a:schemeClr>
          </a:solidFill>
          <a:ln w="19050">
            <a:solidFill>
              <a:schemeClr val="lt1"/>
            </a:solidFill>
          </a:ln>
          <a:effectLst/>
        </c:spPr>
        <c:dLbl>
          <c:idx val="0"/>
          <c:layout>
            <c:manualLayout>
              <c:x val="7.4032214814809733E-2"/>
              <c:y val="0.1188679863375356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40000"/>
              <a:lumOff val="60000"/>
            </a:schemeClr>
          </a:solidFill>
          <a:ln w="19050">
            <a:solidFill>
              <a:schemeClr val="lt1"/>
            </a:solidFill>
          </a:ln>
          <a:effectLst/>
        </c:spPr>
        <c:dLbl>
          <c:idx val="0"/>
          <c:layout>
            <c:manualLayout>
              <c:x val="-0.1219354126361572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D9EA-4BFD-B60D-2D53C1CBCD7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9EA-4BFD-B60D-2D53C1CBCD76}"/>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D9EA-4BFD-B60D-2D53C1CBCD76}"/>
              </c:ext>
            </c:extLst>
          </c:dPt>
          <c:dLbls>
            <c:dLbl>
              <c:idx val="0"/>
              <c:layout>
                <c:manualLayout>
                  <c:x val="0.10887107558966874"/>
                  <c:y val="-4.2452852263405616E-2"/>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extLst>
                <c:ext xmlns:c15="http://schemas.microsoft.com/office/drawing/2012/chart" uri="{CE6537A1-D6FC-4f65-9D91-7224C49458BB}">
                  <c15:layout>
                    <c:manualLayout>
                      <c:w val="0.14440636725053474"/>
                      <c:h val="9.0000046798419817E-2"/>
                    </c:manualLayout>
                  </c15:layout>
                </c:ext>
                <c:ext xmlns:c16="http://schemas.microsoft.com/office/drawing/2014/chart" uri="{C3380CC4-5D6E-409C-BE32-E72D297353CC}">
                  <c16:uniqueId val="{00000001-D9EA-4BFD-B60D-2D53C1CBCD76}"/>
                </c:ext>
              </c:extLst>
            </c:dLbl>
            <c:dLbl>
              <c:idx val="1"/>
              <c:layout>
                <c:manualLayout>
                  <c:x val="7.4032214814809733E-2"/>
                  <c:y val="0.11886798633753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9EA-4BFD-B60D-2D53C1CBCD76}"/>
                </c:ext>
              </c:extLst>
            </c:dLbl>
            <c:dLbl>
              <c:idx val="2"/>
              <c:layout>
                <c:manualLayout>
                  <c:x val="-0.121935412636157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EA-4BFD-B60D-2D53C1CBCD7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0.35738561740806218</c:v>
                </c:pt>
                <c:pt idx="1">
                  <c:v>0.4160606480743036</c:v>
                </c:pt>
                <c:pt idx="2">
                  <c:v>0.22655373451763422</c:v>
                </c:pt>
              </c:numCache>
            </c:numRef>
          </c:val>
          <c:extLst>
            <c:ext xmlns:c16="http://schemas.microsoft.com/office/drawing/2014/chart" uri="{C3380CC4-5D6E-409C-BE32-E72D297353CC}">
              <c16:uniqueId val="{00000006-D9EA-4BFD-B60D-2D53C1CBCD76}"/>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[task1.xlsx]top 5 subcategory!PivotTable6</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rgbClr val="FFC000">
                  <a:alpha val="80000"/>
                </a:srgbClr>
              </a:gs>
              <a:gs pos="100000">
                <a:srgbClr val="FF0000">
                  <a:alpha val="75000"/>
                </a:srgbClr>
              </a:gs>
            </a:gsLst>
            <a:lin ang="10800000" scaled="0"/>
          </a:gra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PK"/>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gradFill>
              <a:gsLst>
                <a:gs pos="0">
                  <a:srgbClr val="FFC000">
                    <a:alpha val="80000"/>
                  </a:srgbClr>
                </a:gs>
                <a:gs pos="100000">
                  <a:srgbClr val="FF0000">
                    <a:alpha val="75000"/>
                  </a:srgbClr>
                </a:gs>
              </a:gsLst>
              <a:lin ang="10800000" scaled="0"/>
            </a:gra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PK"/>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subcategory'!$A$4:$A$9</c:f>
              <c:strCache>
                <c:ptCount val="5"/>
                <c:pt idx="0">
                  <c:v>Storage</c:v>
                </c:pt>
                <c:pt idx="1">
                  <c:v>Tables</c:v>
                </c:pt>
                <c:pt idx="2">
                  <c:v>Phones</c:v>
                </c:pt>
                <c:pt idx="3">
                  <c:v>Chairs</c:v>
                </c:pt>
                <c:pt idx="4">
                  <c:v>Binders</c:v>
                </c:pt>
              </c:strCache>
            </c:strRef>
          </c:cat>
          <c:val>
            <c:numRef>
              <c:f>'top 5 subcategory'!$B$4:$B$9</c:f>
              <c:numCache>
                <c:formatCode>General</c:formatCode>
                <c:ptCount val="5"/>
                <c:pt idx="0">
                  <c:v>6087.6459999999997</c:v>
                </c:pt>
                <c:pt idx="1">
                  <c:v>6947.7949999999992</c:v>
                </c:pt>
                <c:pt idx="2">
                  <c:v>11301.456000000004</c:v>
                </c:pt>
                <c:pt idx="3">
                  <c:v>11851.878000000001</c:v>
                </c:pt>
                <c:pt idx="4">
                  <c:v>12149.023999999996</c:v>
                </c:pt>
              </c:numCache>
            </c:numRef>
          </c:val>
          <c:extLst>
            <c:ext xmlns:c16="http://schemas.microsoft.com/office/drawing/2014/chart" uri="{C3380CC4-5D6E-409C-BE32-E72D297353CC}">
              <c16:uniqueId val="{00000000-C602-4264-8E5C-46F9AB59B8EF}"/>
            </c:ext>
          </c:extLst>
        </c:ser>
        <c:dLbls>
          <c:showLegendKey val="0"/>
          <c:showVal val="0"/>
          <c:showCatName val="0"/>
          <c:showSerName val="0"/>
          <c:showPercent val="0"/>
          <c:showBubbleSize val="0"/>
        </c:dLbls>
        <c:gapWidth val="90"/>
        <c:axId val="1254693775"/>
        <c:axId val="1249053407"/>
      </c:barChart>
      <c:catAx>
        <c:axId val="125469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PK"/>
          </a:p>
        </c:txPr>
        <c:crossAx val="1249053407"/>
        <c:crosses val="autoZero"/>
        <c:auto val="1"/>
        <c:lblAlgn val="ctr"/>
        <c:lblOffset val="100"/>
        <c:noMultiLvlLbl val="0"/>
      </c:catAx>
      <c:valAx>
        <c:axId val="1249053407"/>
        <c:scaling>
          <c:orientation val="minMax"/>
        </c:scaling>
        <c:delete val="1"/>
        <c:axPos val="b"/>
        <c:numFmt formatCode="General" sourceLinked="1"/>
        <c:majorTickMark val="none"/>
        <c:minorTickMark val="none"/>
        <c:tickLblPos val="nextTo"/>
        <c:crossAx val="1254693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1AF28A0E-DB69-4926-9195-71E7C2E69895}">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CB51238B-3715-4A4B-88D7-E87C2435572C}">
          <cx:tx>
            <cx:txData>
              <cx:f>_xlchart.v5.4</cx:f>
              <cx:v>sales</cx:v>
            </cx:txData>
          </cx:tx>
          <cx:dataId val="0"/>
          <cx:layoutPr>
            <cx:geography cultureLanguage="en-US" cultureRegion="PK" attribution="Powered by Bing">
              <cx:geoCache provider="{E9337A44-BEBE-4D9F-B70C-5C5E7DAFC167}">
                <cx:binary>7Htrb9y40uZfCfJ56RHv5MGZA6ykbrt9j+04cb4Iju0RdZdIiaL067c6t0k8mcwc7LwLBNjGjANb
zealqp566in2vx/Cvx7qp3v7IjR16/71EH59acax/9cvv7gH89Tcu4OmeLCd634bDx665pfut9+K
h6dfHu39XLT5LyTC7JcHc2/Hp/DyP/+GT8ufutPu4X4suvbV9GSXqyc31aP7wbPvPnpx/9gUbVq4
0RYPI/715a6ui7Yr3MsXT+1YjMvN0j/9+vKbd7188cvzz/rDvC9qWNo4PcJYFh1gwrCigumPr5cv
6q7NPz1GSh9gpgTlin95/nHu8/sGxv+dFX1Yz/3jo31yDrb04d+vR36zfnhw+vLFQze14/7ccjjC
X1++bovx6fHF9Xg/PsHmC9clH9+QdPtNvL7+sOtfvj35//z72R/gHJ795SvjPD+0v3r0R9u0j8V9
e//PmYbqA421Zoqr6MOLPjONOCAKS60p+ficf577k2n+ekF/YpnPA58b5vznNEw3/4NWYeQgkkxw
ydh3raLpAYcHAkefnotnVvmL1fyJST6Mem6P//1T2uO8s6N5kd5X3fhP2kUeMCZopDD9AlRfAxmO
ogMmIFYIxNSH17d2+bur+r59vh39zE7n6U9pp5P71t3/g6mGqgOmmCRayo+Rg7/FM60OqIqwiuin
VCO/tdBfr+f7tvk87plVTiBp/IRp5qx4MEV+334+m3+AArADJZnUUn2KDPWtXRQ/kDTSkGg+PX+G
aH9nRd+3zO8jn9nmbPeT2qZtn9w/C2vigDKNGdWfSMDzoGEHWCsaAa599oiP2f+s+Btr+TOzfBn6
3C4/JwO4qOp70zX/YLah/IArCglnn+v3r+dmkcACwCyRhLD5Trb5Oyv6vnF+H/nMNhcnP2nMONdN
tvjsvf/3eAZ5hgoJpJlBzt+/IDK+ZgKaHDApqcSfmcAz3nxW/PWKvm+b30c+s83ZxU9pm/On9/be
Vf9g3DB8wInEVErxfdvoA4Uj4Aif4e6Zbf7Oir5vm99HPrPN+eantE30VwHzP1jqXnfT/wSDZweM
Csz4Z8wE/vd13O4ZPKERZEPBPm/+Y677u+v5vmd8O/qZd1z/nNz95in8o9QdQ+1EFVP4E6Q+T3f6
gFK6Z/YQufsXUMivVaK/XM73LfNp2DOT3Lz9KQP2TeEeutYV/yxzF1Dtciqij8euv40YEO8kWIVz
DUxk/wIF6Wuz/K0lfd80Xw19Zp43Pyd3P7T37eOLGyDv9edD+jMq8g8i68MPdc6Ptvq4jG/e+V+K
vKAkcqiqJaOfKu9nSqLWB1B3U/ClTyLwM3x9Jr/++bK+7yvPhn+zk/9H2u6fm+yLOJ7ej/ebD6r6
V9Lvj59+2C5o/c+G/kic/3h2u8dfXxKiBMTrF7V+/yHfROfvjOUPg57u3fjrS6T5AcWMMc40FxEH
eevli/npwyOQHw8iDuYWCuQUKoFHtXvdDRR/egBAQKgSkGel4hjKebdP6PtmwJf2xWVXLznA1ect
fvr9RTs1l13Rjg42oIBY9x/ft98QFDyMR3xfq8qICg4Lg+cP91fQI4G34/9V0wlFS2b8KW1W7c3Z
WllCRBVTNpRLe+plwZa+2RU+M09mQmqIq6Kab7iyYufWMbuuG5WtcQvLP7O4FBfEOnEaSk1YPNao
T4irjY8JtWjbrsX0lrmmObdKDmXqiZ62elTFOQmKJhW3+Rj3fiWbHhuX8IXT8zFveJLJaNhGXjWX
VRW1l+M8T1e6FaSMiyWvbu0yz8cMWTXFwYr2bTTM2e0UGUTiQXX6qjaqubJkvBWqWndO4XAoscwv
xcDXqwjX9irkNNtSDctfszFs0EzH46rXaxJmWiVe4LBhhkkXF9VQ30xFGe6lbIYj6HpkecxWES6H
oXeXQgrzZmiqaUmiruxTmnuy1Ubia8kHc8WDKDc+Yj6PUdSGU5vP5FQN7nVTF2MeY0ykjZmnJIlo
v96041QlEQ7vqxCsi6mv3FGEfHE6FG1ZxW3P3buiXWcTD2DD13VVNudq9maLRrMe24ZhEpuF5mnt
lUzKtlIqLjNUXBLtyiNU5xdzVZZbWYYqXQ0vEye0Pormbj4Npp1OW4SLc4MboeKxmZfrZRymbRV0
lYyiIhfKBne0kKE9k0M0nzLXLkcKC3pfMtodlxqP10KROiRNhapNS/qxiq0hatf0bDpb8RBtByxR
2mZ1+wqNEb0eFzbeUU3q3xbiohvipyIVVWgvGsfROS3kNufR+BbOql+SIbT6cnCqeUtt4bdY9W3a
jiTazG21Hs4RRxtEbXgcZucu8Nh3p2UYQ6KpL4a4BMfJY420fqC0nGwyWDyYGK20rZNQm2rDRGte
tc5HVSz0MG6WrFnjJur8Vjmzxkqze0+8OmknXxwyyvtzZnGeTG3UJIisU2JcHrYBIx02HunytF8Z
O6rzXh1FXtRPZZuXl1GvW/CpfL2oeNn3cckz9KA6qpo4yx3W8TCLOsRK8umkLYSEvGPMcVHZOqZN
VqYlqvnbAjfRGxvKcCp0FW0Mc9NZIXse4q4f/CuL8vVuqHvCY1T34aTnRX6jWcUv1MBiq/r80HvZ
XhaRG6+IN2RTcTou8eTXqgGfbGXMu2FaYzMGngo3yip2c4vmuFAi29GyzHZEY7vjS+nqWA2YrXEW
hjDFwmbNLcBIf7m09XrU5kO08VPDNwXqozNpcDsfTr7vEzkUamPNMlw0eZNfWMNIKgZB39VFrasY
Yju8cZmReRzUtFwLUdE86dsabdYSmyMusuZ4Wn3bxg2Sc5Z4NHC/bfsluigzinGCeFs156hS+a3E
7dDHUnRZn7BhyABJin5N16Z7rIFKq3gSTTijq2wWMA0vqrRcPLrNvXN6U2Kus6RGeUhpgcsuWct2
INsQhrWJe9WHV6SO8BvrsnZK8p7YftjWouNROMNcqVCA4fJmCmRrfZ83OsnnRah8E6LJRdeZW8gi
Xuey6cerkZrJH3VDA9F+vPbEoTUZVdmEPmWeVPO1LUOuHlheZaZNjKyjmb9ufDkPcqN6jqotmqax
fFxk3+PqUIGJLMgGkNw+Zd5v8slD1y+2yM2njviXX/9z0zXw34cxv/9x31D//TfQjD924n/4rsOn
bl8auudv2q/my2f93g/e594vS32WzT/27j/nwf/m4d/kARQLKKd+xAPmF3edrT7T0g/k4eOgTzxA
4gPI40RJxaAfLCCCv/AACSWAiAgTRArFP1KEz0SAA+uDvj5wBFBkgA5AOv9CBA6ACQJxwNBQ+0gf
Ph/AN4YE7vMdYgCzf00LoIEtKJOcUmAHWgkB0sXXtAB7MfgoyrudV6gqkqrN+QW1c3++1rOC+vvL
0XxnLiAvf5gLvC+Cs9AMYwWF6NdzeRehdVC43Uk64/PVL/i8nKi+XeAETodh1aAG/Wi+/ed9RXn2
e2MRI0RCU5ho6F99O59FlMheRTBfg6s8nqO+yeIyrPh8DIzu2jETdEODwjezKMjNjycHQeT55DyS
cHNDgfUU3NP4dvIBRS50zra71Y7jY1M3TsQ19up0wWu4CtmqbzMS/dWWv3PEHE6LgiKw97W923x9
xKMbSzsr2exsg8NlVZvx0bdNsca6sOEyj5b/ekKBwUlhOiC4UMbw/YK+opVlhAIgltVHBmXdiVS9
Shcz6k2jKHpHMy/ufnys+A/nKqFcAjoBfUg4XKKe8djF4WjNs+CPpi4MFWB45sjFug6Rj9XM2iZZ
pgKfq7plO7lU+GrwvL1t+17OiRHV2sa5dPJqXAiZYuv55OO+N+4UBx3eLkT9hReAPvbcDyQHOgex
z8CaEOzP1ts2WuVlM05HXNKc3aCG8OzE5TUQ3bwbVNoMOZ6PcWeWOo/dyPENxOByhXRtj0hkhDgu
nKK7Zun5fU6dFbERNfiSy0h30qwKn4fCNObYR6RuNq31+LwhEZzDUPEVpxNxeRkjW5B4XsiqtkAX
8DmyEtnNJKPupEdLuMIjENus0Fkdr9Z3/L3ytF9SYdfgN6oaSHliKQ+XAlBCpIXylT4qI4/elLXR
2dVgiQWXy8qBtrF0C8q7mKwG4yfw0lAA4S2ASZ+NTHv2KrTLfNpGpi4Swcs59poxEn8AArs0EKfB
u3CJ5jFc6mqwKgnZ0N9NJenvVhvRnfDVOCTB+/5ONdRfRtAxaBI9rABfISr3qdvye2WjcNXZGphx
47P+jgKpuUIDwjd8nFRarAW/55qTdtcuOtyJbiRTIhjuHJwsD1cTs7DTvmJz3NQOJgTykN2Ssqps
OqmZ39cTnKNaPZybZfhm0mC0VQ36dh5Wfi+QCFdFDkRioDOn26UrRpXogEwfO5+Fq4++asqcAoGk
xQxMrgrusS47VMSMw2bJ4nt36GZfrwmyS2WOtcyKZlcNaGjGWBCtps3IiHlj/KxvVQ94mo7VJMOm
WRj4iW8Fu++c6u9M3kPwD40+1YvVt33dlFDMtAV4Rqh6lLA8dCcWSgsgLX0XLqdp6efUCwJHCtHd
34VQNk2Sd9U6bP1kwUjaYLqbTFn08dzv9zozDZww7+zRh/NnYeQJnRTbmErKVCsEhd7Q6uj8w3vG
LGuTZolKwI3VHCHY6ysjR5/OudbbaXDgwGYfHmKs5v7IuTLLTjCQ9D7xbp7SaghKX9FIYkvjEZp9
ExShKirPx0G4nseqqUi47kUb2TzOupD5bV1GS5xRBAPausDRbsaj9CHOG9SaY+fGAh0u0VTO6ZCj
Jbvq+5bXsek47+PWTGN2Sla93AlN5ke/oMEnc+nW4nJeEJnfODh+c+ja1h86Yto5XqOqi5HyKOmi
qogR9xzO2d30NDObUCwmzlq9bDWtk8EMYTfTgW17VdJzrrop8X4+yvQSTsa8CzeimbrE9FkBZkfL
OeOVSBzQ6rcuIkPam0XE4xLwBRJmvJrN4PJ4zDx/N7JKM/AvN9Mk10U48RL5I6a6vImniHR1HHXr
ubJT/jg4gE3RFPK4LYw476NWZ/G0suUUyHsDBg/IdfFa5sVh26/joy7MMKcOTXmRgnPrYwYFdZtq
5p2OsZTZLW3d2KYYsdejyVFS2OG+xbI8L2uQS46GmQJkY0nB6WzkwaWWirtHg+GXGHA5XEGaA18m
WWuKI4EyyNKrLQ4XN/Z3HI/6tlnMVMYyVw2Puffhag0muw0GuEXPcH+3uCrUsa/m+9BBOVByAYDZ
keqmRFH5prQrBJYG6WGXRa44LCSlO9XryMRaZ20KabS7EbzZrEXZpg62kW8xbRQ/5vUa6Ter6/G7
xiK07lbDJrWjjV3pnODehS212FbHglD6fs09FxvbVse17rPTGfX5pXWl2eVK30hjhtt6tPdLE/bo
X+Bb1+gpLSc4p6BLwHne4+JYdz15N6FsmpPazNFZr2d5TUDlkGnh5x0HccendB5wAnEpT1jWWbXV
LWkvwkTCtF0ZuW2M6tMuOCjafGPmlEFFL6FSZNzHDc3a81Yi9r7GFN7fQ8ayr7nRJHuv1VzYGFSP
rNuuqoPChuTVxJLKVegU9IwJjq7J+ngdef52kao7KlirLqShUVrClkCC6W2VLCRzd11QwEX6katT
OhcoqbAHsw5a201ROwZgwercgmrklt1CS3WOwqJvbdOVTYpq4R6jutSnPOMAb5VYwWmGCTzF5ZFK
84D2rjTlrUlz0+FzUN8BSwdBANNLDZ/jCaxGjEafuhlMk9S1BhxsphLWJNUCdW7P4A+masEFA831
qaj7oklzUgHeW2+PFuMBBz3PnTsE2U+d6r5GSak6mLmEZNIkVKpw2VOYXvB5qA/lAnkcxL/ikGYr
u1+XEgD/AwRKM2V2I1G+d/05qg3IXa1q46mf2ek8TdGhrPnqYzsi99jSCjIHpqC5QWYd+L2sIT+6
ggNON7yobboMXW3SeuQSGMMCJcrhx2Xhltv6cDAlMIkMIUhf0gLaD7W1R36ZwuXogfs2atYbvNbt
ckxmIloXT0vDoJYVOaFJZHV3N5OhNxeEe1h10fSw19mvMGVri0VesaGvHWQLMbKuiWuTD1Udzyry
UiZ5YOJ4qlw5JMXAl+sMdfxOGAzAulhUns69DUVc1VPpIGXg/GaWa7cAbtbilK1UOcBFUNbqDkXH
/WTQb6Md9KGZZh1iWDOwnAJJfUvCDG6haguZfNAjvqF2gPSU29BWWytZtcJKiv2JDh1YvOYgcyVT
rzgkTAtQdZ3tLVqWFMw0NeBxtQMzIjxA1TCSNbJRyl2Pik2teBbdYrSA+AvnBNTyWtACTddehFr0
STGb3KirulJaQKoCeZH2kBqHpdguVYFy/LpUwJbzwzCPPJYY6EYddSCWRCyrkqxuinSc6yyexUIO
G6SBg0hiouOKWXNOm9EnBTLLBv4f0sC4Pq7LtT8D8w9XnQJkqbxBbwPSxTEa8yz2zkDqWVRzlBOB
4yVItK2nmcM+BpG2UWbiSOoTtrgsGRr6KlcA6dTm0xZHOU7tipvYgvCx6zxol/lY46uWAcTEQENs
XHpbxLgCRjKKpvoNFYxvle+yI712TRGPg+9SiMA5AVT4rbXDb6heLnRg8w78GojBNEQXeuyjC94s
PvUgqgm3NEdh4sMGuHF2HcS0bEtIomk5mHkTGLtg0cjOApnaV2BtyMttqI8h8zWHDBTIWCI6JqoR
m1zXZ1PFQFCFo7qIlj5/3SMx3dmO0PPON6Dq0DwCAhmGw1rXbSr8JW3wFTC/dkPQHP0GehM/ptSz
oogbosuojVs5s0wdoXJ94oMAg7AJQnjLOZ1N2kxR3QHRRr5PEGRgFy+gGgKCmAgQAvIVoOFYdifT
QNBO0GXoz1xVg5M2BtCmEBY8cvUZ2D4DbdJdLtVcFiBL+78qxfdVxzelsQIhQlIOwgIGCeJ52b96
UmrIeP1RDzIXkH4fIhLbPfH9cbn2h+pHKehLU9AyoOxnULh9Wx7qzIxT2Y39Ud0KAONJSnwzOIvq
mAXcnQi2L10+wOGP5/1D6Q/zQoOFCwGVKYNK8dt5oSSvadmF/iiUtbgfUWOPGhfqsJ2lAfzqmna5
EsIAFg8gsRXJj2eH1s7z01WaQFUMAQ6L2Hdxvi6KF1eCeoJFdzTzDAqQVVlyAyJ6d1JKB2gPqjb8
jHoLZcmeeROmANw/LOH/K3agfP/xazW/N+Hg/sle5/kiE+01wW86dyfw3umhWr5W7D4N+qTYKXwA
F2oxKAxScEF+1+ugZc8l9PQ0+dic24sdn/Q66OJi0Jj2NzCoEARH4BKf9DoqQK9TmmrovkGsYRj1
X+h1+A+RC99oEmQv/EHtjAl5JmpBo9hYtWb5scfZaBJKsXw143zd0rkdD4tBapAC3pdoDrt+YJA6
yg4qJQ/YfWRl4w/pgIfDaCyi6C+cnpM/uD2BzfFIAZ6A4BGRZ5JXcNDIq6CzupOe992FhibFhVrF
BGtAGa9iPHXXBWaIbQoLKTWnOka9d0kT9JQ9qrbFrxyIooPd9Its5Ju1R/n5AmXGmDDj8F1jzCjs
pvb9ul29QCqteUmifdNIOZQyMSJ1NFfZmrKoakeT4npmVUg7Jiv72iw+P+oCaso50bwerlTm6iWF
Zh9tYlS1+hjqILzpyFJugtU3g5qMnTZ6VvRyxWJ6DSQcKI0dGh/rmoBaM83l8L5ZmuiKZbQrY89s
XyaF6aDQVBXoLFufEVMfj7Srq23hlxpY4kTZq3ZwaTXn87a1ULBkOTq0xWqPh7zEh9NE3UMRGXuh
Gx5SUboTnHfHfSfcjWyLcIl1WA6lm8aTDNq5xwF5lBZyHWwMdFacD4wup20OvcGirPrYTLi7Qkzf
RbR0MYI+ZpeuoAu+JVnWyzia+HwGcg16tU6VDok0i9vMhQ+nuVyvoymvLywIanFYNbSH3CxwvlUV
1AnWNWWsQTmLAyjbazLRqBBXkar6K1+0NGkyaOJyv0rjE6iGqjPotzn6usytiaFXVuwluw1bMrId
dD3fLFEUoMqm7S6Inh/WddNuezmaKsFWTImjkdisrcRHgWb9Rq4axXSNBmin9N2OrSPUXUMuXsGp
DydKVHZbQpvkOIfvoxzDlTV1bHBU52nWRvXbfsTuppNd+dswY8mTakL9NVS/6zltSTilPpKPuTRi
CwXtnoLA7i3xY1Iv3m5I0Y0ihnNn23WYwxD3VW/uK3D7mBIbEuiZ2Xh1+XwVST+fQ3Pcn/DZTZua
FfqQDabejAhESDIXFDY00iugLXY7RSsBoloYcGnbyGw7Qwt4SdaBibccPiRBoUZxpvS04XrG9yQv
TdKUy/JEgCKdDY1hqYLe8RHrmZ+TsSzFnSPLaqGjbvCOeFHatJvpYpJ1lO1y6DsCTXXJnVMxGRpJ
Eq4HoC4R1Uta53W+xsJl6IYHF0loy9XjTgeLT3TPgagGOMedlyv0qhtcm9O8Eu0JFN5wemzK1oT5
clM66E/XC+Fl3KqMPTQzm0Vc1LO9Wee+PdW11nB861CdcV5CU76DfhtRxT66zL5hmdcs84fQQaV1
SkY9v5JtVPBDWXViV0F1qs28vpd+DZtsdmynRdnFhVh0k/YYdeeAhPOdN4uy0K4TSxQ3+dritCps
tW/GtfMSgzwv37WZhIKbD9BXjTtoWnhg2D3bBbzOXQzirSxj7EfTnC6dHEmsF+93XQ6dvtQBiDRJ
man6gnedsLEvcnLhaja/EiDDunhtDehLS+vqCwaBcTgTZcp47nyHttbh3qe9XcW5ADg4aYyugR8B
+b/Nxna4KiY6dptQE3qWDfNwioaxc6mkwJYLVXY3siOoTvFUsDTq4LkAH9UbixdQglduz2ZizGVB
5up13+D2RvERJ/kyNWnTz9UG4BnAl7uqeijzEUFrmhVtFUMbXUBRudTobU/zdU7CMOgrQmdVbGTU
5GCU3gq7ZVGjn0DtGI6XBs93uTJ1AuqjBx3ZD0eh69MVCWTjfOrMUURKH0EdYNiJ0R5uIczeXnPa
rWWcYWFeYU7IG2DjxZVcQoOPnHX5JdxfgS65X8aqTog07l23gKYdMwx3IQ7tUtabTEzVvRn0gGOO
gz8bVeO7GLR0buKFKqg+q2U0FyiMqEq5dzBdnY/+N8B3faWRmbeDFO6dQBqmyHW0njLA5m0JssPO
gni4GWaoQAAbwq6UVfbWVx7DD3A6wHkI8orSKl6irq1BJTMo0VFD2qTkgzzFOdd5LBdiqjhyeDjW
YS6ynYdbFScj9OA+mO0IKXPSRBaZeAINkHgsN86Ih5JGczor1iegcdLbAi407MpeyktNDYZZmwcy
OA2OyCt6EVB/WmYA/SuvT/NFZQ/BdTstpyYWHIUkxw1KoQPWb3qQNs4X3slD1qEeBqyBXLQQ6Cye
CzWf84lECfRESNqYhcSThR+FitC7cq6GV5bQcML4wOrE9aa9g6LTP3hau5MKrralINCEwz0veV+j
qnsAL+UUKk5ZAHSU0qvNYjJz6jrvDWgC1J5QNQQXc2okTbBbJdtMC5TT6dxYDWK5RUWXhnWKbkU5
ju1mEEP1no0yrzaLbilotiwnGahLaFlB9x0buDlh5AzfmVP1ethXBaiuk4/sXeFMdQsUDsxl7hEr
/QWKWHW1ROK6Chk/LEu4hrChzMo1aZ2hZ66YxRhDU5hcZBW0kIBide+WLhu344SatBsjsFcWlQto
u7Rs31E+NPCZhX8kuK02kcjYPona5gxu++BTB3AGUeQWkB6g5vIx8C7Sx7Ua4TYRdO+qe6zlnUNY
pBy6oAwkZd0flypDMoaoQyymS8hMMtXZ3G4Q3BEAdTcaz7uyXF4xgYvrUPuIwmUNTPPY1gRtJ+eu
cpAHYyBF/MzwzqShgxA7LaD456kOzrlkZgV0anjD8o2GW1tpVi7yYS7D8F7poQeFZEX6WDI37wkm
J3YDtbLeQOdyhIsks113qhSyi3U3idOxiVYW90U9kTigVQ6xLEt/OuAV9J0ZcKRMbAtf1kmAntg3
pJQLeuUpa9jhBEn/FUTtOscR+EC20V0tjn1pIRNAxd0OR9UA55mGOTMZpFYG/KurqboOAbO0GyRy
4F+LOFG2AqA1mvaHqhN1eQY3TKqQALQ352Wrwq0lerjCdJbvhkyVh53I7bi/34YeGM7Qserk0B5C
XRr+D3tn1hw1sq3tX6QdSqWUki6PVKOHwgOmgRsFhkZTap71679H2P3txr0PxL4/BEEFdrkk5bBy
rXdYRtITF6YMErFyZDRgdEewLnFnoZgorrw69d/Fg1t/90vTTkNtxuYZzF6bYVmNRtDJQZm7eWgS
2V8rb7Eq9ZJk/19Z97uyjurpV1Xd/7T5T47YTYchfvzMX0Wd/y9lI8RE2IbewvNNardXOaZv/0sJ
5VO2IYTYeilQcv1V1inEuTA6rg11K5HoUgz+VdYh1SQdQDSBghOSn2rnvyjrnLf6TMT7/JXIQoUg
YUa58DNm0KSNZdfWYJ8d7Xnh4BjjpS378bhGyXyl48Y5rUaVgYpO0/LNqTr3xsntJg6AX6aHqhrM
YACc/KLJe29zRKmXtYzke5Vl0K8KImwXd7Z7SfTYPSzZmL6naNLHHHTqXMRKfK7qyNvrzM2uPEvt
+6Vrnscuy06z4YHvpdk0t0E31OtXs87hcqJYWWE059Zj26X5lV/q8jpypT5SvQRy7stbYk4a+joC
uM/AeAS03blMC+DzwlByZxmxe0VyzZaO9Pyuqj19rLXn3yxdPJKZqtm6n43Bv7hpbt6KJTVvFwmu
FoyVbA7YmPRRVFb8UfipfxFGfifACW8jS7xfzaXaCRUNQdnY1AlmU8vvcoFwm4pFhZ4YSytsi7a/
8xdhByJzEYHYJLrET8gMR5v1t2niIrLlhG9S0PNyqPKnxs5UE8zazo51MWcnv+v7HUltsTPdRYS9
sIY/Ki+N3vVDMt33QMxf/WVaPpbtAKaae8tJLll7UTKb74Ed0tC0rPTQRCj+zFlRSMph3o1l7B7q
UY+wJjmPEc9zYOelPo3lhMg1t4dvhi+DtHWWUPr1tVXGZzsy5v2QajPISUdIS6PbIkfKa3jGWedu
voubav3DHtvm2KCG+B77ZMpd1qfXvbKnI/4FdH1FUtyJ1V1RsRpZfkUZGBl7uWbDdW0v2Yd4Sf1P
bqOKfZaq+iqq1fRYj1Pz3o/s9HY1lXk7deY8kjjI9I+ot7ubDCz00a7s+ljYnuUHU1OZJ2fWJNS5
lvJ+JT+4jWN7PSyuS2VsAPI/oNATY1D2ML9pJ8cbNaXmnd+yVqq4V1GYrbb+OsxzfYmU0qdlHuS1
6mt9LGqVfho8N/0ISyEuZVw79wXZwGlOlvmCmFZeW5NTndqhit/BUXTvs1X64Vx0+lwYw7kuoykK
/NLxLvAc1qeSsvG2ie38nApdn7JM20VQ5J0+THbivNP1dG0lk81ybNqTYfb7IYn7L8ngUfsvcy72
Vh25XyD/QYnn4hwvnKpABc654kg7vOhk3NL6IO386zLJOubgsa1Prle+r0a5fui6ejmuZmneV2hA
ygBq07hyjG6jJ1E6XZIRyDWcDNV86aI2uyM3agBVAY2+ppGXHMuRH4rXVD95KZj6CO+9h2UtrrOY
SZykTM9q0Grn2bp4dGXXP0vPH9ugz8X7virPsTWpKwqLY1l6KlyVW1Ak6Cy/R2SpH5xIn9Qy9Vcq
WsuznRfVrqsH1DgEy0995adn1ymiw5LKZud2/QzXPWcPdWfaf65zA+yeU7+uHNJBVjv5RxcV0ZNb
1sZ9bRVVyIS6Jgri3No1StR3iEIPk1bNddOOXhYiEHD6rDhGHUyo5/mwW/p+jKLxoxFN1S5XUtxn
ZixPJf0MulBP5niB0Wu/InblTmxzN5mze6zEhGBXi8HYk4Z6H3sXOD6ozZU6bHKXal+uS/xu7ar8
SBGxpsGyOG7YjrPyQ8+gOIyjZT+Ua0ehVw1oSnx/fIrXxabQyP2aQj5uCHMdhKlft+Z1XIP2L2Vk
7oUwPmZW3npBHK8S5tN3AyKAGfptqdCcpn/k3mSetdmZ+8rMmgDZSfWsVbJeR1Xi3zsFGFvXOXMR
rLHR36dbieO6ZeiUdfdFZe58zEzHg9hQRR/WhTQvo1eZoYeyGfbW02pfUG5/IH0zL6udJH+0np3e
FOv42V97deJEXEM0vuOli23o/nHKbrpMlWG/GP5NgTTmrqfquM3MqflgRKm+dHlR7yvRQZH7Vbxb
raTeO10j/8inwjqpnqdsI686JHNm/bm68XA7OX79xZbNdrigMviYwCQ/9ZYYdaDS3D/IzI+PFFb5
vlriKTRElNwJkRLEfdsJxriZQacY+jJx1t2y9PW+my3v2sONke1mXSXvpAvQJ3MB2mdQujCzw3pc
0NscQdH6c+6v9ZMeomMq6myfL9F6l5OW7usRkUmw9OaahYNR2oGDuls11XgRY2yBJsX556mx8h00
qReMguM2ZYtfo8eqT67w5ipAteR/ypVKd0U5mR911EYnIlNCNWHtFks5d+uQGV9r24XP7D3jUMQu
yvW01GfHNqKDQidyr5fJe4onL4KFa8zHZExRLI9uZITLYqgDpRM8+dI8l926fDXXgfA/tP3aBXq2
YRZRWO6gTmWAnPjaKU0QrACmFsRqqCanMAJRDiakVp6a98hnQFWzLIvfDw6JCCBlo5ewlH5/38SN
PlUJWzqYazfPAbfaCZFX5DXf/bbOz6NOLMicyaDAKPaLVxZ341jmp94ZPjmtg86o6hDce8M0POe9
+uSkyRczGr67ev3kVfNDKVaSbiAhrtcgIivdZQ9v+x5gq76qE9d9P9a59SHPpvLrpib7o434QbRN
Bks9XXp0FnXMUwxXddM1Y3/UCo22uiXVKmMVrFZuwqxaVW/vVZUmN7NFwTpM8+DdNX2zqI+dir4P
MObeSY8TE2csiVUfjHEdw6gyj8NC1nMskrq6TevGqD7VBFByL3/ciTnKD02+xFQGG7HeTZm1I8nL
QWyX8gpjvfsJSLz5bLoRHoBoTvS1mziifT8kaxIdNUDsWlIeTisShbh3sm9eMnfGk9NEs7MXyRiV
AXqwvDo3bip3JQ6eI1R8eRhV90fnxhO8bKx35sJM9rH9x4wS6aTS2g0XFIcX3jkffO2STmrMBK19
MyCohHmCfw/ymFPGcEfjRC7yVK4gkwlCZdhO33hMjDS+mV0NZlSK5TJC519aZvMKpDXok3T6grBo
uWp9RdFjG8NRlPMSlMOWbskVZSW+yPY6Tc95dMhdtewghPuTp6lw88ZLjx00QrhE9n2xJh28rhGf
Vzvuz0MURfhZrPSqN+MbJbQOkXjVN0mk+t0Su83nQSoderOzQHWM6SHrkdgZsRnt21RX+ymya9wQ
CfhMH9U4i5jm02DWFiiBVRwdMzK/g1CSRoPbpogOaN8hvimvVN4fnTmUbvd1sF2Uk09RY5NxoFfQ
aaH/j5t7IeBeirivf/dN/p1m+yF+/d+ZuTdWxH9zej9+7rWOUwpyTkp6fOGJ9IX97zpOuNa/ENr7
JjnGJqbf5OWvZRwafOnYLtwYTdk2Qu+1hhPev3xpObTOwXAF0mK5/00NJ3Fq/o323a4o0Pgqgayc
ZlZbRfgT7atF1pZiyp0/Pai5wScFtGuDFVyP6frBcYY6/4LBxekOZbN0oF29NTvJHBpVZD7HZWuX
aAWtOXev/MRZEI74BhDI5KM/vdVOgVA3qPLZqZ+dvM/mameQAWfo+lzXFn+6c7UMGODYtF88z6mj
r7KQjbrEKqX+AaZPO27Frp22eAcZgtRoF2unhSHajoPiRpD9cMtxUYjl2ipkmX03OoBq/RuW8GdB
wCYSh65AGgUnz/TBkf88Rq4o0iFRifcnqVqZNae+sDVuKVSDrXuCOOnTKVzTWqfftRmlVnT4Gypw
96Jw+LsPUmwC+H8LH7j+1l1EWjZHHzPFzfx8/TVDTgRKkH7LRC4h/vtKAkMi+bOMJju08wQytGsT
oikmMdtY6/JuglHrrBC3k5rkVa+SssuDqmqgtS4+dCXf+/VNbvKAv90jBk0pbQyokoYL9HV6K+Kf
k9SwklYa38DQkXXvYjImF3uRZ/fS5BTvlfqcE8v686+v+2ZutuvaPk3ALMdEPCzfXrceoDgqQ3rf
4oU1h4DYRNP1MbEjqswAIcqQvisRdPR9kCTwR+olLL40fvwPc/MzfUyyI13bwyhhkcF5uDa2Yfmb
lSB2xtQw50R+M1ztNjJ0JlM5X9hIRn+u1tTVl9QQlbiVebMMj3lnmmsSdEmqGZRfD8Q/7wSLigKT
9JDsY7x+w7EnaER0tpjtN1tNbLnDItQq0Pi009BBXkNnqc8UkpbVBJ2incpnGN+x9fdjWpn19JtZ
ITz9vBocC00DwNQmRrAc+WbF9ioFbs7L6Gvkr2j5jlWDjQX1V1R0/nKE30K6s/v184s3kcw1Hd+0
2SVsVMq+fzhnYn/NyM974zlJEQ0Yp7lPtg1RzFVC+094b3u1w7TAxVYHs29JBsKBsx4eKcM5XPGT
tuWjD6bQlrvGqVrroYAV7p5/fZs/i3xskDI6jtim7UDTCnbLm1gyTBEq/2adn+e2b1kE5pCbzI+J
l9cxcAjL0XisrbzZNk0/VdtLWsfDb+bnH4MlhKLpJAy079kARW9vw2usDrxMVc+ldgxieEb0AtIe
F7NfnGsZOcT9LkY1/6XInJKI2tZFK5yTZ2TGCMKUEG23yL8k/FSZrnq8tpHlY2r49XCJt8tabIPk
WtiRsEQhjXpzPlETlNhQV/lMraIMoJy+q/Vw16x9Wpfh1CwNN2cgEuF71dIU1bLDR70Yj1NdR+fO
b3UWh8UKwAZd2WCfCtDzq6gHrTQN/aAKPyaXtyQcgxVaRraI8spcfc2n5mk0Nc1vtqkAAv5pa8BY
oLBCYyVQsuHWeBMxWJllM5Zj/dmFlc6csMYwx1KMogFFcQicZRDao+UleurB5nvDj3BSi8jjW+gv
pWoOwyR/v4fst1HcItvw2UhCbH7+fyyLfM67Ikqq+nPdsouavexyz761RCKXa9kNC8PhR5g7EGbP
y+IGqE2mJgkJ+JN6iJs1Mk44u7P1Q2sMnbp4qdoShNkeC+0D3Drb9FSd9FlCy+g640PdZvn6YdUq
n+Adtd4OrZTRZ4KqErYcrz/Oz/WDV8wzcyedbOGlW82493ZYzGV3UO6wzV0+xykJRvPj8viXDLTR
1GpQgeTWlKNNkBrllhv0tVPkX+YOCrs+AB+J8RFL+NrftG0eIUjRRWttlEpUzKeYIjH+hMI5sj+M
5ihYZK4Xk2eMTVmRovx6sb+Nmow+tj/qbdyNykHu/PNhIqOljAXq7M+oVzs8ILNlunUH+Z5V+iwH
vOL2/tdXfBuNIAls0xKc24I04x9X7FqzS6ZCTp/kOmyLcRrsLfxZnZtzeKuxcdTnKKM6aoLJGvou
vnUJLKzTX9/Gls7+tCmkC5PhbsI1C7sZWfLPT77KcWgMXxUfCtxwPe6YCjLhzwqTCdEoybtSgMW4
VXo3dh4cf1DDEcb72Ost+HMshZOGprTi5lpHnnqcZau9BeWPUOMDWIWZhjRTQLTIIgKLzJAsI1+1
I4V//MpMTNZhNSZkF+coy/tt54+2I99ZnPf1Esi8lfN4/PUTv41rnuSAIt3gqXlamm68Oa5zhS96
ajr3acSUTxLrtK1FEjuu27qFJcWOnwD2sWzn3Je8oAPYVq+h6m1JSzw/VvQYzWr7otWkK2rRtLbk
FiKbtTPFoUFzhkdkdZacXRdNxZZTCyTV7E5XNGyjXz+S9SayeWRAHscmUY0ZhBh6E6rx0RVrlZXW
k9cnkr3V1/F2A70hMSK97mM6Ty/cG/zQtsWJlVtIwYfOQWMkgjReUCbzparBqvEF9tW1T+mkt3Fo
lqlSl6iZeVeKPYiPAcVQ3SE33FYit29H2YUL5wWP+5tHe5Nl8mg4l21LsFXw+fzDGNsDjrt6qJYn
emZskQoxP0sLGX9afe0RkFkl6FvVrB9cq9zOx8KoBBMyq0LHy34tlOhjbFPGMNFNo2sZjsnNJKtP
jivRpExpxDAe7UnXW3QbCJun1KonwlpPRsIF0x7DjxVSYwmGAlULQ9H3bmL0oYMHgS2B7yXjfy/j
s4XCrQ3f/y9s/0Oq+2aPeqQLZFeu5eBbgFl8m+qKabXVohrj/Vi4cM+Hl/TWSrx5zEMqyyQufxcW
3hxH2yVpTmFaJseSufmifw4LZlaRtdaz+74b8CZ96Ze+Z0Fx9jM+dlbbyLqiycAfFKC4WhhwDfpE
ykLQY5Smdtb9HYIZL8oO0DsewYANOT60dInjBCjwtz3g/+Kgep22uJnoWAJf5pXsFXbRNh1xPm8T
YWSp4MVfMn98MKui4k6cPOdsylW/1am/Hm3blz/HRB5+OwQIEgIN7j8rKtLBDpBoXt4nWOVQ19Nv
RdZhNJlRdlHWarfLvklaVXuBbyHzT4IWCLK5MvUgZyeoyXaM6xajoH0bFZtmpZmqOf5qwrmdpmiw
1S53y0p/szO9tg9FpQp+O8GK+vSdPQpzXndeVvpOHaLNtLvhME0OMrO2SSLAYlWYhbgBgRX+rixb
X4R0LxnQx+KVahAtJeXYoimJ53xkM4xrOy0anYWT2dnBt8RgPypNO5U4NGcBxnrEGpaIiPwtAk/r
E6gVHbrI0deVspalWJ9nwO4haLo6U4fRd2O5Aw+eV0zwlZV+GHBgRTtpg8WH8KN+tQQqBmXb+Zua
LIwdHZ9cS/Y76LwJQgIlhHkUk0isQ2x0XmLu67wq7KfFGePcQDRrzvN7+rHI/tbAZGM8cGK4wzen
Vap9Wt0xLqugrir6AN3786rzY5SCbhzWyvYKFCZ5Ja0kdNu1a7xnUWRe+Q14thpneJ5+af70B5oE
mWGup05kpz4qG8fbUQc4Wh2jwsjVxReukecICXGyanobeaXsGeUZG31r366yGlnSq2gRNt1LZfbK
3Jcl6jP3PPhRmuib0pnzJt5nY9xP4w2S/jhND5FdTIPzEJWWbM4qs5PYO7BWFJQxjY1MjnXdeenk
B7Fhq6bf4TpYs+U8xZ2RpMcpLThtwtyfbALsWKeD87EyBuV0ZxbHZEThJElbxGWoybr8oAeentU7
bbkuL/3LF40UNaUfmD5VfRsCIdvN8zo0vjVeZaqtY+skZsPAf7VkDrbg41xmAizTscftXKRtTsrj
xNLhUPkyRws8MPK1xHfid8tUT7V7RwuhbNIHN5eGVZ/pdeR74zuVSSelX43vb5iE2/YOEis3jiJj
vbZt3TFSBl40UdwStZvEuTZk1Lr6RqQNTOpdlk3Im/ZojaYu3lcpCt02JGRtt0T3FW1aezNOlrTZ
ITTIWo9OPyY9XT5asVVyvSJDNvo0xF7ThC2lNyNreUPKCRKiJdw+hPsnZcGv6G85Pbpxnj6EEi6l
OmTJtI2Y1JiKfeSfSW88loW7hXwbb5Pnhv7UVyyAtSTfOPZ+W/C++uVRk95ZGb4mc/nDWdJFXE0n
giKzFOk2PaK2E8v5Q+h5G+fSRu/U74zBaJkKg6ZMif1n01DQNIc2Tcm0wskTi4spzkucwWAG7aEZ
PvRZOaQl42Uka4XLbbXFfOuhQeRWUma6Xum2lE5cQfKt5hn2f1tgqjW2mXcWDGvP2i+2oRlHtM8p
R6zXTNzDSAdEnvH1edpWyuYZwC3ha86MwPwR3Ujko9ybfACgoEY6zFi8rp5o7eiOtHMzY3u4qF9+
DAZ6J+bvNcf1ndXZ/ic7B723mbbG4+tQGy9v/2uQX94HUmDlt65VF9yAKI1kfM4RF6TtEQH5wkM3
1sovhQlwIMap+UgBHleIVl8mqlqRU8Z7Ku+hjc+l8JfIwYaWjItCOD9UjNJoFZq3WDUYWxsCc0Sj
j0Ri2ZJemo1ZfFG7sdk8+y8jWNXsIOLayzMlVkqNFtZVqSZxWgZvq87Nl6l9WR4qyjXjo+yUn9g7
uDX5xFktCes0Fu12mcROFF9cqsZ0k6cVc9zQX/Gkchvel4W0QjBxlzzk9ikibTt+DlGlZHV1fbLd
+suAwpGt/AcBHH6GvQG9lWfnFTZrro+xCYhEQ6wUcm+8wdW6IR+YvpvndHSt5hkbZ8nyQRJYbA/f
0oFAvevAsrcPRB3OC73KPF50aW7boVid7f7LQcXJ9DRsivD0UMYen5s0UkCuo093RX8tX9ZKmnV+
7x5fh9zHFMjtzKnM+RBOgIqLZ3Wac86PAnbOfCJzyzwE0I3Rl0hhujji4k6WVJRMva7BNjWAAZAN
05QMZ7eKt+08cL7ytXwZVOYdcpLFebmSfqfn6oSow0RdpH1boyGPOpjxs/AFxgQaWjU4CBBOGI6+
IDri36WYwO0ccxJARQ1Yvr7QVyICFJjajKuLJK7GD6qMMIzso2Xd1j7UswIknmVjEWG8NtEDmqmC
I7bYz0YZ+d0ZTxE9Mz6Zas6IN7Guqjw/vcLJWa+TNjsMiabe/brYHWqNU50lDMdR/tgzTYVihWmP
NhPLB5l41dQ/oSFJJnXqXx599mOayuxkPa85T5THU+fs1WoKolzf2tvwibneVg141bbEX/BTr8vx
2+PAwcJjoEJNLV5aFjjvpyWXw/9SvYIr+7aFFQbxRbqo4lbWouUdahFbDYsrv2NdvYAsq3DwXh6G
smkj6xxHdL0wgvUFeosoy0ENG2djCY+RyCl9i4LaCQmBBphwroscNQNUoj2lgPCoo3pCpVTRwpnX
LUSa7ECttw3ekMoNKrAGFPTlXaZpjuJct4vmKT9NpGfIYqaoa9v04stsAymrgePuFsm2VP29DYy1
RPs5yqB1D2qqHd3tgC5whAUuIJD6bMdSUJJzGCKwDlbDXnkqVRbbsVE40bbcWqsVLL6Xkcz6CiRa
pmYqx6tpRebi3ufrMBmPLck0qMJaN776TLxlfRlTTc+IY2ab2zNEdYle50B5uaFUGinwhgX4RTXV
n5WP0Uk82xiI9UWppl6ig21VXW98n+g/Nkd7TjSpnaDT4N9G6Gnhth9AJKe8f2/GTRbHYeQsMpkf
Jpfcpvnmj+nYWJ+6yAOaOLZI/ehCRsO6Lv+w2oNlV8HA6YBkqxeiIqd0XccfxMAqLzLfCke+CD0c
uBPM1Lx7fZKXuWzqDIA4xPO6bI/1I9xoPW7xz1/iLZqQ/W+bN+2K7R30g2TMoszavoZT1OAdS7xs
b4wk6ERBszi8MLxfRzVbOSZbjC5rv4h6n7FRt13pF9t3XpcsOSWRyKcbD996geC3cGrEYTsvrXQD
YbWmdzfQSA6hzmSiP/5sL2vkW+epQReZkJatGxzYwRPxguCCaNGsJuvbNuEfLuCW253nKUzj59cL
Oa3PkdawVIzHl4qtTLPVRcRU1oN9n78ELHzs2yfT6GoDow3dbCBkh23CtneozZsqCpJGDcbjgHuf
Z8bqnbGUUive0rjEnrmGO+rttoYfG86ocs6RAKHgtslra6MZd+U0b2vSjRA4pIGT0DCl2CeZZjce
XgYEHHgLermnthTLpoNFdp1YEjnAb4CvNwU9WA7xgRX8wzAp/gEr48kjOc1r6zHBBcNdu3E8sxum
ijDbGPa2gzQNgxgFGjJu9/6b6u7n2m67vNq4GpNeygjz38Lv7TBXxtS5QFUvoTEDA97GH0JF8ysz
flW2vwHQ2U0mpmKuBWTFv2or6//GUE10QvIiUsm/1oiZz1UV0hkDTzqW0W11+yrZJpXOocxwZbc2
U/YaHH99Lz9DCI7JL1Pir7P1hpO07JfWz/cSjdICvs3iRx9WTX1OHbHl4/i5kLOuFanz78b5nxek
fzjAAaZm/J2O/wZXzJOWDqqFSbenueSgiHNO/K3FFmHudWf/+gHFBtv9mwbdnhDsdhNE08yWlrlv
gcxZZ3Zc9lo9vEaMKVk30H7BN+84h9nuvPGQ1dHa3g8T0lrM90gVP9uyJTQY3WpzHv3mjn5e6dwR
pRQN7KBGfTrowg7+POaLbxooA2XzoF821URexx6fhzwirqfemDIFNINZ2Jm+5HAgtTCS7UayWtJZ
MxwbKvuDg/rOMYOZ0LKEhPqGt7M/InFBhkQ9GU4vfFb9EmZ//RBvp5GJw4dvOjAmAv36W+iJc7fp
LUyjl4T+LQzn+iMRqjunHO4XwxtsfgPgr/bMf7qeYzKR2x/s+G/GzEWrywSbw+X12JvjpMkCsyKy
VgHi8fi/gtZouSc8OgvyfKjW+C0jb8OBnCKQ6DHNOG62LJgkeZsNN9fsi7JrtgPj1w+4AWd/W6Ys
COgnmx2IHsUG0XwD1U7LOqft6uQntzTa3AndonDlZ9WyYX63Bf95KabOg8HzbCp9mgv+vP6KyCqW
IVbx6SUVGR3QEdYRBk5efv1Ur1KMvz0YWCGX+vEbDDdi3ntLF5omvAyqxe7YrjSi6/aWM29qhIGW
i0P1vcOOizK46mKwVT8oIvq90YXKiXtRXHNaI8GJwyqvQX5uLBvswbwrIieOq9NCbuBUl2hOczEv
YWRBOX3qGvqfxvs2s+wS160eVquntbKpumLntQ5Q242kY4RUqPZ/8Hm5ohiR76KyEM18m8fJiI2T
JEeldNM1M6QaJwoNl+Yb2shqpuI1QaEB1rbs85e0ggzd47BQP8LYS6mRTyahe0oKi9BNabilAdNo
GSS0leVRJ5TWwBtIsdTgXmSnt2TOeMltashRdrtZewLBcN71haBlNu0RS/ob167OhuAvyKPh2KTx
yksi82OpwqxNjC8tMrdD3G1GkCVqi1zRJpuWYMZjkVNVjFcmbEUahxrtOvUUeL7O9JMk7fXlRS29
b2MYVKaxgQHd2IKzIsPe6jB/Wjr02Ek+FMCuIDAuLEOQJT3ti0IDXfxkFkEjUQ9Zd37j09ZmHzeY
apr3zuKPa/UevmFjtMgB6QBwqfoOEuF9WoM2x8iPbeQEh6RthMjCQpB0fl8oPTvvylHzZH0Wzrz0
3gXYLKrvS9/PcmuflZ1hUgkTOOY+pEM6XPq+rBbmdjfN1touaBVBJsaQ1IzOAOGCY3y6ybFedCt2
jWxKqaZ9r4UXTROzO9qm7qdnZRb5kuwim4SbRsFuWbQfS5AXY8AtozbK7TUWNfDhsbrx6HpGwVEm
WtE66DXPAvje8sSlpLtc8lqF6h/ZYOnqnJKt9VHE4FFtTVUIIllcudyGlWMFn3Jj9N8TxCvvsS59
Qx+K1ImdIInj6dFZUiTKSzohPaYF+ClFMXku2q2jZRtXD26Ls2b2nQTnS4+xrLHH9n3Eoj7ZMbaf
gN2XPGdtrT/G5uaS9AX9W1BW9keKXSAlq3Suvdr8XOVsx5LefJuHot65yLyZXdPYrPGzvc+qdHi3
Zro392Tl/d5bTIllFsX416QeHi1h19etbcTXxdj1aLmBoNG+xKexGvxdQlOEe7dOGnj9Ov2Wdk20
00lNHyu7LHdO5DdX3moVhyUqYYGx7Np8tLeUoZ2V7mHiI88e9dgzLVGGI7qH6FuDC/eYz0KvweJn
ziHJzOqxxslFnyYgGjoXyCp+mubV+6KN0qGUH4r3k2ele9PqzSvb9JMUqawhb2xgukPbd/wyuMyN
7gEPU/RKvfS/Cage6hlRiwfa3yTpoV5KYy+6on/oRhvAgVCw67CUXMmOfovYIycP/zw9bLyPKS3s
lzMKhOFrZ9kZbSKGuqfMSXHLBqN0vD89Om/hdYqM9qrwkSPsbNFn9/NIW3kHrv7a6XrRhFgzqi9m
1tWoa23zulNiW6GRs3Go8ThdzaSzt6abj2fQb4MG4DKxMPCm+puYJiybKw0/E8rm2vg01c30Z2Pg
8rVSsX6hRWKFK5imDlf+unas3ERjrkIx1Q67ep3y+UoNMYYxU9TpZREugZiSKhwnqeUVTVV0fdXO
TXuw6sG6djSeWpDeD86EuhxZ7sUWbJ+RthM7oEX0xvFcjC6u1UrubbcvL3Vit5+WeiYnM6G3YzqI
5Wgg8tBNY4ygxkBbLZjpKpCWLo8VQEFgmUV/P+Obve8SnN5h3vfxU0NXq4/tXBfYneZhDiNBU40g
4/5gXP8fe2e2HDdybdFfuT+ADszDK4YaOA8iReoFQYkSZiABZGL6+ruglm1J9nWH77Mf2hEdbrKK
VYnMk+fsvTYc8ooHb8lhDCz+fBeYI9bzdpvKt7IRW8iQp8Hvi4RdiMm4DxginGFzI4Ae9PQCj7v9
NvruclXS7wf8SsOVF01lmCqt50aq0Bz7WleEtVEFb4NGURP71Gdl6JRjf+fObnVgo3fdKCg27ySh
tt6h00HbMefDk9m14jiBBT2WYnLfBit9mrknP209mNZjL+w1LPsm+7rygRxz6SmVUAauj3IInDQc
7J6JbUUwgp6DGIDwLo7AXBxjB9YGT0Erg8/WIqwP5ZB2n1Gnb18VCzyeIAFc2wgLjjonRdwvvXyk
vtRCZ26nK20Yq08btrCjVRspyizayTf5qtucZQs7kl4WPv0geJInj8FMJMa2PFaOGp7Qdlm8/8m8
MPQWX7xrja/05fq7oM2Hk7HWwWMD8fAyG0swHNAB9mtwU9y0wLkuBmXPdy3GpA+D79tfrAoGemj2
63RjQwxI0E7Ot4Yl1eUyePO5mBero2/jt8fUbeyY6zEKS9oewXnT4HvBORnuN+AJTz6tk9d+8+UH
DvzsxMPmkS+gSTRMbnGog9S5YsJtWJFsgjr2t7W1WO9De8An05Ep4ed3AJcENFdR64cBfsurkMoG
Eeps29UQ2OoSoVJFd6DpPiCQDxr27GZJLK/yTwYzvwj2jH3rT5lFZ37Q3rXURIN2tYJAKQJU9wu1
buwpWtr+FXT9yZOJDj68lsBZ/kZ/pMtS32j22v5/yI9IfdRTYU5Tf8zNXU//M/BRb6DY/M559IOt
8cJyk8EPzmOnMe+/hGDq8Vm7+iyHqz6YGPQYED4wadpY2q3F1gBuBIWI3GXIuyTHw/QA/HNqEka+
K+gCbAlFrA0tUvw1TQ3t6AHO3x5wgAwqP+6lhx4H/dLVHcEaopuz6qLiTj7UkeFRuUROo9Lp+l9T
/5DrpUY8G5SImBQdVz5jGwGjxT4yQI90KZyyFlnRaZKud+GYi96WHzYLnMyE+67XA3VhstnpZ99m
IoA/bG2HOJ9GRz0G0NqAcJhZHQzhoKVZXUXwcZbHwkI1E5oQKO+71dBIluCiWeI/6E39ag7KpY3M
gT7+tVezncYI5La4o7N1UZoSlLHhVRcSlvJY3tYYdGD+gdls9aXBEWI21a7SIpmhuZXSLn3MDG7p
1iYNdhiDSecz3oyUseKgsQ3MGlfQHks3bFravBBblr4lBmJl8OOpsjq1he10Scag8LoqaJPG5VIs
J+jSBrxcX8/x/sN7Mc5VhkEnFMrxVoAzTL9dacobzQkWD3hMChjPsyuLVhw9u2dDaMP7tLunrEHA
Hey61LCSjJgIBRzGXXKti5jNI0WDRpi7D6tmdx6FmfLXoo7YSSX/QadruCq+sAn1vpvkohbYp3pj
CZKqIYklT4QJjMC5NrTJVVAQ2yY9lb1vv2XT9Gnb8uwpy8WnDMpMGXJNaB5ntB1J6qfDUefw0Nkk
3IHxl7ddgpapbzCbqsOUD0EkerHtYQ8W5q2mcZrHocXdOAwu+RZ+YbO/TrL5Ag5xO3gdbtM+W9Jr
Joy+HhkYcPp447Cx7wIgEI8eAqIBsCq9HtYDCyZEDze/G52o7kUPZCIZPS+DZ9F2j6ofZZaoJZvS
M13jDKIqOKszxFLMf21fH0AYONxCdSMJYElcVqmjXZvVYl+agqFll40MrwOuRbFpptNbqzx1BM1h
Qub1OIRjPZj6MRHA5DDZ+bM8i2H3qWJ9XCB8w1aw3XESYWA0OMM6BJHqPLr8cclKk/txS4fiPWXu
3R9L5mvxwEMJmnithhtOeQ7/wq3quCipL3gL6QOnTnFQxBgQbyLyZ7zjxic6b8SbVEZw7PSgOXjC
K++0Uh+iqXHzF6gsT5CVaahycTt4Zlq+drMpO+AeXfdq6elwoUwrxXcJYMePoETYuIdhjVSYdg52
sUwRl13rtuRacjHNRvGlyi3vU5VmxktlWPPVxOQ2dkTfnS1axs803/HesactIrRKvb9209SibgWL
uy9C+wtmVC7Da9vsp/Zijp87mOUwO92CQSjNZOhBrdMWXTTihpPMmraOZqE3l0Zk1ewjIZzC0rmu
xWh+zgGOVaFZ8x7CsvZyn3yEpo9of7Em8lU458ZVphfLHCHnQK1VZReN6ORHwa0tjyphWfonDt55
IIHGn6eTJis3lqLUToBQzaddN3AwtqlS5Btp4tZxlvKzmnzB8cDN89CpFDVUlzrWFaO74VKsiErC
IaOkuVpw43+uTLkU0UibcQqLqV6+SLnyrPBQck9Tgi7m+8TUCqRSOU1JW07WBU1qmKBzsWwU88hG
v9pISNND4+USBCj3t5Boq1TGddprTqL1oMIjfZucZznW9asnpgXyrzXGta71+o2aPeOR6ZofoAqi
hgtdOef1caaoumD3a+F19jnQo34JKD1RcUBmsiA0w2dJdyUe8DRHJIPA974rUlhEoN6avLSr6ZBN
LqOUpoqArkugjfs1Fk/e2hcmNbXVpttLO6q2ujWx8o4xt4q0YksL3G4T0WDALluPGvSh1r51lZX6
YWX0hfVWIxvV2mjS/AXsFAOzaoGYkHduF0Tcthdb7ECfZlRwXGbdWeOc+ZUP5Qc1t73G7URAUHUJ
a8e09GhUXMDEXT3RHbLCBZk3SVeDEn3xkmUVFrJ45lFhjIIbx2pBROF+duUho1Zrwacrrfk29uMy
OWDSq6JpE6dn1vaY6iazl6NAKAVCe1htiNV3pRIV34OtIZcCfK0UMwA4xQN//lcosZ7O5ziW7RqD
ZVucF+x6Zv74Z7NWE/vAQdbB3ho1jXQRl4QW7qN79AL7tILncAN7ZqegCI7oqjeet94YAzz1Ys5h
3rQ+jS6Nm21azi5HBNuxfFY5DQX/SlJQ4rEvA321I5WNqq+OG9Mtvi2OvLIr8Zardmpip5ZqbS8t
xZ+3hUWHymKMEL0QcfRoSUcULh7NPi+sC12pHuwO2TuSGoe7Q9YfBKQV9mNN4vFGhXQN4WqldBcB
O+aKP3WUvn0spNesq6ALO9FJLSIkVQoKYJK1i13UiZhR3AT0DtrOv9oo/fwkBSydMgWb0kCo0LD7
wE68dbPsI3O/5ln4qn7SUNfI0Owwn4W24tlJUJs073pbQdNG/Z4P+JTdMcjjaUCnsoSb2TN83Fy1
flfZXwRFNt05qGNP9IGLq05PiUEzIVaUxro2ibAaxFpTwCBYaPVjCTDKO/egusEAEW5kh0s7V+1x
kDoqxsUXOHCRUFfvYtPTiq3VBlHsco6qWFrb+jAW4B8pELQ6oQLlhpiWwoGb5dqyidPGXz5rW7qs
AKUzmOEPPiQcJ54JLf8ykDUP6KOcuBq0m4ZpWB8IXkooJ4bxpHKnmt4zbdk7LlTUAK+2Ks8O+LSm
FBuzMnzEOWYftFGq210H4E8fT8bYea/1VNvGGHmpmXURDcVix3R563iDl11Xsak7Sr4gfUA2EQ4C
lV2EpqMHBaEME10Rza2bjJs3CLCeOvx6YeC2hGS2eYlXufWFlgGnHxFeY65AWycapBvmqsbYbwHb
hR5BadAUsP9v3pLBDkRbd4JY3ePxpmH2eUOwwNpIg3tS8jr+zk0cIA8sd7APl9gOIO8lJdqKrxri
JZqHpciuNLbh8ROXyzm/98pm2KsuyyxOVDDuxQBqpvjMFmmtR2uyywfge+k1MsnsPQPSBg563hbk
aqmiM7JtxQJASZ+fMLaqu3kAyXQjsLExHfaajt3UazArVE7wYNA+BJpcdvPZoGlRxDPamI+zZeMj
dKrRPrV2WSJPHJzHPs26gzRb/cUFNhcGHjrEfKg3FPrjtoZYjtYbPJVmEZtqnDB11dADyImZgumc
uQPqtLHdkINm6Qxea4YThTSC2zBxXKDNDkyImLPqFsbCOJv2yDoqn5QuDPAG5IVWtru+s3Ydry0l
1FWGtd+PdScTHqbdWnyYF0+iOpa4vkPUAN4n4NZ4kxsK8Nte2yve0bfBoVNTr8QeVGmAHKXqizzm
QC9RXtEuudsaOgDh5grhJtWEwC629KZItn7hZzIHOR2ykUbEkyW+zWMO1Tkdl2iWzvrqsVtMl5Bq
BlAN/eQ/jM4gSZHQHKfnQlDQBWrM7tqqU/MSvl3lIRNKV0jYRhpcalpufl5ryDcQ2MY7tHplhAbM
fMMVo1rmDF6wRoUzlkMELrpYMZzDUwjrAfAXpJDCr9l/B6u+LA1zdQ7SnR1ACrlYbuhcVRbNgI5Q
shp032sRoHgIYVANNx0KEz3xZgec2BaYuBr6VCehoDHK/AO80WGOODep6qjP49waen//3Nzb2Zpp
Q1tml5KL01gvPSqLLJxU/WqNTfcyyK4L86Kl94iiEqFUNrHk6+E1A4GdUVstWgRozbgeFPaekb7L
pzZT2nkoeajjoag8kDeyu5AOOERu5NUVfQHvpKW6/0zHGAhchhP/szChQCy2Pj5MwOXO1UjkSlRO
kC6o1vQG6UxLi8cbR/80WnnrxkA+KZyaIliOrWNO9QNu2QIc+TbGA0vdjnrLUQnli3HZrl2ONnA2
XvJ0XV6CVBqhGJWOddKpyCKq02/IivUYYLt88in3j4adGp87FOgvOj9CYt7CB4fk/wXPjX+9MOQ/
CrCPITF0bwiU5Z1Q+pqGvux0g+dguwsyDYjzYNjNkfNggNvvj1YMdfuSLpp2Nffm8LGk2QGXk4sK
xPl2A+JidM+aX9uPZQ4BLbLp6p+FaA1GYSgtQQp+WRXd/yGpBP2g4TMHVNVMpKfgZ/FeuNF2jXgY
7LGznVtZQsZdkhECCtqkocf/jEhgWcumZ9bAwLG7tVekNCvcSbwaZmx1+iLzs67ypoTghgtePqXF
MjtfnNbuqhOg4EbaUWoPuoQaODn2PLB5VahZmGmhjyDpsYBvhvDO2CgbQd0U0VC5g76cFehGBHiu
uTgH225n/5PbtpJNpRdVTQrH7Dm57sTUeegUYm11swxBi43GCjkyZTyqqhUvNA8NMnYAH+uUi+6r
3murN8YMNBHqJaOYScFhYllkFWohkaW7iJw1CLz1mJXZpvf3k+VLrjCFtbjD8Nz5czqVMYNYoksP
WIaKhfiRshsVvJrZ9V0j0YWlxv6zqrbJWEN+iyjWaO5sSrJwEzk7wyndmSI782Xd/xLbzXSQM3m2
TF7/Efb7Rt4iyJ09awQtPOCqS02OXJgvSxhKtUsmUeB70+EvxnO/GkQY/mGgDvDKMuREpofw4ddR
YKtz5ygXEXzRS1wkP6bepls5jJ8Gq8lQe85QMppIb+zB9EJvqDEihUSXcApLq128p/L7oOvfv69f
p728LY85PXZV+A4MD5kV/fq2CmfFmpQV3nvViX3Q0vwp/GgqcK9U4x3jsr8YVP46k99fERs3n8bu
HWbk+3u+Fk1DX+r4Jb42f77i9KeqxnLagdH86OU2oZ9y0mFjRHlRMqz886v4L5LvL5B8uHiY5f9d
CvBPoPW4GOVQfJH/0337H1SpqvlcMMr/B9Xhz5//W0oiWIddbsqRTpHkf4c0/MDzed4fhkFiIP7w
vxMf/obng98QEIaIdpeZP0Y/ngLmyntcsuX/gXkbByahhg5VDP/Xf4Dn+w0bAC4PjD8SFMMxkf5g
3vlNxYCTtTIAieknFD9Rk32rM+12WdNz6aNQn9tTU+gXIxSSIFUvBhkUJTfknz68f2EZCn71F/75
Fni2DAAsiDBRofz6aHWOiz/Fz3TSZFb9JrVf1kBcjROBu80hqzBi67JX3P2yNrRrelsiK48eTZlk
Nl+5DIHbiiFsZdc617ii8w8yoDfoGTd97qahTQgQHKRYmzJ6q+KLDVuq6EDTtmAQqk/laIK6omK3
7ZBy5mlEmY79Oxy1ZHWYTHbgfTH3uFe9PrUr2VeYDmnVjpYV65WKVqt9Xn1CgVkTGLn8sIFWStfn
MlOAStHQ3dtYkZli+jBntZ0H7YeWtMZkrK6gy9zXhBQDnWaEoIEkcoNXw9KSMfPegG9psEmpbl1k
6y5tzZ7hf54nqqvjCZrnoKoH7HEfSkriBENuMknxCQqOfqQTdZeNHhVYS0aTgpldRb0710d3423M
UqKv50LUULEcaRNCddPnLy2T7sxV41U7zk4IKZDAm5EX2w5M6m6zvVfy/Vv/7+byF5uLQ7zjT8/H
P20u0RsEEHozv24pf/7Ujy3FMOw/DAu7ob5jE3au59+Jn+Qx/mHzQO8+uO9+XU7XH1uKbYL1RLji
ox0C+sG28o8tBb6MxS/0fN1HAoYQ7D/aUn49wbnr7/ENKGzR7+n4Ie39KP1JTAgTjUEU6VU37WyB
joBxC4vFwucRVSCy713NWS/KBZRWouuVhKpnT0+E2UDwGoO2//jTp/cvdpffYzX3d8OQfFcVYQ0E
8bm/25/ejd2uogrIIYZ+2Bo3GUGZpL95HV3MZQLoF06zrV69ifijcGh8YmpQclL/4grxbK4MXvse
SKnf8jtybvN1bTyhfvON4+o66VcDU8ryFxWQ+ZsY6vs7xtaHGhH5re7/HoRhF/RjUU3LG2xXWRa7
mMeeJpI4rAMkvw5GHIF4JckINP42z+U+uFa6dWy4fJBpNHXyHdTWaBClJEC5y6KjBdTkOgKBwanw
Y3Rlflcpxml0dQCvU4U9j3l/idGMvChgOu51MZAGdvz338Ov1cy+KCigdI8vghARTsLfFF6wkena
iHq8ga4QPHcZJyX8T3B6oWjJ6pqXIXgUqVG//PuX/bVs20Vzu1XeI3Gdtcj/7G/rp2+fDn9mizEj
A84nHRcbjbpBtYQxKc2f//0r/XaKfX+lABfqLkrFiOn/ts5Eiwy7Z6B4g0bFfsNHCV41laCSQ4IU
Er3H4RFZ+up3EeqDufmrRbOf0z9p2nZ1IK54TnH0uxylv788Kr6CWpEx9Q75gsehnLeq3t8D3q4x
oevRsc/z1R/nuv8OXO28r7RNseUFq321uDQ+I2suGWmWyIqeGJWZVpz7BDEIMp9iAo4bzFToDoYT
dcSm/qLYNf75i0KxybZBJYR/mLL31y9Kd5XTOmTHXxsqbd4KugWEq2qVhFNorSAPLua8qD7j5EFg
svU4HrjJFBG9F++b9Lati9Y887h3ltPXAp38O0EtuXfx779ihLC/f8pYjVlEsJZhIfB07nbcn5aT
O/iFjunFui5txNGBH8sg3467CTQ4yEkpVPq9fj81q6NACeVQNY32OJqDONa2AD9BrsKDAHm1hF49
Zx/nsunO5D7KUDi9eEIc4McpMv5IwUGHHykt+kFpObY3s9BGukc0GrLMCMi93dAHRmTdNyeGyPWD
WWZ3oPkgyNfK629k2n+QZqMBUJ/MPaV2NdkbbLVtoT775VWdO/5rqjOyyl3fuNq48wXRrOdc3Vl0
BYRdEmvDefW32JgdLd7K5YsYEWAoPAS0yxrpHdKxV2cQSuaHPgcOdkw9zShCwJYkK+L6ZW7T9ton
1SAeEsyczphkxNkgFOW9mITLc2811SPJvIsXTlyYL4Z0oKDic6CFYQa3DEmXhIt6fzCMxZiSGj01
KoUZh2Q0mXmaNKNFYq0IbgHIZnqM10OeOGrMOcLpRVye9OqXpdHzS3MIxKNDG/6oglIzcRE025vv
dkMy6ku5HabKzw4anYQ35onzN3SfwolQaRK92mbmlB0Wks14OOY5WbNJ+YehS/dAQqs5Eb+MZMu1
h44PGtlQWIKW1mgGU/15nbNsoS3rNLJIomjoUldJtmuo72cLzHsxDkgES1aSPFhyDkbYlt5yRZTz
Vqcov3vZNCEjaCb873mam+b2Os7asndMg4GtvPtirk0prYEBjlJCv5GVREhJR77fjmhGZYr4rkB/
VZp196iDjDmXq0UwmOI7SJlC66QMMg/aC/005TyUdTX3CZCVTI+GWhrpbd6T4t6dqtUjAm5d6kBe
uaO0WFFzChR1jhRn4cHV8jK9nXh03CzqCcpmwVmUpAfSaIcgpNNAnzlZGMlGWhoANw/XFOMKCtsU
W1segDuCgusR8jymVAUH8JbNFvkkP5BdYEKGjpp8D1abxjUb7xgBYAjpssL/pqnJK3RiQkzyoWxf
+TcOsof0orU86Tll1C5jv62nUWd3Y0Kf5R6ennEi6jcYxpbMwtpt1pM+jo2IHJOuZ+QtzlqTWdQT
4cnXan7UREMKI/e3qon5R9dumQlD51eybT8SHRw0Z2sIZJ1UuEUeNiUtFEXMD4zLfM5HD55obuby
mA6TaB85jK0L2jlmdVCCd5B0kjyaxDcIIYr8kmji68ZHNEgeQisG5KiGuhhAAtZxllqZij3k3yIs
vkettQDftq901gJQx7yBJoZtkPdnQy/sE30KcnRRbPZWXHRFGm8qrWgFzoMIMD/PpR1ZOFY2uq/l
pl0S4WcfDJEim/LywBOJAbGpO+eFMWcJObs5LBX+u3BHkrcsnwwlP8EfTLoY0mqfBpqUK1cvniPz
xtgAPRWhP9ma9WGtZ1PduCIAXN7SzLt2VMuRxO2k4gcCJofWASe60b4y/iWruMeduxy4gWzFJTAM
+cGmB/TmLClTIN9g8eLKQ9ybjO5GziVTmT3L0oICEtEPSwqc2K/1PFNZlFk5PdKrmj+LIbcYB89Z
Sty3QxYgmT38Hqfu8OJ/DxVn4G7Z96N0jA+GZKwazhBYfbDnq7ck+D7L4jSgW0A/5DGouf2eyNnq
/b44y7IfCTMdCTRcVpscbL2fqR3zueWNdQjNjEtOsOCZjiKrm0QZWKq+ESzdWY5Bat6V3OKqB9Nv
A3J57HJW13KRe/HJjfzOqTR3STo4w/O56zbiPRezkRtqOG//4wfy0Gf2J94X3XSSk1v+CtVj2yPn
lTzrKKgmHh1Rw5C9bzGqoxRRVAV/Zl0bpmzz296wVxq8lsh1vm5QGOq6Ich7DKHO9mgjMA1ZyTr1
iIf5d5Q8/EVsIEyG9zpZtkT6AMW6wB5S+ASVOBXrAsnN29wy+GSAW64Pllz08TKjzC0vO4Fp4dHn
tCBPWueCHmT9K+gh6PP4wArzgjTjQF3ClqJRvw5ej6IDV8pRmHysu15p/VLVlXO3qJFZVg+arvo4
u002ntCINN/wsu57CGTTPOYe4AOgRoJLxir8ro+anjaHZhYZMzObbW4d5vyBzKvxkkF86cSOOZiY
7GrH5jjKzeB5gGGWJbXZ8phsWmoFZ7vtjP5rw4a8XvgGSypB3scaKR2mygfmzFPCITP3l8agTDdK
g1pOnLQWIUHe0JefhgDttLZSpl9sgRyMd7S86x40ZXgTUkGTX0VM0K4AnbFCnAVfC3xoutQwI6ZJ
Xi+rxwR1GvvQ98aT3dDJPW3zruxGhDMSD1NXXXfduot9pUmmlEnet810mQE9yCPfGZv8A5UIUcOI
9pF3e8U4kR4zzszG5snvOQXW/pFABqN4MToQy1OIArFan4REQMYvQ/UIUJzhwIWWivlzngGfx2g+
uqDksZLcA/hNt+OAcKhIik2xSAtTltbdAgzYuWlcsauTxKS717aRI7smkGgmkw0xFT4En9B2ZBQe
yar+ONaJsVjLEE81KsQj6fOs/speMi9eUyavEQhct//IvMj4UOYDa42TLnhmrTfjXRu0IA2VKQKs
tk2OqmtRr7AUZp+UoWrynogzJuB7xtBhoy+tIb70KQw4DndWdCIKi2+Ti8O6XBWWrLorbxC5dYcU
r3bPgE0YshfLQr+pGrQ9pHhE0wAGvlHyuiYVgmsk5uXDmPtVjtZf189rT6wSujg8G/Ckcu/6e1X6
307KX3RSKMB9rnP/d5/23M1vP/dlf/zAjy5KoP9hYKMF0/Rn+snfMlNc4lTYHWBu7TgdJJj/6KBY
e2YKt0kmQBz+/t6R/9GUtfU/LPwVGOdg5dKu/c+iMJnk/XbPCAgfolwyAZxAruEY/PWeAeRaTq1X
+Bd63zB2QVYfz5VJx89yqvemnbbzDKvIi0AzZAwy17S6sYhpfyUej3Zj6o3aHa5JZpy5WKc7G9Px
c7WZqX3Zs3S/5LIoszNa5T6N0lZZWtQjmjooBsBJSo7F8+rI+V4NgsgT7gF1epGXfv0+TatzNfXK
f86XriRpi6lvE0pu8oiHOnqS0prPeWAX58mZ6oRJYK9CFz5QEbaN5b5jUam/trp3zup6u0EKMn2U
RW8/VKmmtlhNIv2GyKO5zbTv6tkcXBY25NcNPdWbnWbTxyVjDmuuY/5NswiWCIPMQWk1LN4disOg
iZfVGu9KsPbXmzcY+IIGe/2G5ke7h8g70wCZmuxm0kwEjbbw3DAbfW4sc2fZV2ZeVkhikc8H4TKr
/G2j3XxCPzMm5ILnrxQf2RJZfuMfR89BHxA0bv24Gnl+qxx1djpcRjuDLDtmW4AzyLSno05MrxVv
TeM+koK8QVnDiOORtpCboLxJVdk4qVsjixlSBu+roS8ignrq6VFeT+rSDQbgZ2nVX1C87bGDsFpR
6pC8VPdLcDmgrkO9v5KGoQfCR38Oyv6QoqJ+mLymP2VrTuWu6ePnXEt9ibC/qbsI5Y547OtZXtAr
/E5l5sMJamTcmmjrW8NLPT2EnlfeFu7aKahI3vRSMyEOXUWBc2nkHfe/fFuJb0kzIlmtnZMZZ81c
JvXYDrct6vEIqWwPEw+VW2zPS076IiOVC6ItGOS6+ZLd+VJ8G/kt6qTLrUdt7VvdN4TUNbf9GaYT
PJhNfmkHy9VOKTmEz6layvNk4aDDvl5apJq40xs0CB/vwjDFVBYO+S4WWpXS6q2D0QU04hcK2NuN
TkL53OtVukz3m+YXHYfLpkl59IypeJhXL78jAXs16ne+XXO2o5zDhM92sdtcG690zFpdccNFqElR
6vRB3Bj4UQxbTq+zM7tnfzXMp8znNbgRx4CyHullUhu0DF2oIknlOaWtAXi/S5uQktGNJrpkF6u0
q8PYEFyilbtUuRsicP9IkFtjCKEZd9xORUOVZaTgfao11DxpJgWJsugkLereyrgkPdK4Zm7vhUtn
w58KTmSCOFebwPAA5RdQid6uJ3fp+dz3bJmGhL81jVt/YAViR9TRTHerG4+jsggzTYMDIwt5YTZD
kxTl6p2tJZivlLUhx+mb6tg7Ssmwa7b+0uX2f2GWqnlghGQTodK5ztEtW/mgBeP9lvNgViSRYmx+
2v01bu1X7/7Q2XFJOjVewXL8oCn0AzVymWhsmbIUi2M8DnbFruU3hA8Go83Iwy0RedEnREaQ+Vz8
bYm+o7qz7PY5sJHcA3OZQsavp1JmD67b5knT4dOji0JmYaEz7F7G2j8Nm9tES+Xun3Y3f2Ail8f6
tAbwV+wtMWt3OlKhmg+uQFrF9kQenz04hL3YTeICaF1I5hvVtRNUetIv5XJF4s320apt+8VrkJYD
5gdeJvL8wlPS+wBygnyh2a0XNqmRPcXr2DvCggYXkRYYNXjys+12F0vSJiFCYSMO9GuVCf/UbVAd
lRaUV4hJA8RuIzEdqbkxyEFMEkFFyXBnVf1NoyZC1+lZX1aD+QYUBUE4NoYDt6UtRBsm6ZBMOhRI
PpT7uSZwJN3Iqo3crObTNq2SB9XXAmJ1ipVDxLeAGPAlyCWiodJeoWMbb8vRn98nnJ8JF3PCIqSp
J7ov2ri0PeSgo9+8gHbx78CKizXK+PpfoBQgoVLajVMt7a0xqSJecbp9MAOz/jZyS3qlj2M/eug3
7/s+zwjf6/VDLWx1PW3SP5e6jUemrjTCPH2zZtPNC/VYQF+98FFlvlkUzScAT/MV9uD22jfESJaX
Y9yOwJmihVEhT9W8PmZGs8/j6EndoD+UV4RBTYiN6/Sk5/QGpnKsyE/22TLr7NYIxvJUpFpxp1XK
Q1A7QW7K2PNjq5Qm5Z3MN6B5Ai1OVTY3hVmnTzkUQMjR8GU/rYWJBhtVYXFlohc7jWbao94yls8N
QL5os8T2wZosMxJpiQqxrguZhV4/PvXZbF6RmDFfbXM3ZSHYpZL11ucPGPKMRzObTIr/UsQr7SAs
9QR/fhT9Lsza3OUOZDVpi2xM0OaLcnnLSUr6YOW2R3/CNZYEYx3XJpMQ45JVeYEM7F4qMtxvs8Ey
pHzRe2TxJtyBGePrCx36uj11izcUH23HTFsJQ95VnESV7pe3W5dP3J6xJybKcPt4tRhDJgII4Lsv
JzdJK2yQ0GrYgpEAkXU17Hp+iGfqOOtYGpelPxb0lhIWaXrmq6xj1bb1vSVWGTutd6EyTcS9O/zI
rP9vffwX9bFp2Pu0//+uj6/RvX5FjPZLkfzjp34UyQTDg2m1PDAoKBEYpFEN/61Q9v5ABhNQ8Lq6
5RgAAP9RKAd/ME0E5cUyYejieP8YNdoWmfHEWDAP1xlc8pv/s1GjyV/0y9wD669Pibwb+i38Rt9Z
Gz915K28CtB2tfplS/hL3qsIhrEW471MT4UEpZRUVL/MPqxJDIdFs7D+uFxovy7Uudy9t6LFR4SW
E80DSEhc4uX2kYGbbT8bAUCieB4Npg5m9tQsyouK7H/ZO68dubF0Sz8RD8jNTQcM5iLI8Oki0il1
Q2RKKXq36fn056OqarpK06d6enBuBpibAlQykcFgbP5mrW/Z1usgZXfbAJd+WEakk7ukouaEH605
t9HIb/qDPXn1XuOpfVBA785OOi2HYrIuuerMD22U4XzW22ZCcm2L7mZIPVk+m1nYOzftgiGcVBt7
JOlWkpz3PV1mnMYCdWdoV2BY0nq3zO1I1nmLKFTpph87Zv82ptYYTxtYSNptZibWsmlU4dSE1FjW
Y0T6su2boqyybZ2HyTOSD2DBzKkWXyXpYB+BwrTfHVU1jzYIpWNLQvleTOn3vPHmbeIkeDH0JiEJ
fhBin4rkaSZk4oFErjA98EfM29lJSURkEZIcUL52ONDQm2w7Q3ufaNw3ro5D5ahanORL6ZnbhuUn
ek4X684CVs7aLlJrr2SZW7dYtaat0fWOAafSa6pzt3jhywJL77F2rBD3+SzcowqZShCUC/fqnLeS
2ZSjwvTLMDLp1cgx8VHeOlyDetg0/VSebCJYzyh4uZZ9MSYbQQr4ylubxzMaT0oLVM/x1kns5dqU
hIPp+zCCFYvXfAX5gqwT3XiY03EpA8dFxOfLcEV5YRBEJFKILzUmPVLLWm15IpiIOraLRic54G+g
ek0UNgFqRJbUOnITCaZkO67bt3YvejAe7TGOLJAFQCCtxHiP2kVFfHI5CdBW7vEcl77AZnu3WCG+
Ez0stzZDjmMyLFeXBKGth7fPz7JqTNHmop6V5On6APo6Rn4dQej5opnYCCwxbvMlHNhSufWm1Jwn
UlcCgIHHqFe31owLYSEF2kmqO9ks+PasbI9eJjw5Wbkr7ax9Rh58mUzqTTKTol20TN2mGOY3+A64
z5wkpP+YH/U8bY+sQuPtAlXupik0smQhpu3YSpEzppUk1LYGGhj2BpuCNd5J9nm1G90qOWv5vBz1
hq+mwEX47M3iK5wCFLG0syvRQfNllw475IgdDzTTTI8EG38oFp0nlcjo3GAkDJalWC0j877SPDxE
db+TGGeyTGuCBCMZDC+NPKcacbEfxfGntTRfIIuleMwpzOxGXzaUlhnTXOmOgdfP0UpKRbadzDiX
0+WxS9gArIL1zSAsEn0xEjzw06fnFNOJQqpKsjVqp/4TmyBJA7HJxeHLdmD4BU8XaHAZLd2happj
OSJnN/Nr5iY3ixHuPdXrfiqWp8TucKW1ZBVH4xW3yrFcitUvP2+jlKsfsa5hxP4MXGTvztNtKjQq
TaufdvATuu2AegF5u3yxKd03Y1m0AWzLz1zqaiNKbC5pTqQFqHvCnA3D9zq73TSdxSGYuLeyLhR+
Mho8AomMDQwjeUFaW26LSZW+g6GWe6tuV+dYbO9FW7S+xhLn4Kr8G+PaZNMI3TvZHJenHqv4ZgrN
9C72uvTQA5wI+FYYF1A5FyqwrQaYwF2q8m5yZfqer6dZ1ocOiqmUdLe6FvKaYEs/VXUX+3xgalcj
DX1zGvx5pPhscjH9iGGRHLCS9/46+t0wwJl99kDeqcdXxUpJehcGEzWZkbZ3zFLnGtrqMg6dvuOY
cM9VCvrIb4HuvnKuIPEgig4HvdkhqBU9PlDWanv8XtZOr5r+DtpFfDWnybslnuS6KK0LZFq8tZFA
8+3198iFSUGiwJ7INt8sZXslQ4DTBXlv2OvpLjUzAmC0Sr7HMrmDgsDTgTHMtNoQk7R7ysvM3oli
CR/HbLyttQbyJryFZ0dLn63Iw8GvDe/t4n2xI3EUvWVzH/f1rshpNWIxsjxRx8pO94C+2ZmkjbwT
RtTsR1d9w9BsbS2sajTd4okUz4wbOKtcgtFJ5rCakfBNw7z2rNhZabzYGYwKkS/4vFeDf1tvbc37
Kr2x9U1p4QHkLK019wF1+L6l/LxOfHTFpibCELHz4v5mdcxxRgcs5PmqaZhVhTPcOvOwHZrs5Lii
21lsF84K6OWmgRYMR8Kr8BfOuQv/pV+OMUtdbIWnIYGPADUEpKKnsQMbtB0Ps9yHfOfg4ZBesfnN
JKnxeW26SnPv5kWXl7iQwBsZv9/mPTu9eRyqbQ0M+KOebELJRX/DqIJnwpg/G3I4lGF1CxGGB2vq
EXOluscBJ0+TOMW3YSoPnjt/Qce0mo9i7OOsWXxpOcl5mM2joQpjJ+PQFQxNrOUOCBZ5A1bY1AGu
O+NsAUrZzZpJ5EAfmW8hnI2rqRtZiZywI8fezVbvHokpD8y/1hwmFdv4kgG1Jsgw0f2kgWEwRihX
04mIEAkkgmBGbw07DE3tOdbG9fE8RkFlexvNte5G3REvGgHG93qEuzGQcy4j1EJk317LVHOPXpst
J0Aez3LS6w8NvBjkgaLsWcE6I7O/3wyeUlbzcOA5K9AYet8KbXgwYoeAKTl2V+haD2OpMUHMtEsx
x/19NiWvrTLVrgcEfQJf8Oq2Mn/C8H4SmtFtDd4eBuKc8EBGrIfRmMP3lVqxhT+tGDho0HMIWtjb
GFs3rltnfpExzmBZ8YabuN2WOkJKLDLZS+11zPiG1v2BeCQKeqsW8ALN/L1ynfnRIUJ2k/Xum5kB
KC/cwnlxHAYZWmjrvnDi9KmMShhTI3Qdj+XzxjRJBpkAHY87PrAUK5VJCCKCD77X/HiRQmRZpN9r
lX3MqCCunlcOr2Y7bDHlx3e5jtNsJnWVkPjaKHyXVEKSYHE7bGpd5ecWjcoh7XtJjVBGt4bID10W
4tC32Lf2vVdd3ULgJAUG0V9wV7kHtF3Nq7Z4h4p016eBxNLduoAle3rJkhs8CN+bzP3G6Zzv4HJ6
AQA2AAqpcbbJt9zXnpoDa8QgTKQxD4iEPXEnzIF0AKGXRLOl4q40zQRKrtXcpOyPNnnXzjeFHL3D
WBlT4MTNNxYqht9PeWI81PVAQ+r2LdCI3kRJav80xMoyandk3mc8vFqtfIPsgfrVxvuTUwu+6KMy
ifZGADuROjabTEJNY80Tsj+AlsSbZukij30n5lwjp2DoueYCqd0GZwPlcTEwT2HznOB4KU1xH9Ko
YJuE3NkzlIaEUVB5+LGboO71i9AoxviskN7uMJdEEBEoRI1bCi2fmfmL8pajLcbvFQnLUEucJSgA
jm97Ir+PYclMb5ks5ArIYvnUTnDouw2mMUxUVZUyDey/Dp1kIrtgpizrEO92DvFS0emzpKsOsSxJ
Vw1rtDyukR/MTsgNVNzhVOrjNlTmXRqn5nMibbXPa9slnQJ2TtrFBapI73Fe4l0+NOqK9E7udeMD
VgIFUxpWcELDZyNSBUIKEYSaRNMT13WAq4ste0qqpD2XW6fJD0vJfVconG1ICw2/0sraB8QUuJC0
OE4SC2ucPWxazIcu7sav4yrnoMDf6S6XuPDq5wnj/9ZhnEzoFawzUkiD1HCLgFaF7N9Og3YUOTXP
xLxiJS2v3ljIvR2Z3/Kyf67q2brX7OXSFfQpAivabhqReagaSwsGbNbMlrrVFCAdtWjiJR9VS3pl
UTxPXctcX+Apg0kmN6mhMDJWuZ/GloZLPa2qm6xYnskmwTneUtMlVZh8z5QRGJOzXJaEuxy8LAI3
bJT25IbPpKjfNHEv75T0SHFqyh8Uv+267dwaKWKxWGPuMcnhforbeLeg8X8GaJkEueyjXSNLbysl
xY5oXMQqWpqDYeNwmces2JGM1NzZbvihk74TeBm24njMpkszO9rOg3vkz7lD1WOgTNLr9I780P5O
6Ijrq4YEwFZlLLv1+U6k3kkjScRf7Mr0nWFgP+E5442LeK1aAeyGxtZyeY9qfMtG29/Q5kK7SDO0
MssRW86wXTRtn7MMcdmzGHar3xhtWh+aTD1gBz+XE7oNL25gBBGxu6tr2ttBKHNvdsNeVPB3zDQ9
uwbLDDfVT3rmPltObG7MZHmfnP5b2EcfUJ65fyrzwnLTqcLnihEdk+Qy+qqBYfN7mR+7ZFn8yHRu
2Ht8cesqUJ5X7QEkVRsRufVdGArkaqz7b6SsL+lIdaa1qQ6+eWkhyaH7v8vCCnb3oj30Nn5FCHbT
wiMhDXm7PAkaUGkM3mbXbY+KO/jrrOJPMxu5R8JxZtgkWrUZJcv2TWwVbwg7imqbJEZxxyMLF/NU
gYb120o5gYBceBlhhRwGjJise+xsnyZaxOgdrG4M1a+r3wSsBuQtTI4VdIbnsXfz4zDEw5GqOjt6
TlzupVfKHcyC6IzTyN6psn+a1YJrsfLuPbdPH8hqMX5YSduflzixTzWJDAeRz9mpr8J5Z41SPSFM
rgAAind6+PQ2K1mIh5F+vyzR4A9tFUEFJI8DkzBQEeTe22aZpr1JdkaQDnRLgyM1nA6Oi08RwQiK
/v2AAiSAUEtT1UQpiOIuCphtaAzt9HuEZ66Pe87cijgP722DOGwnnz/coodxKJx3J8q5YhS1t2XP
HBDtxtFSA57lcbgzCvz+VYueEb/TVywlSdC4jhmkRczwvbbgn1FXsqLkn289ZGF8dyJ7otyj699J
SAVMBoRfTVO6iys9P1I3Hp2iTH2CtIYdxxWYAC+f+eitcptnyT6NgUZA7bySJy33tMJMXMwpfcN1
5VFJSz275VG9+hnoFu4wA57LtnQ3cE9kIELH2vQZls2B9oNFW3PGj62T9pEnhzaThq9W8lbWtfq5
y5ru1Fbmj2bpb2e8oYxl4y9iSe4MTvcta9FiVemcAc/am5Rp6ZboXlQZo2ZsSF3ugqxxtfMo04dE
APYiIOQ2sh38ecj5qK/Rw9Tc/u2E1sjQ99HIvCMnWMKvrXje9RmZoJBJxSZJus+lqi921d3O9Zyy
dkW0FUEgY5GBgM8s/UIjqH7skLaEOeMaUoz0eOJUJi7zEFe52i4ZWkRzmk8j31QoFAh+9L7jjLQM
FVAAfgxO+pE4Fuig5mHqqumYoFAKaCHPHNEvNdq7neynLa0WdzLqJ8xl7bjh20CWutGLvTuNjFEW
HrrEdR4VtLk51Y5u2m/ZXuAxaYwSDne8lK+N1BibIJh0dyI3njg7rwLGCe9o6LaZPdJ5uaPPFDoO
UFzBfoNMwUQgMMJkPMWrNNyS5UeJPP+SQqziGll72JoxWnhzeXYN+eCgoAkmAKyB2eo7bInORirF
bo1CWQvs3Jk3NDjpE8btT9do7tpFnAFGv4NE39X5e2cU+75zf6hhxl7kJvOWtO7UbwsvaNLSN1Ic
Q0sz/ACFl/k5PqG40eJtI9HatLUG4AA5db64zEoW4tyJt2EWEBukdnJqfYUL8YDlG0hE2yt78tGD
O/dsa8RJo6YnVzKCjzQONOUDhmX+EE/yesiKjafXDRbraUU6dc5mbOwz0q6z0i2fNVhBIQZUascU
JzrxyCLpejEcNo7EY/U3WrWovWxFzq4JPeoxyZvwweVUY1/XGsoqKI2b2N1MVOTdE9EtRbsr3Fab
d0rLRuWbRsyozaZHwJPdiJ4EaukZDRN/rpEV1swcem3Wb3rHlR9tNjlZdxOyNmFi8ZsU/L97Xr//
rO7ei8/2f6z/8DeKC865uPuff/1l+9uvo89qNdr85Rfbsku6+dJ/qvn62fY5f/W3QNf1T/6f/ubv
rr9/MYlf06n+dhL/8qmKquz+LFb5/e/8Pocn5xmXM1pOOkJh40HFXfCHi5CJ+oqT5lM1yIv8yxze
+g/+h2BC8w+Zyx+CFfEfTMzZj0vLcg0dVdu/M4f/xbGCT2WNmsZjgMbXkfhs/ipXcY2hJ+TMtQ48
o5kIxtxnadT8q+TDX8T3q6+CxREBy67J2oH9wV9fJewZFQDLDA99WpaMLrAfb9wprJgQDtNDgR3p
mC9UPwE5jfXbnzYj/8RG9Oue4eeLW7aO9ZLLhjX3l7cY2wxYzMz1SHv0qmznKEbww2TwupaeXaEd
VO8RJH+iSEoC7eFQJJ8TCSBMapVtBrmCUzD3KUF3g5v7ZqOh6siq+L4lQItg1TxEKjCrGu9ftNz2
rRNe0ZeMwf/FmwBX6xmk4FrcSL9cQV1JRPeM0wEITwJkAfY+HivymDjjTByHDoSIPAxzqxUzsUPo
Ud5Gr3cDYhRnfj54BQ92KaaHqqU30wcULTyM0c+7WX6cvCHbuXCunsjB7nZzuXSUfUWZ/Asf0S8+
kZ+fA04RXKI/hVa/mqNaafb97NCjJibiO6UvrN1xPu0dxAZ/f7VYbf15s/TbK7k6Qix39dj96vi2
BgCqtcErDSbe1Llr+PBstzmxw2ku8D7+VYrtL1+in6/n6Ryfglucbda66frTJksYLQgBLef1okRd
OFHYIPeR9+9Ry9dXIdFgXc65xO2Zv0ZKeorjIh81FBFiTPYMrX/UppcQeuM+/f3l+xkK/ydH0vpK
Fvs4Dqb1XPjfDoU0MoQ3cg8eBOLu4+LgtI097hkgRmMwF2uWlREzeK6qLrvOg+Xe1CS8Mk01wmvc
l8u5sKzmomawZRt7sFoGneg5NoNhLocIYOepyst5n3BvPg+RU86+ycBPg3QwLghogHdTH0jqNVi6
LOTtFqnwkhz+/k0i1P71LnF13TC4nMyKsQVZvxjMQqoxoDpqOoxENW6KCH4NmWHtkcFttquyVmxs
pE1TrrTAyigvuXnTQ44/azcYdbfLagWxjjoQvAw4uMYu9VeD4Is7C1vWV2csilersbeo2cSj4RXM
txUYUF/ZYf4k9AwuNRvMoBvi6Rn7lwjKKJn3yE8NQt2+cpxlB7uzrPuoF9aBEO/qzNMlPhR1KLZm
ZCekd8Fzqej2t7GQxr41K/dJhVZ6TDUk7KXRxJAuovBbzIPHL9osOsp6Ge5r0G8NmX2OvCncJt8P
oW1ta9Q5Psq63rd7m/a9M2CiZ6rKIKyViNbQ9JA+o90TwD1/nyF44IuOu22UdebeCiUYmdSOsXNn
tR1oziIvDPP0JwQ5xSvrk+xHjfhsIufKm2ffUzE+zrHSzU1VxtMXxy2zwCkE7jTPyzG6INFZGIvd
2zmeqs5NiP4xi2S8x7jRfJTs2d6BL2+1yUuRu2SfWqa5t8xKtYARKUFvDrDjwuanto1mmwnvOA1a
CaempqcBWdURNcWQQnPKPT3+zXo9gypPa9/0oM62FZpqozDfrFV9LKdYP0ZZUdyA7Z6ftTzrkI8V
+nJn9BqIa5aJRMPxfPFplkw6c889ArM131VoI2fkOpVHvEiez1bMfMokOG+gQGrIs03fmOZ71ahq
l8VCC8x6QmQEvEo9IyzvaWenkY+GLqGdkCeOc7+LY/MiwqLfcrYNxw7gKfONqXPJRRLfTcVnrmyj
vswqv01C+hRtHLJgiPI+QISoNjF6Fl/p+omuBuByhGseHWf0WKbRLWO0r4BO9EOMX/YaGguEMGW/
ws57FwX0bMY9KQGZtvfSWSGZgkoZN87Uj6fSysisG5bJL3RUe33aAO4d9JB5iBZzRPWjb6y9okwr
tLBYBPYZNbJPdxi+MRmY+WGmcBfjFPLjDDjjRunNwM01jE7AYyjbJZFrI1kakyQgZEDsFeb6s7Uw
VgLtidcJ0887UnT90ict4p9yRni0ga9XI3rBG7MxWqM5z7Mhj3E55QeDjKQDujFjb2tzhcLKI88t
67diRKYWMzbdLDBMwKOkYMcGGX1JQ6P/TmjN/MUc1HjCcTUcMzRJmyGq5Y1ivLFnaxH6VqgPxx5s
4r02Z7REOfxSML+p0xrHMvGcpQmMxmYKrUfFZtKW6VkOerkzdQH8hgnVVuaV9NO5h6Np9skemQ46
rgm2OsqxbmNV/JIMvqwOEjSBJ6/Ws8CuevAltssCsNWzXZgO84+hI+Pmjjy5PAhrioKFxPeNqsBT
1qJwgyTiyWEs2I+F3tdbfRjFlnesTg4Y1u0IYZxBC1HqS6e3rwtJkPeCL+rdnGCCDbKwWyG3oO8/
WeexXs31hb16qr7FAMywdSbOSwwbkJWrYzxpOvVFXtXxfZaNVCcDJV9VAVayIy/lp2OySZiQQbbi
pNvZNY9k8yVlxRZkOiTbRKMu1CwWwYglzeMom2xX4zB5wfaRHxswVt8XLdYP5LFw9ijeZFNTftl0
/jg0JD/XbNZQHRc24EA19/NoOoZvo8EOUhxaW08NvPMsie89vRgDqzfFtukWsYXGFN0vTh0ycgR1
Z/jCy9vXyLYtRiMmPwn+a32Pp4O3pNkgqzrTWSK/w4iyNb3Yujc4GBBKgP+pO7EcGFTlvucw86ZW
ISkpZMNDHalOg839apjx/IMaeHhJgPRtzUo0p3QGH7ShthF7Qy+afVhq1hlsv3adeYE4AA1IeRFi
sQmsOba+juGqG8AF2F11B2l1mEX9VemiCRRhiV/Q8pzbzIC7MTTVvmVDPSKV0c2zNen7ruFQwPNi
3g1mw1wsbqZjAQPQH/I03lVmGG8rJmRGCKhm7DpCnbLRQmqhP6iwhN0MaG/YI9SY4z2X38m+MeVr
4hv2Lc3A3Wx1G/J3+xkXO+BlZQrA2V5YWIDlpxmXcMkKJL6bRjEVy/Hn4/2/uxW9Tb6pqq1+dH9t
Pn82lP/oTP8falgxRazd1X8tHTsiUYQ23/65Y/39L/2hHHMQeq2gJHoNAzTpWj7/oRwz8FFYNvUn
fJtVHUYz+w9IBRYLYJP0eRjpGYz8L4uFCUjHdhziWjxbrLoz89/pWJGu/Vq4GRgrPEvXPbkK9r1f
CrfETgg1Ntr4NDUGxpyxhqywyunPdeMg74CxIIOVzvhYZw1lV0eUQejrg2tNQdR2VXNQkIlD361y
+7RQCIXbfKj4WnS6Pl16IGhyb6RgDy4ZaamvDUFtFrRwE7DxDDwL/5VocYeNlE8buj9mgD0lgdyw
F7bJucR2u2GVvxwXY+kksvHK2y4k/ajtQGZejBuZM6ptQ+RN0tWaDw+19jfKqYFaxwPysOhkKuCs
6gg7dy1hBQAxpbjxBAPEFu/C7Sh1B+1Of21zoe14wvDk5czQWWvZRvJYp+l8oXDp7lQkimuRahNL
JgLJYj91V75+aekRO8C0vuZWPexX3iay+mo+RKPtnUStErwC7n5KBHVSXCUVtl5KSGINMi7mKDIj
mFiO72TniNd8laEmdASPhph+ypm+Rkzm7hGnkx29mOZDz3boOFQzDH1DPMQ2qDyrtEkLnRMb3bWW
P5iORnphOV4tHYWClef0F/XkxN/sUNR7iQDbV06ZnY2iAAzN8w9an+lw2eMkum37Vt6NcUlSCHuJ
/oaVXcOM7y6sVfEDfZyHSVzOu9ZKXMaWTnuljP5mhWHFyNIIfRzQRO1A0WADsbx6kuGwYryN+dI6
DWNVEBXhlY8p2CCkI950NomgeUhQ1F3qjMwTYcbvVmWj6Yumc76SeckpSGHOhXJDdrd2GXDXPOaK
kXaZgdAQZoZbe92XhV52IS0G9jniC9ZiSfucTQvUo1ZMPHCJGKonix7I4ifVJrQB+hBGT4vraKwT
XcZ8flpWHv8sD2CIcbVxNuNGP816/z3nz9M3AI13hhJH5TyF3tWBQXbhvMUaiNou3HBeL3c4fTs/
rQdtnxGIul+0vrzqgjvasfvuhrJMnmcmnrUy2WBz299WTHHfBgVIdIsPIz7JNDZYEWZ5szHNQQYN
D/t9n4a48ht8MMSgnvTYvh2GtkFSY9NHIDpPfTedtAOKdrwaLfdgMMFk3PQh+fb20r1ohNPELQK5
ZNZ3oXOWA3b3tim/zCMLmthU91qXvxizIgA8l1dE6Pm2dOtvbe04xyKtXoicLBEYtV8LEHO7DC/j
7BcJCSJyJJlj/aTm75D6YdsYXU2rrr/KftU0zl54qMdBux1dNCRhX0dBqss3DsP2XtTFtNNaGKR5
Flk4A1v5gl519CeKvKAIlU4eDC1jqp2cMLY2YSLe0CM1294p2Bs7jTim7WnpkpuugOFIsbF6pO7K
kFWaXGUfShZBMaUYKsc62WVkIfkyS9srpuf8UrtWdByIUkQDkplHQvGmSzHly77sMgGkocZqyT7z
VqrhNCvMXPCZQySwOP0vo+xeenA3B62ZkZbg4MTJzWhZjjrVP5thJueGEukDOUZmcUNG4l2h3I+q
qUhxtRfvKTWBF0tRsv50k/BhNt3kHovBO4nk8ghgk6oZ6aNdDzzvY8bWX1vFW9aLuA7QtIkz4vRi
pxM0ENR6lKOUkfk2JwrmYebY3cQT5x28E1ILGQV8XXqUUkPI+TzgWLlJ5mn+6s0TmzJ4Zs1jo6bH
Usd2HAHqv6+KGKfJ4OV9/RBZoXFkskQ4GOIzhGi5hX23XdLqCKM6rHBrdPlqN/KuXer8qCudPYaY
jN0Yu3m/YdaKiUKzaahqoPnsYWRSwND3q95Ke1C4tgYWnZoW6RMpQlRKfMXLekTr9BLnc2vIwzyU
Pwnjcc+zRWu+ZRhW2HLKtMfOEzNQuc8UPdGGZsg9oG9Jl5tJKvsy8cB+xMPDVyRj8eIdVTdYX1py
l0/xUtBsw2WyPjru/sQ38PDHPkWmIzejXTvXJl+VeKGhq1MldBcjPtTjzktLBEFNd0RIF93HeZ8/
upiV0B8OmrMH9MGN62GCeKtd2W7p/ouDwZD+ndGdzlLRVRB7I3xOZLErjHbOT9PdMvbhcagR8Yzm
uvQ2p0W71BztP2BO6yRESzHesnlqH2YMHnrg2POE19AoqUpTSmyMS9PSv8KZbt4bpSdvPJMhw41F
f9uu7sFwsLwf+kS8eMCi07xqQza8aliQ7wqsh87qQSxWN6L105iY/DQp9qtfMVqdixbczmL1MmIN
xNY4/7Q4eiFXEVJH7L70qweS2jn/TlIA4ouiX+d0ZHuPl7CR9gvPEW9LtkW06+dZYLBz6AJ8A8Ze
dFSr9zJLEk9yGEXhi5eVw8NE5hB35RxrD8lP86YwVx/nT0dnXuPLGX4aPYVHcevBH/8uuya7wsl+
zIGVCD+BZ3XMDPAUwI34sgLpb+6Xn9bOdmyhu4k2CYvtLDz9tiZL4I3co/GTtKbmqyvlsCu11APw
H3nIcKZm1k6K0dEDzRciUNKitG9oFdp7KAGw9U3NBZXtzLU6ONpYf/WiCWkj6bP9sTbQWAZpkuL7
85wifUU4xXAA6UB3TeUKg9YmE91EV+dHvnNJuu+FjmVollOzppt7W9NR+lvodaHclgn5o4ExaBBb
cplc4Zfre4DTDik/fQlzH7HonuMZ0aBlDIVvZsK5mceuORlQOAK7ljpSrNXIJXB5OqSa+IC9WaEj
3WCTJoj9ikEu0NfXF6NvO7Q0lneDsBLNvRNWLBbRcKGBRwKyKfJSvWUqZR+XRCwpWcK11ZdsFnW5
7aSHjL5Om+XTpoC6DfWxDkyBtCmKvWeEAsU7MRjVzkRfmQcc8cgjZxSXmj96GSeixbSE2bvu3HqL
dL4OlsoPNY7dyBeRtWB/NWfzw0HRfu5Cw3whZgMKtVuYk0TYzoQDzRKRwiQd02YufeYeUjpBoOch
fdMkYuMd4jWeo9IieUSG3cXyOvgd6ST0tx6/UbiN9LHnXtJb8uNKx/jOIKMhlaSwI+3EaDj8knhd
+Twv6IN3JmO2c98yLRhSZODBotAmEgiZHdMoe9Dx+39pSucumnFjxgUaBheNu9uDOye57yI7j0wF
Z6UMeoWTBMwABbM5akMXZfe+sSksNugN5AdjDmGjYK+jF5Ba7HGZijHWNbBuzL7RIsz38ii6a+mL
AUAu4VFAa94TitoFS23mu17X+xuDba3dq+IzRsOLH7W3nU87TRRJvW0ZB4h91TPW1vDDllW4Gxgj
IhqV3tL6SL/6Wwy62TGizGo3YWgRvJKoKJVwICX6P90bSjz+/KfW4pyjxRxvq7CJX3O8008JzPy9
nlga/UHY36iaCSM3OIKvTBFTHenUiAULXHcptBYASYNwOvHQC5ciyr60rmMwZQvHgUlSYsHUrmth
b5twWc6ZZtSnkS3gDe8wJ3oySb6FS9IRwdd1jHQbgiU8szw2eWQGIlte6xkns28IQ71DbHEezKbR
PuHDqP/fJX/+XA7/i7WuQKBK1/hfd8m372rO38vvf+6Sf/9Lf+x12dBKTB+2rUsdQN2f/FUO1iu2
dLSoUOx42LAI+wMO67G7FTxEPXpG0xQ6zqvf17qm8x8uwhsDAoGz7oT5rT/W2r8vOdmI/7bm/idL
z183YAh5bNYbPKx1iJH2yjv480aq1PtUFXG2HJzIwFAUDrK8iSb2LYVBuk2EzNn/0+X5Jy/46wqM
F3TgT+qW4Cd35a/7SYSaODwWez4gFGIFpg2DbxPyuP/7V/kFrsBVxbjAaALcNt8W8esKsbNafWhg
cv+202Nu1FyySg1+QoGyJQh5HfgymZRNql1bMuef//7lmX/8MnoAhmLrgjU2PEp+Gu+XTR8LTASr
s4MFJMchjEpyHXI6DCIHiHTYWhmlYjFWLfFjDgmcaE0ZJKoamaPfsq98ZNPOzLAK3fm2BYuHtcFA
mekShbibRcafZawPWcvMtRUaRN5WiQ69XVe48Px+YCTNrmbqZiRDuQu6VYspJFrjU4Hx9EuIc38f
4iJLaO4MGqoVE0FzKxzGkM1kPNmmqO/UmBlPYmK82plMJUe7rd//k70zaY4buPL8V5mYOxxI7DjM
pfYqFrcixe2CoCgR+5rYEp9+fijZMxIli2Gf+9Du6HaIKACJzPfef/Nyamt4dgyQIVUCC9OZPWQd
GJ0kYgyyiJYtmyD2BC7kRnGMAr18iZDUPItQ5x8OY+wfEcXRrTpOcPIxMWhXvaxwJuJRYXYXCp1/
G1C1AJKQSkVi6Iwpwuk27jGgIp1uBFC366k4lgTOY1oeGowAXMDUkhgbKil3oE9tmZhKJ5ouJ3OM
d8E8uDUDiuS0M+pbmbeMfjt33Do1oOV5mCvgSz4ket4/oP1x7ng7DH0lI+fCsLNlxyThTZUMp0P8
BJZw9dWXqA3K506feDN1Veg7Z/D5hoYmOJi4QR0docU7JCLqfegAhHT8s74ovZGPDlLqY4Bj5b4O
W3GPY6R8TNqhOBLG7h9zOOwtCRm1lSwIm6WDd7oJCVuWQRuomBcTi2isy9qgPHQin7F46KAlKps3
TGd8Di9gTCTaBvFI5JxQPVhd/Uawj/riaa3aOnGX7QkKhU3nzthph0ZoJYn2KQCnGJdXM+jfkjqw
gnk4bjURpKcQ4fDGoZa8YppkLzMCFr6nOnN02OkpmhRdZ9MQ5Us81v0Dyo7pkuQT/hRlyrbKARDE
yB37GINeBen8sWs1FOIQyMGiclk7VuIvcFjMl32ashT7qAA1SEE4EVxbUBp5E2dIAOq1WuF2SPOb
wXh8x4SrenUz34bHGSQJ5EMNlLSMAoLA9KB+gx4xXRZDpL4YQx5vicxJoWiADmhp0X5j2i7uYyse
VlGYTZvzLB4LUR36/vyo5yWaFWP/nbCJdDNRCkKXm3gTllOqLcpn9d4QC/mchW5wyGT6PGiyO0Rx
g7OJ9w6QB4iNhx0oCP53xj6S9otuEA1qkJnyEBqsTdygoUDCGfZWlpW9WIHbf8ftpbpCucKiHGHe
jhEvyiH9ZUPbUV1XuWldI4ewrzsViPsiltUz2qDyRWuBwJmpkxxrwJQxc1tdJKZm342eQgNI6gvO
c8UAeQVPqWIZm7MvGwZG2G9xc1h1ZXsJ5fpEpk5BXYw9BGMNJR8rqQHal63wALFYe6IVwYFg+3zp
DDoS0BJK0nIkCXtrEyL+BrI/BwzlKRpaFXn1k4hT/5joCrIJLjgYVjqQhY1HL/WplZ77Eoj1LW46
6zkWRZ4S6GVOhYWid9KKNckBOKWpGsziMIRmZ51MdJyLGjjgC+KvdolqndGNIDdkVUN327AOSaVv
DcMnc2xs2Zq64qorfYOaL/EPlpbeAFVhhKJnJ83uiHKucu7dtW+nxmbvdEfzqrHDu8AOrnK0GSsd
tGYXGlO0z430i7Qtse6yoFt3lvoaw6hdW333DUg232tFSPKFFe2jyQGqQKp1LPMeGaZNKocMwvYb
MTP1OowliS11sIEULw7jlPorJlMu7loIW8IqjK+syVKXmg9KQshQcEAwddBS/FXg+ZG/UflBvbcM
PVshBEQtqTOhJceyL+lfsvewwlgBMKhwt/SngOdWcVLYC61xCPUvkiisLslVHDZOxAdbJ1AOYxUg
jPC9cD+pGb4Svb7XC63f5W6pllVrehjTAedAbOazLACGImCjJVni+sVgx/6uC8WdmWMo4uBGcIQY
amZrg2fPeG0YnKVd+7gH4iMyWwTA3N4ZVewSTEQASxk0xw4eI9aPercPB18QZedDJ7WD2XUgkG9m
OXTb0A458yDleJs+4pijZG+J3Xbqk8kAeyHaVJKz1kWo4pigLHxvfPHsnnxMMx2hxodoILI0fUa/
XbpIuRy1ResBHdd1Km/l214EJd8yqRAh+1CdeVBjQRH2FfsrzSWbCNO3tKL3r/iuLq1MVhfDFExr
xifo8sZKrswo4quSGLamNa0aK1C1wj5UTjN+mQYzWYK2kxEoi92QrcxeKw+icaZX8lvtPc6e0z1R
J2VIy+Pvxsn296SKqps4NadVH3T1Ic0r2BZGhmOrk6KExD1nDTvKunWlhXosUKKDpDDkC73yNrXW
52vNJ4R6sE21QuyfPLkOYjAUpRC0A9UvOiLUNnWUlbiI5LeoDzjLY50M2xgh1MLq+1XIlOAh80Kx
zWJWPLyWaO/1I9kAQ2BdlngDw+cftFNOkNeVqCd1wM0IFNKy0Seva4d2jLSzqyiY3KM/tgCE1kAs
FiM28IncitLLSk5iX0XkMC/jyGkuECubz4QBkxPm2gRmLowhkxeRChHnJiLRv1f5PM23XEzvVnoC
ej7VNZGZudZsyaK1nwdUfzFS+Tg5WiQ3v+Vm4uiXQlo9bH2B95L97Pe6vhuilAkqacIS0tqIB6kb
2f3XMhFEg2bDXBdU9e04MvpDoYBGxutztMpjBgeD/BoUuXzr0b4B3j/6NSE2cAowsYOfYsc7ZiSB
xIumtK8V+fa7KSqqrwYDMLlEo4zETJsnjHOJdEaucRifdoktC8AaWIFeUbXfGJgO1TIcDJiHOpyi
cFGxC78XWeatKqUFpyp1528gpUxwA70KVqENb8+NYgyEosq+nuJYO2llVXG7sRnNzHNoMSGwLon2
+IauLGesvpI9NlXriGBTbDw5nVVHVfij+CKaEKs9oeS3KnETb2UwuqVOzmeW+cika00Z6tyNZIJC
JKBgJJCqt4DJIyPb46dcHDPijXaWDmsyn/H7tsGiE/MUg4D1yJYc7j6x4KdiRudjg2ljmFNpgBhV
V+h251/h10+mNnPBgrqeN2Vmmu8tKRULiBGUJz708xu2weKbWTllv9JCQkglZeIBfdLZIJCfoyRc
gAg/IigGOu9O1JpXECQDfzDMHUwZ+oT77/phRWgo8nGKrWfcw5kGqrn8JYCRdK0x2xuSW5hjae+9
fFTvnqriLbBLSRBl7OO2PEhoNbA5jEXJSGIPf6i+/XsTIf7UQ4CRgmGCiYKyfughGsNPyzDU2l2o
AfcHPpsh5bBbYF9fN7ckvlPeE2G46nkxL1I15zQPHnbX2p81NOeAjp+ZfnM/M/8S3DxQCwH2/ton
dqVJelNStzsrpvIHfens6zMXJCTt+KDIyltE+Fas21Afb9ywzDEzs83d1JYvIcSEk0ZU2kGavboo
hqp+QiRpXfexMX4ZqLg3nzw4muNfaJ3zj0XUZJgOpE4Yex9+rOd6qdtrptxpsanP4yDnTlV8aDp2
ANcalgcrjiIWGEiVuEcjQrYb59QhLcbyNamom12LIujvP+rccv76BGcGIVYr/CjX+q3xDRnsGiQp
YmSam7W5xEElWEmvq7EF0uBGkDu9Ymue1ljgcvAERGk9JRWEVBe9MdklPQxk2C0HM3OmXRfY5bcq
ztxbz4ET5Lf1NOeJz2GwLdqIv/9y+w8L0UWtwfCCphoPxI+sbJyezCpTQ7PDZQxs242rZF3nvtqU
Cq1SFRdwfCLTfe8NVMSxZwLqCePVS6pH3GuxaCUte63ZQJNdlZeXEFis557ksMt4MtMLXc/NF8NK
o/GyCquiv8BVwtsHjkhXuhUTTjLyQRNOkuyQxtvXuojIXB1z6tUs948UkNOmGE11gbssZOG6I916
3mEMq9NOfdg4d8hv1XuOCM3GGMFizmhK9ljHcqh7hzLbd3iU7aOgpGanWaYvYQaIoBxKATPAMGcn
PtfqYzHVt2ia5z3Fn8v2lILezyGtWnrs3FlmWq0hqVUI/oV3TLqaGlQwciCFun9A+UY2jW8b2Utj
dqlzILrX7Y91MIQ8pBjQShtlO67tMI3whqnMIAP3xL8L2zjbaDWJ5MnqCuOhDCwBxGlW6d4l7CXc
p5Q0K1y/+H8EFPTBSgfWcJZBjEkC2nQq7gsfu61vbmaOFacxNT0yONRaBNNzx2Hhl+uRTThaZCOl
vDsK8Ely2JZnSjTdN1ss0M+jntBqGqS9LSXWBoRj+dV0Sbo6MujIqr6qBEl5E7fxtgP4IThnYEVO
LQ0FaXjdQxtnLy5o8HJCNPnsDZlJGJ6Ke5pKnp2fDl4Mw4KHz6GjnRrg8r3g4LhNcSzbBmnEpufZ
LUpE2ytfUZCWrxZuftT7Gc5dfLYp9upec0Mn6h1xPSfwdqDpd7JCPsJHlY/jCDmMBLnypZ17uyLy
MzwA257QwSkbyV3Phg7ULszxr0noWgrXhH8Wu7dwmLsHHWnU2ijg/9szR0y36LAqQfe8aoqJE6DF
KP0RrH6gF8mqq9Yl3gMBG7tJGxTeilg3OqMASyEXHu7ENyL1DnUDDkbwVvWpfisLePheDtEdkwmJ
MhdiWhFxJtZVzVQOGjfIjT8foXP83cZWmKdkaMmfsDb0jmJgzCKryD+GomoOsXKLoxPy4BoO0G0B
oIo6G3G0h+wCXoaCEz5PgLBera7ylPmQG9MmezgFvXt8pdM69qbqGSO9m350K3L8Wtpt2PDXooBE
h/7awYGJP1poc+E8/+oRcwaxwHeRhVFm8zswh2wv5k91nPd3HbR/VTEsebHrsduMTZ4gtdMhFaJb
ZTIyN6/xqNPAR6MF8x5BEonYZNB9O5/FFTL+YJ71qIvU9FiqFL3MdUz4bQxWuTu0YBdT6KhL/JK9
43kZAthSSIQYIO5GVE2XZ7a4KVV9e5744NyYcSsuXnmCyUmd0wVnhYh3gFH5MiNj59hBeF6exwMa
tmVfW6ums2XgyKOfB3lT7Cm43QyEhih6b7xJXU58bgUC55BiZBiZhXkh0yu9GtMT1j4jbk8RNFhk
CHAES3e8qbue4VzR8orDAcnkOHFHOukZDHEmPsHSR2thwNhj/JeiEKs6rVxDNWKcweBuIDyLLyYc
c/vaSB37joIH8xfp9PKxhZZbsIel9RNhwAzKcHut33BMN7CcbNWXQuMzD4wm22sz3xISIdsaHX1w
OE9qNI/z3KPUaJbFFPOXcoNhTw1te20KLn+e35wPyTFldluUkbXXdO27jlaDctnVeH1ZTrF0Jpz+
WJoxo8vKYjSExXZw0jGDP1Yz37RGnHH0cMF4KgUzNCFDZmrdXCsPeIle9xadFphKy+auGfJbmfnl
yxhS7EAB9o+Dyz5bDnBy4OXUzZte4H8wpGknyN/KGeU4lOdtwjc9r+e6mbdhGZQSQ6mMiaQfw0BN
0oZ/ziGqLmLUSfcYNdlL6pL5FKBBexEeS8KaOvmtq4PyNRJBeO12FWMjLNeXTmrRALAT4ezH7QDM
ZftzeevNwpkwLdJTDsN6M5EsuXJcYdyfzwYxs2k7L4yuXbZ85k4MUUFDrWs31IgX9gffO9Y+ZUit
UuMexm2/9HOL+VlJJWzRDmP+lIj7CpUo1gm8SJ8B8V5lenGczK442gZFbD6/AxDF6lnCNKsQ5ZcU
54NgN7PC/kENlMlVynxOLzPj/izlQcrdPKH+qZ7RQ8E/g/K9PI8E+5ahpWcgygiLCBx4pPyU7CYV
DpMy3YBRskJKXNA6iN0Y97P/kJTAFLTM+CiU3pcv0NAYUA/MjM04oFVoKZxNB34q0g2YzfG8eM7b
7AjBY8vkSF1gJxo+0tUrjBeMfO4n5MgUqjHHm4ahzReYPNNOA+lUKKp7HqbO9hb1fEepb3JqOX1F
j2ey1nCHP40D8zIMJ3PMliy7Pgy4N6GK5qfOorx1g+HZ9eQZeFMCVjL10uTarDExXkSMTPgmG6bT
BQlNl64vxD2AW/fdLYJxi0Ae4QMFnrkE+qe8hM/8VcJltaFcT2gVCj6yuIJFbLjFS9/bPLVpTuvA
CoRPpU95Bi32IgS0D/UTVQlIZIddHYeyXvrULZ0dXw2aziaLRLZ/KMuAClL1atV3vHDi6aZL2LjB
6fx/nj9MlSccMZromjdc47RTxaGCw1Q73owGilBi6uNtOZR80DFVZUjEKXxFm5UNg2MiPtSOp8vK
wTbLHFxcHmT63llT6azx5+T+5kGxK6sXy6AzBb3Ol2qsacnIye22DBK4Y0QyWTJgCGU9Y3UGmHxW
VzFQWXd4EFToqDvv0AYY953L1f8h9H4CVcLN9egQ/z1UuS++xa/F689I5T//zb/4vNY/Zn9z5J06
yNns2/gvOq/n/YPSn0aK/m/m5f6EVFriHy7BX6B6dIaWg5/Pz0gluCe4IvS9Hyzg/wSptGZi8C9t
HS2d4FfM2ljD8YBHP/SgEEvjKRq1fWBO48qss+zVTgLsUbtYN7DbnXqDSk4SMC27+QRKQ0McnajJ
LyeHamwpBHl0gR7339xO5NekyBcvvp6ochFi5495XqdhMF4GwO3FVLzkdkDNSKDVdRMPTrtIIJNe
onPzpiUGsSExFH7mbGPHu3ObNDuRrNFf6/1rXjbA+3BgH9gHm+eSAh1DxD4rJriT1fgqszYfcW4g
lRoiYGgEq9GfQ53M1mW8Vzl1+hXrErAss5n3OwUXnokjgU3pSD7HIsj87jKEqWlCgwgma2U3hmet
mQZgJdGYfiIWiZeY25rTB4cyUoWO5PL13hpuDWnW6J9Im8R5tyTsiVlRSf151UlF02Eydwt9Obx5
eV88W20M9AXvikNxSOtbVSXhqxFRbscATujHUbd1hOo4kHyWY+wNOBeO5Y1t4lG+GLyxbhaK+gqL
rzi98sx8vLUyTPJmJ1gly73rDh2YCozWvuiaBaL07WDE7o2oJTP7xMyBrTBaMscc+29bVPugTdo7
Uw2SUCUpSY1SJg1GRRVXgOgc7JbgiERN3QUWBpjPTuh5Dv2Eww4SJtsP8WWu3aOn5wYOtoQhP5h5
1d2RUA3pqxM4InZpL57I1AmeWq0a99Vgo9MvfMKwJ9wd2gIOcjkpfInGYCJMS3SPWaqqmry0vDkO
QVNfRGh+3gFWpmQBI07jdMysuX4psnVV+0VC1qqP04MQbn8J87aZgz+79LVWCcQ0ohHtbRjnZY6h
xiBfkiRDLTYwCGOnrM3wpvD8QoAmq/gUVan5aIR5fOtPNlczdbe5o11KNl0dWRfCSDiAo66MdrB2
Q3juZbUy2r7eDUr0pzDKKVryZHwGuGgwd8/970MzuM3G0fMQxpRJM7YeGLKe4KhPwxKPkVJ7SkLT
ucHPDnJn7wVagXf3lL5ZVWkCQyLMgmg05UzVW7GkmC7ueY/plwHy/Y07JvJSCoVvdmP0/lqUQw00
XFgrzaFUXrFcy3vPrDEwadpSrjRsII6iDK3Lurc66hcmT1d0ZDCfoQDylT+NoBEgpFlI2CyPZ2R2
UR2Yeur8r5KJL2FraJVV4pxk6ZPpcSx0fcSS0pBai0vr0A1glhP1AF5xpjpEdoTD6eDcCC/hbLNc
UvxMWnJlNf4dgJfbr+VI4HwQ4L8tsgCil9tZvlwCDpRLnBftu46EACqUWGCobJFDH8Fvu8JlcTy2
tNZbeAY2kkE5O3iqkKBdkm89qrRlw/dyCuQIUT/u++zLeGbWwqnWkxvCWyYot4gxO/3OmuSQU8cz
Z7Wx+6u13dA1DxZsv1sNyXq6oiQayKnqD31YOJeMgRusvKH8Evs9basuV7cQqo09TWu9gFwQ4mkv
s1usu5pT9k8KMT7Zpp+t3YoXacI0zmfKMfLQK3pOpAuQkXVYyX1yqIaYv2Rq9babics+DGZnpjLb
iXZIEvj2Ne5QwsPtwzwTn2tpPUTgFvtgpkULHsvGnanSMZxpfyZPDxMpogDs2iU2ccEOW0uiYzr9
sZhp18R98ZLVt0b2+MTyDINWv0jOXG2BV/tGl9GX8UzkhtHtuVja53C8bd7YGmnCSVfQvwN44DBU
r50hSW5aGOJWYI8L+kl3po7nennHzBxz1tFtycijz9YHXJGwsIN43o1YtqOQSpcEMTBZ+EFRh6xe
x0IeGlNe4OGF75/v4bk0c9uFVMBBFgSYleun0aEJXSvm9qrpeY7tvPTHwdpgyI1TYmddODODXg8b
5IhnVj111FazC21L2CSrSZXTlToT8WWJ47Y3s/NrpfyTOTWkz4Rxm92mM4/f8ZtvbhnphzQOxcWU
+/Vak4OXLyt7FPM2W0Mn8Fh+966Oq5Ut7BLTL5QD06whCJ1QXWWzrkAxtfoyoQ3Dt85CiODHt3aj
1XwSKBIaCPqQvlEpNHmW3/VZENziI06w8qxmsEsdW0Vekw9NckU1HL1mY/AazSoIY9ZDGLMyIp41
Es6sluhm3URrOgc5KymgI7Dza/qjPass7FlvESVjQEgbv9RI3bcBFuQJO3t3OVEcb0zCoDYYwWXv
+PwWV9OwlrOuY2gtJB7NrPZgj9GOSRsjAamjvD7ZWZSt6lkhYs5aEXtWjfijjN6ss5TEL6Vcuml3
YhFmVz5QMUkjgU2+CSoU7C4xrxH6jWsxjJuVGft8Vq1kOFmstG5Wsgzixe4bqHxCS+/yWe9iz8qX
trRqPDtnOQzb4SyN6fV5guIWGzgO0CMJ29wyuAFtQoVysOWgdoUXj3un5Ygc08nZa5lwxI+x7v/U
yZ/VyUKffRf+fZ2M2LSJv/1aJ//4N/+qk/V/8Cdw1yB/mTnXWdz2T92b5/4DcpSDAB3OJRHucw39
L0qf+Ac2AiS+42Fu6kAp/79QJtHZBqxg8KM7rjObv/wnhfJcBv8CNKBOZTMVNsRCLFQ+wkYhgVQT
Jm3dzjC6sEWF4kMUswzGg1aHzgaYtSmYhnRM2/yo9z5DC369uq0DcRgz+KJ7ru38VqTXNeE46Lzb
7dAZ/dpVubMWZCmsqD7z3U+v5ebHLf0vrLpvShQX8v/8b57lzzf641K+h74PPIVH96EfaMykFyK3
Wwg5zKQyQ6AskIwcgdLq/+KueJQz+iF46eYHRGkSY1qRH99SzjIkR9uEaBb+07LFRe8H1fbfMjI/
UBfPd4UzEGRRk0WBBeavXQ6J1V2a2TxAPw6QrCiDZL/OeR97Z8UUNFmyc2mLOsBXFNOp8j9jZ/7z
4ngNzauYmM4P99nSLwRm1bZb3IudxSxDxDXLqv8zgxKuYhusS4SeFswfz/1wFRl6HBJ10G0b6K8N
a7PAUsgeawqtpMrhAf59nXzoG8+XE3xbhgmJQ/+N42rXPScRbvPbUNHGRWnzHbjr3QOkpJrLL5wg
qX7MIP7tO+RT/rAybQOqkcHoUlhCd2Zh6k8+L0GUJgNxR9020RklFsQE8rIAWv5+X/Nj+ulDP9+X
gdUPg3oUrrY5fx8/XcXqAhpaWqitCdUU5YZ2ZGB1raDDYkyQ25/c05+e4s9X+/DSUN+GdWhn3RbT
BYGGleF6j+NAlaTI4/zZhz5Nv/79Bo0PCPj5DkFroUAjCWZBsm//fIcqglQ/IEvb4iJjXVulRRWn
oy1yysnbEceVrrr65PbKw64UjMsBZzlUwM5d2JTbHrrLuhuNYUF3U72No6ntFb48CyNo67upUfMc
H/JNCnj6998t/vD+TUjfwNA2qRW/rThPho5RtnxG8UCLubC0ISW/abT7taaBSMc0p8vKYxZr8vTW
DCStF30CEOgEbpouKq4lhDD/mnzL8JNvwf7jT2N/nr9wm/+Z//ufFk3CzCIldrcl0TpaG1TtKyQT
I5m+TgvvMZRfxhiMV0fhiwYum4rDWCTNERojJiH5iAEndhQ4HkCiqRXeyiaZsitALvigBqOCsDOa
K8OZtP2UDtSXfdviBo85c902/kNHoCxTEY+ajmzaZWNp7gbyOzI+s/HWXTke2rShydOybokYG8wr
sy8iK/3SDZ68Qp1ropeZwBlxvlgNWntdoiTZYd2NRJLpAjb0WXDUI6U/ak3db5Mi1ZaBrd5TZZ5a
D9NwnxHLDnOK9pq/XGz+/tZ//0AwZqAw4Ku3Zhn7h8UKzdbu7GF+6TK6ImMoIoJe34t4vO+mYDaA
Znr7X1wRXzcHrT1ygY8kcx+fXQ+n6HbbBMEextM6E+EbvqXHxsSUl1TRp79f7/cDF+oCu43wsYKj
9PmwrckQRQzvpt0mKqsWsH+GPWZI5tozMKL++6V+X6Y4chmOAdrl62Qvf1imIXI94vxKTkGvty8Q
SQqiIDv3kwf4x6tAxaBMMYlj/PjKcp1M2XbgAWpOA3SGsbW2Qzfp3fz9Zj4SKNjHuBtPCI9qUbic
fr9+dCk5yoKIZOK/R1GuQIuTjTPm4cqRRUleqHQpKVj4KCfCQ+M9Nka4La30Mycr8YEXc/4ZlDAC
iaptCmF9eH91TRBa3LuSxI/MZcTjZxuCotsNLu+I3k34p3tRjP660cvvWTm4p7RNBmiYen+ZT5N5
IJA8+OQNGH/8TdgKoo02Ma37WHGElqZpQWTKbRF2xV5v7LWvM5+Zira+CiRGUxFQ23NGUjL2Upq6
7qqYkKxYN1a+V5TkZZN5gVTlKvVGQkGGF8xkjWUdt9WdKjoEDowxd3YYYUGksitNbz8rLv58A8A9
jMZNi+9/PsN+2lAD0fi58gYeKsI8jAMqelIr/BKxiy3xmUhWgRQ6Kjqn5cRq8oOKSKaP3XvZkFXR
VeiXES72a+KZ/dtychmFWdN3UmCKg+lF/maoMFXFdRfrp6TNoFjU1SdHwjk/6dc6AprUT3fwYXUO
0B8tuHBoUbQkPASTXxxgkOGmpOmrNkavbnYOGr1E35vEBCxlhQX33z8Q84+rwIdiZPMxIm368LmT
tsNA1+7kNtEiRj5d5tlfKavmZhvNt68D+/bjo2uI6E02+Er34TIpDVR+89ynx57e0CW21DCRF0Ms
YMS6RlctIy64HW0kyhZWdd9VIQRbpXuHonFt60m5Iu3isfKSZid6Wz+SMIfDelm+ur1+5yguBP2P
eO3Bl5+poH4v3YjUwqMPDxQcJ+mWfl00tuExaU7YEOokeywCPHcgk2iTTmziRKbS35/uH7ZttEg2
nafl8oc/0rdkljpFw6azJe/03Y89VL4CmjQaa/+TK829yYeVxJXAenwIbrNf6a+3VQdhV7mBzUpq
wnv8mMJHsjJx18oV3YSt0LEsdEfzDrC7ok+W0B9OXwR2xtmIkN7c+tA2tWFcG0GiS0aS6jlovVl1
fdKt4D1z26+0vM7q7w/1XHv+dq82Ei9MNuGbf9zToVLLMY5ZsrThxQmi1pWhSAxQRdQvzX76Thj5
fRlnWMmoiuKGGEIQ6rCZhQWf3PofF5ONzg3B24zdfdjW8eLs7YgQk+3gIWzWKwTRhJRECw3jxCWz
7fe/3/kfDk0Hax5es6D3psn/9SU7fpKGGB7wklUzbsMKc5Sp86JPesQ/Pl9MFy1WEo/3jCv+vK8m
EmtBYVVyS49MimU/Rqu+SPylE3jafpAQ40LggZWm6mw9EOS1ZBrAxLfXLiYCcD/ZI39vyj1H0BXS
lFuuB/746z1jq2dPkUz5MX2rr6PQDTeymS5B4EnqzIW2rGRebCMX278yxcXh709c/OkLphriYVO3
4+f74fItHGf8wfVmi0EduTZuo9kLaPXttYwFts+wGhwH/wn+wEJTPryn3qkze6UnFUPIvHajdDlo
arjsIxONv9G2nViSciS//f13/uFnkprtOOwxLnWO+LAyIpJ3FZY99RZfeMJhrKlfW7L217Ox0ieP
5A+XguVrubipMoaDjvXrC4lJM6nqxq237RTk7xbg5i3RyxgaaI7+X9wWNahNMuI8UvttV6sKtDXY
X9Rb20Bo6NvCgfjqBhdJM+cu/r9B482P3ePnidYfNjGuxFiEEtFlqPXhGETqHiZlx5XgLYeAFkV1
l4c1bB2d7BZ9zJmzl5H6ZPv446Okv7ZIRBcINT68tTDUCwR4dr1VaICWuT0SzZyQRIY1nPzkUiD1
vJcPuyaVBpwA3Lg8RMwfVrKXWmUXToIlYsHf2jhKtWj3I2uYVnYezNG1jTRWDjV5tqzNfkCv0jY4
1k+ja+a3uWfzceFUMvlgSaC4RtUjYWyKlFSvKpvjhAigi17LwZ4jEj0bgVCUgaJLqH3o77klcjhm
DebK75nXbwYM7tQFWAPJXIix0PZYDblAsHBRwXa42hIXAkaySUSOaZXpV5HxBCkvzrEaYFiCSIMO
JroYI1LQSGlIm+iLzEqhZi6hb28jIiqstaZX4pCT7aBtJTCzvLIJYCKErUXId4urREbyXudpwyYf
GmzXF2CLabEqUnwlLz0Xnw5yj8wSdNeus7te8x0CYQqt3IkmhRapgI4aQkDih1w6prUYO6tMMKiF
Wbz0OtI9Ngo5ZbjOK1U0x6SnnYyXjo8hzRZS2IwcQkcaV2h6A/0Cw4JAZ+6AamNV5VhoLPoY2smr
KwPmJW7QjsvJs8rmDjoR/jCYLCbqhnyG/q6IraZdK6323ZNeQrded6oPuz1F7EjE0khwOTlCmKJZ
s6HUUkKz3RYNR9Q6C+bxn64hd4AtZXtfkqjOlrC7gWikFfUQGqrK3uVed8ucd9P1dvUYVEb2hKGN
fmoLBzQXOHsHazmb6VrXmGqSzyY3I7ThU+AyRLXIIE4njKrhmQNM+WS8hF1/QI4wLI1KviapYy3s
Di4GxENzk5vmN8vUBhKRleQ3NO7WQQ6yxj3G2WIhQTDAQOoIrK7wQlrV+NVtIXBZHaEOhdu/TrWD
Ey+mN4t+VJB5swdE+GtHc+qbmS2wFnoR32ApMS0J9hIXXp5Fl+bA+6BbgIUSBw8jPj5bWxO3cQxT
KoLtsUf+QfRxknYUFRLVIKfESkp3uk2zEREzQUbxpGz+I71O50yKwULvPI7GatLTej22YMdJRC5k
6hJHPpDKAG/cu0Fqfcq1iDDOwSMkZ2omPFfbbhUYythOlK6nIMyql8KT+rGISCLBI9vBhatt3hHy
kjHVEp7kMbDGnLu0903mk5cAI25v6kDEEnYyXP3+YIhxA3ApNqmtnnK9q5+KONi5tnUXd+rJHkm7
HHSfQV0XPOUOYS18gbm37zswsl5D0jLZ2n3qezMfEea4E5beWp/5mQi3pgUCT4yA6BtOcaP1NzXk
0JPsoNsOpjy2COyhtpORqDSicuuh2nlmG+8APfNdkUPZsGTbAd0PExOutEd/qmDnorg0ac0NoFLo
N3ik3JOiF0HFZvE85vg1jCu3po/gMGWTSMJueK549lf1wCrD2qcAahV7vQvVWivbEt3jRA5hW0K2
54NYB+jhlDx6aggH+ayixpU4dgGkDmh6pNE8a8LcQLn3EAYY/OatqxnlG0lIabUz08zoVlgvubCd
SgEBXMONirAT15uVdthsawfGszpcobKOdw3ZM0SVpkW2mmD23EdM9W+MLDHuyYFL4/2QOM3a9mME
YQMayDLuYcMAQo/omaX+FTE19STz3QoZvp5dIN1r3pDMhA7WXGG5TNCCmsdxlEgg+jR49xnud0uq
gJzmO+j11aQ8jKt7L39vqpmUrHIpXorRbVa0aPa1XxjVM2DwsJKRVNuWiuXeUxYxMJK/o7RsXJct
8qeppJ+Ox8LaGxbETqZwwCDJbELQ9h0rITL9+ikKvfoNqnW6SUetfsJLLd79X/bOYzmOJNu2v/Ks
50ELLQY9SZ0JLQiCmISBKrRyD+lf/5Ynq/oWwbqk1R23tVl1WTeJRIZwP37O3nvlYGSRmc46JHgx
5Qev6ZjvB82EGjf2sNsPSvJynLWphYl485zhmlNwHYdOW+FpIW85lUZih7NjrIhhAUW66jMEtNq/
obYhQNcQCPwUg1ozXdyJFaPBY1unIOcm1pETSbbpAzlnpKkFYrB3kstpPJFPxFcM2iJKL3Aa86vi
8nwabQKTrxJ0bTdZiLurMTFaND0iXRcNxbF1MKKdXRNjbyNbphLpTj5U+htkQ2iVGUxuaZyRBy54
Vbd1U6mdGtDmTs3sVvsgCJIb4gTGAF0AKbS8RPiyYu4uTXjtOI1QIKdp+0ngnblzlbAeZcb1zvJi
2asFWW6YclEJoVsu4EORbuiJ9pOnT5jr2leaftqhLOXKZgdvRoDtG8N8awk0pq2FClsR9/CpJ17q
mTxzbVsPcD+APiMabki5rF0Ni/bszBuiXn6JJunduKozptXYRMnNnHmowye/qpYvKid8Y2YHnhyc
cc5kxculxbbcbqYoT6DUhB3pb7X2uoTDoE2LjYlg2gJhlnmArkhQSK59b2he/IRQ+p6Md23LVzHc
iZAikiAye5v04AAWYWK3NAa8SRVfnlDUmUAFlOEkZmUHzIiohkwjuRmizkeHHnpU4DUBqDcuIsWj
KGL8AH1EE2eTFbjlMJ7wB86pBkkylf0mV4xrV4r3nDYWlpVloWkdBiP2hwQMZxwvmClEr5/yIQVN
1+a295ABZnpymx5TwtTwS0IJKu7DXrSvDtDWByNSRJq2JCDcLH6FFFi6tXguOzXfhr4cnkztSsj0
7UZgGF56OpK/0/J8q0AeDAgEXwtFRnrjSq5amKfLrZkYyzdTNej/ZxdzFE37+N6ucrIszBTLiTPx
ExtV3FOyz+/PriM1ja5xUoKW+NaoiMMIWtp863jAb7Wi3yLhciIRqomFaIKalZzIpHVmoGR2U45c
q3aQ3XKsxhHTRzrwJClC91l6fZcnjTUrvSmLvLFwuKrm1nBymrjjUurcEImy+oh/Ge15JPtvTWhw
ZhrNKkeeNnXfgCNaT2dPyDhJ66s/5gMaGZ0Tw2qhvjUkg4u1b9dLgYfbG77a4YAqOh4Dnv225bL4
7ORyj0yIMCdQFtajskvjPupNVrPAH78iGurusP/Q+O/IcehRsH+c87i7s/owucHnjjxegzcyGToE
PqaR2C4h73dtJP2HLstq806QxcYa30DMOjbEn3yjog6uOBPHu3aIoQWiJQjom/bOwEDYCV+UDPvr
uGqT/ViW4wEAELeGbfPSEW5BcmGQZLe+K9tdi5HnvWhH2IYq/Ya+j/8JNWi7icfW+YRc0tu5banW
rQvAzHbmeu2NWqSStNOKiaa7KXrBe9g71XJvgSO8pQiZSBvJ4yebgG5wSs1DH7lX5FrCWdMssbgX
YjMNUX6NH/dkDul4yitw7S1U3htzqqzrNCCmQ8OM9xiBjKvZN9obYtrjB8Jdm2M0Z4hh+qxSeLoZ
NnaWZx69rD+Ny0LWK+/mlZlM4rIGE3FK0npZUepTAkaM/2ihvkagkY5FUM/3RTM6X8bSPXWZabGk
hfzDIZ+h9q12PffuBcFE7gfqbcz8ZJ1+iiY9Z2r6XUpn+YgBJGBahuH6MBLa+AG1aXJvYojYBXN7
AInQbXDQIB7MuuYQTuqV/l/1sagCFbDncJFsw01Y6DnhrINlgR+aF4U8FobpEANomDdF5bY7iZ7w
IiVJYkOFOt26YWHuIfnJh6GDeOpMUXI/SD5k8OLgdjDJvKAxjR85iN1X+KH+ky/78pBlwdNMqg2W
PK2/NynlVlWG3LnJpvSKlJ54DTlNq6mtT6kZTzvy3Ij6ti21CbPB2cCvMuj2pv1qKmgVJgvJyRQX
7ofc9fbgspsdrxMLcJNzOk38LiK2LYq+jcTsfIDLYV1HVaRQLVTuY5vOOVkhkbvzWLsuUBaSy+oF
wd0ycpe8EfnrLqAuXIleEG08z+1XxaiJ9Imkz65RT8YPWV2i0ca537KstbAm3SqXsNeIyGWAsIpU
b6+HwKegd5P8NV/m4pRA1YX+VqJMQwjWAIy4w673AbZ3teNV3GWOyinUPGD0cTBcV64Xvy+LhjKD
1MSCJTBftWGf3Ycm5LuicsILuWSsXmaKgx6vSuEI76ZqPRJJU0IsGFqAbVyWZrzyPYNtpwqJHcFo
Wp/aZM5vytxJG8I3FIZ6QdoiClYj5zVihjZeRQicnyvb9feeRQOe1lrDjqVaWhpQjefbiDDMy4Vm
Nqe6YMyQJYq8wK2VmffYjU8iD+ZDPPYotmVxVXKXL2Q9Baz6DfgJBjzwj2V/Sd93WfkyP1izET1H
zEw557wKstvXFR6qdddiqc+DOiXzZeyt5xkN7JGgl0+W8r/GGIxfqFjLl1JWDYuWNN4HpWfsnHFI
tn0wVHeLT8VS4kNl6B31QCPnOIXMa86H0a7G7GQQ7OFuxsCUwSEgrYg9hkidG4NkC6JTlqC5oX2j
0aJhnpBSgQZa8Yx6+UuFneXO7sLqDmIpGrpsYQHN06n/Ukrb/ESoQ/qli02lA0r4gR0qgJMn8uZh
ceHQPQsqHu5bxiGnwtfELmH4oKTakB0lwnvJbknvTJUWcckJDckj9FH7kfqYk2lBduwpKWb5pSqa
/gs50jQR5DJU3wq3pqsgVR+/mDK3PhV4DaARust8S4RQ/GIXgkO4G2fwTFsVyy+G1yLCtNUYBUAF
vPqh7GYWBpnOUwM/vh+bnRtNdDSGOeXxSO2BAqepy+YhRSruUWM28QvKTf5O1AKc2QTwCr2NW5s8
RrUDh2MzSn7LbU4EO3EAqLSA5tkzH5pnbi0vMuX1nBvNerTS9YSON9lRvPKTlRHOzdGdaD9uUjIv
jb2x6BKgZ0IaI4HFap2npltviPigaC1jn7tkKLa6NcG28csoRoi+yQBACsGuV32zB9wUml6yWJvJ
daKX7xfTA0A94Dd0AHCSsIUyLbDU3Kw4TzR7gvKStdP5EiD0uSngWG794KEfq8kjyWn3oCwgZLYG
PXpoLbpAN3aHunWHg9K7WFCPP3gTigpuIfNWrZ7n+xWBRz9EAMLILyQqhnFfQW9NYYD347fRpze6
GmyvTa98w0ofi2W09/VQ1x8qKwruCjIp4nXbhubjlLZyOcy04eMbd+BLH+zR5PGgKue3zuqYm0eO
bW0w/2uwTnBPeHfp/afLhr4MV3E0ev68qnExZpxegCRMVMSLHOXXLJd5uY8G0THAiHR2qkka9bwu
Td6f1cTtxBBM/+80YRwx8U71VHQexusch4qgiYIDpcxZXDJP8Kq7HLjZhNm/1hUukWJVhwOyKlvN
qrxJR8ckQoISsgxqu4eGbKfvrZy0s65szBMzaXEgate5q5JwvkTLlD0plU7vJzLBv7fV/6tB/Z0G
FSkTc+L/tIY1j/APzqAGHv77XxevtXyVP1i1vv+VPySoEYpRAg4Dj/gW1Ca2xcDiDwkqJJR3zL/o
O4ZafYYu7D8SVD3wl83Qp//+l0YtwGCwtCqOrAye2n8iOcXo9WNfl/NshM2Ejq7Watn+W8Vbx8St
zJPZv6iIvSFNCh0l52uLIOJuPUij7TtGsqQITyynThNfN/ViedgfTAN1vuqRsz6UTWca1UnSxRTz
1lCzcONDGA+8yYOj4WBBVypOSCmCjmBXCeLBp+ue94QAqMUOJnftShohyQ7yS+Vfjm4nPxfJdNe7
WUA+s23g3k79YFe6EdEVaJ20W3F5MEKlrEvgNhkqpciqSW9FaZOrPaGquus1EzK0zqWJUDsQMpOH
siO14zY34uJBdHH0UZbKQRkvO4YqQhAvc8FhOKVrtETPBsqWho9YfLWdo9IG9kJZwdFpqSsoLll4
U3S1/7HDDrUxomZ6yUY4syzSwa4ZSHNEm8X7jG17hvHpMGBZ9Q0ooUJVmErhh7/40iNWTjpYsiza
VJ8hS30u5+WakoVeIsTR5cg/4qtx8B2OvVCNaM1b2z53ovXsmJXWXkXdHbjFdFqby8LEf8IPS5c2
iAiGRLHA+hAz/p8sbzzUhqoQqQ3yaU4rYnnFMu0BYyx3kbSXk0GWDise65ZBpi4BiGmZZ194Hry7
vBhHZzs2tnGTVjXMCM8XB9nMFtapvn5MVZDtFd3q24bcjfU4J2mzdsPevnK90f5gNKV0Vz5oyBvs
wMMmwl+LoiIIjmNmqQtouyQSZ4M7bC27JmokHYGvGvG8cyZAcqWbzw1Ejk69GEvV7sKsNPZd1ils
1Lb6jCUsIKHPah+UucTXg9E1lw2bVLV3FXqTeVA+MuPdPLrEWRWrP/+7L1gO0yvDs1tEKplJ4jHp
KyO5a+KUEyg01Seq3KlEosJIIo92KP0xL1ghsUIjEVeT2popaeyfz8vEf1fU36yotmXpwdX/vqIC
8IHy8Vr/dU394y/9Keu33xEVy2DKsjG0ci5j4fxjTY3Mdy6LZYSGgp63B2bhf9bU8B2mVKJefZRV
TAn10POPNRZrLFJ+E8sso3nwOJgB3iTz/iqp13ozHESihsYIWy6zcNNlEP1mTtfNQNy6UloXNTEK
fbcecQDOB+HhXifKhYbritlg1VzmhWVM78+tUqJz0pZIiKj1XoNsrG2LXLvcGWesWr5aaL64vB00
HzujXBGsRRHe1ZK+xl+u9N+MNd9sDvhP+YVDLq2JAE47HX4c1oZymMpYKHEBZXO+BythrL+XPhwE
sLUDy/nNnJEt58f9iI90TZyULs0IRps/CYqMrHRaA4Uw9qrosukDAw45r7G/z10C6qigOqNjgEa3
JkIH183rwR0D94Ajc4x36MWs5hgHpPGu1Bjoo4kfD+wIvU/3rM5ItOTENEMYIS0C30Gv9m5cNxdo
FmJB0GNNUJtVxMJfdaKr1BovGnlzLAlca8Mf53sYtuSrWcp7ZcTLOS+HMJ4xw4vHZCuCGETfBKSC
Rcw3JEh37gg57D1dgV2Mb/hq8TmcCMvhIZgcMIfCoXWyuAY9JCbV1jXwiCJb0+1h7Ed0zJRsQcHP
t2bqcmTo0sR+tAhHUassgPa4koIINIMh023i07pYzXYWzlvMCe1He+TkT+SETaONFZ/fKFo857go
CxilIGCZsUpnEKJlg3eRF3aDAOka5W9g7Pxg8dtnG5NjeuqF5PlL2CjXhh14470SNXETTmnPyK84
ir44ds+Vy+TM77PALW8o2AkbXo/UtWodU5rbK45w/L8tIfjzFosr9eysOhM4vQm2QUf/SCy6otZJ
dyRAZjRWag/mHxSGYYFIOA6Cv87wVlSbLvPvOFHxo036i8k2W1zugu/2vXxOydhtD67ibLLlOnLY
YcDBZcmMkiHf7JG19bAo2uq0Cz3buuAUUqYnpW9JoC9O1GWQGqbWaS4iBIsW8Z09pYcax+kqTSZ1
x9SSiiWfeXl1vlxIaBC+0a0UDDvQuln8lsIPABs2o11Chw+STel1lk5GnJdHv7dBAXnRHKyrPCaP
R9HBfk3y3rsCJeg/GWNgXU9jCy3JKXBsT6STMDpxwzWnqOC1TkBltI6Zz8Qd8cimE3lt4zT24TrN
J654VcbFcrJnn6aI1wTRE2NL2d/ZmTL8jUf/k6mmCLi8U1b54sbsZ88BmpRgLOes0TkaguwyKXNw
Y7uG/XmqZu4dJF93+rbALWw/8q8VSNp5muk/01sGfFcyOEl4RiTpHyg+m8h6JOWa21MWRuevjHji
3hIpVVZMDBpc66PNyxUAOsRU3zZTvJMQFuWzxNV5T93Mi2BQUsyHzG5tf1+QonHhkeWKmXSW4pDQ
uivoAME5dh2vO9D5X+ZLB2xiQpNu4FP8ucDzavG2RVv6gfqYGumIwcETzUWdFrZ4LJQyjCdjANl4
2bO5C2AmpGTuyoWJz3tVTUv0PnPNqriPRxSGJJaJDrqh4xzViDJmpZaKaylwEekW6cQBPooSLkRL
VuEhLkNSw11WlfSEiJSGw/lBZqrFjWtI+RQbf9QvRS+ITVnNE4FhLOaN/ZgNjA7XFP6p/zyX4WDf
5BA3OqKILDz/AWOS69Snu0I2asVnGkXC6DyIE5G/CEsgGmAOTmStE6OX/yBYIWgUYHn3BAyduvah
yydGHG2DMjHEFk+jZoTyOJ1kF3DP+1JY1zkGhvlDOMRd8dXjiGljhl0gzAK1HG37pmL/URTZA4li
x7i2wwrRVOOb5jG1MbWuPIsxJ+K1xCRUWpFuA9vzunbM6NkbB1qWynoIxmTWxNBmeE9f3NgWvUw3
PBhy7QxJenTKKCbxO6ZLVjHOXJErsXgbGszeAUusPxEenndG9iFJ3UHS6fZ8iCPg55nali0UII77
T+Cm7LVTmS9GTTnc17rdt+Ahz9JpDg9WYSefShkHX+fEiQn9FfVNX/qXwyS6ZQsEeL7zmyB58Zyx
3gI5djfkjjr3YRfXL0i4qp1dm0m8DhQ2HbMPxG2UMGlgFAhRHdAoZNY2Kd/buaTRQ5Nhp4x+XoG6
nNe1YOI4VlN7M5aquvSIId4OmGDvWNbblzwa0ofRLW+nwJzzPe0Ed9ct3QxhtKn30IGzh0T65fup
cmWyE8DLLzmVoHLBBHMqjYg8aIeI15Exto65ApqXjU7zyKbTPtde1abMqmRNCW02H1Ka2Fzaimwy
HDxMdXxGpdetT5Rsko1YiuNAfssEg95ycF0Q0Xmym8hru/YSuCub1PTo0s8L5cBGCnu86Ggq7sOy
W6Dklg4REQwId4ln3eVx0+417mcDqK59Jq6JMcRsj/6xJgl73C4VzVskEPED+hx/bxBMsPOQyUCi
NVS4o23tXzPA7S5YsJeDWdfLcTKs6Kj6Ytoi80VQTLjeukO/QRqX9B/HbFRfTLPML8g1UReiFphh
fl0S/VTMuWje+Q9NJJIefyKPdw3d5FwTruce1A46nhLPjcMm5BpEWxFz21zgGhOHX3/qG+kmVREt
A08bK6h0A/oGPxZibqxg105edKLTw5zKzVgY2t6mxvj157yRlJ0/h7hQn3LZpsdovtGxjSnx3DJK
YJkWusLAcM6arTPukHqwYPzzDwsQU3M5LWwEb5W/Fu+wAf03OgE9J0VAZ5FJerxrIxt+p2/+uZAF
lBFy3ULMoNTzbwrZLomC1phN/+T4i3Vd64wrb8Lcx9yNfntAKuSvv9rffJ6FidbiMTF9wBBvlL0W
gB66v5V3Uhgzn75vQXVKywOBBVKWjaQX/rvL+UbDzb3jy8EGZVNxuXlvi/WFDBC0Dj0jBUDl4yog
1y2jLInZgevZZg+kPc5+ZFQj/24aOdvHr7/0zw9piJya64yIFBmH+eZLN7XbmTOa9dMwZHQiJ2Ky
ZmtqLv4PnxJALvXxwxDF8EZAWsb2VMeZ9E8JQWwHxjpkXyLH+c2z+XffhQMlIyQNjv/JzOv3Dg1q
g+9CZHS48TPy4oiz+z88Jh5aEZSjnHY4br65YgVkPcLFGu9kxxih6RnxUDA4DObtEvfWdd/Oo/rN
ke7n9Ys1ndWEr4Ubmo/9cSWpszFeptJ3T0YT+88WQXYnZY6UIkMJxrQmPxDEoVQ8Ir++bT+vLNpd
gHmJb4u/9u1XZZybMeTxbFgevN1xwzrZ+5jYVU5i468/6m++Ig8HPklq8IAj/5vFMiCnn4+qbNLm
dL5ZZTUXSvZ4kVwemEKf4ODx/Q5c83ff73vjFisMvdQ3HzqSgemkkW+dSr8T6NNQBJRmmO456Pz2
TT/rsf8ixuVVR22Myo6oLdS4P79paShCZtcmAg1JQB0iV29CJWCW9+2oxHUDHqQm/JwyeZ6o6yZq
LXk9duTB71wiaTlcNN4rsZzyi0UsHFUnA9D0Niz8tvzN4/bzQohcBFRrxIqEmuKta7XOvCkjBJ0n
HG0mIXsxkYagQdkvxxxHBIR6yvpf3/63Jt7z1Ql4q9ie8ab95FJPSvolMXvcyUA7ItDtOZwfehLi
v4TCYstM21g/73lmXXdD2X0k1g8poMME7L6TdoecMxkUEmdNN+pJq03/8eZAA187I3gZuHdvbR9m
h/htDHnrKxVSdJtMSa3EcE6ydGpgxx1emF9fkZ+eTXLc9NtAK4dHlAnDj+98l0ld9C/qNLroDCTy
ROLJOqZF7Oy/Ne3/3YfRN3JMGjQsNW93gVBBM0y6aDnNqAFusfJGl2h6OOV4Zssp6dff7KdlWifU
Ibu3TEfveG/9FZXmriF8Xk7o1jhYEqrDk8WLyCnx1x+kpzx/1b/boQ6P0MWDx5fDM69/k7+4BUsn
zWafKBwqCJHKW5MzHEE7oeyL97HRKHnR5iOdEDchFDWdUpLiyjZwsKaWehtsuvk+zQr6BMbEYWkt
LYJ6VSDEwTR8Wll0vZCNlrr7MREMoPYTpuzbHv4vWQe//iY/3x/i/vA6ED/gMfl5WwplNWyZoJLy
xAwl3Ez10FyQDJztE3P5x1UXAW88A27A2NLCKfrmuSNS3u6x/4iTwJZEBGnO9+8afCWGPTcXbo3t
+zdfTu9ef1kYXba1ILR59cl28UjieHOXalU5Vic89+R3s/vV9+3xxDAqejo3RPxA0tXpVOm9bxBY
/+Yls98+IviLMJT5vsMnk//BHvDjI+KWcZ+5U5afLAg6lcLFE/o4jxghIUjU+XPhJ8LRC2QUjbTk
NZoA3kBHJNnB7hcMAbadL/fmUNFFVIXu1+CT0QeLQfDv59RRUSEBgZ5hZbdBjyyanzRhk42MpNAg
Q5Ir7jw0PU9CP16lwWawx6YBmnAUSytXti/nW2+aaY3JuKDvV9A4ilE8jWTwhQlJR1fM9QqsbjBL
7ya6DdfC7439jHz+tlksQ+0R+6EQGXu4NiYqXfOStrRZr2XgDREgXNFe9oULlSYA7Emg+9IpDtAq
OxFNZ61RKXrQRgcrJVYPiQEQRXrfJhTuVy3oaXhnLHyHxKhbpfVlEmFBU9zIeV+QeuhmKHCR9HYE
nZhsA6NTDXkStCj3ZPfF6cEfC05Fdaf4f1UX/FF8Im2m8xKVuq5BJEM6bl0i0qRbDlCm0AJWsgnE
HMGUDI35Hjxsld46VVM2l0VCDMKddCQ3xMYeKbaNVbXFfaNM9gsx9Fa3I0MEZRrWykvUxw0KytaS
X2Zp8i3AyHjqq+PXg3slOtDm62Aquc2o5PiLfHXv1Zv4dR9aHT60LezcvRw1KIWOBr6RXVb0xbzz
WzLdN/RB6Fz1KqURHlaLz0jOifmJg88o6pOaNFpyzgfjYca5iBqoIEBxE5noCcjiKh1p39TT6PX3
VmakclPwuKS3nFdJ/baWYGrXhkHI7DgKGZDM0evcS8xTzIFtlnCP0MT2VNcjBwmmtVlw6Y6xNR1T
grKRx87WmF0jrKanFaL6VPu55Ay7slGzCRjl5iwerRp66p4ENB4wFEq+fW1kgr3hXAfQs+fpIwSc
VkPqN/TNAFrg7YlphISoi5dm/oYiKb4N1Yjo59yCI82EX8ZJZ+vRRQ/xmsUpc1s5SEwC318r+Owa
usHaOwVOHr7WuDnQMXqL9WjNVpod6PbSm7d7l2Vc+B5PEUkanMzS0uO62lL3zJ1cDp+WDJXXboZK
f/t9NGOF7mvsObqQSFxqu7AJ3NfKynUnVtCeR+XL8Yc4fjrw5+0v8AeajCm9q+ASrumgVoWZzfkO
DogpLyrAbGpftQaThnJxubBuPLrOLo/sJLuTdccvYpn0TnaQtuV9jQdrfhlwVRmAhQKvQDtMVuJw
5c0l1qc8J0BiAOW3fEXDxiObQ5J37xarpQucLtTGDu/fFFTsx4wBkLWltCt4VlymOeC/3d4JPlCY
F30C8rUHkbIqs7GF0hTHqqI3b5RefiqFpFu/lDQld3TQVEhLApLwqTLPcY10yPuQBpkayIL4vuP/
d0762zkpW/ZfdvqflCdXxKc2bAU/zknPf+nPOWn0zow4b9LfoTdBXfDnkNR7BxiGQagedP6Zeuaa
73yLuRqBZyGdIDo0/xmPIkGhM4QCjT9gEv5AcvA/GI/ihP1x02azxv/vIj8OOQNTEb85kgq0/52G
np+UZ87dqizBAyHPos2/rFrfHT+aSRUwOvGa+wwvHIGBEUFaISOIdR0N+dYKMvMh7wu1bIU9Fzdp
2OfFyjfoDUeB2ONgc059PVgrhIxQ2byQEwEQrsiF9cDIa7eQI3oxllNDmmNkBavGLi/bVBS3JHaF
eywh6T4O4mDvFqXb4xo24L+AAtmrLBXHgrLxapALViclU4M+NjsugALwHTAvp5cCdhFWPRr1awd6
ETkJdn8AUxXfN53r4tg0pvk4mJ+KQpFfUJThlSqc2FmJOey3/AEGgaM/74p49m+meMaeZ5HwY641
9+RoLbF7KIRtfJ4a0aHRz6IbJ69DVJCV+JrMdkyiadVat7jRBp3qLu5d6U6nvAiQLS9FvkAize2v
udmY69xjckKuutPhRU78a+yluORaZXyufTwpK6ttWLhVV4Oc757HaO4A2+ghTRqO79O27x8wG2He
gmwqPunp17MwiiJaD56LdNVPcpwSdcTBK6w5GlPgrGzNO069qAjWVFvitTtDkW13+kDWns1FrstP
pQYoRxqlbGmostJ45cwUN4ZKvFMh+vYkNIAZxua4xnEpkXOHGFEFalNiT5fBFtxP6M2oq6HzcJUG
fprGO9vSKS8WC4WRaCqfL6ph0MyBAVRrQjTKvXQ/d3H5SF8r/VD0mfZi161jrxaQn1uArLm14WQL
gZqKHho18pni2AkQ1fhAoVUPZ3I1yb3xLtXqxzLBxbSeNOMa4RGQWGaB07cst4Fgt7M++tUl22eb
p/VtxhRv5XZLcEkgFg5btQwrW4TVVdsb+aVtUA+sizN7G9EqHG5PI7njM507GhL3U4eNkOxVBiT7
QIO8G4ZTB9Uqdlqm5ckGd4V1zQwjukviBUEpPHD8YaAJ0OP4wrvOymj8DEulINiFbXLKNVV8lADG
XY0aV6qHOp5rAHmkUeQQM6GSx2dCeaRh5d1kymGVwoK8H88083EprI99hGV0DdpjuLOGunsRFGVr
DK3Wa0GcLVjypV801bcMD1B5Jri6YdQwClwkBDJNVo97TVknPs15ckYzvcC+4n4ChIYwy2IDS9aB
UGDakzp8ybG6XxXeDMWd4i56xCTYGOvlzHl3z8z3VuPfQw2CpwSJ3ovM/WSYQOL9VjhX1uAvX71W
wJCXltXU2ziMa7KUNWW+PBPnaw2f7wMXDj2UufYYajh9ZYxw6nsPZL2GHm7aXtzRcoBnDwyxJ58H
yD3gPXcbavA9AiYfncIgN7PbZhs3jYatmnrcXLgDTx5a6zUKtTzkOrj5vhkGVjThLMEa1qSJVcTN
7u3R8PZ4BosZGVofu1s3EOZHu0ijrXJZTEfbbIFK1lqZGvRteUwWiJ6FG1OHR43T34swc7mwQZV/
gMTXgeq0emdiMYuHY5zAx4MSMbUvY4D16+By4D10JgMCTvOLxGIkjM+NF6CXlVY+3i7dQpBwoQCz
NEYe4W52EeQbQGhffBSFXztijz8ubm1dObhlq20/yZAAPI+c3LXWyd+kSxQXG2AV1cZPp5jBojHZ
a8tsH5JCYlgtoulCoJtl2l10G78OTq4OJh/ruryLoN5txoQM8bxg2SSDosORUj0mtTfspYBmmdEj
GZFNMNtifrpgMOpHUl/NWX1RzDar7WiBsWycodqajdai0cHLb2bTKsfhwi07v+7Xrpja7ANUqLI+
LIFbF+ZzuBQ+cQ2pcKy+fx6GReY38RwbyBFz/8bKmS2TSyvufaC796RVJLcsizNd60Idx2R68ty6
vu/oc9wPloyJE86w40x08YHqiXDAmlxPJw1WfAprn0xzOfFahVlb35rou29R7xBTm1QQOrLC5VhZ
yXUzKhstOUkTK4vdbj1XS3Y92NGw68Kgy8n6rarrPDL5df3C2FmyTLkwnBh51SObLHEh/UukC/4N
iaD2lefVMSNv9PIPbij8Y44d7jEZDOrzdIzTr45CcIcBCu1dr2V4ixbkRWRZPygt0kv44p9bLdyb
FuERYEcG/axlfcVZ4YdLUB0SC/N37i72aibxcdv1IFuLsz5w0FJB3LqI/TLUhdWU33Yl0fOelhXG
Z4XhgmjnHsTnscFGeIUDA39rrQWJi5YmJlqkqK/no9DCRdgs5AYRYbdH9WjcFGeFo21P3h0m6PRL
jOz0kM3GZKxENyPC8sweWqYWS2ILmPbREkXH0UJKKeKmuh21vJL3CaUlrRSxcs76S3nWYqqzLPOs
0By0WJPQggqfuJZwonWw8KIg68xJQLwZtNRTBdF8lGyMHCHs6Rr0yGdTS0MtqVWinhaMwoFOX8wp
LiD/Iiel04WyNDurTNOz4pQ0PW8NhDfYZWNe3MJ1nl5QruKd7y3/o62Fq7aWsPapXjQZgaFsVdPk
qa0Qtt081Ghf0Zsw8x/TMG2Z7Wp1rFmHdrpmeB19zLR8lraP7G79s6rWQWkPb8f3C3iVudWZl7YP
VmXffpfkLmd9Lhs/V76h5YT0NgGc4MBgcrSotyWRb50iUIjXOZpfZdlNfoHpXVaHoTfSZ691vOzV
9nnF10hLTG8rJrAkqEqAeyv/yrJmklf3REpm5nDikbVFcQpGzInytYvVR8re+UNRGPXnfJztpwjb
5aPVJe0J8c5jVwfLFqpfdQw62a6DYeSQ3sz3fqk+sgB+g5n4mvf+x2CYhk8MeakgXGDDK+kNH4mc
yw9+EJa3HfE1k1sZl9wcDsEColtNK+Kbo7yxXvVtVxSrqXNCZvJDVh5Es/R3jjcV2NWhD3erVkRJ
8hj6g9hWylZ3qaLeQS88eZXxvT/239PT705Pjq9HD/+7ypQORZ/+v80rBgyiX77WfdYvxy///hdN
Zf0X/1Tv++/o6yEktYg20l3Nv6r33XcmAvaIwK7wzFr5n6MU5y6CIhiEcJqCZh1wwPlTaeq9O8dK
E4fDaFofs/7JUYrpzw9HKZdVg2ELY1wOVPSpf4ongxPXSn8O7EuFGDZRJFpCtIg3jQ3YaZFXEMej
bVsFZb8aQy/vVhhX1UfDLn2U/5l1kJz0L2N+9+3SYbVLlq7hfVDyqknqA/vbcAo79G0uzOeLZqiN
B9po7bqpE+OCIEJrhUDMfxjDdn6fhxSHq6HJDRLSO7AjMu/QQ8Je5edZO5u3DxLFGDsswv+fvTNb
jhvJlu0XoQ3z8Aog5+RMihJfYBQpYZ4REQC+/ixI1WVdfU7fvv3eVi9lVmKRYmYidvh2Xx5w+PM1
9IClR0IBN65VD2dIZQzWffKg1v5uhhGHiYAady4zRz6qFs4VH99N5Z4NG46poJQ7S/tP4ZBeEEU3
RrUcaHG2muUmGVIuUZMOL0X/yDRQM5hxtR3d88Z+0df1AFgAo2hqHrTGaV5pZyp2Y1dSTVwB5pyH
u6FcYMGk5fQ+mJO1r7zaJ4PPOGTVLt+/NsaQ3xRseao+jsso8kcPG3xcG5QFQ0UIiHkv9Mp1nTym
U3E3LAExnrFcd2x/DTJMAdgvvbMgCToWvQDEnUnxzOTmq5FOAO8mM4Jk8+s8BnqtYDJ5h6AWR3x5
NLZVJuNngI5nY9GNzUQ/aCCWgIctX5yJPnI5bX+JrpyIyUO6qRaREt7QYED44ns9BrE1z/W5g7Jz
AWS/RJYJtmH19vhwu73DZS/mpqtRwuJ5Ye+4xyAJzlQb6JFf0tyTr4n2ZbHyNrR04ezGtqOSTszz
nihngO2JEIPZZsUz8/F6Gum1jDmKGFZmw+H+pS3xOOt23ODdDh0/PcwCmktP8mIXGMVbRxT1Quj4
hDaOIgflIBaMcaFVpYfMAikaULIYVxUusqJ/bkf3iz+v18IkPJlK195rVHnsDH3NDl5Xv69s2Qq8
RoeCEnOmHNXs9KDQzr0Z/CAvUMSTDJyY98RzNc6hq3hLQOV44HrT7kXKs9pMsfqUcNmlb6wkViqa
Mibn1JuF8bYQW4vKgZ54rfy+Lva8mzO/2xV5sRydBsTZujZ+SCw2IG9W9LGXdoidK7kH2JNzhGGp
j8mjf9XGqY5Lb04YbUeAjejnB8PnFaSsheaJoh5o+iheBtNNbxodN5rlf0+DUWfX5tFo07naM+Ir
8x+6sB17VZ4/EpzzI7xReliU2XJAIRie9Yb2V5zv5eOKBR4azXozcuTuaVFRG1rY3a+lqGMHCWhH
jIb4tqnp3EkHog9rWe+40WRc6ykpySYLA55XuCcDGkGE4Y+6eDOl7lOaFwJvYN7MrHtBzua36EPZ
MxFBIzcNVOyouieT3ubR6BT6C0oGzdMamaFa0gw4ZZ0XBWI1mDrL5qnUrOU+6YR+NqZRkad03YxV
mVZmO7fzcfdONWGjipooa6HTjh9VXD2qi/mD2rVBEz+0JV4yu/yeQyRAlvWrk+w9gti+1GJv5ffZ
raNDWwiZYxheP4m/YhNgTX5micKa2p2edD8/iUa6Z595cpsDHgGQ9zulW1TdoIaEK76K2LZJ/Jh9
8CGm6jHHm50Y4r4SGBB1Fs6HJdd+1Pa67OncvgyTd80Vf57CxoNyF0ZIrgLkSTVqWgfuO0sixzBj
s8b1Nn/v21SFqb8+ja2J9XPzFVSlp4XKF1OEUrfszLxF+mh63lKpO9wQrtqL2nwPequjgKSwGOFG
5ykxoWfXXrATixbqfNRY8PQ/5Fip0FsZ3InfWge9Moxz4lfYbSv6AKhMoo9oKjdGR+0fM0u/o3nw
zXXHa5HaxWl05i+wVMnK5y7VBYvlImrlzXMQyFciBJSIdt4PrnR05iU5VS1p9Wwa4uLZ03Db+eY5
h7CKitFWNxV3Yoh59xVNQ3FiZX6U9P3PYRB6TEUfF89VtAfbBiQNIZo6YyioV1pgB9i4g08lRxIc
K8Lho5W9BYsfPC/2QvtSQ7OKW1B9ZS79nsibjGef79is63Mv7fwemsG1MDiEZuJHOJYDPs9GCrZV
OBg9a+epI00cu1ThXZZ+PLE2onVPQrJJJ8E9MeN4oajE/VaV81eVCHGkzuazpUkhpIiUTndzUoe5
mbU9VQBO5NUywHYqIXNQOIsOuP3g6qbrxySaHJPgNfJgsbY75eb7uc+BqLiURBqZ9iqCDoK3Nn9a
eceGohLi5OP54FmTA6JIEvfI8zc/Z9IGAAygY4e2Q2sp2hHGYdM6UN3s7FNPWXsTqS9CeDAOqVe8
Kpk7J8LEz8s0XsaSPFinpT8trfPOVVMle82rADZ1rrFnl+rvDLvWz37HUq2lWipcearuuZi3sfKX
1Wq+V6RRpxd8islY8p6FLtYcZ0IK9oZq6CGof5kSWXt8FEkNF6yFeffV/h1b/EB1oUcv1fYhawtq
mq1jz71FslPs2Oq8WEI1FnkuIJbAjHbO2PL0BkC2EoomL2smziOhXc+lwU1S/dycB0uOXgB21kf/
DpuiYgeG57ob1mH43RX+3/H6343XGA5Z7v/r8fouy9u/jNW/v+Dviwn9b5snYbPCeFwdyZD/uZvw
7b/5uChBStC/HrAlwGD0Ry8LKa3Ac3AVQSNED+bL/hyrLf9vFrIHm7itDYPmD/8/Gav/meLJmI0T
kACUZ9BAQk3KP7kKEqWlMmsc5yRnHWo+GdPyMds8wDi0YMYuzvgaWLQlM0HRLcuiH0crfjMO5vnF
afzum+0WVJpaEILSmbj2P/wm/4+Q1v/yPASBye0C8NiW0CJt/FfbASyagXVsYJ8KaVN0ndnz/S+s
D6APVOc+r2iM7vQN/9yW9r/xW2Cy+cuNY7MtgnElVsytiL4H2/qn5U2S8RihkqZHLAQBB80m4q6c
BzdlMLQuWqrjXU0d3Ypfk+tdZjvIiawP+du8NuunByWI7tF1sc5plY47ym2qA1EEUe6GvnUfPKao
hX4pzzklqoaCAURrz6xshyvEOaI4Nc9pG3LCXWYuOhd4g8eE7vfImMrwwC8KirRDX2RaH1qTy0xd
uOY3up7LsAU8EcLdaS/eaKN+tJV4xEPeQAi1G7JJk+WT/OqDIEOZzIqIttWtnWDQdn7pPYt5HaoI
vhVnsOd2ze1gzyn5VU3JcGgteVygL9DWuFphsU5iwb6hJFArKqGjLmsypN95+doU25ZUGwPjSqyO
oW9YplcfKiPLBL0ib6oT15Loo7579K1y2auM4krQOHmk2Sb6uO6a/WMgtOJBH/N8w9n1+jdYAC6m
C08fYoh1wU4JC/oiWEOk1pyP0iNGlBTYQ9+7FU3T2fRsUDm4ox5XiRO++SqNG7OZHgH3MOYZlhpR
Tl2DtjVUNj9skqlknHDcztCwO63WpZkHncEkzU1C4mjYYTGsNi9rodlH5kAT2p/tDqFynK9esfjI
Xm5zXzbDjGrZs58RxNGYpyZO7VQHCkEsbCDioJz7BbjbYTX99LPPTMguer5HspUxn9TgBEOpflxN
QDRoJaI4r/QRxpTNe+/gfLvjWuvrLqi6CY8wO5T9ZE4pjMPCXNyII39mkOf2emBXaFwSIBrnAK7O
F7ZhAvxPxiHEcj37YStd3hmtMUNobLz6B+b8siXpgWukd/KmDgMj7UEUSujfoesNbhGD1HrKUq2w
bkWZC6cLi6R21RPxtXzuqCpoWogmVtJDQoefSPt6N5WfDYzHnJD4UBxMvVWfqJK0TsiSpUwGDKyT
+s3YB0P+LnMgcMegkbZ5N45Dcl7FullNrUJ+dec8hUvh0He/0iApoiQQ88Cnotemjyb51XtPpCiL
XKrN8t0koJHu2sRfbuRiNEs06t5k7IQED/K0gIxfjovsN5tbAtwNnAm9pthespT64EDBfENVgyZG
shCGXKpKqtXZ4nIUTM11yAhGxT2z8fvY4sUxhqXirT7r7WkhWvBoeDw00znj71+ueXNXrMK7NcE3
BiQNA77bsP3dlixxntjvUZneO2PCLCztEQyQW9jhQCxW23HxoUhka6/GpkFbduK035Q0acsKHAlq
DNCM5e9GhHItxIsivusFk+QNDg1Hvw0obQQTb3bt+zBWXP86rVr3vx7lqAD8nuxCmETut4xnCTHz
ds7N9Us1kipso5KIOu6uOcFpwoYOYvzy7ghBMvXs/260LH/XXFaLwYQctsaq5Ncmnat8DGGaNe9s
ipGDlwHzYDus7m1Pll1i6ZKttldiyiG9a0OHL8Ws7jY6OdfSNjfHbdUyP4g8NSnWaflg5Yzpd4NT
9XUEqLV1Yqj8Es/hBrXW5ZTVVyJsXsEjkVVcaNYdfdJUXshbux/mImQgTERMeth702SjKAzIB9a2
Vbo2BotCl0Z5kbG0Qo3x1LfW0FqCaEtQx74LuCQh83xKTZCALOza76MxvVizck8yCArnYEyBehBu
ZQHJRySXQAj9nvUCxewyNFuUH5sm4L0h9PIms2TC6llbmmvGPP9slmImKwhO7gMd1S0AHhjZvlXl
jh5bjYih4cxXG3jKJclkdiXPN4whs2V1mnu/c3b+PBgXS6umU2CagHd4A8Ei5ZzBTGcFS2wHhGlC
o689M3KdcfSRq7DgccvZSswbZbEYNaRbDDHPcXjsqWOzteCBP9bW+PrrDP/v4PjvB8eAieL/MTiW
1Ts9sX/VZKnO4ov+rsnaf7OJFTAJWtS8Wfhb/hwecQWjvBIFoCBGx2KyDW5/DI+Wt/2XrS/ttxXm
Dz3WsnC9bEErVF9QJ0yd/8ng6Dj/5BqGl21tzhr6UVBkKcH+p+loQHxpZpdGY3vSaL62K4QNOe2t
evIfgDRn7QlmH528xCBXZ1cOOMVesskpPrkFm3g/Zx4AaxPVNZ1yB01o1vAs4OZf/DTIi/sJXgkA
p9z75qywyjIurJdJFTSsbCbOXs/zmkBwUu7dMpAIXEVzLbpea781WdfyzBcdxrOF+59aZZSumdnt
a6mG4JvMF8s/Encm0Tz1i/tVqln494sJ0po63wyVrZ3snfVrKxOknc+5tC1rxK+9TTu0ZbrvNo8M
Lbp6BtlFq2odX9pv5kutct9St1X2iwfj/4LDtJibeLzPPIUiPn6YyY7T6G48mfo3XaZxiFlxTzQT
0iVxKbw6ufV/g2mSit9nH+ZLLYDWUD9Fh6mQxKkj4xeoQ/2mdpQZYQQAAs3oEFZtuLFCqxIDq8vQ
FY3VwFoyNbLp8A/xDmb+2ttGDLbNpjbcpZy3i4CCmZlXhn4h2rX4XJNlGR26BOuUlKpM29yGlWPL
9GCWcPRvPXChJ101wz1O4CRcA80KwWpSXD1mzSnTNElFT2cibjFAh9aok9A2GvVgVMrZu0G3vHuU
tO1UJapoKRfIz2yg9gB5y+ug5dahHe361AISPZSN7EErNq0bVrLaFIGZZVZW7uuaqh0LXuqdYwZN
JDNqLVyb+jV7Yl4p4DEfxzVIHoZa1a9Jo02YRogwQxWTHdg796Vs6/TBSvvxXmXSe0BJlt+ymsoe
nFLQzMEDPvB+aPeLbHNOxjm5r0zoimXW0eajhGDU8aBzQ173boOgTL5kWF2Oc+Zqd9qcbNLXoAV7
6Q3WNXGT6kDyM1/RJtHcv3S974Aur9yX3jWapxEyIB6uJEvniN2FNUdwumA6tsu6nho0UWjH01jv
sElMJ8WAflBVmX6xaLq+BKtHBsToHPVsBwZbCL+jmhdte6h+GspmELY8atAh+jUNTtyWLDywkXvu
c95pUM5z0XvxWAh7w+7N3tVYujTlnFwrYjYD9fEiTc0Lm8j2CPRJhFOx8FqLahwemNibL8M4E+JN
vO67MrNXHOoymirfP/NK17uls+xoGTucX0s1PyTumJ0bxKzn1LDWr8Ja63ofqNn8KNpBv2hrw1He
95Z3VtUc7O2i+yFhnR1xpfe7jNZZXkGveAog63/V3aJ6XRiwXi1Fn1Lk9H752mtNQDERnzBXm4aD
7gEeDjw17fPOvai2QIGFtHMocJrcNUHjnNU8gviGqErdIl+rYWlAadkazDOuAXp+T7vlfJ61jlmT
PSw8TGNj4OGzA/c3aWMMqnihRpliH5WobPu9TKHnVVmUajqblFGdW1CYMRdp84uNZ/du0oaXfB2e
ik7zPmenxV2hB1IvAa9ZngP5fWWnMBT2pcZocNUnVkXcsJPYy9NTYI/ezaKGno+GGJ9WAvmxM+jt
hyt0P+wUvFk0wvV7v1nmQgNONeYi1V1SdMwXguVORAUHFgjk6QUbTJDesAcU3yZHi5u2SqOkrPVo
BYGIu3cezoLA9ztiY/6jUozKo+yvpkjUznHVHGdSWF9NJvujpXkmEXylluuvHKFdutzfJoR1PnF2
pt/i6tX2lP1oEDF1v30oixHjVTcZwa4Ss3ErR0h1YZXk+MMzPBDz0cym+REqI0ZkaFnWk5wIGODo
J2QhcoFp/lesNklot7I1SMGtBKshNg4CRQSEZZbJ4DkndGu+T42Gqm6ue2QElK3feBsXF7//eOul
AbfXVGAJMiwH/uKYZydaAojWd4vhX4nBtLfAtUreok4bTfr80XPmPRrI2SeAA2PE/5SqlSIZT07Z
BYept+erNnGFZefnf1BJ4PxsNfsTZ6Z5NTw5TtHSc2mvArTdoQAqXGvljWKfchNYZXmlbotRsFg/
Mh1ve68zwtnz/NLqwxN+APZSxpBR3LnFGliC7HOkpYOer8FDbwztTnPNzGJ5o8ZjqmW3VSnTPVIy
FRDNYLzmvcN+iNq0PZ/3j4KdzWNvjiqi1qB9Tj2DJ0g2dGdIhTV2icSpbhwQ2JEzNvKmhQtwxMu5
5KFbu1u1rUEYAwRw3ADIv4frOXz288YANEk33GEl9b+kbmKf+QmX2FRdE7UOW0Ukfae+rxPN2Vfm
0p6MBjyqjpIUL6OeXzU6yUO3adrDJGYR22KevpnDgKXQb+l88Mq3aTS+F31X0vdgrleparCN7qgy
YLQ9gvfY4katMzNarHn8aVgU2gtjEU8FJSo7RGNCDinKh+2TibYGDXwrfJZbxB+KgQNWcMuYD3cy
LSxjV6wB3HrbZB2qDRndPuKCiS4j4qy+D7pdveFCFNBz/PKzpptwt6w6r6vvv2V+9WMo8/GEv8mL
dK8s497h3xJKDMOFSO4Rmr9+0ouKrExumHtzyiG94UL/CAofn1OVaYeJqvXQHpPqgXo162yORb7v
pqI/CQYS2M1VcLSAw+AHZfLS2OQcSjOTl5xoB5+jmdXhZGharG9l7XPXyp3ljc3HRF4x4mcHx5Ea
kVgy96ik1Ue5c7PapAsauy5DvQvMPXTTj17vHgR+1rBhrcdtkXzMoGshIJGvRo7rNcvQ73OMyaFb
0SRR6u2t1w0PUFQPGGgw3tSC5QLNFmgGMMam8ly0a7pvYOiEPZaB0M0bE1Bldh7XKt0ndnVj1Rq0
6nFWh8oVwdFeijReaVjRyuZ+GfJsP9U68KNWA+tQwXeTwojLnJ4HErBtPJHriOmMY9+QCePQSAvU
q+ZZd2AqQLoGmvc82ZDSV9ANESGyHz0Inx17ljrMa5yNZt45HGRlxnlgiQeFQ+Ijr5eeOA5vv3bU
ju4smwdXk3D1iauE0tnsQ0EnTnM9BMcCqwApvdU/19PyUOXOG0bhl//epX75Uf7NXQqmqsH94l/f
pZ42guT/4XH54wv/fp9y/8a+yaAAN7Dgm7jbneVPQiUeF3Kr1CX+kSL48z5lY2RBbCdvu+UBOIT/
1OJt6Gw+Mj22lIA4gUHg8D9IC/zaK/xjxE+nPYrFs040wUD3dn7R1v4hiAlVpZmSpNcuKC7ygWA9
aCGWsae6WsudRwIp1ldpPlqVi9pAb+bOkEtw2rg6cVq26hmzZn0hEVVHRj/5GE50CR+e3EzUtAYt
3W6TYTxMH9POOtolvbmJvUm9dvNFifIelipgYZXyyONxEhJdmKNkpJs4qJsKaHOpQ2KzK/NpajCL
dZ25WXjT+tZWcnxurADqsDfZ8cJN6VPXqC/xrZeiLX5a3QbaTMTDEizTY9G6zqFXGEPJIIn6MUce
O2Ou6C+Lx/0xnPu6PPDZzeOiaubrolzvVKcYWAvU5rM9JMF+GgXsobLdON78OgnyEboMlU1QARpN
B4N+7q0MUnqzHFd90Heo6gBzCQVd9cE/VpX52OmEIawpMG7qEnhdMtdxMTPdpvAdd2VW4hXu/WQ/
6V0d8YZpd5jKCbymJakGLmJMgkPEi1Vf1oliD8/RvHNdMF4mpBNCYVO4OZvpzF6wIVLJKYqCDjrq
qXeaPlZL9iVgBgd447in2fbkt8ZoMdmigvLM3kikmLNNfVe1WT4EUa9lhn6RDUz0p2ZgUBC7nHYF
7QPAPViiEHlfW/eCXSN6c9OOAMSc1kbntyduTty4l8feanzcs4GusTPlehEOaIDqUJsk1IGfYdiF
o9Qgodve3VwjkGvepE9gM+lHmEJ/HS0Z0mboXL1yIE1hzHm508pVK0OsJeStuD6Ut9qSw7eLtXqe
sWe1v5eQ5PV/7SRpqtlWlPyPtoVl93t96SXNtC0zt8Xm8HvJGYxtvu08yWcNhaL4oKwPTd/6NIRw
jYFXtmdloZMittdumDgtFkTvF6WLUX/S5OKyNgX5WdUBphacRuZeJ5oz5wi6qIf6fKMICXf9nm00
eHGj0o3XFn/Wg2LAqsOlaHpO5Nwo0EC1dI5pskPH08Q4BvDYpPYlK528jJHcGOMmt55vSkNn9G6C
/pMs4ZYI5Rb/CHEAuzFPEjbpoJ+zL4nTlPWtVtBmFtF5pd+tUrlyX2meSiLRZxwwBtyj81IY2RG6
irbjdkbPNvYHXKVJhpuDeQKzJ+EFbgq9a731mW3GVVqnd3229Hd0N/g7io+6yM24aB/4AfSbVR+d
HWVt+m6GAn/Ml6a7d8eh+YKlYxawaw0aozhmxyqko2U4mUWBL913kxM5aupNnHFCEkjBqcWGBlGQ
pU3j8ZJjlAkLx5qW0JCZiblrnB6F9Jp7xMn04KGCZoakRqeQ6XNSdfOF6I3psNpP12//PRD/fw5E
Pohbau1fH4inT7TFf1xL//EVf5yExN+wdFr8Y0CTcDfU8p8noeH9zbR4LCFF/jU298vrua2yXdgx
v0/Pv3s92VcTv8MDyrkaQOOw/pODEALUXzevNIcDWeDH4szl5P9f6frSSHpBnNS9ZeWrndKkmfsL
fubF3Gk+2DQ+DrNZl1ZznvXArZ5WRrfgO3SpHxlVtU+2V+IUN1rrmZUyHxpPyy+O5aHIVKbPhNyB
jGO7tY5BG2vWyqGEfS3F758q1b/oTU++AcAa0tulDPLxIGVVFLeemQU9ZufK39Mc05zqZKG3rxBQ
MNmCxE3NRM/qwdlTsGeSUAjEA5dCAnMFpvYr6M/uOuKVITMveyygg/pcjerNRi79tFmnfyOk5x30
Lu/ehrrUWR7U7sm1xndrKLCpzSDbCyS4IbusSzYf9a6197xQ2m0D9Zn2GU/uM50bIpkv0rWS1Vgn
jFrunbGiSszMVXGnZZn5SsT8aguriymB7yKuvPrjQuP34yQwRMpJf62cPHiZSRfdYeqxDp0ZvM6z
7+6kvrDbk/WDXYApJblv3g51PZyEbyURBrD8WhPZPzm4124CrXpnG+dQC0TZDOa98sKxHhyqVpPf
iQEkp4WY8b5sjOpHXeHuYcFp/LAM0wcKOA7tkT3wD0HAbUeZxPzVgVDMAjUH09V3fkpbTuW/mSar
dMdDqJn99rXOa9QfvnXTdzynMiUp3NWcnWU17Y7acg8LIYdc6CnC3mFVS8cIwaLUT9460wNMfUZ3
2t6RL70c3T3rUkoUCBKVR88kzI9RjUti1UovbjS8UQed6pkl7miY4QaKm+rRLo3yHs10vUMGIsK4
2v01s0xtW3fPDt8FJx1hUftgFxWthbVm5U/KHasrALvlmhF7v9kI33tC7+oehWfYN+M4f0y+jQ7H
MmCKRKl1PwM6CplSlG0caq9Q12FFgJkBb11RSOgAnF2VfuJboJi8ow4m41QBXio672J0AYnofNro
tg17L3cI1iqEeQrioHdlwOhDA5M1L0LhU11MisXKHoOC7uWxmWZyz5Pe4VSsyUu3tRlcZF2zYZs6
G8qe7NthE/Kuec8P5fVux61uGV/SwWOPLBknf7YCz5fvc3X1csRzjLqfLqFYku5ZUUDTJPbAnVyR
kVkxlVqbG8Ir9OA1J14XQvckBklDYe3TllEhY3yXrlFtR7X7UZKFAEbGNjlyJaw9NWAzHoxJfQ1a
27onKu5RcMw0JybquqKmVMulVUxHkU+w7QzIgmQcqkS2I1K53nsO496KqStyXQrHp9miNJB4zGNF
zBcWoBJfnMxpqUFsqD0tkhIGe5DmF62j7capA78mAcNfyW1hJodmFWDYxhmMrUMuO2OVWBKnZGGE
89cXyTkMebs39pmjU3IRLLwkQANvMh9p3SWxZST+8AxdxX0MLHEcGmu9U0JXUTuTohN8rEM8jPOJ
xJlit++297SkajtDGTh9EaGWp3Ksupt6lOYzzMvijX6hPtbcEmyoGtTJX/IsOSHjeE9z0ZNYbMFV
zowOtaft9KZVDymb1OtSdLCKTV+/HZGgUXOweZC7A9WgM7OmltJPa298GspxbzubGK1pSPNUj8Jl
phxZPDSdCT4zSQ8DHtwYUtKz5sG2hJFvTU9rkC0/ap3ZZdU8FvNFbT94KGU5r2ImY8sioENwtTzA
cuzifJPWdXOdLnkm5pem0sFJdk0aub50bwjpEwlteRAFaabihKapb1arZ8eFctFIm6tgN9jwReJi
dNxvHILrEfS+9sMAvomGiYK2uLb4WQC+ubWdvH0cEejpnCL5yLLmPV3rdEcoporNVnIJkyN+1o56
12/mmk7Xoa4eR7TZM7isJrKGobvQPTXdr43T7tXsr/e6QY55JIHdh5NIVlwm7nCobazCVFr58Vhi
JBdeZv9Il0buwKV9kLyhIZNnZrVFuoH60+NzzTS7J/nqqFeyvXlkG9366PoqiCerdb+hdvLZsNyO
jkp2xiBbZuAUQuOBhc2WckT7rYQkFZKXy2+NpGkOq94a7+hpNnbj9SXBTx+ZajHxuLjcp3SywE+Y
cGYq5Vb/VAfV46obJ6YHPQyIBm7yDwEmHIpOgFAtH1RXpq/a7FCALWrMtVw874tqXJpQ60kF4uDt
zyhu3jkliOXzBMXZynOTZqdJv47I5I/rKu4FzCMCDXp1oYav5BYlxDMjdL01SWJacPNDQxDr6q7g
VQNfeyzZ3EdQwZCALItQOt2uPnE3F6HOn6rdSPgRB1UCjLwrDy2Fc6eE7RVGWbrAVEcvGR8o/Kw1
ZXJYX2EbzxUtpX5SX1OkZY6iRL1nud4dNKm7l5WbzIfhVdV37MzarcNCZLRw09JF+6Iv9nhbBkl/
Vaj6p2ECL+MLj+yf48kXABPiTAXXe7EW0ykrKO7uy7w9SLGUR7FuLuFZS8dzbhIUtPPUfhzTpr1f
t+ZHn5NLhkXxQO+Z+Q0TrLqSLsVIYxmJfDXyXDtWq3SudQesx8ydfWuRTsGdeEed7JdZU3aoU+66
A+mWhF4qq+fAT7uDmPz+rvMnI5rHDlxTn/zwy5RHYJplBx9We6iIoNKOUK3XjOj+pXPKlKD8SPPN
KFt8bpSM4aRbfzp99UydQhOZZeE9lQk/wmSUU8TPh1RYWDeSpyqJbOMNbUEL69amJbJrrxXMdQrW
uPEnhv1S9WVz7ilT3OETkRs+MNjnc5m8DWKZsUPnw9usNVCxAoh7kJflyVNYoLHmvinIAewZagN5
VrKASGu2DNm7JpwlHhZLDz2/WM/UbYRA1KvLPF281rWRItsa20hFPX3m65Rn6V71Umhu88RQVV6a
3ueodwyKW3NVEp1lOWkcAtIOt5TL7WvX6g7+rA83FD/Skzw72iEr7HqvZ2Z6BQrNY8csxDFNipzK
P1W4973TzSfo59Q4+GKIl6JwImWrN5wyRUQlp9MdFLaWu055RVQ6g3FuQZTvHV/N7+QNWBiPPSpk
Uo6uE5ZV2jehu0V1nHadPxq2lG/uItEn1/G9TmEP84P8ROfs90XdBHRPNNpwQnf3STaW2jFdh9KN
vL6soS3ZZXPTzWYZWaXtAmmo8QtREUd+dDApdloVR5oLNoF1NISgsrhj7iWhq1d7oAnrXk86TlCV
GOeV50DEIdzFme/rx8TS9J8kzJxwWioZikm1cUs7yo7y6iFk9Bh2Y1U+OLCWrXDUl/mSJCOBosak
UoiX+q01xvTI2j/ZeY3AtZ+SiDgPwHGiNGMZ17NPJmUD0OJrn+lDgPkGzSFf9QfYRWSe1ZIWt4aa
jI+58yryvzMPBGlWkZWU5j5p2HkaT/6Mm4zclfSz9iMXNfb0EAEsqJ+9OQNxdU4cPy8v00yA/1kt
kt8aDVwz5p4waJiUsQhSrGsRYGDlEzX0JMU02ZZevGRpE2tTUpBQS5f5B8Sm7FPhA2YhNDpf+Zr2
TaOwdb+YsjslSzIP3K/ZR8OYy89C+v1N3/GniQO13wiZh9gmhz3fkVrxICBBlNKPnHtO14ZpNzef
Q6IbN20++9gJgWaFeJjErSfc55UuVQBcjvtpVyDmwtVbuwveAjZ7rD0ehxoHYOESVNPqrn7Q/4e9
M1muG0mz9Ku09boRBjjmMuvNnQfychQpcgMjRREz4IA7xqfvD4rKLIUyOqKz17WItLBUiAMu4HA/
/znfGRLSAVjmYrochu7gFDpYVoNpw65PbGqHLQyGzXJxSeYHryXS4xeuOJuVgtdqMo1LXdPeBkUy
blxvKm3wrXw/E0b6l5FqmWdF19fI8I3w3kpZBiwrs8jJ5Q7Z/QBddA2rfnqhe+AmzgIuq1mE48NI
3eCmz0jEr3U3m9cMrcU600ptWrsgr6KwwXSUfsngJuAtjMFqbLojXQjskRVgwNOIXPcY42V+0Ww9
OTOp/jJVc/xQurPaBcvFjsok20Me4PTlijK5GBEGEqyCY7/1Omke0U2ahygqTY17gf+0m0P3mCOv
3OsYPkDcWM0TwWXrq4W6+bWqoViUvnnlCNz84EJM42ALeloQj+BsdL15pt1GPlBBqwiHRLLyr7sx
ce6qpHnD/wXrW8500KyMxJzXNLbw2k/nGMyKSfEZQ7epeM5MmX0JCOXvKb5gejd1lthzFNJf8rYb
PoCz21gCHdAnZSwZ+cbVLkNlqzcjoKNV65FJX3H0YK9DFY3YRIk7vGNRpXKwNug6ImI+3TZk+xNy
bUV638aUXprNzKyZqlKxVVTJbIU/h0dG8Okxmefsyk369FjiaL8U1A+izHrcTKbxzkxv/gJkKnJX
nuXxy9kTi4bp5hgsWCrgQvUDs+jMn2+MCUxI0clor0Vf3FfLPgkmu0d8CsHaasz4FAnogmBRGamm
YDWqLLIQiC3q+riMbGQtt71ybTbXaWUu1XRzvA0n4p5I1mlWNl9rPQTljcVg2qZBGg7edWPxFiCn
qAjpdImncAEjicwfWPjM4db6EZDG3MUX7I3pWUObHB/nwch4vxqaA6++7UwFPBTLhi98OPr4fYYz
l6QN6LOOmwTXuLLqLl/9rxKXN3AqY7zM8biPDL95LIpyfPpJ/vkTK/0yL/nDcCEwAVa6Ab4vxBWM
YAvO9KfhgmRiCcLcGi6xoVyIGovET4bHH8ujEQSbKH4Vpb3vM3Gyc3dnOO3OTaxt4EfXspvJP+ot
v+o+nDPalP9NwixoZ342T5iY7cEcQmH4489WWviVTejHFynxFkn2itEh7S9/fQWY0/zLBbAcuLLY
NkPT//UCuJkeOfT2wyUlMrz84xnFrvLr33Ga/+13/LsZHVIdl/z/Lkk+fh/f1M+SJCLj8jf+MZyz
fwOwLZikgUUARO/8bHb0fiP5vRCxYXsGgeDe/ofZkZFe6PFHQG8dE8kSKfE/RUnh/hYsYz6gppDD
Sa//W9M5dNElbfITgdPCFkUxZ4jPzVr8lWJJqP/0BJkaW1tTw6YaGtE+94bD+6qYvgWjKC6zZWBR
MshLj+XCShyCa6Vk/5US5+ZB1sTJoQ2dKH0hExf487VTdwYimO1F+76GWAgzyHjrfL8m1lmb6GtB
xOpELCZWt5XvTvad46S5KHEpsa84zlYbiEtII0z9RRUY2ZFQoGwh1+VaymssYCa7RvCT7HFWOCR1
CQgnyjNnN8+x6feYhdq2+VIElebdi0hTWJxZR4+XLy5EvfUT01G7hBpGedJOnBbkRKs8ME2E1wmY
alpms3Xy6wlX0xSrBs9UbdXYF5xoDHj70Dpz7KB/m9Eqn1I/e4wmgz7kleXnfbNJard+y6oo+Ii9
bCEkCjXSdtwmADM9BMAFeobJLZMbzY+g9vlYi3Ng2vOS/qWYPsrQUdaDxmi/AyuZ9du5Jn2xAU1/
KGNaBMYqBb9ZVLY+ZMYYbAegxS9T7zordhDJIVVUTpA14MPqsutGVPWBbPVTVuM8zHCZrizIhQdG
oYQ3mjJOntMxBbsz8Srzg/G6dlo6arruGTJNRTRX3dol3ahoxpyT+tj7psdoWPHGfZkzV60Fxv98
tI/xmD/B81hC7VZ2CgLnPSYaumXv2XFo7ID7zga9yFxSA9Fy5fpy2Cs/8XcBVaMYccFNpU9eIT5r
wGHnWdXDKszjy4x3HbOnfqlLdUKCrQ65Jp/gp/YG4KdYqQnvm2TguWub+TaJy3qVi/xJgtDfdK1R
b/Oy/44Zw7suPVCUQ4jTEk+OsQopqGdgF23yqcv3Tu9YaHP9jchsb9P32DBjTFZrpr/JFUppex3o
QWxRz8wjPtp0V42Uk3dGnNCp2gTv2LZoOe3d9B1kEpa6dpq2Eg49w+jJwbIafyc4Ut+4hn5wdTo+
VDSiIocjAlWpTA9VjgeyS01Uwnpy0efdbqeZkB9ZF5IdgJdwBybIgQ5ghPveG77Xbl4edaLrDS5N
kCrUwNKSPKbvNdaZde8CioljPD6cFNWmru1yxTx3WrtUCq1csy+2WMTSVSDGR8utzBX7ryeYoEfS
7gPEB9msXG08u1OEgpmP2SlpXOId0kk/bXxor93sMyalJTEfnHyFc45DRDeZORp53p09T/PEE1xt
8E3PxmeN2xlrYRBY7O55fRFFyfp5gu8+GgfAMN09qLXBfyicnAGeKdCxG6j6S7rY2y2NjVRFk6xi
ntllj8orNWY1a473aVaLU9XFLah4mxM+044KE2U0aFSlxl6bUd/fZtTFr/ue2yIO+4LMzjhOH41k
Ud3GvjOdSGtUBzK+04DDjVtrXBuTR4lrw0+7ZM0G/Wk1DVtaji5y541dl1CqpOCCoUc1zBfNRg4X
EbjqRbncLQy6nYQsYV+a56QKyz2WaYkPzRB7UzAIbfLh6E8ZdLekZpUYgWTVZoxTx+4p6YXzhkep
sbf4HBeaeQRqL5i/jmQwn/xUjpciM954pJ7FnJpQ5+gdLht9At3kgCMX+aYtRHaujPQjUkG7SYVM
n8o2w2pHni+9pj2yx4hL7mgzQ7+4bcroC5bJHMsPSPYriT5wskJc7r7dX/UYJO8dOzQeckf5b6J0
U3wYYbOey7DNVrT+8BjjbhV0AlTjbgLUe+1FUw3nQqtNrLW+FCqpt3wdsnmGOe3b5anFvurdlXNv
76KGwisDshiku57UOMGmdFKHwUJVABjH6b8J5mA1RV51R6bjBUqTe3D6MvzWCnXnjw5eJpUT2bMD
/dX74XQysQAIuz+iOwRYzWn3W2lL6s+odpxtZmjjPJFZ4wCEt6oyaViX9UiQJw4Wi5bFehBMF6Tr
/GY2zP56SgELVlPnb1J6OFajYnDeMzHZ4rSCZBE6lPwMIlijhzMKstr9ZMQta7C+DjtWrdmGC0DG
gDtRj9VR5w6ngaF1V7E13Hfg1lc5bWfbejGm8buFh2Yc6YBuwmNr9ktR/Iia44XlN84O/dYkF7bu
FuObJOS9yX644cJAqEcCBdBAgnza4F8JN0o3x9AICQAwURkb/0uZ+ggWIY4+U0nYC1NIKZzDGCCp
RgTBrhxPRt589Pl8XQDvwg1dEC8cAN4Vwq9uBDsTrK98sJU5ZbthMfjNbMAPxmL6Q5tmgFFVKXVX
lITTuzqtupxcOBNM1rvGe50X82C12AiTXL+KOs/Prozgokz4biKb2BKgZOuKe0Dt1eJCHPL8k+RR
uBvl/BpLvmr+w6+YTW50HdUWoLWeOQAv/vgdqgwlqoVub9E4onWyWB4HJ2BaWEA58cyY2JP7KcPm
u6PTYle4bBj60XkuScOty1w1T0XAl5pbh9g8lszPtnM4aqsMoz2LKPIf/ku6pbO7UNTM0H44M3PN
ZcCw2ZWRuWExBaJCzP05mGpeGNpGS0Yepy+LPCWjxVXnpcU7uUxBdhRfaAdqZ5eB5Vvj2qt2KqNT
SlgCPsw0O+vent5VgpjYY8wC88XPMKDLgDxpgifFYOA2t1XNBeU47jG468aKCyb58XudZy889rm+
1kMVPDa+y9+1TSwWXXT0GOatjSKM7zoC+7cuQs2Ln3kPrucxbiniiyNqdbBpFQEtkGSMNVXEhQbc
5nwJ3XxYjy6BtUkHW2eOPAEGx4/5pPsBq/Xi+k0ZslnruBYfbjVW7mbic14Ms/VNb836YM4j9fOj
G7wOOdNgAn3fMhnpm9m0jWzb90l/yKS2bxgL94yRsrFayDp4uODhrEPRY7+KXJc7wizvmyB074cJ
a+2aVdNgiyEoDnMBu3yq1g6c5UGN+UxpMKohPLbeXkrL5ZGpSE8e6N2YuzUua28zxfaDTKdujR3o
imN59lXBgnqv4uZUDEk0b7Ia3kYT2x8or+5DReHgNwzyRE1mykuWwrRuPMofbvQ0T7JuM7rT+M1c
fOvyh4N98bJTGOhf94lB13jl3ZL2OUfk+6B58joYD5DZM25nr/c/otgv14lQ/k2o3fTZla0DzDJ1
N0Q8ii2NiHIta5ToTdv45bZmFHLf2g5ERVh16jLmIgCbGtUEL7TssJa2AUiaflRkAZZUQGy12S7y
SQsQuxdbyc+113jL9tBjo3LfwJx5ZjXLn3nFdV+LYTQf8kxHBzPz06PpDux4o8Y7NRyTAa0YCub0
5A3FUyxg5ZyRCRbPQdKeQqBUsKlN0n4SP89JLJkJWhUsinydCkhnH5tbrDvtnYZQ+GwGc/fhyqE/
BKoOz3WW6RsnTtovte22Oc9fnemN3XibvHTR9dhdzU90JZV1xvFBwTLEaxiuOSd1lFqH0obIVMip
36YZzwNlYs7SKbkkUQYmyN7XOF9SKsiOvFmDzgl5EFsGblPr4WFz0IMvnp0nL70/wE6q/e6hmKnN
3uCIMK4x7KUvUelWuzYKSmdTzmNxZGBobsgvx8HKcXKYfmoJ5JhQJO96/tPDyBz51JbhAyl42CYQ
VN+rJdpjJD7jcD3HdJ0t4Z8fOSBNw9OjlZC0sE1f7FFt8qtsiQ5NpU426CrFWhpzoVZuK93dsESO
CsdtWzCzGPOyHt9an1ndVVnNHfburDp0/hjfCmlH033gZ219g8aG3ymEZtB4+TogrMZmgZa5cFpi
lJ0QUn2w3UyDLl7lfjM4D7WOKUNgGZvwqbXqkIVJGa6GjOT0uRgdAzhYZm3pCa/ajc3sbyVHmhTZ
Onn2QSee+yzIjHYb4P7SP7Q5z+I7zpxoQ5FVFF+lfU+LM7dwm22Jiy/k+q6XTOJ9huWJbusr8mny
QLeZdT82mrMAmej9jA8DOwfM0mZo5bHlnoR+b6dXMnPTdSQ6/7Nsa+ebWeV4wMCGaubSpXxUTK3S
F8uie64kCX2teR5XgZpnd+OpIPiOWy4+eF3JFtzSDOwagKNPczaY29Rjdd6GCPg7JdT8ZrKxPg+T
RN7mfFz7YF1rvuxpFo2+k/hcviajU94z46BKTNJYIEpHbtCcSOBbSWlv45wsTW2CXTCbJY2cA0Bo
24y5rNMstQGMiRS7yK0ex3BNoDfbxrzr2JyTyBlFq7dd4R8NWfWbmoM7omwa7lr6DN5cZ3QOZd7S
vJmjXVI7F6x8JNx9Gtv9pq3d4MpOwf6ucpUM70VImI3UzI09JuGHWRER4CdhTA/gVwoxHRgHg7jq
uviKyrxgxErnDOhmXgMAcnS3zQSagpLyBaqVpcl2QFcmvM9rPAKp9YqvVq7q0C8PRhrZuPl5k1SD
B1MLcVqtaTqbcN9ToVJHDKGr0DduNJ6lezkkh27Mi+sxZyLvxrRtsAM3CvTLJPkugYtfUzaZstA2
8SGq4RnkioW/Y7g0FUmxRlEm6YEJmJfOMN1B+QkvdJyTQK5S75B7qbsVhcmCyTz7hGvgNmD0uFKY
UmpKLMgF+VWGhAw3iY1dE1woRW1hsZr51ioiB1dCaL/8QI4DWaCIp0yT8oU61BfSXbD4+2DvuPQI
MMPuP8yRFyv1jfNxKoneWxw8qXt0sS2NVbzkA23UBz8GuTEXb25oJ1tKI5OVqMavMuAQEQebaW7g
DBRfVYbjuRCdWW87XYEzGG176y16cpGG0SlLKXTNifKtytj01uyZLXNtVGNWMJ7jnRc7Y3NFCGeR
8JW/p+cAfDdtpldFHOe36A+muemcsQu2PdiRi9Lst2m1EJtmkX+gc0uqdpuC4VcP9jULzO9DxREt
01l/KB3dbQajEYQ6sMDmsv2mk1GffPjFzGRz/4SutUmSCd6y9BpewEZ+ggPR3815Eu/itHnnvMZW
bKpSEt5zVh6ZgfX5Ou7V9ExCCmZGP1zbVMI+sZV6TI2mARqt/XPi2cO6GWc2jnUCbWRuiKN2Rrup
+u41tJprRqb2KsnEU4UzZA1rxdlJrw3Wg2sHz8lolSu7aasN4a1+TQLMfZzr3IVWlYtzNSVXqVG9
aOkrAIHJA8OvT5uVdDdM7I6qWEKMqMWLnVjFkeJR50O5tFWYcWtvpFE+jcBxPqUscTCDtvYIzxFj
w6chOxAmXnkfTBrbeR0DJNcyiF57s8v71dj3kL/DabhvCKvVJG+iCNlJDwN+N2fCO16WFmeckWQM
eNr7igVLr8Ct1h6/XuR3APASDTN7qdU1c5CM+FqHOYUdMsXRho9KQtjOXApNPQeRwMqNhYyRwzT0
BFPCbR8Ultp2uMYuwvKCI//CH+VV8Clice9kNYtHkCYn6DT5aXJ5uQIb+Rblsmv2Of22W1wJJGp9
+k/cYjzNqZ/zqFtPDIkr0v9kVTuxaIGLr2UKAQL6ltcvzwS7PEzJe+GyE46VYEnwxrYfDlkNl6tv
XmGonUZu+HWRMqLKY+M6ChV7HdqatyS/TsxB9Y4qan/r515xki7yH3EchS2KTB47U7GOsK61cX8X
ZurDLFPu+Ghyt+FY3TUOERuEGf9YOeQWfUMnOEcmBESw8zfkB55xkKuzjgxYamDq1zG1X/vElLRZ
16V1GGGtb1q3U8eKAiWUC12vzNz9kEMU3nWGiQwXkVFK6uk1jy2UMz3ZOyzn6SrT9nvk9tbDEGCC
8EZCkFhL6uG7q/z+gbWPPJHnYno0m+7ECOs6MAk8WJHhXBdtYKCzpKnYtmaeU6deXTu6UOtotp1u
g4UKNLkfW0wfMzPJT7BP1lY417s8neQbM5r6BR6pDbzQmOdvWNmicW1NufFWMyK9oZgOoD4vPPDI
vj8egjxrcclzRPLDIEuo44tPLbPzrV1O0zv7LB6tGGYjJMvgph5s0Mg66b4ZqfcZt2RvKVw3FOTG
ILzDmBjR841jcS1Tc/gSjG53K0TizBcaFGoGuj7ltKigJblKzYydRKe3s2pAOBsvTzHriBR6STpP
kvwr4x7HjIyLlbZuv3Z5GRzSqH+cYvcLOwT3oYniGijQpA88B9MWALLF4Sp4GvDHreD6iIfYLDCM
JvZNYKnorcRotc7KKFhbvhDppuCQbpwHwabmqqiQVhvdJ2f2EHrc4XGq122Wet3JqVh/Vh7Bimwf
RwMmNUDNyWpAC2NPU3oWvcVL+NYecDeRWKnbpxZH2blpgoB0KOXfIDtMNL5JZtGaeb714tUwly+U
RZmPPV/A2wRNNz93uS5wJ5I7WdkI1MkqrqDE2p2EnsjdgydGDuT+miolfcfYacMLKwRS08XsmKaB
waLQpeY1v+yEWGVeytzzX502CXi0u0wfJP4ALO0jvgsVOATlYoOeBhJG44PbSY34xIjbw3OAsU8K
I3wqhIo/3IQw7gYINekCNLXpfsr7EaMFDxqmwyVi6SsO3qPgFc0WtJSb3pafA9vrLSOCu8lgWz+D
vDzJ3NMbV3ag8NKouRvjXjxnS2QGXgsL9ty61q1qaotyhqYP7hWNN+x427i+LUjAPxtO2p3spEGX
KecwuKboXT/n0jAvgFinvZCBFXJ4VfYdo3T/PjQiji+tFYVn6hLE+1Sk+UmroH8QwkYMHWl6gGlX
sayuSjcg2RcobAOpSyiFbiiHN1Y3oAqubIDQ2QWFX/M+wTtWnDNLTHiEvMHlky6zLSaTONuMubqd
YwVcxpuk2JJ0Hx/N2Y9PGe7uNQGL6bOQpfUSWYqN2uzpYIPS0V6SMEzjVZylzXPnLaY7g7dujBWT
lz2Dbg476daMaRqTxsCAF2n03Eajf+wHU2+l8vIraVX0TOe+ZV7Vcz18gd1EzzX8oXKTYJ9ae7Su
sZxo445mbHlxpyE4lPAptqqfsewoYBC2zLlLjHbQ10FR2l9Rbw1eYoN8NNnfXbV1M2BGZfePnOmj
0hjJ/ZRkPb7RGHgjs4x1LFV53enwm9Fb1pbFiUR74uqNMc3WddjzaEBzSrZpYx/rxApuIXGMEOjd
/uQZ/jys4A3AQeDU0bFjxMiq25MCX3VNKDW/opf4vQpGa0tfKnngYHqLpzJZC2zS6whzFIPhqEQr
a6cnWAzRzseGuZVitnHfO8E+6WEQ9ySUMDvUaDZ1XoG2D4N5k9ijtfEsk4yIW7OXNef2JS2cac1R
YT5QReZBqbJUdxv4eLbY6OGjrNxlqD+6SYpBhpdN5uY1teZ0WlwxCd8MLuMbNFZCWlOd7CiCmyl3
mC9uPvP/mxGeO5zqg6ZiRPT5U6jEVztmsXaNaptCgKaEdXwLK9wCYczAYxiSeKOMwtzgC6h3wsqd
A3zzvRNn93MAoqh2XBc4K7yKOJ5vyL5TEpU1z1I12a0Xd4fIEAc2VnrfwwF7NUbGIIJILO2K5s6c
2SGPlLjvJWgibOndWxlmsPG75g7+TjGtzDrg1W4tB8GkMG4CWD3ryBTJkfG3oHvM+HAMv7uuRdXi
bqAVhLJ5Sjic0PmqB9z0cTlekfEZj23R/Dem53fU+d+NrT16Q/9qbP2cqm81lXnVH0bXv/+t/xxd
B95vAfYFl/Qmi+GPSfM/0jSh+I2xjcd4zkFYW5A8/xxdO/5vZmALAqn8ifCZeP9zdL0ES8HrUGmF
89AMEGH+nTzN4uz4r7k15HQSOfRhCge8NLvRX9uzBeOCHFHfO//oj2tLa7x1LSpS6XCgx42WQRdG
0T/n+re/f+n/wZ75tk4rrf73//yzb8hQzQwdyByB96PF9qdBOWWN6I2ydM+2K6Ax9wNFDGE33npF
0Bzw7Fn/lrPj91/QxzpihkxhsAf8UsZJFQlZHvB1ODkT743eXetiL7hr5VKG/te/2h9dND++FR81
nzX6vembi0nhZw8A7Lck7nLLOVNRRDkfitHB1eSPOBfEtFqzBXvy88y6gFAY7//6W//Rv/L7t7aW
7DJCq0WHxnLVf7qqlKf2k2m0zlmJDMxZIGnPg7XGiw+CT7n+629m/RHv9OO7cQeiDbqeBXB+eUZ+
/m4jhPbSH1MHbApcTo5ljFzQtEx6bnvtk8Sp7EwmJ8KeQDqmNunVV8eqqdsDAmdgOK7Cv6m+/tdf
38PH4Xl4QHzPx4jxxx+IZCRT5jhyzsHg8OuGEOb3ppHzP/9/32vhboHdcoiNOb/cUCAgTHYYk3O2
1WBdOsdQH74ux/suE/L3BOO38T/i7/WfPCvLdfzjw0lwHI+KS+bNxQf1C+I01bI1vLpzzpTNfHKO
AF0tSuNvPs0/u3YsQlZIRA8qyK/+KpNCal+LwjmD9avPWdAvQrEnjbU1I/f+DTjVWq7Or78SPQ2W
wCTDJfyVDAYL3epnvIbnTKRAQoj81meOYiiklCvKl6DJ3TfHm3hIl17qCdD6MaYu4fhv38EeEUes
7cuj6ohfb5iIkRHM6Nw5Uze3mNoqi2q9KAyupKG4Q5sQ4TvPBVuDae6QsH88vK5U6f7/obn7zz4B
h30Kr2o+aQYrf7x7c2olxpIp1Fn10XhvmvgJf/QTO7L9u2riP/tWWBQD+AG8WsSvd9Qog7Zu/cY+
p7Sw3YdhzCMLCoilPvD4JP76Kv9xqWf5ZraJmY6yK8G3+5fbV2KwKJpG0pBGW+4M4rCVL5Vd0AA9
BONtz5kr+Jt7+VcjI98STQgPI/HQ5QP+1ccn8xm+HYj/k4kHYs/JCyqQahXVNgMtt6miPHZru/N4
mwQZMljMI1WOGhiusfS+BqnXHOaG19+PFYT4PmfVaRb0EEeJMVtkvuu/u0juj1fsfz0SLi9+n9WU
G5Fye2pXvF8+fnbbmTOWtkMRukkoYMYAUaceyHRL5R0idzmN8boomD8w1s7k5G0XB+dd20KX207Z
YlWC+8MHGbmxptGrxHFOJo1dbcJpcCUag5WXCYHFPNAaADlacei8NUkw3hde0zKj4q+1uNqwVvD3
AH4J+ziIrHnRvV/D3HPsU5txAX80J95i+KJdHkte+ITLwMjWCVkW62CBhIuhPCRA78swQSssWkRr
GEqp7e2LquF7BFxpMF8YhZvFLoZtCOUBo4R1weqwtDA6lnyZGPDNeyNCsDgN0q7PSsclGYjWoiM3
Bzn/wYC8efFlhf+stNLp3grYtRhCG/1qCRWkr9YU8pGRq/SWCiLIwk+QjLj3dO695SmMdVRz6nMn
6pw+iFQsb+i+d9/KKRff5ByJAx0JzX3r6XLvDjRMwNeCmcD6i4A8hEy2EXkgRRl2Q533GARXDkm/
NU19XNEojZ4mWDL7yLYZBikOn0YtrEc9C64POSH/Xql4fhK9qz5k6PA5gckNn6yxVR95GQvUKuAT
21lR97cOpjZ86iQTNhJyk30Mo4qvUmaT9ThrrpvTmUhzP95yKKQB9EGgoytObG12QLBG5ph8VNON
k3hwecpqmv0Ts7P2YGQ+/KumpKU+EwQ16skbt4VpUJfr4iK8YPLmrslt033zEYwAw2WMmNd9HdAf
15uR753ksl4aPRVSe+X0TbEXo+CHoUFo4URp3otezeSWOzieYiqeAuuSGCUC7+QSbAaHQanOxp8c
3jc6j4iwWZXNvdxn6CHKjPiyge5oozDs8VZaC4xWgxxYvDK8l1eawyGOdTueKRArAJWSE3Hf+rpx
37ykC/G2VW0IAm2y2ofYnsVhZobmE1f1nNeq76vHACnrGv2j2DTMLawVFb9WsLNSsz2lpHmPMQBb
vkoxjvRfzsjvpoo83NczuUrTW1jaPviMS4CBGSkrQXMjxUzRiavwALgGbLtqnh7zkOouONNSnsjB
YVjjnkS9huZyp6VCGcqirsSQ1urPwKHZ2xV+dwk9l7nNNGbIiV3OyrSeCxauwZQIKdqY5Fdc8a3a
KXfyvo2zz4gVQsRVrcw23pko7Lj/OpoVYVXA36u7+gJuAatHNavkNbaJwBJLkdcYTr19U03R2Zq0
35DlGrwXmZZ6BwxifvXioT7RKYBTYRyc+bUieLXFdTqvGa3xMQaIroQPh+o1k5mvmRgsHdtm6++X
zajCPd4sjaRtaUA0o2evZ/OyKwOhl4UpWlWM7+67XBm0hjXymLWJ2k1uN31HbBywy6YGUJi6/Jrm
vbMuJppEZAV/L2uWXFnevsGT4flIZ2MTkcBYd31r7UpZ84UIvjtjYrL84xrE0dgyYNh4foGmvM6b
kC7eVev5QVwvn7wkk2yFwUHYwAM2VdoPK4fhGG3vBcEoB6PWET1VrRm4JZu5nrBIlXX3BYkNUbKv
1K4jl7CuEvNbwbj9K9kHsUpDC8i3wciOgKa5DyNd3vFWmnHCsrxfeU4zrGRs8on6sciuEC7pNNSd
vIUQyE1teOzI3qZIWxdDZDwSCr4z/URSY0/zxogNNoFQ3VA/z2oYtyYLUj2HoOvMmVvW1H341OJt
ibdBN7rmlnIpHCFLRrVflWRFZ1qFoKGSpRtvCcQYa38qWrijIe/joHMZ7jPSrIEzL+XmpjVKXLYp
bgeGJDUbM+S2W2PkHEXenC2c18/WYy8dHv0ucXEnj7QbHlwrly9SctuSVyMqQQqtKijia2L2cwk5
csuuRc0znyhZvroZxPvPSfYOfkhfR9vC12pbZc7wvQzoJEKTNtxn+H24u5JQHQoSR8mqGuO0I0qV
Je+q12+ZdO2tSyYSWOHE8vEVMbMzHtIZEuYhEElw6dGZwYMx6E+GocH+SyBtCir5BdwhEj8tY8OX
3m3Ley+Wn6LAOojd+ybXQh9YV/1iDZqB1GUnxUesk/hjTtPhIe58PjmeeMB9dNOEK4eaEZCmSbqQ
ggrlnzw3pchrHBAl18pjHV/nnYqHgw5H8+w09XTdKG3fe/OYUr5Y4rxbeXwKkNXQE56MqicUOVqa
cW7bOjcz+M0b6CzdfZmCRICdqL6hDhWYWmb7vQ69/qw9iT/OjUSKXTew03VOS+Jq6GiQXpVNwXIR
RpQ+lYFzmob+PULvfBh0nN9ZHZDwNo3d13zwiOe1RRLyrqQma9VMdoypfErpmXTtkxEO9Hclfaze
mJLIc+nb4bZKXQxwHpHglQOStGVIOqU7gqgd0iXgC+CEcM9G7GUV/A3MDIee0DouogSa5dTNdxrM
IfVo8fDSFbrptqZSTnqiV31010FtYr8NIgyGF280B7kPk07ho6uMK6JA9RdalTGzGFQ4VSth+CZ5
WW6ey8Ab/pMQibrupOz3Iy/Cc5Wpkul3mDAYxRJnHxMWtz3mSouoEDsLg8Gp39/Foqc3nsQQfELF
kveSj5qKapDuVyDRWUbxh4V63ci+GjYCV1y0LqpaXGt/wt88hY0VkG0D7IApANex8LpoFxrUPMUy
do5YFRCvC28+qM5P7xXejC8wCdVTUFC81o8zLMMMg2XuYxB2zCRZPNaZv7Hl4DOGiijtNLHFwFky
CXNGBlSSjcOluu1nzilAffx27dZRekP9yPjFbAfj2k01KbnUbuxdAFTZpw6mcgEe+S42NpGGat9x
735G5PGeJVbMb0Tr/I/B0/D8TPou/g9757FdN3K261s568zRC0ABBdTgDP6duJlFiaTCBIuiKORU
yLj685SotkXKP2XP7WV3m+LWBlCo8IU3dNsO+fECU5ki0Gigi/r72q9tutPJutBk7JvvfgJmpstK
RLbWtOvPxDTTC6lrxK2SOcWhwgu03uacztdWMQFbsWXUA6khZo/XBYChTSMHdsPg9eF5PoB+hEsx
fkJ6vQZqFq/ZtQ2e2d5AgiuuoZrh6Ve5s3WTWIK3VlBAAr8Bn38e7mfA5MANfiQ1/6Xw/KEWio4d
+d0/Kn27h/7hp1/k1UP59P/+LzDHWj98e6Er9Px3fhZCHds1skKm4igkuWf4i6yQjXwQ5UzpU+2g
qmScIv/pdmM7KAcpZO8cbHBcMtqfHB4hERYynB9J8kQ5ylb/SSH0R93mlzTM0IBCHG9UEHI5UvFX
NSS7TBp6oKt1HvZRm8EPVipchk96VF6lzzK7DIBaIRkRQucMOlaEfyFUgTNhXJLXBzCesVBp4jNP
RWEuLivLRVyJ2ctBYWeUVEiHWF6gAufohP6/jyiOH0/YLWxW/jSifdCuXOvO9hH9AMkeDyUczwtQ
TP5C5DCFgbVJQgsc6kj0WZ6JwMPFIRdTkXLORNGI/3Wlo34La1o3y4esXR0Hbq0XT8ENjihDoq7T
tN9P/Q+hbwIxoJjEmSiAYyts5MCDBZPbbYwvZNj8d9X8Wx0EFN7EW6vmf4qHrw8vZf6f/8rf3QN8
oKjwO550yGLlDx+on6qUYfgXQl8uEx8mB6hTU0r7m/jmo/KPir8KbeFJygv/JL4J+y+XYj+LUAJ6
sGmO/UeL5kU1j1XiS1QxuQvEvVwSi1drBuc41+uEZx2VZdGOBcu6Hgfldbe/jMm/qIO+rFo9X8bU
SEA2CkDir6t1q9NBvVhHC9F2z7lFm33ZicEOr8tptMo/VChfFa3MIynWBRQ+iMeSGuXLYhzvAn7K
KKLj4tTq2pZ6vGTbEmfQ6UhDJVi1P1wQfu1vo0hwJGmHsPs5VK9Muf2X4j3tbL91Ag2tFUP4GIei
ur+oARtwbFolxLmQWOue8rdAsXCIRwEsqMiWE1lPkL9aPx62/jhC9gbNTnsRG5OjqmfS5UVp8Njo
YVy0qlMnoDjUybRSFyvl4iIWPSMqqJ3ypqACeUJRp79zIBudqVE3Bysq06to6dMr2p8+IuVxlZws
rV2eUjRb9i3h3Y1reeuTQg4e6UNP3wdNfGkPS0pWU0B9awqMcVyRX1IelOE2ycRw43ZD+X0Va329
iim7c7F8BwoRFQe/TSqTwY/boa6mo11HJGdr66KiQ0So22Xa4wmFSnQvuvPA6esr3YTTpi9y8WAX
McImcmpBbVvTsV0KNOC8WUXQBS23fuzCskQIppxxNV0TlIfbiQ68Dj0YHS5N6JxYFnHoRAcdWqTL
FE/dZ0U3b+kukqrJDkFFfoaEO/N8S3ACId8WZfV10EHzORvi8GOmcve9im08sya7U98ysH7wBJUO
qo0hLYB1z9L5oEfYW6D5RPI1TwojXlB5xbVdYBy8xZygvgiGaYBiU033mAliuhqleue6iDyjsBx3
Gy/N/OtUOO+Jo2wAomh3Jq2S+86x9eeSrvmhnu0eeo4kMp1BIH1Dgy05wW7jcTF8yZiy8HmswoEu
8+on5b5jcJIqKi7bolw/wnm1bkSVrhf2GoUknYDOT2U12hZCyhlcNgumqsexByjf9o7jVHV7saQ5
BaR4+BZ3sv+aO5Qj92sMLnhv9ak6Ywi6XRLJx7YvtpMz6SskmeiDB6jAihkoAhX4CA3mTZ7Hd6qj
O95GDW4I4GfwYijnbTeDcKpdz8aNjGQmaPrzjDaX2Mx9vGzpB2UPNE6QqbCCLwJpIuijEoQvANv3
0VS4FzLp3vnIz0NdCwOPqc3qmUEVXKJegg6fMz7NqFkdfG31l7lbrV/7uV62vFn/azPn+XWqKneX
r33/voXTt616pNFble4Hf/1kDVpcudiH7N1l7a7AVqx7kqLpQ1WpAQKkGkGeo9EAoj2gEOEe0zyc
yHB7EuDlET4EMLloHIZ6JwdogpTqwgYfnhWc6i6Py9zfg+ZecoCIrVwvwqlY5tNCUUyD6IBuJyGw
hWjmfd5NeG8YlE03gXaxatQ+lrHLbj2dhTEVQGyTwnG6DbCkx2AY5glFMaOZxGGP3ozfwptUfYjQ
E8BUGXyaQaSFh4BaKOLCIZiVHQXfJYRq06Wod8ZlLw9o3a7x+zH3+aRo0jG+opAMKrMudTW9i6UV
h2IDULVLzhWJCZJMXTT5n90mGSC/2ZURVJv0rNz7bJiQfG9n2tTf0FDhRSUQM60zjFfjQX/ISzy4
MANWXf7Z8pv8gxrL9ISKB9twXQb+cbT74j6AQawRIHRh/kyDFGf+PNY2oM1xQpfHStSJ3wtxNrmI
LuFW4R/d0gKIMkM/XiAiUDlxE2CkiOaYP0ZbMvqwoHX3KF1A24DOKtz3cgGcppi57uBVC5juwjtt
Ors6S9Eb2ffQAvGrIQxjsYdTfd56piASjIFzcOis7Ij+KsQOyRYrdHXmjbUkJW8gUl9mzf9re6v6
AIQ4gphRWQPILhTsb2bhNU+e9MILbiSND7kpyzQoWa27QeKvutfLVJ+GqJ5co8woHwr6nsDjitE5
RF2AOPqUA4jKw5J7syRpNoPRl9/dUBf3AlrduyKnPb4L17L+EJcJdXDsaKg+zLgGAzcGJ/Tf3Onf
UWQl0jch2P+ePF09Tf/n+FA2XZLqp1+xJD//5s9oMLCxafoZB5pE6GckGLh/0TckLLJDml/PEJO/
0yf/L7IMxyetQVDBdFz/kT6BI8E9k48LQkgfYMR/pMv6slWNkEJAgCaAy9C4AYMgX0WCngUFyIgX
HPPKT7ZildEGt+77Xwbl34gDf1yEfE+ZfI9/uS8Dpb4erYasjBgzxwRjDjpgZSyxbZN7/f7tSxm9
hl+ywR/PA0IlNJx0mu8/9B5+icnqMprbjL7BccaTYZNSMzwHzQjvskbzrojT/lg62jqBx+4Bb4Pe
+fblfxtOxCwYVJActOSJGE2U+svlqT2G/iRdapTVdOuWwccw7Z4X4/8KLngd6AI9AqkC9IW2oySF
eNV2pH24DHbktJRqp1tKevedcqBv0Mrd2GvLLP3HdP4Xb44ew+sBDR0DV0IIh6olGiuvgly8lDw5
q647epNoz+K8dJptrazyLPej8qwYvTsvmnDq8OIWfKwv8ECmeqpWTVtF0//rqGRtAoA0CjZCmJ8O
E5JI9KMwAdpCuSVYRogbK023dRqIPona6Ey5yFaX4qubgYTFYuV75Zk2kqHn3C+darYW+HkD3q7E
VdLCgRNJTs0e1Pr9kkX6IqUFgrq2G2A04oEJuJV+EX9MF4O+L7W4oVPhX/uU4N6ju4iOlIc80hD3
8dUwYvBIXSDCSHBADsD2MbAa8GsC+3k5ZNaIFVr53QuK95hnPco1vIGrVSLxFpZnjT1/iU04r8pM
7i3K0ZsSl91d3qyUKA0CXWNQCHh2eqIW3p6icntNU9jaoW6k955bDvupnuTVPIt8qywZnbmxuA8s
fKsyPCoN97TZQBx7EtJStzPott3ioGG8qja+7fHb3g4hEltUYfE8iyN6P9F4XNMi2mf2nFxiI0ad
P4IsGS7TuQ9VBqsuwqdlGyOhpk57XMLmQ0pP47YNRnRLwSJsIbEFFw1qHPZ51TiRgwCE1vLOA2j5
MclHfY0HAd+DvIB7Wzv5eM5xORxtgbBUquEr8lZ9pD1KwPs1Uqt7t2ox+cKSHQkOwJcIryzbbKpA
rSLTeqAQat97dQ71Z2yRJEhSd/iMPkSL7JW9OBcWWOHbFC4kBWsaf5GEjpi0EsfuKcVgdbV0dIF/
kL7Bg06/w5H+IlKL+NyuYX+LPHJ+NKr7l84s5LFEIwgPbsqjUIrmk6oUn5NcI5WFBWp8yAIxH70u
VTe2jNELE42+XGOrfjcUeN90w3IZz3XTbhW50kFPdNxr6ccUaGVDl372iXSUN5yn0ZRvKPfKd2nQ
HaJIoC0V9YFjTFi/ZEOOM5H0P84jtacyane0tG6aJb/LEMTbWLRTT7yyoikAgHmTgsWiERdPN1Y0
OSeuSO2jYzfFEY4kGpdAWc8X+nLFxqYMdF0unBvMaPI3I9Bq32Dfujx0Vg2FhEVzgR+OdQ7B0T0R
s0K7q6AYT1uhyg95hHNYayOYvMEPgSYcBQJBID9Hh6hJlrPZCqPPkK2R3cDTD7R/NJ3PWYYPRT1M
Wwnq+aSjy8zaL60N4T8JXTTM29LP1UbIYoIpmDgXYPvDQ5RJdY+qawYjPa3o8yVoPIiPylmXfdz3
9vt0XuyjO4ovpNgXVljEH/LaxowzYKRFuqJhQ2UZcxe9WT2r30XTiC9P6KAYvGaXVtc2N1lLKFS1
67cUIeQQei6dnTCKx9PIigfEQOwb9AkPpA4xPSXkdmqFPMua87U4H7d32rECJES6CfWBVteHwa3F
A/0EFDKShvxtPrRNLG59wsNt5eS6Oq2CsXs3oBr8wL4dnqblhKy0A+x/Rml5nyQDb8j3mvUqKuhO
bUTULHe1ExYXbEjrqTPjW4ao/mddY7ZFAdWieoixDdbd7q6zkwucoE8SDoBNOdrYasQxtlFF6VRX
XRmeFqN7l5cJ8sSRU23jUGOsEVoQSCyED+HoXsZR/hTNKtvCFdsHg+s9DLbXfM0GMV7TBoTe6hes
PbYEeZ0u2XxB7aM4laWr0ZrAIaGe1ulTPdNZIRriyrbKlmVbSBYQCkZz9l3Riv/oTK19GwWrdyPW
TO5EAUHeKUpoAggKCEQvkn5PdtqxTuT8rSwX6zpvjRdJV21zbF+NEHN1BAiCrECrCwwdaExuM4/d
A6RpgSJf4KG8nk6tEQ4Zr0sU6o4Okc22xQQLhf0YKUbFe28jPzsNszC4xecP7yA/Bd3gAlwPxiVF
gYU80kF46IikET3TefABffr+tUyd/JhYcfwlND4L6XIC+ZLhR8PvzmHn2rmeCg8MUnErQjyXqA41
KED0ufvBa+VeTmX5sYce+mUeZXIltVw/dpXY1XmKnErWaH01OE1/QJOTmbcEGaYt2JRRBrF2HJ7f
oWyRXbYaE8wYDzLOx+l0xL1qo1occuV575SLi1Jx0Q3/DfL/zVKvRwj1j6DotwYJpd4uf/g1uHds
8zf+bo+46i/kw4hqw0DYzw4Kz/E9HCmsiSAJ0BlB511JYtWf4X3g/CVAMdhegNeQAGNOkPezO+Lz
KzTT+C3xvUd99j+CiZs84Zd42NyO4zqwgwD8ctfha5x4yGQvS9b5EwqTTfadglEkbCgTrtX2u77H
Xvw+M2HxoVtEQZu7W3z/ccbgo7pA+wvnk0NjcTpt8ja0KIhVKrKjhKZIznLQNsLxVF28Rq4ogkbw
lSykPMbWG7eiGBYEd9Js6NxrvO0b+o6xTcMav9gh0vuCChwQK4+FTkqwDuBoT0QHIZYSGPUypbeI
MXDYHKox69BvgYaK3+efYIcmVv5ntoBcBYa3hsvJ/3zqZK9HB7a+U/fd6j813TSqAgZxkLC9U6ii
/qliX3HJ2Umr8nsrdbrcegGkAL11KYfwPJUzxfPdL3PrXwTc7m+3REKG/a6HqiN4T/UaER6A6irr
TsffMLLx80vUp+L8bPUG4DMnCfrYhBR0tBInw7u+CYdNns1NbmiOTZ0/1AhftBRDB8LaMyp2HBr7
NYpXhAiKmVex74H+UfbVMrLmvVzzVl6tmEPyMZphlLOJH2hqqz+Uyl9mRR64TjMHyfDwv0LY73X+
FyU5CAmAJE82gtCor1SpVb8vi6he3709ei+zP3MhQQ8Q8UDcIxi80AzuL+kX1N9WrSBtvuGS4tJE
a4oo9zgRbVb4LILMu5662jc+UmQEVr9tnDgY31NOq7Lvb9+J/3JmmTshxoIi5JPaA2o1Q/LLnXAM
LbaaM/ltRJIKzxPUfnqYh3hEBOKMoitaDn8Y5FcQ7YD/eIHCuAomgQSpbfaoXy8p3IlXOU/5E41X
ymE0H7KvxBbLYcUl9kmB+P22dkYUp7K+LiNhN6MwkhW//eDOyx3nx23ABRGSskII0v51P1Y6aVd2
QPueItoVAwoT4EblOiTFRUqsAE52JMPQ1XAAxhbtGxXNn5NQj80x6QAk/eFmXibLzzfj0ZoxKGZp
/zbzViyWx3rOs6c4sOWHVjrde4w0rF0gl/RcOOVwhWhaf9bAPjgtZuFc9hU94k1QUGRLgyRkYVXT
CBt+EN85AdidwjbNP/zhLk2R5Z/bkLlLSj3s+tASFO1y+1URZsR2plStNzwt5BLxHaqZSAyWxCqb
oUOSwJUjHmVTt0rkELVff09WTCg3AF4JV0VQd/e+KuILO5jyO1fjD4piVh4ddKYLhjvOgi3iGvh6
vX3Xvy1q4ADkgD86+EDvXk83y8GIETiJeCwGgmOohUtjjahihfhMT3+41svXaNY1B6XnKHqWLgS6
wH05teE8F3mT+u632YlRy3py6RUlyB40A/tcDHaUJY3G74Bw/H/6kMwcaf6LmB2H/Ks3I3TRaZXl
3SOmRIiXIVlRhOP7CPkYVvPbl3rVTjQPqYBX0A+Ey0Gw8JpOkNVk0Ejpld865G3K4Ii4RXVX4CXa
osEZwC5urme1RnZ5Uae6kvbeH5N8vc+6oGnEBssd5Hc2NrJG6gbbOqhpCINVbnGBaawOl+MweV6p
j2/f9G8vxkcREHNFuEQO287rA9TBthn0sF09VgvgBTBWlsqz76OzWP6nui4ljNEI/co++tNg/T77
AOACumezc6EpvD4mI8ux50b71tfVtxygrSrwU2BOQdgkuNk5AmJ2gSyAlwcPS1KQrkN91ZrSUWnN
7niblusECRMs/dp/jdGZUQdRSXc598vF68LdH0YpfH0ccIOBb5tlgjhdCFTg5QQGMNLoctD11yRM
YWdtIOj267sOnQcm1brQHBqxWG06eWWJKGU1dZXnEXxUEpEg2j9YHiyPTMAy+y4RLOEb0sjL12kz
Oh52jM8Hvhc1nGb+PMTyUxcr4KvbsQxyZuoICpa3U+leEvbhX4i0yCYpIxMSWJC6uaC7zEV4EyVN
P39eFxOybpAXQVlth4OcIKiwV1gW2cH1WujRmzaZUtNX97LySU6Dg4qGQK5kfcfyV/4nDGaZmhra
M/eI+YGqBmDig/MJrlKTwXuXc7Her70IxttRt3J832X8ybRJqowdxDjR1rwzN5knLg0oDVDmNsOK
kIVOk7PmYWrKUmioLEklK0wIp8zlk5w+ER9JZdCV8sQf56S/6dFUIHhaWqQq+m2nvSxe9lmsuLSF
UAQfp6ltrmbFyKpeCZWn7ecWpM94jMDHp5eFV4XLyeTgin6etJRfz/AynplL+IiYnS/F9Hc5D1H8
Jjizo97EaDhNAiw8ohLfd9Cp0QBDpuLnA6BanfCoVWArme1s0EsMqG9XTD9MJc0mViAqb5X7FuQ6
/0qDZimzbdegQ/H3d7RNC5tDpJGfJlumXI3sgkhWnzEYRIrmznFuIHmcLaLmmeLnUfVAfTNyftgM
fGCaeqQxqkIPVrF1EmWuiO83WcLSRJJhaZYAkOuOjd5Ml1r1REkirysmTRbJrHyP0HAdBAeUjMx0
afzMZU2NlQKQjIsn8qoL5ApUIb5TdsZl49DHPTzSMwuvj+WxLeeRMaxnKl3F1mdjdKIPIb7DjMka
DJgynaKBOcJfj9fK5AqZqdxluwUevHmITDVyvmxFNFbxvqb2xx0H7sgusNcrCnmoxcEV4060aD1+
orXZivEMUwCPb6kXTA763ZCJkJ+suA84u7Rb99wS2pvmQtOQmXvxVAJYZ4u+NUtwgejGTKFPImml
A3vh9jLwvCZPAMmVp1cd3QH/Uzp4/LBVYgm4rcxTZozbsWQEh3kaGM4VvjzfVJByeEfAZQBsDxRl
zRQ1qdx424QV/wSKWrCAg4wy4BWpykpU600p63zRy2o2jwRu/UPWCm2WtAeCpN7hZu3wJvyOPAUA
eeOI8RaHLoBje0CaTbccx9kG63k5QsngC1vdQUraAlYYzKxGV0X3uyZXq+MfkTXzZ73L7FuV4CI3
7hy4XGZnSookWw/SpguPJiUGM32+xJ6NvPMKAyUe7WZ95y/LzPSn+Iak714h6bdUBArQT6+k74+U
7hL6wK29lVEm0uvaSVKQveSG5g2D6V9QOEYRshut07SDpgqjQbc9flZz0XXWdJ7TLuUe4SHyblov
RJ36oeoc2GPAZLIlrj9ACIu86qpGZm8OAR6kHrKCbMRsN3swtdmC8WuDDCnCGOSJM/a5LkK+uJpk
g6nohjnbrHxEF9TycId2MNZcDyqDeEdTVidzkqAQVuNNHVz1dEnM5EGX1MxEhEDa5pAvlH0R3Brm
jjkUibTN43MkKFZ+17rjoJ2r1RdslV1bMUo7nGsdgH2zbTlDewWvA3+vAw6miLruK9OoSfb1Uk58
l2ptswvCYlDMXDtFV3I82H0z8UlS5pbf9Toy+1JujwZD0yMy2DNDKCIj/uLNkvHrsRSVVyOjyFpA
HKVjQo2tFgh28vbbxT8PF4g3x7DoVm48ma2BS3sO7AOgRiAaOOuXJuCUL8Fas/KwtjOHbN8PLdNx
BkFfQ1MI9cL+sIQ4XF3P9qKpkrNF+d6xafuKRwpr2I0bhK1NiGXkNJbHklg7x8P8R97Lrm8GZ6pb
UasTRN7CVu3jJJuEdTpk+C8A00QEnJLfVEUoSKDZ+CFqZx4eTbGC3X5coIMZ8zmkQ4DblEnAws4w
GWHyhOlgRvDntC7Tyfxu8WrBxF3RauDOZW2Z7b6jCL3eOxazUuxFoPF73BCJxrjqBlacsnJRePep
70+JEyAilbLt7jqVw6mC1OYs8otVTYX+YJczFk2uq9DE0RrG1pmsEP06yHocmsem5Iw513GJzhGy
cgHl96pJ2y9geaA95EFVF98wHFz1+9KoFT1MWE5O1yv2jCAnrKIHaSD8qUHhD4civ9m2GIZ2w2Ga
/HC80i1SR+gil3gpXYiCY3UfhT0ifC3vSLPJz2G7ZpzCo/YQA0efz4T0q57w2fCgm7hqA7d56T8r
1xm8DxIbFy/eZq2XG3Hxwl0i7DkUzx8xT6O4R62bk6zYBmtBdrpTaYF58yFyV6AWwDgQ8pF9fjnZ
FFEPI85LYOQI0NbbOAPZwcEneyTUwHSEG+H1rrNd0IRGB1bGfacMP88I4geBq0G/FjG+jqLftbU9
reeRqmz7xJmcBBOgZnagIfXQzRCiioRvvWsAI3p3Q9eiPXhiNwH+wXtV2/N8O/czUsYWxCzrvWd5
3XrfV8xqxCel1HdrAC8fbbJeBtqYQ/nxCvJ9DBq5U/Na5CdR2mczGTcdQZoneW187gL9Qy3dKbOw
wsgRXeN5h9LP0gLC88WARl3Q1AHcoM7v7ZM+qlo/3A257RfyJCJxk1fKCawcC23ZENYmTzgJQjV0
tnWY05PYOT4iupSeRS+s+Eq7PEz27mf0bS84yTjvJyTiIfNMKPZyLDWlKBv/Dm2ZpvF2TTTpaCSe
smNilGUMfKKxyJ5YMJoWDPMfWylARCdazKM5VhQbCYu7pWPIWcsBznJIPGl2uNK3TYSZWjh+RYds
KaYYUWTRNVN4vraxRUjqJy1CxpcA2TJOGeiAsbuewHbkOw+DX5voj5aeyRyCDCo7pT/UrwE6Dm2Z
yk/YYtL5PHEaK8jpP1k9ta1maH22Sb/riOxDTOQa98RzfaLgySZ2s7aIyjXsZRnNeDa9yML0jTO8
7OBYjU4lV3FUnlsQEuGcKdhTsNSyeVDikpD6pu+X2myIZeFyRk8AawlN0JPuGSCsaMzJCSNy5k51
nARcewjWoF4/jJ4PhXdbRworHhKzOmItdX6tuX9a3mafzGkl8xE3cxR3VEVN5+gHpZWJV1U0stu4
/aDlV1hPVX2QbhZUtIqykWOxbxAkEmdVE5iQJVG9GaO+rmTvfB+sbsnVbiqccaCzAj/TdsDgYeOA
0I6tfYafPXwxIdKP8qLsSnNK/TzBkHxgHOm1mQqZxAGUu3dEZDGQ0F8yVZ8sKUq037EoZ2DZZjJz
B0Nnodh8/Hsk1pYltBkasRKRBlXCN9Yg0OjY5k61YHRGQGSmYgrTn5ylnCP/U6Edap3Pr5ED03Hu
Sf+G/jZso5knFvCZeEcDTDNEoao4H1GpXpGviNTnMYfUSd+mkXE5nQIQkePtipwJT4VNlil2aj2M
aXLaYCDPd9k98FdqKu5iEvlQtkyWkqKWM2/TCSpkv0MMjygldiMTzY84n2v/iOhdN4bvUHdz6/RC
QmfhflBINetACG3zqGNOkEnHyTNLhCa3KbBWWcsHopHW9kPm0Gz9lLZgPyv6fwOeTCetG0CM28XP
p2syjjGHJkJ4BKpbIRqiQCm0iTd7aeZjhHMxkbXNCGTfozWo+IE/N58mKtHru6kIA45LB3FmzrAk
QTCSAr4EmEwwLxpzt8/LI++BVN4Ww1TzUnXHxldeiFmM8ZcxnGLwyMgRwGICH8dcKLYpGuqsM097
Zu4Wlauqy3Jy4rHfxUUXOoiP9WUpCGqneuHdDtZYcq1q1TyC3YwAjnHrMqG1GmtSvjhQqX4YNUxz
2qw5AmtsLsvkiQtvcvq8QvzaZZ6VtmuSwKzxydigNZoX0nmK8JLEk/fcL/66nIvJJX8CU7/MkMVc
0eYPY+LgA7yNniOfLrZHYo2uDjVPm874bCz7nxlxuFaKwGCOY5vsCylswU8xOYveL5ZlzY/4FGC0
YWMSaW9FgkJCuBsTHXfWEckNMdyiYioGa2tNDuMPcNEk3YFE/46SyOyYJD9Q2gTyMaTG8Tbqopi3
1pc0EGAYhtYKAVljYEGMojD7u2fUzY67Oi0572kLtQ1/PvIHppP0uTyl5Gg1W2XDniyPTeDPoEQr
7AGIaBya4KQqOeL4j89LrxoLE1oVVqmQVl9ahGDaXT8CrWFiVJOpH8F6XcyUpJY6Vde2N89Vy4Cs
JuP2ldUzkJMTmCVOthw3lxIMMMErFcv4JEJTf7iRc7B2p1BXnQJZa5ecgoMNyf2YJLBHoPMA+bnm
a5TXa/aqrK1MJOpWLrs4VO0fWeOcx7BeT1toz2xSBPyD3HZUrtxij46ayQKfE4siWs1N1ys6t4iV
t5RzYaOHKxmvN4YZE50kCZj4dkqqileaOoO59aGaOQn3M434vt9bM5KXl0FDcYQPIqm4vkNIwWxY
Pa/RQrEv73AExlMq7VY6UYmo8gdBq5gvXJ53DjV3JtAtHdq7fyqw/ouaETwQ1I9oIAYwrF7VjMK5
RgFBFdPXOepNnmnk1BNcvrwFfNWmGzTP+4ey2uuqGmWqkPTUM+U8F9Teqzrr0lRVaPcgwn05mW7h
89QoQrSW//R0v18K6gsxrjANSkMPeVkRc5O4WUeqE1+hlpr9Cb9OMRIUslmzd71df/tRDfxngR2i
C6XjwBGQ8NHL+r0L2tkO8v9wDr7OohxIZIaE6rrc+r2XsAwT5LM4C1dZs2kMlefDJxjGog0RHu8R
v7yiCmE6aYqU1+w9zzvzz15bpWOTIuDn1HEmAGCf+Ont2/9tqHBDhmNCY0CQjru2+f0vvaRZR2UP
Gcx/6FPcMUBg29qkhRyupFBvX+q3OScoDCtaj3QeUTF7Xe8mjEpdBIObB5WEYliO0YL14L2zBmaJ
yCjG4PoPD/e6ZQdxxkFvHUgj3QT3N46QbjtgFNTvHxovMXtUP7PY3g0pO/v72EXdbNlFinifYGLh
5yfcOWx9zW5X+qdvP/vrYaZL7/sIGZq2vO/81oWZkIQcsaAUX6hJkDoiuU2VKoREwg749pVej7Lr
A+6l8Q9CNaBj+bp4jSVKGwonc74MVR3kl31TmNQ8zcjUjgCFTNT49gVfgjhpmsDDpOwMqMCno0z5
6OUM6jN85MNp0V90RV8S/LmIzDbHprjwXiPdFjMA/jReoI0HOXqmy/7tG/ihofbrCiTUEi6IVXSS
IGz+hsslS0wKpwmqL5i4LnG1p3e65nuqHonKTp7DlhFjTc486SG1jL/Gc1HcQomN9KIEZcS5MD0P
TgmziTGi9L+wimtk98gWVozPOBK6fKrDbheKHjw/TuV5z24dTL45LEEZ1hgbJ5HNwgcfCmYj2/UB
JquPDrQGADpjTokOPCNqM/1pCpQBBcw6t0xs1cHNYLOwtBuQxcCpMMc54Hxim6AT5ohHcbbhtoLn
An1HaM+uiRqVCZqysP8R8bmOCZajrMSiaWOjJsD4h3GmqUy644wOAf5JOWXZt4f/twmHthocRIMa
Rw/jt6k9kFkkKHcun+ukFcSscdObFEitvYkAfpas376k2b9fvHC2WnrK9GgQCwSObTpHv2xaNMqW
vu3C6bOKwcaL/ZAqmV8C3HZz68rubO7ASHUMJFEzTH5eBLJI5m7evo3XTw62HTErvP0gB7LmfsAt
frmNSrbVxLtMPuc15c+ztASVeufmk6sv3K7/g2bh6x0EpqMPXj/0JOqPyL+5L58ZldQ4TZqu+zK2
Tbbe+1lgpgUCPCayevu53FdLmm/HboBeP7J5nAvCfhUdxNNsF/hnuHdV16NGHFG+7FGUp4xKpptm
E6fDBoBFyb8CCjbMy9kX6p5kzdfhxrhVUIIh5TF4kWbCYJc6wuqZQD2NyVCSgE3gEXWnxJS1ZsuU
AcJe1izCMZSmTAzFh08b/1kezsp9zqI4RlqJbWUszX5NQpDP7SnawumCKSdyQt7l24PwarwZA8W+
YrNOvQDAwesx8NHNUqUc5ruhzMzJHNW0KiDyTFia3799KfFqPpt3yuYlAfhIjsXfFMqQrqam6njR
behhmcy1Bp/SaT62JtQf2OrZgp6xHgWgMEYBQyBTJf35kx4xdkCzbbIZXN8LTD2TXLBhp3PLLqKi
YOXZYK0XHUsVQ0mck/PpZBEDCdMeDwrS43RlUxsPPxt/dItME8kqMpe1s4b2yu/GujQvfPUzrmL9
6I4Hz6UJhCxMjdfyE/MmM4eoZdoEqD/x3nuNcyqZ0XMLjRXJ3M3oeXDuRRFVDoSpHASk6z+ct+HL
1wfqwaOTbyNVanghxi325XJpeQKolU30WIwi+JRplKEOLu3Ro8zDxqPGn/QHxLDU+YKVT7RrvKg6
lm5e3I9xChuxCoeKpmksACkvEB9l0rd3EflrhzoOeM1tEo6Q91R2A9rbfjRSNwiGaQtvJXo58nr0
o/o8sdPukhMpMa6QCQhiq8vEx5U+8ngWAe32Nw3cPW9H1TC/R2WgJzko4LttO6XfeZxK+cErLHEZ
LHrEzWBp9/TEi/uEHv5ZUbh0CbKmp5xX5xMtvN4pvoCa8M+XGeXizbC2toMuiA5uXc7nhybBt2sT
aZlQwvj/7J1rb9vWFm1/EQu+Nh/AxQUuKUqyLMu27DhOvhB2HPP92HyTv/4OKmmb5Jy253w/KBC0
aGxJFLn32mvNOWbUtjuSA8rH0Tb6p8QwYnR3qkISvULf7lPWA0HLlbp5sMy2pSyCRJBOfbplTDDX
OB4ZLvtY3EDT9GYxHACcBN3ogkkChJB+7KFy0jUP+2zTjU31uEDe31B+KuB58IT7qqXem92svupz
136GgWR+iHvR+/FkFdeZ3SYB/O/kH8CDPy/W3BCMlVnMBKXCCs/9Vb5V0f6x8UWXb3xf052rA00L
rLzqAIY3qvXh75/onx/oby9mI8xct/nVA/XLYh0uJqVd45ZvMGELNGmT+ohhUG+9oshuBtNYie1R
VdwzIsSM9/ev/S93/uVjog1jZMMi/qtsohetW2G9Lt4kGXI1zr8aPlqBHumftr/Lb/pzG758SlPX
ER6A3GBD/vUQOelFpg9oZd60kSBWah62C6/iwJPgnM7tc6kX4cpXVHBH58KtIXsSYLUbEmFBfe2Q
GSIOtW4bq3EPpUKuHvstIC/6it1TUVC86F1Z1J7eaeY9SNLyvegN51jSnr0f9Fn/6KacU3FfYVbw
oyy6NWAMknduFxbdm4xZHJpqGmuNO78RsNExSuibrRYJ9UWF2eMvfH//UAv9q05uLQMog7gusEz1
X0sCRP3tZOLUfjP79eLHiRHvsC3l+2mZXkoA5p8MxZ02vR4x9JCQXPcYRzFI/P0tINbV7advxl7F
waseBEwZ2/gvBRIKrYLxQWy/RT2DA9ppBH9NRH2TZciUpNsMZjHt7aKbeoLH6oJpT1XsK/pWN0Nt
of7HLa/cLlpk7okOonHW4EktQPALv8mUm2Qu7eNszLvSKIxHeqD5baXwpUGRJ5HAX7qJsUtataFv
1y5ZADqH7y1M//fZSpOTYdfJDiSc2CdRVd8StJJ3mypse0IC4h7UiZ7dKyWOeBj62rg19A7DrgGA
6nHM3Ri0pFT5AKTMuAT0RYwA7FSmDELYEx9MoTjHJJ7N1SpQhvhMMvJK/v7i/ixL4q7n2pp0FwBI
c5q19fX5+6Hqwx/HeA3e0JtMTHFSpJE+1QnBlMScl+pJG1cb8t+/4r+TPVIbcMQB7YHk81fZIxSd
vCnYOr8C1TMPtM0gXIT9rFzTqCQ4R+VZ2hgiat5qOMRPpNJ0R3Lt1XtlcI3t37+XiwXw51uLUpPl
UyeUGeX3r+LTZixE60SIPqOJAQPn9ir8XDVLPGwk1iBPkplKh6OocKN0gl7hJo0tgf4ySjb0SVzX
Z+BZxKRmYStPunxYW7+00EuljW9IkWr30jCmk9XHQOGEHZkerjGdWFLAi2Ry1GrREyvhVD4GZlHv
FC7LNs065QZDycBfGG3leJGFzvAJMR6JpN5GI7u3T7RFdiwY81JRGiCwvVzmJZIScteCgaHnkxg4
mlKLtA+dTrpoXOQGVH0buQx3IuMi36Lrd2e4ScnIFUUdiWwTc6XOwmnot2gfbsYaM6NXJYQhYW/T
K+1q5S42O5xe+kfcfMkzIIfu3UzgHHvtkGIMv3w7/wNRPc41PKmXtwK3FoSwJvnS/eSa0NW17/DX
Rovd16qJkp+dFt9+5neojvobue/gu22KRs5Xa43+3UrtiN8sTBM80yu7is4i/+sPqM4f3gogOtTw
yP4Fhyd2X/2/Yeg4cKp+XMGR8gG24R9Gmli0Ue2t5cwPqwzZqCX2LCfHHhV9GnFEeF1LNjHq62d6
aA/k8+1LtZfPTqE9z7Astr09b9tpOOD7cYKF2LArYyzmqxa77GomEFdun+W7ZlaJ+lZk6XeD27zP
4WBtqtimhnRa9ahEef2ZGl49K+yvOyrSHpMV+Vq1Q0A3U7op6CP7TCyic0fqzyZzuuKaM/DIb2MY
aDBKCVpF1zcMWpqD2jXrWOGWNhCVbmeSbp1PV01rL/dEoYpNZY820Nyxf4QyB2NqnsIr0lFrz1S0
+3ExxA7K70fLLIjqGMd8Zxd5fNOpiXadGrwnFeDDnWa1TSAUS96xblI25k/9hLLZmIDTStadwh5e
oBfgwzWGcYObZHpNSje6JmZ78QxSmyjBJWK+lkBCRk/2boRAjec2B3xrGG/M242t2evhJsks0yMI
7EVH7+Gj9DhAeAFdmsCrTRcYO0uHVIxvFYGGXZ4L2W67izxeuQ1XAEqvyGlfG+6IRb3Szm6t58/d
IOqPYki3hTveL1pXnDMBODjJnYagW8fOMh+E/U0D0HYMdKg3vsTj+twvVXKfGbF5ZbQcoA2DwQPo
0KF5kIYSPoCnFNdmBtXXUwpBPwZd5hHtZXJqqnx8Zvdq31yAR0/wpZmDVZgrN1ZlO8d4cOG/jJl5
JXvkmvbISbTMDdjCuT6IfWc49Sc7SZnZpfaQP5W4+q8FMMgd2xPU4RLhuIdepMrQmtWEWkmyHNgZ
NS6eq0OQiHtOrq1el4eGJFygJhWkDKksvUTRWNoSR30GUFqroAypHca5mUbmVh/t9DPaOyDEU0hz
T+jAlFMSUR8guTJuKZLqQctWBqk1QV4eU/cYTVP6uabZn+CGhdO8TbIFDmzKNtOpgINnYh5OfZdF
JT5WcwraZB2HjfSujG5cXZSIwzaNdABiq0b+BBBEfW1627hSDKMna4f1aR+t4kwIthNiCIZzA0lM
6/xbBXtaifIwdfxKgq0xKTBLne90CNlPgmC0bC8guqeenKP5bANXTrwCbciZESpU60rAyDaAeQS1
k/MLtQ5eYXDhhMwDhKupK+pPJP8ku4SWBbQSogU3hNSD9Ab7mj+RRZScZmm2bwnguJ3WG/VXFHbT
XdhTal3eWRqmtYPxXOPX51Q59xHAbgjFjWAgHMbO/Td49coEyYvYPJSi7B9bqKsw5GbLYpTIB++M
giSqXnQfbOJY3/M8TPUrAQh6bY5Wc6CihNylo5l+vtxpqeh4tYW8eJS6s04PaeWjQASobtkyqdkJ
uQJYtcj8iQxR/eNI3jonysK07xsBFbPKYOBrE11FjN8cC6IeXWMNY3bbA145KBjPUIKEIx2REdJ5
Z8fJqVQri+Qxa76WoaafQzV1zqNcVYrckRgcXBF+dvVGeqOAcuJdyFfK4PCK9szBO49i5QEp3bBb
rLR6kJF0d1UOg/vybZFIWz3Q0gaO22ZhiayyGxxA7Dy9M/aroyZbM/QsJ6cssiJ+fb+OEm18Ut6y
8EfiOJ+cBr+oLqvEJ7D61JbxaZDzHfKKx0FCLhhE9blMHIgBFnnNzo3e9bfqGN3FKEHRCMV7JC7v
YnSvaVBTainYhHX7PLXG1hjiXWctT1HTAu5WJ+doWfzCOhQBZGVPr2eqJ72szh37WI+Cpup3aKyt
s1mnH1pGBydrYA3PNCfCOV0bBLaVpp8UBLlPCD8mdGchEOjSDu+0TplutUlPt04VzSmWYiuGQZal
nuMOZjDXGYHf+Jv3w0AWXOdkMt4ojfZWRpM/SP0r2cdgcYDMXKfLOs3XSWE0dPGl0bp96Yh7tkmY
V0Nv3OoyCj8pkf6MUO4LrXYSy8q22FI/dl4xl0OgFAa1Zstxx9MbffBry6oeesMkABwt6VsxCB8u
E2eZBaY0QvSHMu3rg2tnOwPJNEKchS84sbTtJPvQS8c5O2aW9sGayQK1QSpk01ysaeXGfmQR3qgg
s4KpzFarcn+oowXNIsl/Uu0JTaUfeZwz1T403Pi7dLbUjRjCT6pWSJ+KFTno/G7M9blOHPtrotsJ
AAypfrYthUZplj12Wpu+zLOC9CkdwB0Y0vHVnpSxsHW7FSZpIgZZFtYDY8j3UboYGsJrgsQWZO1u
+CCL9i2eQSariMtPUMzGOjAioCW0bvQ1O34BWbwMOnhwzTrlrPn33FZNAHZVI7UU0uyoMz7yCyww
wFuyemO2gPRbTa+/tpzPAuSUZK/i2TTq+qXPKwJNHURzsLOeVbQDvlqx27u6FDvF6r9gHv0kY9zq
swwJtqxnDwskwQPGmDFgEcpNY4oP4Vwi1eUx9NKkjJ4RnZAx2RqbjonDcSQ8OaBIcN4Yrw1n/Bja
h2yWaw1B+8VHHTYfRsYOwht0InUh9aYfUrsH2N2axdc2tNOvXdPksMdAOpdRC4NjALjBnj5us5af
jcgPnpdOPdlhWt3j8Js2USyprFYwOv4K51QP9fi5RPL2edQ142RBCPAFFRbYcPKvc54iVvIu6W0/
LoX0w6xw3PXcEB2Hqcu0Q4t1fvLwoVkn3ZX91olkofJIRE+dNSm3FkIOwJ36JPkSYSmETaQEA23b
oy0akzumhAKIGanWPXMZ2QYnCO4V0TcH/DxhEEpRBGErwydXJt15REOcEhdAC8jrMJqeusgRV1QK
GfjlSgbJlIMlHkVlBnEzvZeFjpGWxvqHsUnGfR3b8iNSO7SIrIWbaFkhdvbYIg/ALavaIEsKqrBi
GJSDWrGA1RpUmirEWFaTC+2noLaJqwB0HEoQyrOZv9ptTpB3E463maWAkw7LZgt7vUGfFMP3G7PQ
p2a4mSokQIqyi0Dy+7mzfEqbpqrJmeeYiFuj8Rct0wBWtPm2MFWwpk1m7lA838DgmndNRbIAebPG
VuTtcLesSdUZnHF2rsG5nUeZP8i0Hfco65VPRuee6Mm1XwEnU4BYc7d1UXht+zysOSBKaIBNkmyg
oPKI0+HzaCef2UGrW5QwPULUfvZalRBCo5520zgREwe2erYM+wQHWkMw4qS7udR21phAiteagPFg
9JUGyc7o2PIGhDLkEqd9MCENPSQD+aV92oZXowyPSSTPZijExiZf7woB5nQdpg5CvE2KEk5Djrmc
3YzVVbu2e4y7Q0C2EjPQHSlTaXTPxIskPL1vIdXwgVcUnHvhwkXRyogjf2AFxtko5qer6UKSE5Qq
JPleCHPzCpubnJU7J75B6Ni36eAWFzpdeyHVxZkzDqZnXRh2az77BNVOARCzLS6gO7MfHwA1LIG2
YvCgRVbkwgvzpoORJxeD7MraOgOnIRJ06bpzvCL1clekt8iRxCvZCzhyVvSe1mrdzbji+BK4fE00
68GIruzGGYD2MQ02D+aF5Cdg+rkr3G9cMX8RpUpA09rYzDAAGXStcrk+fYFnPvvJhRXI1ONQkKJK
9COyq0xCiBiGZPLDFTNYr8DBqTPJinLcRwRKkyegEi4GhTaYzTdbHwcP32NzsjS6a8Six3jCNrhz
3MN8IR2mF+phNDfdq2qO3RuD7/Q4rnhE3Wnpqq3IRFhED+rQE1AKLJzIgmzosqvlwllcFnM+mklD
ZuSKYcwbNb9p4+ILB1AkRpUu4TWO3SKu5xIoZgLNUa5Yx06RxZt9YT2OiJC29CCHbYMc8BPlixXQ
s5zOXeguPjXQ2VjRkUCEoEhqK1BSNV25AVLOk7biJq0VPMl8pjwuFxolSa/5bVZKW/jMiuLXUrYQ
WMIVYlloMVuBemFbcjQkcZROnfPmRCoLxxAJ7Qz4xqEBYhPzs2IylwsxkwinNeueTjlkUHUsH0uK
/kBoi3MdkvS7bVkYA0dbrpI5LJkjcsiqkiU7JVE/ftIY3W8saRsZcLwYeWyajkQu8+K3SIGn27Ry
GLuUids9IoBpojAg66BcjMqjeu6W2UfqR2bkxmiJOUUoMrzHbVHsbaNL9o0c6/2klF+zaYFSOIc2
x8f2mDV9wTmrcc5I3Ie7KO7qs5G6UJhgM3tLaiqeiConwC1EoLTrhAfe2AcOfuHGduNqqwDXv8rh
IDb/6/r8Z3QN16Qt8tdNn//XJNjPf276XH7kd7zGihgH7mJQRn4j4f3R89E0IMuaiTsXkPFKzzP+
7PkQw7j+FK4PJA8/08fha+iQ7vh1q3WVJKr/+39+Yq+1v/z3j6GIjIp+7gGpaKV4X9DDUWjRBfp1
klNIu22nzBqPWlLjimFIPqLExnwhrEq9rurB0QuGGkQj9btML/JC/dgxD9KY6dZFCyLO7EClrQI5
nTNk2tQjLKWhlLXzkOAKgc7KjlMiX/TrcTLLrWmMpIZAKp1BFo0jIkWmpnoxXDU98gkK0aXry66+
KfM5LTcslwxGXacujyJMpwNt3UG9IrR5vplJS3nE2Fkz1rGelbYadmM12JC2OECwytfHdFWhF8wU
KVxFpj/GFFGlnxACgtWjWAOpsO27wcjIf4STuXB+sXJrOi8ZmUxqrXOCYwo53CRqjI5Wj9cZAWPw
9QxuRGq+K6eBFXxocmcj3CqBNBRJ++QixMXrOKswZRXKdSQ2c7frGk4YDLuRMcSFme1rZrPbdGls
hLWYanqvNNfQnWIIh1tdhGTXjzOuBwsjy475YbeJ25YdNqpnHThtNC/ohIDTpUIOzx2HvKdwga6D
gF8SxIrwcmLA3wg+qBmqvf6M5FoeR6Hlu1a3gLWBOgvIGpEa9XZzHHFu07Ez7ZHqHHWwl2T08ixc
VU8gkqYj0xESGpB3yW4bt+wTLFWauVEQ2Kn3En6aDkW0oOSg4LMqQV9sSDvbS9o0VUBEF4ONQt1s
qg0HF7p01lDsZRWSyhgNvUPzZRyDsUs5CkT6gCFW71QudFQTKLzKHt/tMFFfFqHBIRU8jTC+Eo4R
pTm/FLDy9S0Ft9j11VQ/ECAaX+NMyZ8x11peqKIa8GvMkft8gIa/0Rv7FmJTw2wMdEODl1D6a03D
TaNN2hAw6ZHbeYimAM25ezsJWQMGbjC4SDM6kDc22V5lFBm+IUPUnoh7eMKpUl11a2+iK2xSaYQd
fuZpaJjv44p4xT1OiMncdkO2izqpPxKY1l+NnBG2es5g03PLsH1wzOELdZ6yGWYEWyFepoK22Jxc
0fE3CiLFsZr6keVox8JiMJ/FgrO9Zeg7PLsQLwXkCdB8g04QGohZg8OzfBRY2U4SXcVr3hXhppfR
/ETmWbEPF9i2vkIllXq1QoLyQPjg7VxN5UkKtjgSe9J0jS5OiHpvIWqRcll9sCLZ4c9ygYSRZv2x
g91MUHoX5ufMrHUff129Gwgu6yqH+9AOTQi4ZqbeY5fp/RlTkrutSpMpiyOw1lzXtZNi/uvqW1Bc
7ra11PwrDLL5CmR45dORop06zS49k+5LiutxY9CB9oWTYDbNmfBUpv6CdvqjyBvhk03GwNMddLsB
ocaUKsrpVsq47q27sYUgx8tmwurn/+2K37M1/mEWwomXAcVf74pY+sqvX7rkS//TCOXbj33fGWFI
rXsbYAF8KWxpGtvf92mIbfyG5JNASnY/U1unFH/sjNBjVfTdiPLAoqzbFu/jO3nKVH9zHZcwWkN8
21H/u4iBXySfvAjaVpdJO3B82Adkdv48HhH6zPQEw9m+KiMNK3+SBzE+C1TX3fNsZa8OegGvrpYu
KPvJ9UEatzRL5+zgkEHlq53z6AxOdsDSmN1MfX4cHJNwMoWzOQ5Vj7ZsyYiP53ruTZ6kvlzYHAt1
IyMESzEO0W3tKliwrR5Nq6vf1/izN2xF+LpMJws0aU9exGzCUzCG+CnnTMYVkrDyrH0ecvexx7tK
1V+hexbpq6XUKmZt/nqm0Txhp2yu6qF51py4Rog6GF6KHDUoQvsJjdcZYtvr0PDyuDWe8yp5R9sA
/LwiAAgx9L2GnxXnA5/HqqcuUBv5bMGgwLELen5U+Hg0QHR/Kkp1Myj2VdM4V1GJZSFsuTTg7SAk
Fui80uwdOSVJ9haXEmNLu1FpLHv5wCUwQbPzEbgMkAiLpOXs0/C3BpX3gBZKCeIQsUuPlWmfmiQH
VHmUU61b/N/MvKeb0wXrT6YmKO3EhY646FbpRTOXoM6NLhCdttxHVX7vzvkQ5C0vmSOFvxam5O2P
hh70kjdk1BaduCX6kLXutE5nnI1ble9zKSvGyI3uCxruGyy/LL5QbL6EucLBvOFIp6pdYJT0JFtI
D2z7OK9NTuwYFQeds4TbPoZOmJGRYIVsUvmyrUlp248OV8+AmbkZhX3laMrj5SZJ5AxW1JTtpra5
D7TZuC8GhzOJ6j6Ojjb4esYfhSruB+Ko/ChlxGIoDXEyad9uqqiYDrbb6az1613U8XepME9Jq7Fg
Vq0e2HQwGbRbE5eJG4tiDNSIECfu53esRoaH8t3x8jF5hXHDd7/wX+RTTXjKlXIzdg7sElxmflFw
lUi+Arth18uNKlvXx0nzfPm+CwCQsDy4rbqRz4sD2l19RXz1kjianl72QdWidx5y7mrCZpB6cXc6
NrcKyF5ACrKbP+Qx/4mR7NXQeCM8eY431IALei4XNcwjwbmEzUieE9sew8PIEP+GcVkNYqV9toGO
gULgG3Z6biaHp/FyMcgdHPyRJv8NDY/XgoSLIFRteeDILQJSNrGLZW14mEtXOxdtWvs6ha43Eg/i
GzgZtzQr9aDBc7gpGpNLqg68hyhur51WmXYRMchHQ4aJL4njDDKbh5K23zEZAQeXfcVdBmed7lOZ
3Tg6D6qhshCQiJwHMAnyQOU5Ia8huR9icbo8Xpypl72q9XowmdSfPRWfV/Vp5aFdaEnddLNDFKvl
blKNbPWI8hhmCBou3y3d4dUuVR4tYn9ZQrgFylq6vjFybS53+WJnZMHWjbtrIzMLZqyZWwrDfIM/
u/YvN8B6h/OI3yfmUu6MmWXMHXi+zcVd9pevuesBbXYNt9GU6V0wpFr4AgJJ2YuYj4o7CY1fryn7
0DVYvUTymsz8y6hl7xEWREpsnh6C1xK/oIvm6yUYYbXpy6OdqNNJTGLnjOkrrnWSjuyxPIYZLePc
5onAFa/sI8FzWlE0MiuJ3a1tcZMByS2PSuvy6rAKWHsLWAssDtpSeslkEuuWt7j3J36ZNg6+2RqW
bzPMYyAED1jqbXM1Wshe7RK88JQUKnEhJP8p4AcJCNNY3Ea+uouvN+z1+xhlDwa4ct7VHYsJNsjB
J24E8fzAWwA5w1OEb3pPIBJ/kBL5bW3S3Qmw5/rQDok1+EqkPPK74zt4zOqmEea9Pq8ZLKHieKKr
1m1n5GaSU00NlfD9wSkGKqyWx8kyp1NvZ+8cV7k0RGv6l2uNICDbZAW/stf4Xs2SAp7EVjqv2B48
0E34XXMlvNO1hXK2kvnOCeU7wbSeTX8LcgqVb5SwnphKnmy1pvmCqlMgrqGMrqT9VFRmFWRKfKeM
/Ym8z5SZvRMd5mQi6UDJCXIjd2JWA0TsZCWUE917vA/L50zkxeCRj2lagetoTJEAI6QwtKtpo0Hg
IbdE1R9FlOUbZPl1ejOD+zjgduUrNNQQYnQYaWYPLZraMa6S7i6OTCw/MHXyyN42CBdSf846NaCu
bNpgIQBW8y0plUMd9i8KjaE3Eni+mIla9V5kTNm7w7AbMiT2xoUEOnca910JR9ctMnAKsKIkQbBp
wzOfmoNCMx8vO16x8AYz9KLQe8b0eMp0KGzUzABq99jcO+UZysjgxwTq5IzMXQMrZJNr4F/nTCYn
MUBxCiJyF5RzCRCb1Fzr8YdS7O6bjurHQz8V0g/CvUtdg6yMQzpCDgsMv/5zXZO7ir6YVUNsXjLT
0F7id+BEDkuQ8whYBDJNx1NnJv/oYvtZ1Pb9dU3gLzoOHttQf6mn3NnUMZ3X/V4bL4sdz6CRZG/l
CNoNBuT733/Kn7W4318NLp2FFgFM5q9aXEJ3FZPzfr/PZ26QtRJws1AJIoVgkcsr/U8Q9Q+HAJpT
sBP/+hCw+Zq/jC8/50p8+5nfTwDEhRF4h3cShyPO5rXM//0EIDgc2NTy+F4w/qyhE7/LodzfuHU5
HQDT44hgrMeG7wcAg2QyDIbomSwBZk//75IlsFj+8qCs7h8NN4yqgeKkC/fLDZul1EQaePr9bM3x
M12Yst5YtUG3ZiK5xJ/shsjimoE6w8ll9BnEU4HbDMlDFcHgkJTUnMaiPYdJXyBLLzOUDa46fp06
qPns7qnvhPSW86i7K7GoerTAPptKw6PIOX1bRjRdZkONAgJrCPTjIib7kJrsIe3Y8KapW045qgdO
1D11ow1sy1yNWc0BcWVGScDmroCr9roYBQJBYM31BC4EdooB73kS6W7kzQHxbqz6yl6S8AoIVXdG
uWQinkk+p7ZUnpO8YP+RpcUoYip35FtHQb0eUGqnrW+XiUWimNr7wYnehELAdAnxhWxd/Z5nPdu6
bhZvZmEoXkr1v4PP8V43oK/p43fgIrB8BKKmo6PLDpzQwqvHg35vwdzyEru7oZsOIEinyNCcx3Do
bzSoKB6Zwg80w7XjxCbg5VlJQjqDIv4ALDgXR9OpnzGcAr9B2UKeT/SZAvvKktXgIbe6z+bss0QQ
RRR19QBRbfkE2FXd1NgT0JrV/bZfU02xTfvcgo+TwdzTppeUkcHNW4DQJvjVrpxAgS+2esuYT9nS
3CHIpnXzp4rD3JM2GdREa+WPoMDYYi+b6CTivIjV4r1d6jvVMhfYbAoI+Fm+VKbWPJLQMyDlDolh
Nuo8GCkD7xie7kNncWiZdPJ2xrD/bGbOo9Um1a6ayFPT2jkC45DZwQKYc+9Ki8lA7nzIl1qRHq3W
D5EZrnT+qrUpUdboNDfsvyiqbErfRnh03zGVOSEwI6h6BFbH4SQmniCPywdD0aYAaxQRFHplnFt0
KdvWCUlkM2KYBDw5DNGHZBPjEgTTN6FdaTD7Z1dRrZFBkcxMQZAwMqMcrOqka1N/jb2qA+TTKOID
icfJtVlY6meTD75pCXzziyTVE7pYWVVtNacJG88A33INh0p0V1WqkhkFeW5+V0qxKDunqarwfXbt
8SbXSdr2IszwVIAJglo2fBgxqfbwv4X+P4kRwpq22vf+eqX/OKOXK6Mf1bLff+aPKYhJ24bAEou1
nEHDasz/vtITNMP/opVDswVJrP3nSm+yPSA7B2AHZhx17CqX/aHVQ7QQHEpaqSjF2QR+mXr83RQE
Fe+PBdEK18XIYLgCyzjwZWMtJX7QwYb9qCUilOOpL8iTy7mlX3+4Gv+m4vrZ6yj+5QXWyuiHF2gm
0OT1xAs4rCSxQ1iL+5IMp8SlK/D29y8l1urtT+08r4V2WBiI+Jk4CfNfTGkz0+xcgMW7SUU+rwGw
hQLmmf0DIwcpLp8Bx0UOxkiwWSrkKL1VFiJ2xZyUB9VQZVS8VbJy7Og26s2YHsEOlYi6I628/5oQ
BJUUx75BqWNeq4R9X+WAgMLm0UlV2CWmUoWPM0MCnmNxaLtUu0tlRSuZUBuJgG1FZXiOgWCJ5rKl
jPCcBgO9AYW/jLMHyeYyNL5lloMN7rRyCjzlJEa2HJH1Q6PVyQcYn/11HkoUMMAX8nFbkLliFNd2
J9KNmKzlRO9NjJ+VinC5TImQ9ToddC1CS03j1lRoSVxD+0F2h48xMcsAVkzoKsjGsnTNx7WRQba7
/60a/8mqoRmW4Eb/61VjT3WYJD8uGt9/5PdFQzAfBTEAUfxbxsCfDWKy3H8DcAGdm/LsUgX+UR/q
+m94o7CygKs1TdzbFJXfVw3N+Y2TACI1bvjLyPW/ahCLn89RGJ/IrVxjW3WIHA52nV+WDSzb+ZJC
/3po27pGrbMU7Uw7jDrWX/LCPdZm1NzTNW6+1PY6fowz5YwsC0uTqeBwzBOiOIn2oClJ8M24USzN
77gXkV0N9adWVfk9DPJ5ZNYgw7u04YzkKbUgDjCesm2PPSyoaboedQWzIeqWkbSCbN5VVF7nJSVC
jHDz1os1pf9aLgpT2tgczVsFGdPtVOZJjlCsG19AX84vQD7nhAMsl82PowHBcJM1yxbtsDyIWalf
GZilL0A85jslm2mGI537NDdLQ4QQnkfkxEv3dWgiDeUn+YQRe8B9FFv3aDeTxIPWo39Y9fLZt5PX
T+PsH0+yl6Pqn4vd5SuwLNKzVZqp9AScleX+w8JaYPhOlbC1HpbGcK9g0Ymg1qeGYEmCaFEOUlgy
h9QL945Bmn4siY1IGEA6hNsmYCV3S4wxB1tndeUu/XCzhCI+6b1ZveHjUT7CsWvP8eocEkma3jCt
0rCwrhpoxMjOLorpOvetUd06TvOhYyS4F/V4tKNRJ9dR39F4ekulJf9hM1kT/H5Y4fnQJMOtNzAi
AJVovV+dWjX27ogTBk400uI+aeu3HzHBfWZ3m+4U6CIwJY3mCkID/bgY3R1bQLdsW3qGzCEm9bXO
NC6DK8bpdi2aDmNliIdw5t8kZtOvAP6060jRx9u4t+hbRnK6E074hIxd37kJInOQS4NvZQTtJuVI
pI9CIl02GNZmrpouWNSCe9ro1OFaXYy30uqPY6Nre3IzxH6myd8xlSZag9ZyMAk6rSr67K1IPuW1
C/7IrMYvSUwfgszd8UuN0uUKcGOzb2hae2HMIaseiJ5JxunMQ5mdbML5eI6yZJ8ZbypFZINHsLHa
TcZE45oY8sJP0Gv2mySBi1PZKWaChRa5ntAitMtyOkOKsrBFl0l6U8SGPIJ30z/OnPa+OjkCLIYB
qJwpPjkJTgvBmiXD+L071ck1CA31Jozn6c4pteFGoPFibzPongcyXtL93NDi9hcz0s8Q16fbttO4
oIA1t5jh6fWL9dlUsoVe/th+NONWvrq4TI8mhDJfxWPwD4CHX9YsqgEH/7+GllAzLsbh9cj7wwPD
BhuSH2Ur57hTl/vOxYGuMGR/mqcR0LDNqIn6iHunqZYvo+4sftu19eyb4xy/pXU1nWpLDw8k5cmP
tjTrTR7n6o7Y9ufJXdvevVV8KAi0Q0/diBwZFAehnO/+WJFr5qldtAStYLyOrlc/TyrKSg/j+ToC
U+Ybc20Ms1zNW8iD+rqgVhnq5rrTmNUoepDgReJ3TsN0otO+3F9u2zqlc52sgpBG0u3Vag4FVe6o
z45StLh3tfZjqSySSUfC2beoY3yBaFST11LNdrJqyKJnhECErNH31s4k8d4OMid2bh0VdnTww/72
b+rAy8jwz/VqvfxUZg4IMosOBh6u9dH+4fKPkrZmtDThWW9qegCdZmve3EjlIV1cPoGW6uiTZas8
pnOC01BMtVvfwC+Mp52D0R9RM88gcvpchgcnG+qXbLAaSjvEZJx4tCb8hBaED7O6Za5k0ivb//4D
EFDO26KMN5jR/nL/lEvWNlqMPyu3OLzjWJxOZIhFWwnUuvHaknWGQpr1Qgc65pUxI0XmOPWLGqri
Whut8J1nj/kW6dQvxmRrRwvw5CHW6/7/s3cmy3EjWbp+l7tHG+ZhcTdAzMHgTIrSBkZKFObJ4Zj8
6fsDq6pNYtZVWt11b9Is05iBAMLhfs5//iHedaUfP5Zeh4g8rRO4vH/+7p887D8ePo2EhwOVybzU
/vzd0d5kQtmTc98MjsOYsu/jn6zm2D8woCoxicrUJZ/7+aaEwLSX1RrZaNa1e/RJGj41FbOFCTXH
sXQmATGj0x7xgwz2wWTTvIpuqG+U32OhZXL/U4WZbCj7qf9J2w4bPcjsN7KIh6OulD9CBlXz7WBP
Rb33GMUCIzsqnFepiByG+Ashc/lB8zX/hE8Poyigsl3ZW8muLdP5q3BrtRfTGMNaTMVW1V7tR9I0
53dMF9ivIGXRk/etaWyV1ZIM0BRvBsqjHgM4kKCibY+ljVag9njVqQnm249Xj0I4+SGISIYbVPAf
B5QHJzUL854pGCKjKmdAA+E+/aG3vdrlzKK/svLGd7us1h1kfTS5F5+GrFYXW1c8PhtKDwoEoYcL
Qv5H2g1Foh4z2hevyr+TJ9gcuySdj/jZ9JFYJRWaDcEW1/x+4yBluQZ/4yz580KgSPztBGUlgB1S
Mxg+e/ZaDn4qG9irmZJhfXIP90d60aLzgoUfe3M5zZDJ4w6td7pqu1KFRT+lWPvqmlIhoGNP2iZV
f0zxEqBRzMtTlyFuCJdKz4poJHC9Iteu3skOzn/Im6S/LYinn9bAjTcTmvT7kHm2toHHUHmbPvWb
DCJZXV5GzOi36IChdsGTA6IrrZKA+tKImZIEBMEcfDinm0W13nG2qyeUSobFt+yXMtJM7FY7lxh1
Xqxp0w/68AP7abbIol5l0IyqZ0P1e5u39uCVEPNCff1d2ymTX6D/HcDukKPNZqa2gbV8MdoWnKfx
sd7RyYsOIWvjVJLYLNbc7O0IEz7vOxryaiPwVz41Rq4fVIAhK2RtwkIVhPvmQuaiHUQtMZHPnAPZ
c6/lZRkqvHpAmbIq/9IjzkIfVnRuQmAdjhmM+tgNwh5/yh8a3f+9Nk5rgSPm5qT7wI8aoQgbAaWW
AMWUKS/KNYZi/VCw5ZVYpOvEKKxx4LEceA2W1FRx5Lu9bW9KBnGPSSL7Y6zbnDrKyK23lKgK4kMN
ty3OmpRr+RMsd4nE85sw+U5/q8qGfVV2FaN3dnY90mpwx8SZitPCQkA4BXXujKFhik7DsKwXo1GZ
z3oa1B3m1bhDG14+3wtqywMUuQB6Fg74P038YfCZVNq2HKqC+RKSmCTUhZq2DAkD7OZdQhFcAScY
sIxVmHVUmeGciI1keAcFuI1JR7dU+ZMR9z0waZlFDmVrHE74a0flVFTXnlelt2blTRGHAfzvPljU
3ceL9L+Dj78ZfBgB04Vf9py/RO5dNQP1xOtnWvDH//XP5tb34f66pK2hArcZdKzk338iYgFYGQZK
gGI4j/2TGPWv4Yf1X6spArkavrseYmtv8M/m1uQD1+wsLIkwcdDJ4vlPIDFS+n5tMhxQOYuDHhmv
h3OnR6LP75VKtohpQF4jjk4dI92GyWnc62DDqCKYTTQdfnAsQ3a3XvPiR1odgVirjk+ayOJTv+7k
XsnxDg5T79HIwE8ZSdEMfeytH32YwxsvbZ1s2+gM9zH6ReFH/Px7vtaKc5qg0aR127brmZuQ83Jp
dDudN6gPR0SzloiMRBcTZ7SmDk1XuQ8DFKy/qZVXUO6XWo0nsMIH9FfmGthkrVjGr7VaTqdCyjNn
5SyM+RY2LHbdC6WtKeV6X3zvX5bIvykOV7jg8/VgNaAWZCoLtLnCDb/UhuaaCISXSHv8IHjMSfmG
xRWTiJhn8Ocr/d5Arr8tdmOmAWzqQyCHfff7lRRdnYI3Wh6nGD4R8TiUJ4sDpM5++DCapb1f0jy+
//NF/83trX5Z8P1YTHSun9CSXDf7qar78ji46QKQMVCO97rpOZthdqhh//OrramR0AfhCxDv9Pst
JoE/kXqYl0cDWm1xqUWldrMrjOlmgBr352sZvzvhfDxP4pm4CG15ACb16WJ4/sJJKvTs2KVzyfwm
jQGRu65qSDszyAJa0vlmEINxNVF0HFTpyXaLnLr/j+95rXGxjmHGyD8/G/KURu8tuBflSOvJ0d3M
/dIjDIYlH7gtR+Ofb/qvawjM3ICa7yNSwD3i02xUdAEcOuHmx9ZQ6u6Duic13uA2bcmFXvoMQNar
A87IP1/3r8sIXI+pbGC4bsA44dO+VCT5lCVumx/rqRtbyGTQ36xhIo0og+L3H11rxfaYT2O+yKbq
GGAtvy8iO8MOe0yD7JgZHeEc8+IRPKKL5ZxA3nr687XWz/rl7f+4FvOHFUf0dNv5bKmaV8yEhcYa
UouaDLyKPMLpM2s0Nn++DujnX69jQftYcTOWq/n7PQ0ugXBEU2XUQQxBN/OUc1P2UhPaO4ICpVkG
6j4LidJUiTZH3lsl6d/YHn5aO+u9ojhho1u5v+5fiLXjgts0Mz2+w9gnm9ZApR1i1J1csPCuTg0y
0k3vWsvf7OefTJT/AdWyBbkr94Uz9MPO75cNdkzcsVGxlx1Txu5fRO5WJ9eyl2vyvFKyIVq0z1KD
BR9OuNt5Ec3aMsL4qucfhlt2oLh4V5xQ4seHhKipU5zF/EPl2j+qqv8nqPnvvqfDD8N8i+rg39AO
HCuelKdpBzpw943wEFtEGB0G/ETELLuHWstbj5mK5nlbrZmKC3xSnL6gEMbHAYfycyCD+DhnvnUd
aG6Pb/mIDyYWLIE37v+8mv66an2dp8nQyaEicT8zJPQAOR0SjexYBTraziJBeIKiupfbP1/n01vP
ikFZzk/meSYzJvCT31dtpoFE4KuNHgJm1V2Qrb1lXeBDSFCB8/Dna33ezj8uhnkfTC3aw38Twur3
Tm/POds50t9N4sfjRi/bIaK5LYh+WZEWlAdnY5i9r1pVJ/u5ceTfPFhD/zzIW78GtqhkqOEtCQ9+
Jbr/Wg+UePGavBnxwRvgmR690mQzlcFstcdkaNWdhlP42weZMoNfQrvTpnkCFFZgj4p40Dmjoo1P
wTAst/jwgBr1Xd7illNKAjbNAqprmUJpTQEY7nH/j3+OkNSf/aVUF1ViJgyqJNwHrwOfMSvfOY9C
Z8Ptq8m8R7LrPrhpqx8kmPxVihYHD5I20x7hYqq7BdbDEJZ1Srq50OVrGWNuojTKuF5r6W+DuY5/
Aq84aLeqrkJCObbxQfWG3e9yL13BOE+sNQIegzAEO5Le0d4Y3+uhsp4mEiW6kLCySot6Wsyf5Sjt
aVOhMMEC1M/TS2LxZmOCnmwMMWZvQ8rm3fSJ85NYCt+M6oqyceXo+Ek0ZUEy7PTUtfeTDVd5g+66
/+F78GoJvfC+kgaCFJP+lvXG258Uu6IJuHxLiNCdb/bsnXo/eF8VQurNTIzYxVv/X0JS+BoQX+xt
l02gA15Wao9BYy0XzpnyuSNC7Obj8cYuIL1Zp/pdazEDPTUEz5ILaiSudTL1CruyJKiGbcegot16
H7sVxg5nIRU7lG/M2re6KViR2LvQnpalociDb3l2C1IZIBVdTx/tObO/DMi2NFxN9PrWKkwP1zKb
z5nwQrq4skVY3nnZm9ADUnVjIZZkH9DQqxAUDb5RYllPPpFKZqiZPNsKBPutTCoT9mdjvyJCQxPP
SwMCGBNMeYfubJaMVPGE0cduvskWe0zRlxnZNxJ02Zpw8Hk2Ft0ut9a6DqupAc4c8imJltSX2UbN
BgWMUTWK+GyCKWCeSnVJCHGC5EnrtYCsjYDmjoauWlXUOUO6wtRwMQP8L/OJvr9ngW11sITXdEr0
A8FQrF4U1vOtiNO5OQwpHYPrNNqji4c+v2NiL5cEO9pT4RPWoLRiMwt7xnUQTZjMPeOQTKrZwrJy
okVrBDhBmmHWIerzlEyrd0mZbVyz1y8EoKnT0OnuAbZD/JhIb9vYQ/HaudC7CQ3GcYmUrZtKefsi
U5CEMKTY61luffV9XrvWrvZ6s0g8iRGXw0dWkUnPFxkufgbB3FSRLYiTxdLONp+DbLwhpms55Uaw
S9PO2k1D2pwCXpIw1VBwI9YPEKZzW2Xhi4gQiXKzjOiRwXFi3PPsrwL37wuT8hsxS6j0I7YU4+Lb
EQcOJgdd9oQqoNouwIlniAV4hBRORNLJtC8CzCVwPcJaR+nkR7VYIWRBek9g8hveU68tPjPbHM8U
Ig/tGsnAaB413X/p3B5y/gjNKVpmn1NtaM1vlYXpIIrXcDSza5Sa06aw3cdxjM9N7SUvEuSQjKZl
PqUkDkYtASubpjKXazezrIvEheLOAIc7aSPkZqXcK4xYFx+bryr3SDBbN5Gkf+/0oj0sRpOjt4zH
uAuXxMpPBoRlI4y1xLsanJIv1JRwFsNxMdWTo2xrN09lPGzlaAZn5jfdDYWSnW4mgPpN4YHtge8m
T4OpTw8L6kfsrvrWT0L09sul8NDXESTt7exC+j+IWhS4IbjzMe2CiotSRV/gV9z7zjTde9OybC01
DNv1/CFIHvltGmVtV9320lORx5tWHm3NphQwiyaOxEItUqzssqJ2+8hFGsNWVE8htC9OBI+M0EOb
0/oMrL9NRZm3C5Ru7wd8FdpItGZ10+vymVyxbmNMMFLsTvmYT5WNj688IDChVLlZnbW2L3Z1Xji3
axDgzsVx/ovMk+lsDfNGZvF0yqeBFDl4eME3CwwdSWJt9qtOR2hwn0V6sjrqdjzW/P6gxoqFSaSq
pEUotbtyEd4WVeZL3fjOTq/k+BXHJf+ntOeCqLTaYJxaOd6XeUJcsNedTGNeNKHFaQbqMUyqD61S
wfWsde4decdkdjYIUTTZeQc66IBJnWHKsDUG8d4iYtmi3FgYYVkXD3+PS4ASt2TqZVzZDiYBGHZ5
+8ErgztoJsysYiu2aP7z1AamEAaJqxrogyyDEz9q8DA7g9pwCOMQVGuj/X1Wen/nSQ3UoKsxqmo6
c4NQc0vcaN2GJMo5+8nTyp3ryxGSX2ZjMdM3twCTJCDHRn6M885cpxDZxqrGqBtjYz86DgubrCIi
yzFtqQLzNulKhs04E1wFSdKHolUMcJ3O2FT+1OxLHaegUvX+64AxS8RG00VjP2VW5MtGZHAZHX//
ka3MaBMZAl41yXOtz9b1oPvNja5iyn4sn4hEBbStt0uhNTbxDsidoVt6Xx38VR65teQ8a47fbOLY
Lo8LYVrvknb8irHtcCdtDTYh04exj7Si5kzHdUtEdTM613Tsq4uI59EAGM2pNBag3BHR95RX5W0L
w/LG7+f5YHU9eQ5Z4B+qWSG+IKUUfkXsn5tuji/5UPt7Oxmrt9Uxwt0WbdB9sROn25F6iurBqdCv
tigsjhqK8m2bl+LZ69tvFR+9FV1jl1HgKLOMetyEXvXWRvlKjalBYFx9SghBllGHz87GxjfqbMQL
tjRNzsR6yLZFZX5HC9tusqFFJu4EFsZSSbJcvGBo3jyjHhmc5JB8A85AbInUfnGWeMO4Wt4a+ti/
5aJgzwa3rUo2AVHgHDzaXlc4T4ifiXD/7tr0iqFu13P6M9VI+ZRZD5c3sWVNmyS1nx3a8MvstOZ1
NjnDk5bE45stMv9rMgQY2qOw18rNrCt/FSqj4PEYg9dVfdBcezmZZh4k28odGXMbOOEVVYf8Yyzh
dHaIiMgCMiKqqOR6MRdvQ8IpqIbZxUenIWSebyXng13n+gUWZ7nBUY8zA9oJfi8lU1SX6pJI0dDI
sSM04kmeDGRAw0baZsN2tqjkwbdyE3sMprxHJ5g5RgzQIdZlGazWd0p7zICsd8QP8rtxKOwtvZWn
VmXDd8L+FB0GWqRaq3gKws++xRDLoDRT4iD0ak2EX6aYD65uxc+LY1qvmtlqgO7DdBUTB/ro1CqP
DHyN9rM9B0/Y2UEeHhzxLW7xDy5HPYi6PnuiMMbQI3b1MC26e9d6TsjxDRfF9hqXMYuqetadWg91
X7v3RuYWuVfjGOn5O1tpbihqydy80KtwpjjZeHhYkyAtIMDRY4e1hbVTMGdvRWmmdaTRJyNlhBS9
MAwxZ83cDe70LpUV7Onl7agTZrDDLc2Liso9mX2FNh47n7ByVpenIEEZbWo4+bCc9Xw2zotT7Qdl
vKqWD06bwd+bS1dgDb6Ue8aV80PnEuxoDn5ywfjoJ+JQK+xURVbUOJqnDGB324NmnTKxEENOtHNo
ziPzrFYMe+K79LdCGgFcPptTh0LoZA+NvUVa1e2qSfZXupzzq8KY9wXOdMTEpXNEU+1i1T7fTC5h
fqk9uweHNM9IR8ZIawKVYMAVx6QUvJ2NXselPm93vuzfpdCabas1am+4KFqrLvgmiP7biaV1z7IF
O1AJnhBTfzdY2mvm2ju8BRbqlOC6rnoMeLqvU6VuBoaZsnGfIJRc2HIBjMpMnl2hfuZd8oyRwL1n
1vuWajqq8/I10LNprwpASk8Gb2gO+kiJZNgEmuE8NeXqQNCYb3NgUFhB0tr4qYnvCoGQKIp3+dCe
59SbsH50v1cjWiGzAtUOHY2OIJmG4Qu6gO/ziGdEPpi7jpHcFC3BknxhspooBEF+cULTOobLsoRZ
k1l7Q23HLnuB/NAfBpleOd2T7o/DY+cTJZv22YNnJenBm4KCUfQ4vGim8LfzNMrDSA9zNQxCO4gZ
yybNX/STY2XeC4Oxep8RyeYzh2SknXUu8OiUr+0EZjLzvpkMSuhsZWkow1VXeIlqYpdW8z3j/eCH
7nqLdtLaEkAHv6fe1/fmaE7WWfpV32M/meJcCTd7/TyzK3CbA3RmUooSUB4TGPro8qaiFSGopp1L
EiZLY2f0SdqEBfXQgdgAD1exQXrYOmtN3oXaKgx1+4mWs0BDJzBN/eonRfyTnHFeQK7KiMGJfRoR
WBikOOPVQ1uUsOwHEgxiRvLJOtNYmiH+il2Qto21jh6jwS6SPEW4DJxxz8Q1LhfNduiSM0/byqVz
9WsCKXDAkusQrRo8tqWJnIWoNtbuxMjm8T1XEKZydzGudAP1pJEIeA0F80uCcAG5E4gJ90bvyK3r
CDqRRI36W9NMrnOR6bi2vEgiiPJy2v4LjoWUDqXm6vvWYERPbc9Ha26N5rmhQd84GEDtPMOjv5pc
+c0tK3OTCcq/EE0bSkEVIQbGqKFN8khx5B9NZJ1R1lvxyUodQIGeJt8fPDCCdVLzcb0PSfXSuILU
clg79AnjHoZl9fLxJ4Ffmfe6S9v/QaDysDI8mDAJXvtK0oMxTAYl8K3pZsIyEftFfZ31qNp9QHS1
XDKROqGOQfbuAyjGaIYxCi4lhMSisC6rrEXwkeHyqgV8xYp4khP0knrv4gP+BSUfN5DlfCL7iLrr
AV5unaw0XqpB51ev8Xk/xqR8HgUhCLfFTL2LvJSJdDFAeGuXRUazzn3ZFVh469D2dWPaMrFd8m5P
qUZvPwylJ5DIxlMRZgpUBPCSzWBAHhPrItg09uhgzxjrVcX6h9pwFTRJ+wr4l+31IgdR9NU5EKI3
0R4E0EE4OyRqmEQ1xIpPk31Vwpm6dozJOTe5YkKmHMCrWBWnj3WnQZnYjTmidkut9EJRqrtU9szp
x3kdAA9pG6N7WG1dNNqsu3JYn0k5MGUz+Fd+q/m6IQH+5AJSRraB8hrFbL1vViiux1qAfA988Qgx
RhWLwdXOtVkB0l6tYTHR5APL3H1IzEAjJA51a8s0nWApVNwzURYvcBuwXaltcfzQvraN5GkZeOEu
EfFoy2Xkg7A2FIGz6SZNf0kNx843hSyCfdaz7lON8ppROGSED+DJ0Mz4pzJsQKUcOp6luGQ+a80r
UGJtbTjOxyf80Y2rAKngacR+5DVOoTkuccqro6W8wuRbMJvEj/EUt0bzSqKHPKLK0ch66cdSH0NR
xsY9zQF3WJsu8FecJAUVMBHb+6DOzCv6FvEFwi1/UOllcRoaHtPYQ0ybCkSrHy+s2Rfpj4oQotfO
z7j0PPQkkcglPkogV3j8vta/KmxXE9Li72TH/xeIrDiz+b4NTo/M08hoPWT7vcblLQoY5u37USBl
lvw6RKzyss+8gRjtByAWNQm4AuX46i13sYDALy2OQF/F5Cw4ornKOJeJadzUlhufnNLim0s6H2dT
sx3udTI00C8LfmJnXQVTCzTntA6QgkMuUrQaaYtwwqL75HpKf0sQB7wyitQaWCRtsPca4eBZSXeK
BIr9MbB5UomL/hi/uBgXHmziwkCua1CsEikPFsIpS8jfoA5Y1EFbrREQ9dH24dA6vvsufXJEgzG/
kCw4f5tHfyVoUJALoNQ22aJPNzkZYfBdGf1YX6eTHB4zffJ/tKMd/8yaOTiNTlou0Cw4mexswpzH
8RZ8FmpWwBh08dfcXalcvbAEBmgNAPembLN/8fb+l+jwt0QHuMa/oOd/ITpcXrP6/TcG/8pO5j+8
9vL//h/Ndf8rQAWA2thkPsD6Y37wL4Enqh/I/aDcqIHWfLX/IfDb3n/ZUCM5oAOdI2NVcf6L42BD
f3CgY4OKo+m1V/rDfyD7+TxUYJpAw8znMIuCFPs5ZWKBJGbJZWUQxNsl2DrLxc9vfnkafz/TZ5YH
yQOiJ+UjXxkmxe8YPiOktTjEEgEfwrBAyaeRdOK7PNL/kU38f1xlvdFfBlsEp8yzk3IV4gl77Vsz
v0vnbygDf31Wv9/IJ8qAlzU2rTuXgNnk6XeIBTr19ue7gIX8iXJBbOsqt2XIY7Iy4Gl+elw9cVB5
MmLl7Gi1+I6hmT7B+oUhTl2rDk5clPc4Y7B7lgNHdK8PO7yo561Lx7MnNnnaZ60Qz2aKV3HEMZ5v
hPTuTKcanQ216HQV4KNLd4Bi3yIrc2dAhn7AVIDqa7U2eFxWKM3LvfzcuyPwegNY4OMM6/v9tmyM
8TDkIoIFnupUooa7KTQvvZQt7M6iGzB6w7achmKgHNBL76z7ymU+5NV0O86SYoWiuezfJeE1OsBo
qjnjWSbVMIfFLMuNgsV2NQSVeoIpiAatTU088LvvLhwuZo14B/tah1LSU9XeNvsr8r3l01wvWN2Q
nbfXwKy2jSVyypzVvHsw7B3eXV3oza1x8enwt7mFz9BMH3dveRh1ISWVV55CANEo30S5svTGJY7R
jTSAA1HSDOldnI/T90BWy92orIFeDwe0yMPLY69l6n2q3fgFky2Rb6C7qieGk461mZTxLsSM0x1j
NPlT6+yZJKqcvKXAzPwUGoa078ZR54PWBwyL49LQpmOxLTELcReCm6o2llelC84RZqsZaezUXhvx
/QogGwibQ5lr13liv0uEaIxr5fAjV/OTrcz3oA6cr7PpJJE9aNmLLOb8qC8Av6FIO2NfT/b7WhEH
YYqG+JB3Ol7QDPcwX42VfB7IJwurme+Rz15xqgKnf860xYuwRvTOlT+knMhTvLUcYeyxvk3v8IPN
sTayxk0gWrGDM6+jwDEVoBCO6FGATTFxnAjx0AThguEA2h9opriAqfB86HK5nyq/OOROPj7Aah8e
ZBvzxyLoWRh+5tyVCVJavYzxlYJKFiKyG7Yjk+MbP+Bxht0aflCB5W5M9s5rrPry/JgzpoEr3OE6
PHeZEUeDoBqyhzhhOJfpD3mN6W4I/dO5gSme71OCw/eGLeK32HOsgFWixdfmFIAxFykjrdA2auIi
APpuYByTvYGNUjQrlOJLK7qrTlubm0qNRxd/49uY8KB936bWrWdUydVkO89x1VEfwVadQH1GnekL
AMSxE7Kk9p7LOSI1O34jK6oMg3ZqZGhpg7ZvGAf9tPPC/wm8RWap1k9n4eGql+Irtk2GzjaQNfr6
VutlAB4crM8j1gt3Y6j5R8msBifGcca3K2FWiTJywW0lMK/KJLEf6R3UlnxgVCUYcBt736vF3pns
6cU34/FbjRboTic5/jBmZulu7GGmrPeyEaAWlPO7UfTyhONvdY2yCRsERAWXekiCG5i21iNNADOl
vqfFnDuyMiaTgAZrpDFMWuHf5pmoX5fUme7EgnhkzlN5Pfede2XMlNN9FzjnAlvcvYFSPcI/0n1o
F8vfSMghBypsCOSOjswr7Ix18yI7T94JojHqUOmowcMag4QN8/9mN8aT/tPOXFmFadmkDx0WWj8c
5fYHY2QTKhBJ7FkaDC+xhdm1S9tj4IdT+aZvs37DqWJvB93uzuXkqtVVpUsfFRUfTpSY4q+9dupi
Q+vFjKgYevFtk0cTEuxpwTn9zOxgiUonzrood2sdq+cqD464Ozg7HAZdJoIJoi2i5HaSXgK3rkTb
i7SAQV27BHpGoIS0ucFqBLQIcfxHV5l2/rKLIWdvvXhYfTn1MohGGL8p8xI1w9j359u6FN3b1EnJ
NjYWd7gnA3ijUY0ku8A3cqsUTtmed5BmPr57Os2XCevk/NEzTQ3hKHi+UB2ThmO8Sa9m4FhSu//s
AybkSz8zvMVi4fTx52btOg+EWIAqzIxEya701i4YRmPvg2vjAEc5yhrG3msh/t02knUys16S2R/I
CigM5uSLSe1ulSuwVsj+izfjx0Pty5/awtK2HwKXj3be7GHUgwpT+tpp8zxmFZaLq4yHjjzeZsrQ
w1zTq2jqgDH1eS32m+EVFxh5RETgF2Ey5M4G3zH9QIJvweYpxusA0JludVVrCCPILm4xjxdDk0lA
cmYzHxqwfTP0ASOOgqA1uMr+WJ3y3qAX8BqXBB8wcoU5TssX1pHhHgKybB6MuddfPia1mb0iMx90
Tqf1oZFPqzxEtQOXxWw0Ps1IJ0JD0NB+CCvazIXSpc389D4mFVfNqlQYSiv98dERFmu3WgnXOcdG
Ay3TxRyO8AYUMx2+SHuqUXG0Wq14Jj4y2NfIux5WevzWWWVVvgRZSD7wo/Ww6wMmIFoOljK5oD2W
QevUBIxjUjClW0ss9iuRCuW2blngboxITrGiI0hccsv8qH7H0Hw4MvftH/uCRAwWUnLrplpyI/Mh
IAGCMY5rQx7NRFvjWmC5L5KClMzVzIyvyonkln90fmaszbew0FEZaPr4PuIA9FR5bQyCg5J6s1qV
/eN3KlAq/1x0vuxsW9NOt1vjGjwEn464YJOx1slCaQ5bzZmzr/XQ+3dBM847TR+cL1i22l8w9rO/
5E67XHNSubu0S7XNkmXaBmwBDDGOm4tKNHHfpFW9NUVdbbWCvLSPpy5JMoFN4fs3ZqHv9LomhVn0
+dkRzFC7BiJ8PeCF0rAQd7ODhbDHDGVbB7k8Vou0tm1XGcBFus1L7AXLaaCPvol9Izky8mfs8rGW
FY7cd4FmYy5Cv3FWfjZfe30dbxljJJFhy7FDjlcXN1g9VUcXZPkliONxLyH3O6GfcRjqyubnVxCW
ix7vfsJSMFCdAsxUISqlbIHGCktAeSgW5GRptxzNNq5vPKHUJmucIQFHaJdnHW6PQ5bFRNLBsPSA
bkVwVQbEkAyFl+P+kWq7wQL8socKDHFC1WN4E7iiaOcbvJU5ur0U6xOva4AmsI3xio2JTgtdupEG
W86m8Rh8ZNnGds8ATJa1EaHnaR4xtK13AxsONRADobNhmxLbcZjUgmh5WNEAOMtktKcODskOuq+2
hF1Ra4//UA771UjFbFurmSIooP4hDJIOjinqg5vpj3ir4AkPCmHU5bMO1LqtWpApK8iMtw8yhE3A
1MaeJhQseAdgepMhytTslTPE1HibwQ5lygXfRxSed3Ine9n6chFHfzGBSvCEgyhTBe5IrNgIkyes
CS+4013GIWQflGBHMf/yaGtdQo4HyM7VILU8ivnTW+wn6yIkGic+EBZj7zPdUsfcj9391GX79Y5u
vHTG4iVAsItwC/XQkFUP5lwQgeAzslTkhe+l00hMRJzF/LbUC36zZt09WKMFWa7ItDMTs9uhXbD0
tZlDTLn27iMX3hl2/YKC0wjLfImvuI1iU+oNO6eT9GKH1HfaYjVp7uOYuVFNXXKG/INHcNnp3pYK
MWVQ5VSRTElkAovAUc+tvnu19h3M72Y2Cc8x56la67bu6KceyS8qe5yaVEXC15IDu9WeBzFGEFLJ
xWCOzxzMf9FqWO8yZ7SNrzJu7/6UJGFhMXDQfcmM3WltzE9a7rducf4NB3Jb2bEZEbbxpa3TBEkm
yVZuhpln2FjjsFcqT78lA6lbxWxA9VmGedzOvmoeWnjxCHMSCFFhZabnNHfbW+yL2hctIc2LU736
CpOLYdzowRAzoMlsSh/rl2Fc1MnMggKlUTociJFwGAwmnX1r+0Ld5okrHtokw5EQDJ353yxwmFOu
u8VKKSaOJE33RMnlO0Kpacn1MjslubEAsEt0sUJVZyPQLHBdgl7FZmoSizQmn1zq4tzXb5T3xlfU
9P7FCAapR8J0mruxywVxRM0w3caKBGi5gDKTb0Fymg8lwqwqHY5MoDGcweVPDOR/OW92ancTkT5q
ubENmd/VGO3tBiQRX11BfRXOGBxdL34gsQ5KvVNhZ/WXePHWBIh6sJ719YR0jYpE2tRPD3NdD+c0
8+1LWvXySy3Ric+ym06lk4znSVuK7xLzb1g0Bj9uM8j4dvTa6kfVe3o0Et33yjClMXlFWu9kFKZ9
JSRwuoteALBzrG163R7fu0WT9pNVe9WW+b4Bjj2O6XWjLe/F6PkvZuPVDPWVH2GOrHaQtchQIe4r
pMZTjFLQxQ7hoM3ktC2CnSwv80PejiVqeZRZYPTCPS10Ff/N3pltR4pk2/ZX7g+Qg9aAV7xDri48
1EXohaFoRN9jdF9/J6q854RcXvKbdV7PQ2WNkVUR5oBhmO291lzISI3ZGzRnHbbVvG7j/B4M4Lex
6GovZJX3KNw4a/DuHIq16qkxEmOdCuq6dI3tWsL6cLtd6Yr8vkzz8qqbM/2iaejgsp/P0UcY9Ewr
Ryq+0YLj9DkuCeU3sRAoRobGutCkcB6JoAADVdHU5BQzeHj6gweqod0VH8XsC1vF5GXUjPIhqdP6
WyWr0d5VikWTKg7qON0RsBJYXgqxlcNUVxxMg0BVwjWpUaaN0HtPkpu973X5OxwceniUd66gjBaX
Bjvbn0WlihVxDWjrlfRmLvus9FpDyXYdkqMVXaHyCmPuANi7rrobuvjhTcJmCGhvlrQb2C01gh+I
r22T6F95/391hQr7lG+a60lbB1oQdPPeLVv5JcVMsTYxFzyOTWvw4bK1jVbkwaGtjPKHoVTPZtIO
z6ii7maJngvMJVlg4OS1XVKD5ewqxQDNJLM7B0xSt0If1ny11KzNV4FAxhNJdTv3cOmRM5nYTUtz
F0XCvtJTQZGVKAr7IspdzqaJHv6gBA2IhZXQg+cV0nQe7XuOOnxPUCg+B7kNQyt0n8zRHC7VStN3
/C1ENo11d2fG5i+bwEHC4boJV0tA0HuK+IX7NiXXrjsPu76xuWOl4+zqMBkb6ivcFCOwn+DSmvdx
XzY0VWNe2MaNPBIEepSCwt1airXrjEj/whnkkQU5vR2rWexrJGZeN3RiU2VF8FK66bzKKIz7EBuT
GzEGNPItsOCe3rC7HVuylMJ+KL4Wcxuyw1UOeZ53F50z5YcgVsQXu1aJKUuEfqNFvfGqEU1LEBuB
V42Mw31QRPK2sMboKrNS646EM7dAyTgHivyeFApdq7Td5Sy3m74yqvXcjeohCKTwswFVcdml5W7q
jeyuY8X15FhUG9ft1V2TyftQkgw0gnHcG2E57bqheQb0YftJGPHFYiO4ZyFV/Nxw+yu2cvZ+wHF7
04Z1yv4XSrHswNCts676YSD+/d46nUQFEKI0/QEhP1EvtUoGl84QJGuqJQOTrdXvpa6QsKy4uuXe
xFkT6tC+63r0DGKSrG1djDNHs6ihvT412X2Rw2TLrcndRfGi5qeEdY8M8jd8OumpM1uVpjaavToP
P4nVyulbECjBpopDUo2igLClBLqzq204TvgKwpQ977+FP1g85ihqVmZQhj67wmxNueNnC7VhXaoT
UU4J31eY8L4cxYvNEWRM5iurUQ/soZb0SMpEinS0n6abDZfmAmoVNSZKNS2a2zDQ/N5VgtdIGNYX
S1X0Qzu6r/VoKo8hr94DDnK4Z1Zb1vTHmjFYtzDCPcBj5U51R7nR47pYiy7sPbhI+RmjwscqKAY+
m3RM08GiDDPrfTlXjJle9IrT+INJ/a5XKMbFVcmcrHecx/MzSvMPlV2IEBiGNET8uBDFscnFHq2R
fZLd+FMZ0qRFJ+3FuU00aVhl688rvKeGwm4G68uCfsDS9/7C1FZUlB81LixywvuRPAmSkXrtWoWf
d8a6c2wxAQyPsw3bHjwvlxGP7iEQKFLUDIYqmkJepSDYfRDAbDmZvF4djvmuJIn5nxbJGZRcNoy+
QInwbxwNasWBpitl3PpTyl3U0aJ5oqFkx5nUPHN9xzae5fp4oWlh2NgFTXF0K1MW/7mqlMbPJ1zM
XhYQoqfU5HilOhXNjPLHl2oiCy7N5uhaZuO5gPKlEv+nXeltfAOLN07UpUdzVKmfQrOK1DRsfScH
j8Omi0JGPTx8Pl+WizgexIDV5Cy+NpW2wPv5Mmp8LjqICz7sRI2aQcQuIrSN4CbTAV7Okw59XLrj
pmzYJH8+9Kn5Y+hYFRes0IIgfT80ZLVRC3WjWYokExo0qyPlbCkE24qawVAI2YFNEemHnw+7zJAP
V2yq7M15sjru3/fDGi2BAwvBEJonZAEt7x8EihM/FMxa12b+fj7cqRcSozDeGtKoHbzG74cLm1rV
0AMxXNtZ97Ve7zj8j5s6sNUzq8wHU80yYSDs6SYncBYa9fiGzvPfz1LMcvhJ0jpzcwrkr7FjbipA
ofFLoHcRzqy+RMFSTBooxX9+uacmLZBBYZMdgQf1w0tjGx1YYJUIXjs0D5bEpFGFLLGfj3LqpvII
l/aVSuPz2F1r4kmRZs7S87YKEMBOK8KdRk8zwcZ/PtSpCzIRDsBNpCqPSfH980sJUVsoeCyo5A6u
0c49g7Z6/p+NcbSoxVanCz7UjY+I+noWzc508nOOt+XhH0975h9MIqaiRe7H++tw3cSBENU1fsXe
9TqUqr4nm5xGWT/E3yKFFQaJknobNrRZCKpWLzDwnVvRPr56kCSxXKFZhAzCRH3/G0yrQj5YgngK
tYas27ITK2D09VWmJCh/KrdY/9P7+kaudEkosvBiH797NccqZ8L04+dEa18SLnqwI80+s5X4OBfJ
3XIsXPyC1FhHO3rB3ZAIuybNaj/uQgkRpoxXeAqugFKc85SfGImLIEzMFBq+JvtomrhtHM/T5JQ+
SxuqJaW9NCb7vmqSx89v24nHpNkm/DieFSuXuSzcf/S6RZWnhtvYpT/HKqzbF8XJVklKrBdEpM9H
Oo5GoxsNnuWPoY6+sdSoxOLcwCrUuxTuCzP08sHusMeSVbmp+2J+mCz2Yxb9j2Zdk+2xVhs0KYIj
64ach26T0P3d6S1ltLwBAUrjCMGX5STVvjNGhOZDNF8TzUVBvy4gHS+CRM5V3SbTgU3vCUAfb4ZS
UsGe8O2uKLMROUGI2ZkLPcbhLBdKwx2bIS+Ahnfl6PXLslkxXGIosOBF3ZNLaMuN1jtfJyHil3yW
9l5mJB4jqPre4HXf2ulEzWQUFwJfUGzRmdXqKkVM/JAHHIw6QaZbmQOXcQDqUVgiw7fetIjEvTo2
bOxlCUmnkFPQaPW6vVcSRa5GszR9etvDuuvw6DFOsqaEZ1+lJlqGJHUDEiPLaO2Gw2q2w3FtssAQ
7x3qCufGuVV/2Iuw6/MZcGKu6fj5UXDwzWLLfzTXiO4CSdpM3JdEaa96AOIXPPWRMOQGkfwYGIP/
+YAfNzwAeqBWWjh4IHgcb3jwJPT9UOWl7zqdiYO3BCMXNt2VMKpuFzhhdxVRer03cS1efj7yideX
3RzgdFyveE2PX98mnHoF2l+Be3CavvVi0J6humn3GNWT358PdeIiEXiwGlHr4D/HW0f6opw3J1n4
eU/ACCJ2mnh0glCNJkVzIQD5EXhOg33yBp2i/eeDn7hO9lXw4wmR4iYfYwvsNISNQHiVT7w4AX0D
UKDF6w3O8u9osH9r4/44Etx43icMvByvrGN8CDWgNsQ4mvlYjp6mCTqnDoSQt8gw/vE0ZbuBYAph
FKePD5j6qi1LwiRkhq5ADutZUHg1ktthsMSWwtOvf3oDTdXgwnSoWnSRjz9bYZxVhZnVXJaVGz52
3qKkh0hPp82M9BzR4uMLyGBsbdgaWDS0jz9fNdqQSMicK1PM+8hQnrCn/UpG4x5B4Jk9yPIuv9+C
MBTHUsGlsea/ubH/+K7kRhRPhYIQA1vixqBW6pYADO2snwmBx82T6ed2o6dHhP+DjG156Y4/L2Zl
OxiSU7/W+n3qVi/lpN0bTUp0O2wWL5L61T9/dGy88ZQ7QC3o9r7/dFrQVnDf2qmvSLkn88o3zfQ2
FuqZYT5uSgkuxbEO2AjABETt98MQYT3GMX+13yv6YggvzItq5Iv4+cV8XEUYRVPZbIByEB/iPXDI
jEWSaKnfGFS0qPSgKZWvdiEOSd3RUAddaUzlmVXyDQx3PEuWhQN9uwWZ4Zh3EOQzDoCIYoJr4WMf
MpcyXFGlyMxduvRvsULttJD/MMylMORmrB9Fq9q7bqzDCzDX2XZgWzRPVv0VIS50gapic7BsC+rF
hIAsTjy4OpAHHIHWmV9/8sEA/mDGEWhhHj8YJAlRRmcj86lOF5tkAraqjNQ5P38wp9Y9/G5LSQlq
/IctZ27WfEaIVfOLzs68sux9NdXuHbs7t2s58cJaUPJQVQKe4Az7fppBBzRIrSpYiMbKQMgSRBej
UMft51dzagUCM00ZzuFQzr17P8oMtmgMpZIiHsLR0tt8pjAAoqlvsx/o9f/5LpozIzJRPhkLI+n4
hIr3XfQIrlLOjsGv5d41sTjkTfD0+VWdennAHgrA2tRvQLC8v6qxTQtAhrw8WWw5X9JJo8UWWL9o
tpTbJrScn0MGYYdq4d8s9H/7UTy15iEkNdlXUyn7cOihdKpGhtmnfhjqt12h4KCAaZk8Vsl8x3K9
+/wyT014jj0gwM0lW+D4bgJDQEKKddknsSTd5USzHgYdV+bno3zgtcA/UrmJ0FBNAObIl97fTVfq
o7QoufuOHNTHOFKJ4UZxTG650Wf05uzhIdEIX5Nl19/WU5HeWJlt7MgBMDYzJjYay0m11mo85vgz
0GNImZw73Won77y9UH+BR8MsP3rkTdCq1pDnfG1GkzZBV79onVuuUJW1F7HtPMmR6oRdRTQxCmCN
6dCDSnTL5whFxywW9+WQmxdUkVxPAAT33Ijr+PxGnnjX6GmzBbVtcjfZH76/j5nNbwAKXfpDMf+q
Zq3bqhViyiBDvzK9fD7WiduhvWmMraVQy677/Vg69AnVxA3tz4H2S6XgsM4t9QWWZuHbbpFg0hLd
mR3GiZdO0+jYsaPhi/Vhi01O9DQ2gLr9IbG+RXEIjQPVDn2MZl54uPVD3Qz1GjVG7//za4X55i4V
KTaIxyulqbjIDZ229Dmr3eDxg4/dZAeq8SHO1vBxcqzwTAns1JNky0YZQCeinKXs6O4Kuo2tCXVU
UcN6NWk9qoTC6A4D0AM/FxykP7/CE98cLpA9lMGHjc3i0RuYB40ZxSW3dlyymzOzGdbQm+u1gSL2
PxkKduySSgL66PgjWtlm3OUFRzSNFNAvVlbj1rQ7cRlLTTuzfJ2aowYv1OJDWCr9R3O0RxJXzFQG
/DaX91A9fltWfQ9rtvHisD4QGNv948MRCximCx0QGe2T4xdQG+m16e1c+POC6VXt4Wsjm3VFHeDM
QCcWZkrqBMIYVJ6xcSzP84/NdjXj1lMDjoBZaD1BOd85c31/ZkoY/B1HW7V3YxzNCVdJ0sQ0GQNB
v+aZcVztQdRYX3VJYDZ5Cy13UcUaNTQVtLEkfCiHxkYsRK9WOk1K8U+ihizIgSrNEQWcoWkAG3BD
x0bX7AkeiA66G46rYsKhFVRkbeYt4ixOtxOZ52FwEVkQ3md1xKyoLTSjhPb919kFlawWGjyNMm+b
ndrXgfsGHLtNMpXdYbmYw9O4uY1GO9ppTTvBm0ai2RtRft0rTe87qXsfl2m74g6n25xaEckOCAV9
xIm5Vw5ztQlkZCEWToer0jSgVseJ3H5+e0/NTb7itsY8MRZK6fsnCPqk7ibB3EQm/FKP3YsTVbem
oWyNvMRUO5T/wWvHnpvNHuV7GkJH41nRVNRGOBV+V0dLzelm0NOLoSvObF4/ttUW4qluUPijRkDs
0fvLAjgSGc3oFj4i8kMFuBrNoPOzTh9oQl8jSFlJS38Om+LMkck4PS5VWu4oh+vjDZlbgcGqBoua
SDnN36JRxSXUmMoBo4uabdDMcMaprRweQdrX66xAJAjUgoW81vsLC5W/lQzKhaECfNc6s1gFCEOZ
cNWOficdbDf5YWk9B3UiOFcgacK122mC2os9r0MtuNNTfPzObNUezkczxVWIPS/h94B+qH7j+SDI
x8nmHdyzeouji3+fz9aK/JBkY8MueCRz/dyjOLWmCwC0UG4pMxjacsv+WCNitbXyIu0LH4DYRHfJ
A6O9SzVS0j6fyafWoj/GOd4Y9VUP5Rnsle9YmboqqDes8ijafD7IqQ+igNZHX4F+G1TS9xej1mRq
1GCbfJpO8KEXy6KqP5VphKa+nc6Yzk4ORr2SM4uLu+142ysaFqOCvFf0dyLnJDrvoP1sUYCipe7i
M7fv1EIgKPvztcCy92Hzm02TIRJUVH6TNAeAaGIFKeWpzJrfYLQPeSTO3Ent1LxYet4cYJEQ2Md9
mrmtMu4v+7RkzKCJzLq2d+ZmuNCpxa9LQ4l8s6pxfFeu8TVWg8ifQkwNYRkX107okElYmtODjSUI
e0YQgqz6/Emf/HksiJSRqN+SsfH+SQ9j0JKDyDZnqKvfhhs+Rnp/lxnoSP6DccjCxeiCaOPD5qDt
lSmq0OP5nEQrqjndSzEpw7qUzZkP6alt64K2pcSy/MM+eg+NwcXBgfbS7/CMRC0S16E4NKW1Txzt
Nivre8KhzxQqTk3gP4Y83rAms5mh0VNzXxnIzpblb9fMELeLfVP2Z84cxqn5u4C4qUWD26aW9P55
dYNjVvNo5ywz+vTcRdUrTECxAoXjrCjfhquFD7DKWZE3cb14DRRtUWY2iP5AGz2ZFFWeghqqldRx
LOBqw2cUdc1dOLvgf4ssW+VB62xHe3AeHYtVE6BVi2BKacf1nC6lzVJ/VQcdOws8hLFSn5NS3iDF
qTYdW77Y6Qcvn4x4I/NJv6sQXfOx160zs+nUXXAXpy4lDubtcQM2y6q2LfAn+DOZbnM3k2Cvmk+Y
xy+pmT518TScGfDUI16cWW/pXVCEj257lWjhVLMZ8uMa5kBfSaKU3ugERghchwB5NOmfvzBv2omj
DSGKGeJvdF4XjplHQ4bKlNElzXJf5DPBe4MUd2ak9avCmKzLqMyyR3hocAiWQPM3u8Bb0lMuyTnp
kPTtlAG03pnbcOK+s9lYLNAg5TlOHB2UXDE5cFCMzAcdaW6iZhLXRcS2cUrK9ikBHu2ji/xx5kZo
TOnjG7Hsbjj8cGb6cPYNR2uugp43up0DpKxGaG4RpBrbNmjaHcxl4lkEOVrA/jZu2ESriZ4Mzgvz
HIr4LVfx+IfgC0eOATObRpv+/t1TkUaIvItzfMsJGJU3X0NsgL5AW11Yl9wZ+6JLUCNjsYJSllFE
1pScPio8kf7LYAzqdpoCcBNvfPluVr+xLSaOamBK4ZhKt4j6yImX0e8JMTZLdr8xRRJt0Aqb60Yp
Oj8Stb0ZI2mvnfBSL1PjLjWK8ZbXFhMamWbzU+RId5+p9ncVKNiZg/mJbwWfTPC5NADY+x0Xjii3
JVnbGVx/lo53YErRoooxfoo1Jdp+/tBPDYXwGq0BbnQ+G0cbEJpO8MiXzxIQ0mhd1c7i5iNQbk/o
ffj0+Vhvz+34uS7VXyIoqTIiY3z/XAtFZHIgMNSvemA8XkfDGLPXbGq7oCp7GKuZdqmVavClG/Xh
RteV8KB3CtwSI6t2VQHO5e0H/S++4Qy+YWlyciz+L5TACXxD2778jCQQra79E+Pw95/8fxgH9y+W
J6DrtD0MDih/YhyMv4jbNqiiORbaUYJH/5vjoP/FtoEpwB+jlsZu9L85DhoZjcvmlIqNWNR14n/E
cWAEXiGWUbLw+HVHy4hrTCjxK6XynTh7jcqQpdohCoW00nNfrY9vEcGSFAapoaLs+nDqzQpEILBp
GUmf+Syr1XNVlKM3BJE8UyE5NRJjUK2lhoY6b/nf/zj9hJ0SgF+HVtoNqQQPo962fU52dz2f+Sye
GAjNE1K1ZQFSP2yne95Ft2xmsKht+ppm6SupR68J//3HvPryr5f/z6TG08NYxDFwsKZ8dvSM0ISg
LSHOzKc24G5cp66J+UHTko7xf3DrmKusOnTd6T8dFwPDSs1N3FQVzI28uRrh1eIM152rpkjOXJT4
8CGlGkGljDOdQVPj+FRn9yCGO3eo/GiAGyXk9HUKx0eMeI9VD9Ho8zu4LJrvF1UGM2h1Ic8Qrnus
JwA7V/JulhUp34Su2y15XgmkMq9U4hdQ1tAdcQp72oRP/vOBTz06eoYIDN+2TcePTjSl1AkEr/yq
jss7iZof3iXeWnRxhvf5UMtX6MM1Un9hVWAPylv9ftbPMpETopeKDjUQECix04ZEvODu81FOXtAf
oyz7oz/eLYetSK/IjFHcEc93Mz72+VDsi+Y/u3V/jHQ064lhisqeHHg/yuS0FmPyMoOTXv1/vF5v
8Snvbx0dLsdhZtiuiVZpmat/XFQZ5JaTl1XON1cv15XaE386Vd34ZTbzaeMGarnW3EbbghawfLUZ
y3WSGe7GqM1i39e0+lZDierfodu5asoCs0YU5xCHSd9c0DZbaaevEzrUi3Am6LKyQfxCnSUWU3fL
2isr/i9TFOQbNR30leSL4dtjnR8Id9SfUlsvL6wgCZ77nJixIR/JtbdBZJQTxKshYT6n9ggtg5Q5
JfdA+jrrvg7Ni66jUS3TrNiwFSzusIeaezxsw886YJXXOsFvx2h3mBKzvAQt3CeryHaicjOZmfoj
wZxL+43fo7BJeckDLjoFM7styby9DfW5XHcovzjsGUGQeBrJMHgDjA7kJvbdba0ihU5qoFYKKP5V
rnJ1c87CBVK6W9ldoa8Cm8UlCmN8lZip8O2O2pYjZAnMlbLp3iSdekd7p7zUVNCeTo531XGBz5Or
qz+FUW9djqGWPIdOmT2KIUWQ1BrV91rk+lPAtVeejcH3e5WbcuY39QGqELtyu5VhTLzrI4HbMYZc
sgvbAXoBLLL8AM6sew64Nbg26+pWyORV1XimEvfSE3FKr2M7BHedmMuLYVkaiTItL6eMve+2yVD0
8267WQSgQoxfUYmaF6zo3Qrafrzrw8zw2AbEC3FCFrC/ENN6pgzjm9CoXOCHYfEqIOPcQNjmJsqM
AqKuDI7jvU37rIUXAqDCuYLvXWzSmJtApRrYiQmvMydH8t6Zl4De0I7TZxdrMbDPAbywFSU5JibS
O/CVNyLbxYWuVtea7Ct3LaKg/xYFleJudK1vHbSHUNU9oRbNFWaM+cnBtnM/Fmn+qtug0bnGaYNb
MViwk7VvAld8LJHi3xsAjpIVDiLAj41pYUlB3dFj/BzJciZ82aCOqvMIumBMYXOTA1F6+GEVOnjC
fWzrhtduST1c9SafuBnPNNa0anHX4fOKHul2hz2thSJ5cTnub2GY9deoS0l+i13Iym0fjF+Hxu2/
zc2c7pAjd7QDlEaPtwn+g3kzJ05ae00bDtKDdqn9QFzS/tJn3i1TCQhlzgarfegJF/oeJqD13kJz
87HkxzZSMfZk3cQTfm7w2VrKk7CiMH2uQ73YjwHO4GZs9RW801fdidyrQCOAgB8CkBNb5lqZ2npY
R7mIbiAnjBsZZouNlickDT59KKezVeQ0kOcIarhL+gZvbVSN0e+ici2/SAUkUxGBEDU1+a1qp35H
nwBWhEtW5GYG7IxxLYbiSSW7VvDukmG/wxb/u5MNKYvteAe/3e/K/ockp3qfF0LfyAD8K59C+xBJ
Xkqt4GepWtZf913jbsKU95wGbwBfzk6fHIiIlzi3trCws1U4j1W3yoe0TTGCk09vdBmTmlWRHO2s
mtaFTNxbg03ltlZ461OZTeuejArPaMElEWBq+WBu+522fHcrk+vW8+QlbhViY+nuvmQj0AWj7zQK
OYN2nxB3vB8lMwoFb/As3YC2bzaV65720sZqZ16jHI4riojFG6E08Etx1yqrCEbTQROkgppq9mJZ
LJRNw/oBXsI+zDH0DZ2shnVgEyGALVM6B9zzzZU24IrBdcQ0hAVdwwPP5TohMGaV67Jci4Ghm7Js
/BhD4Aonw/Azon5fFVmBh7fFdYzgcNPE2S2603IbDaBnojavbtt62VeXenmZaRWTaagjCT1RM2kq
cHfiwCWIQ0iNdCtWXcIlvnepo/1WB1arfpkjljprN2nQxTeJNYbbnpwx1jh2Ep6idBZIJ2vbghJZ
4ffUV5YxsyJ25bjqZ1E+xCN3aLaDAqo1iakmMCBkXh0rd6Y2DYIpUdz3VbgkPhYFwTwyP7SStUcJ
WT0Gl5c+7Ynk6t1Sbg1I+l5Y9PGNEejqD1eT3WWvkG6QlvLWSdvMbwXx4ElExS93Q+W6a+Jbgzim
b0qStLfTGHXXQTI/wSUYnpx0ctbOhJ7UnDWLIExSNIuozm/xZwVfsvS7XeNzj43otQwXM0gXP/A+
Pza9CuoZCSB0ohy+t2rQQZtaSNYl8Rss7j8UqySnweajt5SHLpQ4IjqkYOVtClYcNXc0cIkkHiPQ
GJBkvy2yoEaopPEMtpy9QGoLgF18t4sVRpFR+pQOzWZXRK6na1E1eF3rJkCts4zFLOGQVzNFEjdf
8vXSJWJLBfJc2UtLEo8VwRH13HhZZVAdIRa8UwEADfUCdtEf2lzP90NtEOBkd2q1Kh1Z742slWup
UbrM1kE9Ise5nAYdQisfn6xh/SOfMvha6wPeUziqMBvMuM+j/ZC4BtwISEO9szd70JxeIKRhGyv2
4tSJvBkPwGs7JRGknj7Nf1cWagYtDslGdexKgzYNlYTdjaWS2DGyrk/OUoWA/9N1XwphY/dPTOga
q9YJE+p7UWOuIZxpfc7a0z47qZp2K1iYd0NijJjgNRGyQ5gCk/h4e+r3RZaka7C1P0xHErGQJJD9
jNwzLSo3uuD9YuHoD5aVKEsciEKagp3jczL1acd7qhtemQAVkpnT+XqNnmysg5c0slJId3oK04ha
MCAcELdgUG8k32jNI/5TXRemLpUVqRHzDa9r+DPMbMRbqdYqXmZD1U0yRbmIR0t1tjYxtUR7CZZv
M2R3wmnJHLwBP6y1rrhgP6VIk6+cyTqXCvWxAEQAJWd/VSW7iLToN8PBH5tRMk5DU7Zq5oOAZr3R
h/4a/wl4YqdhnwAGLL6Z6NSA+57ZV6Qu3DxeeOuSWlgYQxA4d1D7UGZdfg8VAmRniIk/SFLtEPoW
Iq7Mb3INxhv5OSlr6mAT4ZnJr8HEZ+7zI8aHkyFtGTQ+jKSxH6fw9n433pq9lYdDlQHfZhNWAKri
A0WGfVFEb3mx5b8qXP9WV/exK7YMaBNXRQCogf/06ORUNGxwTJEuanP4YAuHolzHLblK66TJX4g1
czcpWTi3wnKGL2+fHYK0aAFH+qBtI41oIOCK1gvElX43Arg6c7D7WOrl96EqQXlm4zL4cCiv8DJg
gpWpH+W5uZd9m7+WBlZ/b+iGFkY+gSUId6AQU5ZMtO6mF+w1tZRfXGlstGMugq1MsXf0mixenZNn
G1cFeQOTtC5NkCNXBQ3Iq1S0LlESdVyRox1Yfrio/A0QeOXGtPPgDu+X+WII6sWeyz92jqLZhynQ
+AAH04gyI46T57evYlHgDF0Nc6qfq/l/tEIu94IdJfpOseRPH02OUGK35+uV+h2yEzgEbemByyeM
yjC/1RDHke9DfneSSN9aIJVXOED+qXYWKya9LiTMPBKm6dEvQLkxCFpJse9y3t5ZSlheVuZwbhn4
ULFgFAoV2C1wUSFsODqSylj2gSjKGEsYm2eBjBattCBUQ3c5Z4gUmtCUcHgAXtx/+/z905f5/u44
7LJFMZb6D7K3j3Y0EgZNBHcDzeB2CAM/M0v3SgkC9zmXbI3B/1vTratY7iPRZY+pO9VEIFjDppt6
yJFdWUTxst42nVcTS2Bswq5iO2mmjc/+271KyqL9VQcLx14J0NH9q+Lyv/XqM/VqpuKyUv77evXT
77b7P49xw4k6fvmzXv33n/y7Xm3bf2HyEcThIEIEAWDwl/6NHXb0vzB1UyqhQrjUnXWKQ39nK5vq
X1RAWUUpHBIRiZ73v+rVhv0XgZVCpez7hh0W7j+pVyOPOJ6d1LfwLoIy1tB6Uzt8/3kIJ3PIChge
F21uy8vSKSwDSHm1eCZzsspNQhU9wr+0r62mkCwfZp4aj3A8VG3w06hRkg38EHvbdG5zhx5S8Vwj
cx9jp8t2kasQjh5Ll0/qSBaOpMOWrtA1WRfk3NjNlhpbMK8sxRwE7EwrszwzBbnau1MKNzwf/Tow
94WTSux5U8hBJHfCB61o3cDrLShNrki+ucPwqLVZIDwzaKeHuevnFZc0beNeUcl5SeQBf59G3kbB
uWosWt6sQMn61awE9VdrqmOyJGatWjcqkZRVqRzioEradTQmw2LogD83AEoG7qs+zU3TXyaGOt0H
MDC3U9NGX4Alihrb33LlWZG2Gz0X8TrGbUU2ldUDB8KSdIdH39rqxghrlUD1ta3W2qWrxQ8lwZFe
SADTtQOFjtSbbqXU1MdC4p5JaI/N7i6tEvtLUGrGASUVQIVSNKa2LbFhembmKPPalcj2HLs3N3rV
a0ii8V/zm9O10XbmitUmB0tkY3YcjSd8HpWvxdGVbU76TpPRbejMfbfWJxLw1gBu9JVpDfDRsnA2
rzo0fjTAC9EBip47L8g7H3lS92Cy3U28CsTjRul1DkDJsuNs2sLieVjyanY4Iifq9zjRyVTmWuBA
dY9BQdwHyUsPEDnNlTupxTN0o2nP7t9GWOBAOQFwgE/YWmdJGH4lE8Qo1r1dZtCw8/qGFMecW53l
kc02vxS3oWzFF/gTwVqJ7P57ALvpMNUEI1mhGK+mufpNQzucvGKaxQbeUvgFeF67H92MLbcgR8jR
Rti+KdAKTQRrWSjBQTO6b2FbFivgvulFJJogvBw6NesPoxuW9UtDyNWzOtTylRAq7SByhAlJWNOt
FeQMKBaID6tta7Hqehw6HhbK5lrq6vMwmvJGqRBX6IP62yzyZ3sYynaVW0V9gX2DkMrYUG8RBmiL
RXdySBOJ5P2syBI4VpCBjAkyScKglAhETGkl20CURbbKimF4jkh3UNfwyeJq0yocM7yUlr0385Q3
FoTlTVy0vXqgbMW5Uo3Uq6pmj7oaOUYc+kr/Mlja97l1v6sNvW/soJvGVql9uyKu6IXawJp2fcuM
UUNdPNFIRQJT/VZ1GUxEDWXAh+i++lZGq+E2ykyMRi5J4UkkdD9kzfnK3xB6ttFGN20dX1I5Hi5G
6FEtk5ks9ZUMOaNft247hzsnQJm+QoPxPY/hun1tOqh4jUoapyKhkUk8fk2dVtdgiiBQ92IkIcDd
TaYRXaTp3NcHqlBO7stAy+Fryim5TA01SSkDcEjxRrW0rlsCXDe2UUYgpQJtAxtr8AQht2utEs6T
2eSThezwsgBruXifoh0pjCGHPiplVjCxXVOnYVuYFGvCMUu/jZYxrfOkHi6dmGy9AhZtRQ1Mek6L
fpEylnWIyjzdVCLtPTFEnHP61FwldV7vk9SYEUrJCl3cklEHo/h66C3SJyUU0/s6U60Lq3Oa61Ht
lMchXEcyu5TUDdd5hvoM3XBJtI5i5BTmLoFPftMDoo1Kwj9Itgxm5JptdZlZanlNOgzCL4sotAY2
Zq2ra0vSYb2gHuawUjX1gdOscY82KVoJQdpGZGkRSUDVPO2C/8vemTTHbaxZ+6/c6D0USCTGRW8K
NRdnUiLpDYImJczzmPnr+4Ft3faVv7Y/7x1hr6RSkVVA4h3OOY8R1R6dXp6/6iwggRkJ0QUHCp1m
N/0EzJFKGW4MwdVe0O1XYyPxktNNoWP1bUwocBMCbveJExMG6KXNeECZ9m5Hbrt1vSRg8AtYb1tb
5niKgEKFNbHoV2kx/sSDxd2ToTQdK93Oa7RMbejN0MyzG5ZlOrxbFU+bnWd7ZJCXUbCfYvEYo6w5
SqM0L6mJH7yr/OxQeMzyE90doSGaG/wJ/q7yVmIIoLwjqaImudyeCKMAXjjhkaTIeL55cYcZ5Gvd
+fu+Ma2rkbTnCwySdLdYxUPkahV6fewd5ibofazk6TcMy2SvKzQPm7Lh7J3FRFQUtLJTGxBJvcni
vN2ai7zrRB0a9UIkMVBHdZ0QRHiTmosf5gWjNqXzYOtYqTgrZsNQNNvLQuLSztQAYZ26W6AINfMu
QyoF4E7GGz3ayanTwc/kAJan2Ok+WliybCvmn2lxRmaRSuzGkceN6JKTT914HOdCbsvIv8Hz/DD0
lbyRJbQynwzGe+afIK2M/iZW2cNo9sb9nGR3C5/rOVoci7uxuIm9Xyj2OYFbSxo7JrCu3t07uu+2
NhMiMs2mcWB2vajPdk4AHxKn2X5oyShzzzob1Aj4yozrHUAC0W2sdAESythJgeiy51qZO3J8tLlL
oqDRj2VqBsbL3FuL2qae5xOL6jAhNicIgHrD/Lko7J03CDK1Gyd9dDxg8Fs9aUqZPi/smyknR4Og
LyE3FvMRkregwH1VtVhImRp1e2vVePe3DfuRZ0kA+3MJw/bsEXV7GUEnHlrkjOxRiKJCUqry6Qx9
aOboL0hOXqZkOCo4PDtRcmL6ueG+qQxmZV+PJPeZwciO0vLKB1+PjIvNst+iwtrBg5j3ikS+j5Yp
yqEfZueuV367n/1W7GU3MAorK47XvJV8QFBhl31ixvEXW0XN1oPRzs4rZ9QSQCs9pp22IUNrZ9wQ
0iDQW7sSVUBNs3PpmrFMWFp1DeHClhoDf8Unmnun59m28Yk1J5jcY3ZKlmVyJti+irfYPabxZCZq
vBRJbpwMUuwo/KJ1S2NKO7gVjkH3VA+6Tfe5A/ar9gPdbRM5giKIW/O1d7JEkINmZvfks7UPWZBh
c0BkRuqHQAnVp9Gy73zAtFoky0Rc7DLBr1Od12+8Tg3PBf3cNuqB9ZSZXzqseRb1omVq793eOcgh
GlvwSMOoiD1b4xxyCIs9YaLHODXmaWMQALcj2KK8sdXa2lIBtegfEV+eiAA0n6OIZQ/7+SgJ41Gi
xW2UXU1cLkz8UwZzLxzemmz93r3UgfjZ9sinVohLyg3fKLTWIjfJ0YGWmOxAxWSKvYZjhQPLrCa0
3aS8rdgHiNDNE2itDuE+DvmgwVwOVzOsq5Ob+DCCK0JM7kEVj/mudypoeJXb7QK+NAjEPYAFRB7q
Y4n85KeAmvuzpVzvEtlJ5UIunLyr3qQ020axiIPr0nQYSCrvZShl/6yitauNHXtfGDoOLYZwZAkq
3YU9YeevsrGnmXFjw9idQSbPEiu4JmJWfSVrn56TmP43ztP0nM6G2KnWdl+mKYdmyuTVi/ZGmyYE
wJua6IyBuCtFjujDKGq5c1yYzbXy8h1BpMEBnOK4c5Zpumhvmm8U+6IHONXdJqvmJcycHL5t3iRv
qp2XlmTU2t6LlLQbZpxNt8NPwGakXtiJREO7M1ja7C1UrR8wmZarpk/1jd/q5rGZUf2w8Kyzb/Ug
+qegMouXWJhFDJwsC86MsIEDsec8m03UEhnitBezjd17qYc5nE2onJY2eQPtGBvGds1OVSCWO+IN
do4TEYvoDYCS86Ks9swqnAODzeq0mNTiDYF+TzU5CiRad4xu2wwCcpdsMpK2bzKU0hcOiWnLDcjN
4k0WBQsnn8y7NEyMtoHdmbksiKFLE4mr2F3jw6FisLNLk1KjFKVJBlAwFO9J7kI5AyMHhART87eJ
ZPwPF5CfHzasiq8ny1rgLXd2/ev08J/+/y/6f8yCJk33/93/X6d9v/6H8+b33f9vr/ut+/f9T8JE
UbpOG1dNmCv/3f0H4tOvIrXftf3rqJLHwpD8939J8xNCXCqKwMKeTKfo/702/8cpMFIKghYYHrpS
Mo/60bQELKJ1cvzHpzIjgtyLYQAYVm+tDQW1njMkJnYmhwWwJYZ1vdAqUrKn2qqwbdW01Ry3XJ5x
b8Xcsng2N4FQwLPyyFruutTOt/AXm1coAh2nQp+lo75EqafGXQWsmyR7mOmBB/t8XelHxNVhb7qZ
kgriQebLMWyJbNp3iYQ8kOFAfGjXfLsui7DjzTPCEW9lFshEHWhzozNka1bzbrVUV/yYOFjI22ne
yA3Se2bSOTtTQ54UtT/dcGIb6IUK1cRj9yhYxRlnf0lmsVHwv72PKZYxNWbgGdYXc4ridFeO8QJq
E8GG85qYAbu0TTAHQ3KpB5kznJ1RB8x3reWhwPZisq9vNJnN/r7Gux4/kOnm7kG4lS2U4rhk92H1
02DSoBL5cRL2+jdj4ta9l6XLCeF3W9PdxEaeIsYHZwKPXfRevBWzD4Gc5bgriDnZlG7EPIhRevxz
CeLtdvJUvatNXZBb66m22Yi49V/0uAzGrhLzspvBEB9GV+PhhU5dm1P37mTtdOP5GfTQ3IzlsXCl
YHGLQmcmr/4FG27gB8Wh7ErzWvR+gTxk33QT1cFUuO2lK+d9a7cNCOHc4oIBy8pcm0xxQwX0kPQe
n/PGyV8oGgAx0KqHEoMRqODc+WpUS/bg9wOSlmBpSWQ2AMRXIiXWNpCvmcNuaMbcTW3XVacUGPfZ
jlgfCFE8JCy37qdlqCDpQkWH4dYeDDG7Z1r00xKoJ0gpWHqNIOh/dmpq2ZLMgu0iZXrKUXTvzHko
Lx45w7semH1IvnTxuZ6AGbaGSA7xUgfvLlU5AwGyoO4mw23f4on1AaYdZd4EytfJhjrQOOPG4lXM
LMz7rm8U4e/oH6VVPGU09a/wdUCLWnb+njJt/+L63FQ2Q/Q9DgL7FOclnV+7lKdOzl8jTBhvmqp1
FzTEx26mJB7eOg2fXqdE2yWMX/Jmvkx24twW7H/3EuBRyeM8qo9dbOcnChL3mo6MiHFr9G+EV9Eb
WTPQwSwvTtQMQTjadf/Uj3V8K2enPuaylJc5AS9Q4J07lnHjYClMxA2yleylrZLslW+0OCzLKC8j
Q4LjWFXNTY775b1hm70GosfeOe2kvmudYboqB3YfsDLFtIka33tQ2QA92jAkx4pc0muCHOU9fHeX
rQq3xLFYusjYNH6anis3lrcjBc7V1Mn0eelNyj+Jo+66yacUAmnePsGfmh+RzTdnCQR9Zyxp8IpX
KmNR7Q4XMmJR1S+jlxHl62lrL8qkvHPMIDrhn5kPqO/jrZkF/h78rPPNmdAdkBKnnpfMIuYkIKI+
b8rT4ETXZEhXW4Q/5mYOnIVE6/hkBQ3IYvgsUSA3UFHGj7GarY3MyfcwMQhvyLdHwCb66dCllbe3
EjLJ9eK2PzeRM1JZzOm+sKlz3cqe77Paadkq+OpYdyMjPDWrlxEp0LsTiemeDyS6XeoGCK+nxKrW
KbfcJ8O2LpfsOBd2doAFznyxHOv8Mx7Q4sDXzt1irOZHL28+JHX4Qfvl0hMCZsodon1705bdAO9o
YltFrDoJxBY4Er93rG/aYii7Md1o5FJmNUwyxlOz5NM1erm7ZhqCG1qh+AWrQHHQ4MX2i1TGRF2e
mtdumpvXASDNG6MurXsgZyMPCjJmrup61cgUy23RjgwlBDfqeRxj1th2wFoX7PZySnMRn5s6gyPg
uysvF0bR2EJb8CRHDXKPi+E62dlqbfHoqpJimokHJX3rqvckm5lawBoCGD9SwR57NEA/5y5+CUY7
Z54lAeO92vopG+EYF71THFpc1k+iy/qH2Bu8G2ugWjfGVkMjUHn7ua9AMi+Ot1I2G+OtqUeTJ5qY
H4oUlvyGu8e7Yq6mPhSwX+reuEU6VDnz2YjL6RD1Ahf00MmzRT7y3k/b9suMJOZuWcnqyp70QaZL
cs+TrXl1Vwy7P1TeN5XmMKbcoYcaGcQfMzywnZ1q0jkQCM2IFC6K/O+th0KP6QA/ZxgYMOB9Yqln
0pCL6Q1qjSjCCbBxEbragPec2O0X3OvDrgZmecLVRRvkrMx5svjbPb6w9tmPYTDt7Douf5Zx7B+q
lVg/ruz6yScSvFjg2SeA7QkBQvChLJ5vG+b+xQ1MVpR0ftlf5wJ80EhuA9FABnKTwQC1xKz+Zi48
eq2pGp9ZMSDAbDCihT1DJjjach7vm7j3rzTInq8mHItxFVnxuEamGYNxGoynJHHcV1aiHD05OUWb
uid5bT20iSJZUZ+7wfTrWy9nPoGBkkg4Qka3jOMUdPjI8Q/eUP9yTcwp3U9gIBkRhIQg7vDfclPj
NE3lG+v/+tqIK+fRZ3a7EQxgruYhsDkGlXWH9Qsqc1Rdr1/guSWo+UBXiUSlSrdB1lrX6Hqgqlls
CLukqu9qong/e0zsAUUYxb5ta+dguFlFDIkLF8/l4Vjk8KqMWjYnpc3+3mPu9T4kHfQUMcApGOcp
eBQOSHF6RGtvJp14QpGa2GEJ9OYuj1oADNa0BODWKsZLxEnQpcgrP+pmvnZAP9etKSDmuss5GCx/
J1Kj/Yr6CW6doebgSLfkHT2gUQSh0bQxRejvGl00pOs07ZFdrnVcMEmH2kF/N8860IdIdN4ztYD1
tMiAbnYdDX4jT3l8LWvf2Ud58+K0hbczsuBeWkB2+P3MgboDpSuqkTklknjIEMs0nXFyK4tZJr43
5gseUOv3tOkY3NPyz2drXLZOzeONcIKYS9Pu92WWO3cRtSnNHw/r0c3tjDFI52VbSchaxsaI0bmM
x3aLsvELnpzydprxEYeRNu0Dz7tqP7HPR5ZpqL2RCu9o1YV/6wmPvAPTS18p0Nw+NDKfAkRFx7HJ
IqA1eQDvRHQiPzlFLEKu7OJuJpI0WcdWmQMYC7od+GtFolM+P7gdjd2s5XxyTVXdDnk7c59IYM4x
NsYPCt9kx1rWOuQmxwoOZYrphUq12gyWOT9O9KOfzbwuPtsWNSDp9toOnahtb5t8CC46XxMsYyc6
MbQcESGY7Jk2ec0TDFVRdGKB3entEsvsnA1BwOxjEulIiRnUx7K14v6rRAvcM0zNByV8LGatfxVN
Tr5dGB+TdJ+0967Ry2vb7tRN0HZiG+QpvX7cLuekmvW6d4lftOtfMtt9il1UUKOV3lSpA31G2ucy
98RPqWcz/kOiFUL6YfTnle6L0JN1UmSrbaY5kdt2hOXWSP3WJepnFAT3PpBo5KuTuy0Y9WxYAJgM
jqr5YGJ9C3OEbgstwgWIdrlj7fOZr0XuRzQyYQDjbCsLihuwHreTnUpG9/ar6G1ABBOR/jFk8G2e
+13YlAUfTDkHm6JEfuZLxom1h548Tlq5r0Z/n8SVOgNOvk2UbX2RXVXkob/UMJjcqtsLYiLZCC4a
7ckot7pWA9Oz8uD56E90mslXZVjLAUB2E8KBOgSR490uLmOBxq3y64rL783AkGx5TvRUDr17bNDB
nh2rN0GtFOl2imc71H7HY65P0lPaeP5e9YMOmz5yQmWP8watdnxTGQVP9jxTt47JL0fUASC1oaRP
aLohdBvGY7/rWv8fbpgflRG4NywyDXCMkAnwR9N8EtmqSEc/PWXMHijhFi86d9rnlHZGuGlQxdp3
LKd+xSPbzP/CSPLj8nl9c5eQF+ymDtEdwQ/LZ51WncuaLj2Jpe7edUaaRZMWCbLHIH/489/zRz8H
b0UiD/+v3a8P0uA/99xpm2bukpS8VWO11Y57BPRSpeL665+/zx8EZ+sb2WSK0fSbuLl/jDwAsads
4nHj08gWaI8S2T6542Ltiiod7touB9o1BYmZ8qWXb82qB+NUiZNbUuPW5jpK+On+/Ef641fs4f5H
HM+in552FRP83o8xmgP2YbqMU7uAFTdZLh5kNtNB29DDxNaMk+4dSTDfMzSwX+U9/8yP/nJ+5PnE
E/zJ/KiuyEH4D+UIKXTra36bHTE4+oRuyMUouxqQkC/+e3aEZu2TSdwC1OJVJILH5n+VI8En0yTm
lUQ9H64Fd/S/R0q2/Qk5GRlYZH45uGiQQv4NYrW92il/r2syHRf13Bq4I8m9xPCz3nG/U1Y2us6t
KFLJrdc0gQgLozTo9hLLCZ3WzdXRw8MMNi6PEzalqWyuYwttX5HGyUcfwfZielJaTeibSbucEt2W
jI4J7XjXnRXsyipli2aXjbqq27wrnlPip67qXpsfmYyXYCPgLQF1IfSW5asxTfIAHaf+7A2DZ536
Npim8yLTbr7uOKF35GTyIEb6y0JFufl1wzERijEaNo4yrvBTNyn7FB+gX1Zpa9uq7qdptCB6Wklx
sqeFdpCljvgKTWCEtrD61AOfG3bH5MlJ1ol/ek1QxAwYcvSOBllVp6kus2ZDi7hA/jIOVjZa7DiD
57laCNwzQJaGZQxYb6OUzp4Xp29COcLkGdVylaANwVPHakyI7Zwj7tqOdZHR5AGfdKgjK44Kipyu
X2UsORkJfPN8yqYexV1qpc4Z5Xp/1zdz5l7W8fg7n4i65Ciso+6JDD19GjobYPHF6+Il361aAVR3
7tIcOr9Jip21WPN1DScqtQvGzoo0uWrv0mdO6JntJBnkkXw8GKxL2OfNNHoXhk9VF+hQ9GS/MYBK
8jFL2JXH3UIukChzEUzU/OS/oSZZBDGq+Sn20aU02wYh+OskLTRGPQTaghiG5SOovCb7FmSi/4av
no7nxqqI4RGPaCfF3h1SD2FS40XeSzMX49rzwh2aqQjObjU26xIpZ7ejChDYqR1UkoD2/F6IutuZ
KW4PQEjzLRl79LboLLksl7zeqiYnZIO509nP8noXx6be6xRMV14ntyJtlofBHe10i37I2qYB/QCk
vSE++/7gobSRfNqhBRrwyJRoIjqdNIcTcR3dnhK7f6utpni3wIdIHvC9ixWmXYdLfuQX7FEyfAko
m8S5l8gRbBkX1DNpJo52Nf6UZDa7EF3bzt2aoOesm72Y8CfbvOCvKfe42IzDJIH0ebzdNaO95iC0
WO4rNiKEELChBx8XobJpfSw7gFnyC/Vpiwab8eTWz93qNM2mc5PiYbA2y1DYV66f6XNFib0heZSm
a0ze+BkzJqwlFrwivnGTnqJ7tN0r0/N6kqLy6KekSwLSxJCzNpm0dzkUyPMovOZz1usbp/Kc+/XK
vmXIaSKCkpjVWnGtM09tkhQfjC+hOq3MTFizsjG/1WQj3tZOHr/EiI0uXWsTIzYhLe4Lt9mo1I0P
WTblhyjFAxi1qwcJJ82hcbvgMbYNZqpIsK/83PuiLfO2klkLNCVyrxCKOFQarQFPrJ+fnbYGkpYB
cLtaUmm9gpBizjMqXfNsLkz5QI7HyHCol98MPH0AFfk09jl77BPOqHcygIKwSxnrbY1RtcEmn1z7
sZEzsHHLm+p321fxk5PZMLXwxDg/DyVS4Croe/6Nxjgxk7Pw0TVopcepOM2mW59zHItEgWfI66Zs
2csq9o+LQ1zc3FSTvxkxcO4HJ2al641DehEBWiF6zDws+Hye+qW957KuH3xLXQUz3kMnj4IjjPgG
k4JsvbPfGWmA8LjwP+AUJndB4ae4lOvqw2PZjrxPgX9rSnTDO1XbJtMicYrc7IF9n39SGCK2OVf3
ozDwedIFKovxgYzCedCffRNErFqc2Nt4Xou9pkAFx4BF/gSrEh9dMhrbZQZBgnnGdV5RgQdbiSnq
oV6CFLFRNz/nCbk0jszqa6tgy03Y7fJuLNW0myw5fItz0s/Y4gFOLpL+sNiWfLEqXd5qkQa3E9zI
OwUeay+KeLizuq654D8yH+n1dM5AiVjrfV2zHgapZb755L1sbQL9HxBC45ZUNDFhko3GBt5i/A2w
uHmspsp7ldagjS3UEQx1HDlhgkDX3SDSmrdVzcnvz9AdPX9yr62WnSt3pKTLE9bnuGWi6M9Ocq7h
st+1cNu2Q2tOfLJBor7CchweSelrM9TIUbLtoUW1ABhXMt7Suhsh6K80bO4xtK32K7oXuaNcDjbE
4dTXRKVmoSHb7kpX9XyP0GXH4Ci4bicSPTeeAmV+kmQSXCemaLfCarOfin6ynjKimq69xleP5iyQ
i7FdDR7sYBmOk8+0rl6ilGlMZK/sydS87aYmfy6Z2zzHftXdVWMRfWnyKL2MCzS2hG3FZ9EBXU3M
OjuAcVbQzIeWQWPVJ1ub35ahDG3wcKoKPTW4KsfPNpmBapPafbU1GAqFJALVuxZt2l3LBkTuPD+q
zxXkHZbA+awgeKsyZzcvrJ1f25LPcZhfUCI5SE0S96CWks49ayN9Fqlw3y3+fSOsoyq9iweETG5m
Bs9KOz3iOc2D3q9MAO993Kd7BpvuFbqk5inypi7eGE7nQqaL/NSGbbpcjS3IP9YHY/WPuPprNaSD
+qviWLLs+rPi+Obr9Pbxn7Xxry/5XhsLamN4aiSEIhb8JbTju6qarut/i2GLYtiTnsf5vAYbrcF9
3/erDn9E4A9mHMpnn+Duv1MMs8/9oRh26a54G/os7Ax0+T+0l8lgLxOpVfLai3rvi5pth1NSGN3G
0YW5VQhX2+3S1Gea4FZsatFOyLmIwZuJgTqMcFmuHNQ11gsE1Pym9oouubQLT/TQatoFDS031xc5
2dPLkGN+G2Ii35MG6lgYTD5K4QZIy5Z5RIWtd1biYZR9/VpN0XSruyCCkQiJk+e+7tBLtcwR92lJ
Kr7XZSVSyxxjsAcR/uAG/IibJsmWHDRrvepZlVzubKXQ4SULu84jba+Gb5hneNpHpoubQuX5R8uY
D+UDTEXWPeVyC7abIXdLfpa5LZuSjSD+7dw71aqzKanESKGJnJQ/lb3TWOfRjxWLRQf0dYxFOtuW
pVpY1PID1iCNNeq9ui1LeW/50AcDO4sfdJaTYF0wNkGAOmyRVXJTR32NU3LuvGOJGLsN8eLr+Jgu
A0tqGLucNHa3DA0KDOszNorB0w3bT7Me2mMknHQ8lJEVS+/A+GOFy3SpqU1ETCUKwTCv/OVGerok
8JKj3zjZvajRQzVxm7BicWENVchM/cIolme0mXYvHxCoAauhh2IkBZJvWm7ydrKDFR6edgETn7gr
9w3Lwngz4h3AvYFpL4uoj5Sx52ks8JU6xDJR7VMaeAOSH2NKtgiscGsfzX4WEaERSRGB/Omn9cLx
yHlleMkaDv06w8DSnYvpPAxITCHpqDIbZIdQu59mTbrBbM29eIlpZCz9uqQENXYfw9wOZblxcq2L
6P6Xu/ifacBfHnicPn9+4M3/On/t+q/qP8QkmEZ42XcrifxEILJLpoZNyw1JkiP0NyuJ53xC3wHk
AnaSKcXvJCW2oOnnbFodVmuY+Zq29f0I9IlSWsNN+BNEKoQ3/p0jUP4hvjAwGaYDIMb4BzjoDxQE
q+2qUo5Odwwmg3VM1clhx3ytyy/EIhAvAZBqeowdmO21mSbjaUqr4T5pjKk85KC18xB3BYFqzOVZ
HkQjNrgRHYbVLDGHEW7Xe3ZL5mHdBeEMp1rSizETASAYOiNjj54WC/uBW01vhVAwdIvyiUBj5xGm
rb7vu+CpbkicLUBkUNi4RdRvmB303J2Zvh45rxG/0uE/9C6bnqEZzJcgF5nLTju1Hqpqzs99R09X
k1vx6xh2RjK+w1ez3OAG7LfCEOIhIjNiV/ZG8K0H52tyg0vmxxgBWBJMHCMop3OEKpMYSBoAKKRt
SA6/fFC5ZqG+Buzx/aehgRGPlbSYupPDYsE/+IJskzArx5MmSjr0JGvQTe8gid1aVaNIYyqDMnie
Mt3GYVX45otXIrlxmykIHTS2x9JcVo5hz1zCwOOrBbqaTZWxMOnTISCWuZbjJsHEgwcnTan9516S
+Jf5Y7klXsJ4HUfJAm3IOBpwP4urzu8D84BvoPii8sIjJSUexUtHDFEKkIttH5P4ZLn1m8L4ponB
CxcJFi1PluTDKPrlpsGMePjl5+vXn4orG8oSCTvdySoGvoyKJjL0XLQNe7Mbq8M4qgkjd6P3mP6N
Xe+zkaw0qvONN6TWVeyL0YVdPeQkTbvU0ckxKkSuj27PnhbtuUekidQrsz7jebKpjDonObs+TZ09
WEg8pnE/pLH10iALcveiUb554FLRx3EouRZAyp8zzM9b3j1lM9E76c72HOeRZrf40gFoe0yaTr20
TdJf+ZUMnjKNsD5hWeZuUfrLc+WM8SVq7eSZMGS5YfTqXIyGL9tnXeuytiHrY6r5JTN0iDtHW8QH
omlADOK0q0EhQBdJta9fdTWrg2/3waEoLPltdkHPo88oy3ojpF54PFhQvvdBZg7JTV7U/Fsgi5u9
W+N+xt9DGUGw99TVHm7zOO8fojJQ16me81CSVwIU2oyuS7dMCTuIZ/8AnEEQyJLIL/gPYVf4i1Fj
5k+Cgt1SWvokIZv941DbLw5s9KvSMZ95VCp87lO7ttWjNvSOpv26jCM94Gl3gUH5OqLVY/zHUoEt
TUSVtmEN0d3y1KnveleTmGBIlFlKIe1IbXEe44qpn9XGu5IUx6P23AH1uK3PrMDzgpnGLMO5cORn
hkuEAeAnIneiA749L5Q+ds9op7KqlItqjvJ9NUzLzqoHHAkm6QnhOPfGoW1kfz2yAL1dfJlfKmN2
7miyrd2UTGzuTa83WTqVBTkPvhHYV2Rhg4CeF9N7mbSRXkdCxO+qyzKq5PrUKb563ax6NMK00GSL
mogJlUm3Ck1e86bbgJveyDBMH+O6bB/bwGyy3TyJZDcmkyRQJwfsh6jAJHGlTQheb4h7R7D6Ba2E
OlitRzYGAo0aMThaZrRfSlNqTMVgb62kInRgrFjfzRwUAoP/bG4n11WXmejD+2TR/XPA7y9PFFhL
dsJRtYLkddydR7bR6LrcUVMi+PmAEh08xMZsR/SCCTkxoVc1XdgVVvJEfoGpw6Vg9GB1ZXaZhixX
4dStISaZ5SLedZs+JEtmOaBfr0hDKLF2I7ftUmWd6qj1bvCyGU+s8jj8RyvRyKSXTPIWsMJZmemO
2o2xnsfcY1tjFb+33IlTqXfH6PWXk6XNh+gbWuP8XNTcoRaTL/PXu6gh/Olx0ZxR3UyeqmuYHKuE
UiGHQZvIRr92q8MSczxjDrJsbofZehDO+kYMU5Yti2x+kmKCqjSbM41rMhtBdcNjW930HauebV2T
ydqP7FU6X/xGSfqnXPrrckmy0vi/lyc3X+d/XX9d0vf6h3Jpfdn3HtGUtHg2ge0kF7LtINjxe7lE
MOMnk4UjVQ9lkQdA5d8tI/Za1iorF5xtzA/1EqUUiAGoOgQpQIAjS/Rv7E+cHxaS5pqHLhyfVC+a
TyDOP8QktAzXIQBX2VVn4Rt6AzpJsGxle4O9MxFpcdjJebVHItGv+9I41VbSON0anVEd6zmFT2z0
6qNDF1GGhtk44ZKpSWNQcr2vbVd429T13E63wK9il3kz/O1Z2Y+sn7U/xtCqLYt5aYF+kjtbxaxM
d5T8WRLcmqkxeHgFx0lIXGtD16hH+UsknTujZX0t5FykCnOhgX64S2qzKs+pb8wheScGyhXGpwSq
xdrJl+TKnaq28R8Ty9P1nIWmLzmzRGkPpLegmimRKSJaFjsf3W9hPqetN+jxUDWTb5F/YgIAvZAO
kI87zoz3xOi7vdc26s6xisoLtZozXgoFSBN/idTj+p9+5f9vQEMuxp/egHU3JP8K37q6SH9YYvJl
8dLvPYvzySZ1AewORCsir9c77bv9nXWkJbgvTWHTHP/ijP/N/i7dT1R/4IEcgqgtXsarvjct8hN/
FbQO4TrOr1vRv3ETen/IKmR4RDYwED2cP8LE7PKfS0xvnbN3RZ8dkckQcidwAHpb3bMa2VpTR47X
MDVmvfFNL3FPkaXIPqKKII7D1Zz6oTW763Re8/DZ1U4dt0ejqAVYnGaqSvxMiew/ytTxr1SUwB5k
G3MDy5E0QXsUYCSsrH0teEjRCwni3GacJVQyBT0DueD+VZBETHHw6bw2pgZNOmX4ETZzJfwrkVj2
G9JncUPhbwCGqWLX3YyEizYHq/CSDsqtsb5ERigw8yxVd1Y7BF8o3XnjmWIh3Qy9vzwQwR18KVOx
PHSZJU9RXpZkizWL1xFLWOU1Yvuu9s9u4PUfvW+Kp6IqMReJpCK7rYqLNGxslnYkOiHjz9c8MVwx
docW0Iq7oymkeFrPwTfPItGsro3xKKf/Ye9MtttGtqz9KrVqDi8EAu2gJiTYSqIpSpYlT7BkOY2+
7wJ4+vpAp/+ynXnT/53fHGTjtEwSBCJOnLP3tyP5AdCaOhcS8BfGeiZ5dt6KU2jUfH40EcFTYsO9
XtfQU5hweEnLUIcZ2pekITyHVRKhWkwH+0UGNNJXSjb8NlOJ8iYvLet1ChfqSh/yBiwx8m7HjFfT
ZUjfO8CLu+4lEFhKasWnNlNe001l9ZIlOp8dJhGO1X7U5ck24/ymiJzoJFMtuUWHJVbNGKu7JIiH
gyw9uFQx80hUbsv1tFWA0yxXOepI7mt+5dsXmulh2vghSLIno1++YUxA6sxX2rbP8JmY946LYZiu
mgEeDKFnGt9rucFHKAGlQXkaIv7utoQjr62s57qMiba4apWGl4JFXbMYaznhQijLrWFfwfrUP1L6
mnKb5TPVOt2er1HAKH6lD4X3NGXjpZtbazuhajfXWRAHDMja5B53BQeOTNXauhK58ViQwvSyuCW4
a3Nu9FSZfbDFS8GfNAcGf3ciIL28E24i7Jsw6+xFWOJ0A3eD0bR8s57sHLnhtCMPLsg98y5znK5e
owzl5tPAufrBwNYGe63qvqCrGcMNykJxilDYj77jKb7gEtuusXK9cNnGkgolV5EgX1unHkXjhoAG
7jfBY3lbVuQmErMEKlRLGBYxzpG87xjvJeHPKVhDSREarIox544JRN9+UcrkJQvUtGyKy30y0QV9
6ZeviIwSecgtRLyuaPnDmGPEOygzHpbjIt5Nw+BtKlNULw2KwqfrLRxrDtc3BWRZLg/7MmZ5CexB
XUaG+/16hP50VqjIzzmwxBszSop0u6Q9YiXwuHBdWUmJpcvlhukRIN5khc0vXx8JznDxzo6Zq6wn
1J47moDywN5Yv8DSaPY1xIzIt3tbPOKgDWDiAl5dVS3guFVSAwfMGoeH0y4nBliGG++yyMIoOcY5
H0eHrhm3JGqvan3id9E35wbTwIUx3x+4PsSaicfB6PjUcPOMFbm18gDD0rsdCb++nWubr7CLJ/6E
shLJvMpQa7vr3mkjecZ5Ejq+1jDdp8SePV/PKmdvw7fEKpN4t1atNF8ypmxQTKZ8XgkDYNzOMFij
jcdDgb2hoR+wwhOjLrnBtPYytQpFSdJ7mxiGx04ysb1c0XRukcLfzOFIIXBCLQsWgHo+6VgydD0Q
jx04S65gbqpLxY0erwwcBy+pHtR7T7ThLugi49GR3PMwrMZg60bYgh9a6ELmXoFLO8iZD6zSheyp
eQZfVGZo4jHQ57k6hqWDjUAWOVbaPEhAruqAA3vTSAEJjnxLWRyYr21ssDQTTsM9xcmXG3yyZ77W
poV7pZNyEq9VIcRj3RPDm1h4BnyclxJHMHYFZLJth+G24C4daYnZuINqcYpxhTzmueD9JDnowc3g
LXeOI7JyQg3S8McbYdB+CVNmz3FkcXcjeH9EN+I9NYg8kxuTSeieYb1eb6/3vGkwuEOFz2deGyiV
Jd+mjWUkHrwnaloIvaS48xLDKOoOjQvlHnrrlvWtacmfp2Gw3I/eBAcVyL/3hDmEL/Lbkpa0Is79
yhm5lcBJNP0hcduaATgWiGZT0Uw7mzZPF2HvXsLhnMsrM7W9PnH54JpPUEgUJp3aaqLtdWUtywiG
2Bi59ZOIZVEASwin9KM1StaJzFxWKTGMcBGjznr1EKJskh4osIh6Y41C/ksRKe/QVNWyGdSwqlYT
ZjBE3YhWT+NssZBl1A/92qUHBd4gwr8UvTemaNqz/Mh89CHbUkKswrLgfGyXs3eTF22HktsJFIi/
Nvay+znJ/kj0mHbZGrFy+MRWCoito1lxNAudpybtFWstzyReapYYqK6jYSVr5rv2l7LIn8pQNEcG
Oj08+YnZJHWIbB4N08UUtGxErV1kjzExQzfsMe5ZFI4e8OwOEisM/YRaiO5k6bK8aVFwrAem1x9i
pyZdeiqCT3VnbDSjrJkygPpqOmetOziKAKvmItfGfddNhzbqqxsn8Zo8OOuRWa49r/tY1P2W8OB6
q9G9PGMuXiW5cwkYyukfJxukAftEiYftgP4mZ1VdMKekokA5ZOQFILqix2gbcwFPgXYLTikzWVel
ke+FqAECxGblrjUzldu0MAYPhMS81Xs1HvGYp+lac0agHLRBo2k72QBU9h63JXFpbW/BbYQwAczP
nN+7qnOOLUb0eydWNVMhraKzMYoPphgwCDCrfh/PqXt0jIC7V5gUJZGLCshNKnoZlTJQiIBIajCq
3zky1IELaJZ6heeVfJic/IOZYDG/zerWvK9TYNFaBwp5bTKA27qDHEBENt7nyKWR1I5Iz2dusk1t
ObHv0inaTkjr9/qA63tS8FpyF2Tt2jSThWjbJnduEyXTHdfL/pJ0brGdIbexj8f6JozHD6SqVdsU
+9zOCcZP0HvXVpw4n9F2T5fImgpfZLWxlalDP72zmnvQCxHlT4HBWeXqLemNRy1xAAOObXvnxtF8
j83QwrLc55CGNHMXePjNaVaam7BuH2uvR+rX2FRGmzYHkdTNAUtUmlOfjFG1Cakbjn3eiKPRNhqe
z7I9pF5v3pYSswUXraAfWNOZsWnHqrp2N5rHiTFhxVpxh6Rns058h6pTm1Pxnk0AhI85FFv0YvYh
a+R0H5bQe6AD7Q1OhDvoQNSsUzUgkPf6PUZXdObxpL20KCj8pGo8NEbWfR/nho+TUL8AZXFvS5Kq
PiB0026JZEFyoUHrROFP7fq5G4jT9gOmYsdOFTW67658ThaBNk4sSNrc30b6aDSBu3dGqZ10u9Yh
jQsHb4oJn9yatkmZ5kh5HOdVS/NnpS09SuFkOa2xpt1qDrcNQAEAI0S79Ds9IKLbctMaykoMfwFH
wi4Io+4wFNaXKiKQx8DJuRaVni2rlThMaLFeg0avap9Zq3qmIt5QXTdUgrFe+BPQ0E2Hcf8xqFlR
WPkbGECloKUYGw6TQzSIeQRKuDUmICRjJsZbdDkOMkAJcLhnIXEbrl1n6ZdhTDOBNSFrJmrxml7h
JQ4E4kuR5Is6cG6H8AuLf7iNEqOGHQFMK8ATVOGxCDjll6EMdqQuaCxMZEiDyOjHJy1tDZdtLzBs
+r4i8puq4wQS1RuaFiXma56LGCXcE0ie7DDjjQW2MKXbmSAcmqM6/5k4SDeYIX8YQ+Vyi4NxNrVj
bC2FHwtpHntv5JmGt2Gdn+jfth+1yOtv0C/d2WnRrtm8goccNBPIqtZuVj1nl+6Y1vUUf2ztqtcP
eUrT/ajVYjb6PauWt6XV1NeQV8SCmAg5uDGqJXWBahbG1UpZcem+BHXGoh4kyVhNLN8TtkQmTc0s
dw7oEaIKjczUdKDKmg7mJ0RQKl/QlLHrGnAk7LUbu5LZ8xhY+U2tN/x6itMXmbaVdy53j+E1G6un
BkVrR7VVjIAQoK+Y7E1xXWXTURezukzANAm892Be1BioaShRn/1w4v//cQ4IplsmCFNirR2O0Yvs
/Af9bx8FGZq9ONkHpZc1fl4y7Po4m3PfPpvTPNdbM/eoRsrCyphvjCmb7z+/gb9K7enBgXTlDA9A
mHfxiwJ5jGxRzkYX7i3lMUIPijaM/d4TgXES9LlCis2g2sUyjsKbrgrmgm5WG5zCohOPrt6Lk1mi
BPz3LwuTWAk+wKav8Re1fSH7gD6/Ge4LbWFGK3b/zYIc9ajIgG0zrKLy6fOZ4kgbwurlN9eE1siP
quzlYvDy8AZdCIZcnF/aigXwDUxyqB6sKeMolIh6wpLZ1m6e8IVEE4wLPEyufEydQDuIpfwuTIym
+I3rynhv2hPd7hXI4TDad8sJuqppUsJDtzjDFJKF9jdvmA7tL294YQ9aS842Yh3xqzth8AC2SM3N
9gVkfzDsk+rbdWSnFUUTyNIaUGeOTlS19SualelSd/Qq6oizfFyq5pIj8/jNO/pFy8MlRMa9yC2k
CaeXbfjnG1uzam3uqRsYfzL9XdmajfCXltRTS4unZfSzHH9Hw2i/4LmQh2rgfFGMYEB2Am9UvG7b
ajmDcWX/+Y3Jv3tji4IfUwkzrEWz9NMT5ww6RrqmjvaVjbCQUpOzF57KEcGLoiqSbfGAeNs1D1NJ
2eorGsfpcTCN4dKbA2iFaBhhdevMpVaY06mLRccxVoPQuCF9kvI9DmHWLpQtavil11N4oLF9LQ/o
lqROo6A20Rj88u1QGuejuvTz0gUoJrTRURBDjmAErc5LHfcaF1hdirlleAMYrOIE9M+Xw/gVpcz3
5KA0sMFX0kIkZefnyxEJQDRwcLSdjCzWQKOci+jo9stRp1C8exZ+7xbG0qA9FMZM80TlEW9rAk7x
oDybqxVKSAcwuK5BKCb/ysXi7wrFe7i5toekgSZ8NTYJXZp+JF9iX4Z0wNaxUw3hJhzIhpmnnFe3
jJTmDb6HgTuEA8GX64f9zyjod6MgbMP/2Il+3/zBkeqnMdC3H/k+BsIrw83hsbDgfLHlsk392YEW
hvkOsxaxd5bpuYyKkAd+B7Da7zhxeEuEzf9T1PzZgUZRA3qKhZ0VFp+Xrf9bAFZp/LJgL7lokKgt
gw0DI42+yBd/3EbTticcu/fic5J61BhrViRgSE2Y2u+9oDLNe9OuCUMsM1JEtmCDcQqtxiG2Ya9g
OFGn+iovc5Dar1poG6CYom8aNIsbP9VBUDUACYci3YdzoY/nLqv1L+SFMdBcOS02m3UjIqh4BgQn
TgVlZKTusCs9k0F7VCfHPCnEVxlCC195bCOfNYOFQ9lueHRSs16VZciD1TnZBSF3sINDOfvSy/T3
NEjKJdHS7vtVTfsmXWFBRl4yS1P74OjaZxe9op9Trq2QSzjYCfDux0yg6K2Y8cEZrP7TyMlkY+o0
9VbkDESXxnFTFNKlms5DPwce1pExbzay4hPDrps7d9PWWeV7eoR+kjF/OFw9rqP9OWZ09QFeZJSc
LIN2E510533c6HDoJ5ws9AhsTjydE4GCDzzlwQLT6Wc9OFbXFT7fxPQcTLD/Nd1DLjmRU/LgmBLy
altC2yKYMhoOsR1EN/OoKMfjWFg721T6ISzksPGYwDH1p2ImDIFamAMxjqiPU6M4pyL9JvKaCK+j
1hYMGzQLUTpZrbOLEXJ0+pXMTG4J8CAGERUqamcfZgqkPTtzppcOy4F95pMY+togVkL5hOYoP6au
3LQ6Sz22rOir04DIIx4o3QOV7bdjKG3fWtQLfRk59/Vs0qMoqCchwXblfWrnzRHdP8E0eS3ugVOP
OKFz+xiYcH5WTWPZX0ZMX77ioTlhdZ4ZjU9lHjH2I2yGaKdCq27xO3Bm1Yted6ojud6jWzG+ZJ6B
ZZ2jA05aCEDV2UzrqDzMRSzMlS5pXsDMdeOlIs9b8xaxBqSYFe0W10VsKUxp+iSnxPK+b0O+KyKg
nIe8KvArO5ryqieyHBxCyEscJlPk4Zho9KXlL5Va5A04pctjAmDSu7UrnGh57UxAeTMndVaZO+Xa
7WCxC9KWU+WJEJX4dihg/9hBMb4aREhXq7Qd+81UFfl0UOEUWVDnDOLPtczWI8JSiS+i/2BmxNYC
TcAtNYdat8ez7myLMI7PsZrEvI7qAS1I2QQ5T3bgcvSW1RR3PnrXflxXATXF7TzHWN4NzZTrMuLb
9Csiq8RaL7QGlCQD4vBsFzTc1g1nUudOzfl4gn2h73Cf9n4E2GjijjM1FEUI/f1Mc2LIHWU2oCwN
sohDiW5Ttmfu+GzEbbnrYPOER1NvL7PqkvmeQ/6bNnsFzxTOOjTEKPCtU1fKdt52dZR327CfymcV
lLoJR7CPHme4v+XODKqm2PGLNNSZY3fdnpVoejBrT0Fas2y25xjlkr3L9MgYD9dmvSyr5ita/w9W
b7u3MiaI5mFIjaHaj2kk0NKAxPfdShM3ssVSPeNSujepuUA/mV6Sb5KQ1czqyapPpzrZzUq6x0Rz
gSC7o6bUrRJjeQOAtoC2WjXpznWDdpOJMCCVi++q3IbVnPjGbMp7DfDPsJV9lPm2lxg3SETIJnMT
CngtXlrsEGuBpsz4wOhJGnzPqRkmn5vaSV6RXGkfZJMNLy1Um2bTlKbJs2aqAZnPLOlK21p3ACHM
0IVzdrvBQxU2N/wG+L+CeOeMOsKuJnpgLgeEIxY9izH4hNKs0lfJlEF5VOjc1gaZMPD67SbENTZU
w16rG1lugi4fQ5zrFmj5u7Koetw+RZA9iimUTwyBPnICwH73rdMPJ8/Y2+7o3NtWLPywo4fTGVF9
cPDe6UxEaAdmmgUQsFRUekXQmqeM1J5hlTdOLu5GcnvuOI7byc6tS/lcd+qZyQYNus6OKT9FHGRU
VIPetaseE1N/hxRcnOZJtBcoZEkD6HVU4b1QQ9DQXDOzaZ72uYTXQsuTHCmwfTTTRvdkuumfqRj/
qad+V08x6OZY8a+lNec/imLxPb7+grXnwVx+8Ptc33xne0zMHdtFKoP9lxrt+1xff2ctSQdoiw10
LXIJv/5eVRlUVaQ96JQ6AqeE9YMfw3vHIRClgGDuz4wON/G/MdcHIkDV9FPogrOopEHlGCZgexx4
P1dVGRTMOa/0aY9cJp18ahtucStbbKRk73nLVEnIBSKMAH/sbEx7tCqbg+mWQt/ONcKbdZTpBAHX
bUdITYTrX4MOGvZ+471VQxe8HxcpXT4J3TdjuvarOcdlsoSpA/ISE+wjOzMqRmhw8zfOTP4hg6aA
li9NrnmnCaN8Yh7GLrsI+zjh6BtHm+cPgaHRpzeZ4G+aqxqQvat+YH6MRlC/6gXFVTp4VRGmV0Vh
eVUXUiSlft4rMOZRsY+dOf4DRXL4Ni7CRMXPPFtTmfQ+7DXzFiTFkjJ41TNyMG+hIi0yx3IRPNJJ
yW6GRQQZl0RLDSPCSLFIJAM9QC1ZLsJJKr10mzhhMqyBt2F2WySW2iK2zPKcvC+vCtDZLWJMt+Ey
C82h+4m2T1/oX0BVFgGnsUg5DY8rD5BVHMHQ5OdukXzCUM3vYduV52QRhEZXbeiwyESRmLBXL9LR
dIwgb9FRgDHs5nfwOkN9g0sFvSlYvTlZF4weEHh1tz261NYKuwdBrDxC6iZAt2ow7K1o5SJnLZpe
PoHxNrZJL90do7ME3SvooTuaQ7E/ST0FQoq+z7KG9uLYpZtsbDuwjhJP4Vd2xmJj5uLiDOfFcuK3
owlsLNTPJrzlcqkN5NKL6l8EU/MPDPHU+6FNrLWX2xttiTyz8hTbYATig7Tv7EgnLbj1qqS4t/TO
vEtN42M8mkB1S+AbKDInoEFh8EDUTL2xNSvfjzoIk1J06zRNkguYRv09BBbHDxhrH0K7RFsv3U1u
juM66kkWCOYyh2g4lME+gWKyJZQh/UoL4U0EnrZlvwpKdOCZuHCTk0CgVH1oZ5FTvHv4Dl1rxPhp
mL5dWPcld9saiuUN+dnRkhpngzlsn2cEL6tZOdo2goWHwR4c+9hSKIV9yIihF/ExQ9HwzBErPFSA
aS5WVgF0p/FxdJgC+okWTZuGbYG5XYP2Yqi5b7htR2ImYdBXhHuuemJR/EQ3Kb0ru7c2iC9peo6d
tRrCGNYVtXc+heKDG2Qq3uKrHiHCWGI2beLnxiiM3At2d1zE60nz3P7BMFJrfLDYVi1zZTG/EU8C
j3Wy0a0kvrEJh7hnuhdEH5U5w17uyXeAK+OV9IcyZvK8/hCfPHcyPnoSqt8qS0QzrJtAosQxRalZ
z8qTRXIYFxnfKitnkF7QkWez2DW07YeHIY7NEbNC3Fv4I0MtkadU6kPykqZdMxfgrNMFdh1ZgK+n
yvZmf2gXHja3WRi+5OSNEeYaCcpgQFo5t+eVoq0QBHOoE1e+tjtOoCWzpKAAr3PZpeF+6lzzhUiz
sXtzUg/c5AvXyGOLz/quPMZdIRmhFQGnSv5hB+khAaCvUaDrfRc8FmlvU2PWHHrXRtcYAQ+WUN/o
Jf/ZqX+3UzuIVv9pp75E5Zc//uvQZq8FzaRvxsvDl//5bwJ3lx/8vlOLd1giEdqRdY3GzftBBuuI
d+QLA3HjGWUfx070f/s0P0Fzfekzmt+Saf6v+0Hb/yq8W2xG/8YezTzl1z2azoskwZz3wPuSv3Z+
6ybsm9wDYKXRh6C6jcoHL0ViwsjVY1plWM9jPgx3mQacI+mr5yy0tIM+QvMre+hN+RylftWaOcag
vDhnvf6Eh5LQNoZ5CSvZ6PrzAoJtGLutTQhVW5p4Izoq51Qh6V4ZSpwTNTavnszvsMndsaKj/qgC
v6PxjOhgoY4PlNCI2b/2eh+fcq7junaqguWHpGFdc6HPW8a4wicIJlw/26IlmrUZX5eKGQtdA9wZ
82PTESi6pPTlnMk2DDZPjlS7kR4iMqjiq5dCnxPDBbg+9Pu43yIXuYM+cCZW5UYPlxCDRENyEL9S
RZR+CVHN6hC7D+KNFMPnemq3ZcZoockj+RGHCTh4l4GLTi+3JGgHrwuQ0E4+p0P26jBK2urheNGb
9G65Ah27IMj+7CuyKsQ+gCi2cskDRdLA6Dl0IvQdw2Mox4tbgL93DTs8NJn3RgVA7HFk7pFZ3KQ9
ya/zotjTxpYLo+vEyMRHYxFXqFQ92tF0GSvzOZLpkcyM16ZOMAFYJyeSNCjIidyYfCByByB4T2eT
o+p2kt229irGsuZi1CG1TnVRTjQRPWaj5EIZEXi5wCIXizIg2sQpYcS9NpRMeliPQ225llH+2osJ
eOIiSO5YEdfLa1UmvwEu3Xls9XNnjDsyKm6u+anaoN9UTklubhp9lYicN5aI79JU3VA1Wnu3pBGV
xHxCYKRPc0Cka9bZGSgQqfnw0bF6xZD/I1wptw0wy3KanxqTeF/kNo8Q2n01FeO6iJqOoS2Bf7Tj
N3Dt39xyvhmMcElMaWIsos5zrPTPbi3fe2OMmIRcvMno9uD9kXmp4XGGRokOsuNGlfsw5zvCtESw
SzewM0FeRuMFln7k+yR8RR6RbnobNXckiBk5TNNWfypC8ebJEf2DagDUARsRzvBYN/2jqbKvOX2b
NRQKqDO5epQB2LY0hlFJbwPtmK1FayFiXFDLdReFfaJd+lzWRbJleIGxy3S23fJzfE6UgQ63orSf
ESdMexSSiKYE7i9Dqz4lAfW1k0ST3ywJlXLJqswUqakQ52Gied2wpzszwJy0BuKpbPegBk17n0ZT
tqnnCsY+Z3X4iRhc6VS2a0PL5BsE+E/T0Ni3wmWExF1TxrXpw+mvEt/Dh+WDkh5fA6eE1hBWRmbv
ErMuntIieMqVRnUw46wiSBaXl4qCk1mknxAcDOtUZRsVsd2RQeBX3QSf3lREHDSEfyWrGMHa0S07
jHgOQUVadC7gZm/oaDyVmiBNvLeszdBbr6qYmreiMHqeyiTaQFYmugn/XjV79jaPCcc1pjI4k4HU
EQrL7T8nxlspyooRXk6TbaChqwwSIhx6H7wLKqGZ25AAOIzK6IDem7pDvorBTTelzrOj2acePuMh
GJqv2tjcEMz4mwC/X/rXBL1jLCWRjEkwbey/ROuBVTN7rMbl3lxy3pmPE9GNUzq2ato0wv7NuJBN
6edzHa/msaFJDBN4TK/nvh+GzhSBfWFPWCBCHnW/ECkIVomWRbKg/7CZnr+dFf+r6PNzic+0/Z//
XqZHP50gYU/TkHd4MZ3RwXX3+uGVRsdRMsEptTe69NULWA2X5TgR47SWLV3fA/+mb//5NTn//vU1
cc8ylMBGyz/5/z+8ZigLL3JbOKcTmREbqx0eS8WDrRHxMS6RwMvnRQV807Ssbv/80n8ZLvI9IoRn
8rlMYwWD/Z9fmzHXOCeTW+zbvJF+gtH1PAVYKlkubujWpHsyq99GAmy36QhcKwGMyVkYMy6gx7eI
PmtYzDd9yCx0JpPaW7Llkx6CljvejFi1SBDj8JbSUiag646gC0SGw0Xl4ZNuRQzOlHnq6eLDbiXn
2AIR+hICMVubLsvDP3/Sv7mFgOHpBvNToVvAB3/+oEYWe3lpmMU+MtqtWepn3ZuR45LC+pvXodHx
l2/ThJBGaYVnAUfDzy/kjYIRh7vcqx6Sf45S50mgoNJpTlBMe0TEuClhtCK/z4bp7HR6fh8tgnpz
Dr/WA+vyUqrgpkvRNqubUINx5I39o+bZJ9kMu8hlubeqOGeCAAClVgb9N8uYdnloVEgOJugsetNe
ilQ9qYZtH56neexiN4c60SE+LuKvQQy1t0gJOG2UW+6UlnwNyvnJDfvt3HHSUJXcoxnYI3eMSR2a
r9aAmxTy7dro5zPseSJ1DP5sz9U+NcS3rR1BjfXPF/JvVhgm8YTmCuiFBjOyn6/j7GhlbaJF3s8j
kk/KCcXKBjYCc/Yo9//8WhTKf/nOLJ19isxgByn38v9/eAIbYyIpBKIsIrLhYrbxMccn/JuX+JuV
BaGsYcIcx7YNOu/n14gjDIuZrmPj8oYK/7XClBvM4C+Nt3iW066Dwpga5t7TjNMYeNEGK+RRU8FH
0NefXQxVKyMfmpWbJXI/JGzikcfqVE35HQ2fr7M9As8JmPQAp2VQYBG93eM1uM1iezO41QeXBsvK
bt3wAKV8Wmfoi1eC2Ls17aVqazSkzEqvNnZAOrqVbsRfrYJbsI7Tu0Glx9RirIBlmQKVnCFliWpN
kjDWZb27lIUBA1fON7+5YH/zxPJdMODXWYdNDEU/X7DCqDpVTnmxFxkHhSHK43Xcgd4wkNbdAcyn
o0255WeTe8otjvRB20AtE/l7xhhPLgMkwmMKhl7BTMo4miFaZPrzmFTSd2H1Lriu0xI1tiam9xTR
GfSthpWoQl5B0tL0pBvj29zqK0I0HtBUUFXVfOBGU7s00p8mCrFVFUTVDlTtzqvGS2jZ/SppuD+R
VC+a3GFkEAJNJQ8yb2eQt+5VzfDNqvYvY5f/5iFhz1j+on/K6e2XazSGNRiUcSj2I1o4ShwEISNv
x8SxHFThb74RIejv/vqcuOzCLGv4hdy/PJO1KSfaQH2xb/Cpb4Tdlr4bJMeAncoTfD+Y/Rj4Ep+A
3ZZlitShZzoUKO8oAPuStM6y8Kp1nA81s1FQJHHWdshI3M9tKm41YgQzL0cG5FHtq6KUvqzatzyZ
Lyqj6eosmzG3WSjTV+DyVKn42pMZLnZf+IkqjTXl6gYnsrvt+Eqvx0smnJLYMH4joU1HxjD8RDUO
2yrou1U2dxFp7ep8PQQFhSIUA27EsUB5HnccJF06v+u55qhnzeNj00Fym0z4aXJ4NFJxxkZwBOBW
01LtfXQvk7/8i5bzK8Gw3JBVP2yFSQz88hi1yoLUMj7ajFxWmZVqPE/EvmU11RJm9DtVp67vVPzu
hr5RnVg8Yl1Q33qWeiOayh/RNjKyjO9iia3DU5TiKLiewS3iMjFtXPzWHvvZURuS4wx4CDEBD3DX
ZUcOxSBu2FnicAn25Omwx+4uE9anqB2LYyqs0wAPUBrNtF4ORqDh491YN+UNePcTtvJnA9v2b/Zj
+28eb2odACYAmbijfk0ozya4fGjF833rTG/kVF5anX1v4JgVkFrvL/XX9ahdLiCCzqPSuz7zRdRt
p7EdV3XCj9HQ8tOuSDYe4Xnu0EgHHniI6cFwi42n+mmfLcn0Q0w0CxHf8aZeMuvxm3l36IMjfw7Z
F7s5QrJElbieHSYFGmsMWXVPg6Tc0htZrW097tcq7FKGxVTWIQfDSt1EsuQLwTPIMLN/7LAzrRoD
OStxfGvQC3dD319MC8tOmdlqEzcpmOxxvsmjET8avvRcEGtoldOb3cKsb1DCOpwO9mlsnwY2EQ6Z
/aO0kVVRzXfO9/31Px2233TYUEcugej/ehb2sGQx/a3L9c8f/d5jc99Z/FH03eDxMifjBv8+DJPv
UPdQUFDAYH5d/s93j6v1zkDCBzpX4rExLIcq4c8emwRbxl5n8UjY19Dof2sWBs3nl7Uad6tu6WiV
iNPjvP/rSYZggJRE+rjcq8ER48aLUkkXoiCgLcKbvQXXb/brIkzcey+W6GENIq9PdMdLf8giFyyN
7LEhBbH8aLfRdAYjUjwMrR18AgaGj3GWY4UMfrb2VbPoQ0l6t27i5XgGqwfdwKiQk/gdQCoUiDjv
STLggHxieMV5MTMteeznOqs3tReH8wrQIVUejWU0LPOQFF/bnFBbPKCTuU211nwfiUSdU7jlS4Lm
oG30WpNH9AFFvuIrKGCWyciIDgNUeQKsJvvO0JqgYjnDE9jnUjJpcuWBVVMvNiqrhxedkbMHoyXo
/uBVBFnTZgHPmFQNmnluRdgdf3A2fbMwqoCjyzqlfob1xbhsH+sUrht8DfnXmC98byGURZdBhOtG
zHHwZbYtVuAUZ8XHakZgv4YC1n40K6v9WIx6evFSXZ0DFUfvxz4oHquWvIuuhaB4A1kxtHwThTqK
pIjJCMO1TARoOmoGDHNUufcq5X3VbB6sUyIICCeU5CpyUFUO0U5z9UmErnsOMioZElkbXfiBh3UR
hdBYbh2SPdjOnIOq8up9KmrvbMGmj24T07P2LddvO5S1R0ByXO/mKFocAp6xVdGAoxhiY/mAPce9
1zhHcEqBikpakrXPBXsSewyOuDLFVDjx7YDvNw/k9ZTv06ZGjTkzmyFiNREIHJhLIZjvTfZmAzgj
qLeOzwwjVxZx/RlKWf3SYGv+yCwXIYxH68teW6HVfhFa7m5wqYPFYbDh3SvkPLCUTe+BPSq8V5iy
Qxb+hh6TNchPNPBalJkIGvCARNr46uL1Waet8G6rSjrhtp901C8qKeJ94NTdfIA4xGEqDnrt1sDP
QFQgMZ543jAbYC9hQNodIoup0Socq/4CfNBKbyOpMEC5mpArQWfoQ8Ek+C76JvVHxYXuH6brYgKw
r46AUF3tAdqfZoGrc2C6ugjqxVCgXb0F0dVnkF49B2i/FwOC67jEiDVXY0JAJ6s7dlfHQnZ1LxhV
i2/B4q9mVSwGBycItYdphBZtpMGdk+fDTbwYIiKcEaQchbfZ1S2RfLNOGN+MFISXOfCEF4OFJfUY
Dy0eDH2xXwSLEUNfLBmd1LMDtNPxKe6M2Ne8qPxf9s5rSW7k2tpPBAVMAgnclq+ualPtaG4QTTYH
3iU8nv7/sjhzRFI6nKP/WqEIaYZiN8oAmTv3XutbtxhOm23LHpZqW0eS63OaTG3LJ1ItHl+ZnUbe
gcfbeC61MaRSCo8IeSNFDRwC6wiZ4eQCazsJNVqLs6TkNRxmUud7Da3oN3M3TScDyuwRqKy7mYPy
sVr8c5e24TEdrHYd+NV0MyZpv5Uw7WgtIxNrKhruhjDe3YWVJg8VCRbLfvItcKWJTRocMMA7/KlP
+KKjjYzGPawr99VSmkrVI2FciPa9H33zER66zUiAo7DRUjdEgrygIQ8h/KHK3uFBIGPTLU9mWbff
0lneEZMZfgI6Ox6mscmfSo/iNh1I/ia6bmHS3w4PgMidnc4fwY1Lxp3wlruk8ed9LphvxzERYLOV
YTo0+CmLfgAUVFXVeI2WT1VI9iWet/ulVrfdmIXr2o7pVuKs3zchitHUM8xbpcLx3mtzol/b6kvA
artHbudvk3AOdyi6mZeHbruuLLs5LBXFDEnehuZPW6c5x1zXy+hzldjtJrI4+WQSR5lNrBGFSaU+
jGkzHswi6l7o93TcGKOxj9T0R6+8fD9jW9t2CjPKYNnhZydzYTlOGobgpaIgQJpTxrH3OC0cnEK4
pxLn/i4IoBMDVsSpWveZuPEBbq8nw5CXvo6DfbKwNRFXkew7VxTcFd4iCRdtyIjDu5CkW79JukfE
quFr0Lg8sm4RAvvtY5L6/OZLWWUVZxOAlB9rDFk7q+cwHSa2vysw1u6rZag/1VAhPwQqMrbdAOah
GsvlrkTcdiKqVKFRKvyLw/9x23qTcc9R+lUiNjfXVoATkmQX745hqAVCeuoy68ad0ugcZIUf0CPD
0JB3SS/XmU3VuGqQSm2I/ZpXboebcrAtkpgJp0VOEpN5ZSBs3EsUgntZy+zGUFGOUypCUWv0xmtX
m+0H7riy2ST9WJ9MRz16YVpdaPabd04K8NLvdPxEzm0gAKlNdkvmO0MbG+/aaiCoCWWdTL85TNG+
YdijD4drF6tyF47wyTGD3JS0SZx1OjfuRsvEXqq4Hx4J7YYbDUZmWweNf25C+7MR9H8kSRl9RBUE
TniGmNkK96UUroE9sIUO5RB/PgBW41FqwpdIiT0N1s+h13/17cbdQzfvgApAfUMD+nEe5mDT5ZW9
kVK9NUWerQbHPMKPy5AG2PW3CFYvLACj2thYsw6DzUhubS+zYEARWg85lq5t1o7ZpbS8uzLqyjMt
vn5bdDbUYRtdcLceYzXW25ZkbpKuu3ALjOYdaP0zYwhKKeoLujHQs5wBkxuW9g3TRbtBBM3iCpNN
FzONv+441a0mdrltXIbJm51lz4btMT8bG/NzbEsMA4kvvylLPfaD9UfI6YMYM3x+hvxUYineNC6m
+ikz5U0wh8u5NnsB5b/5hK66Bhzf34xlFrJ21vUWlA6CxmgAvj/NxdEZ6iNsMKRznvWSjHN2zrnn
V2XiWTtLtbQa0i5e12a6V0Ne31Td9CSWuN1ZS1wy2XTXfZwu73hjxbpz+uqJtv2wTtqFzzosyLQH
BzpsXcZAuIPbYgcju1gpw/8agsnDmBt+MhvXuUe7jcnMdy8Ambmv3K+FXVgIuXsGbUDdT/DKq1Pf
2N9kMYKps97pejbxBtJ5DUCkHQ9+jRapFbUg2hZR7OB78Z6KRT5axkzgfT6mO2SV071dyvBBAYVW
fOlkH+BiN+/iuSVGSdbcokzwUPxO9kZZqXXn1OkLsEWPqWrc7+sxcYHc2mX12MfEUqYcBSUEbteL
qpVgSz8bTevBFFteO1z7uthsrPKe5N9oLcaAU171B7rgAwO0fBUb5n04tvc6fjOPOwS4rVyldfGZ
uWi5WtrpeWz7h9rq7jujvKVawxKk0+LzDmMuHG9CPoc+IlCCx9z1c3DgLopXRlVSuOcy9f2zVzQl
Hii1ItEZKhRtruWBmPrsexvnvwe/vzv4OXT/f3fwe0YE+a1tv337UVfhfP+pP898vvUPkEb4Hmnt
a+nEnwe+wPyHY7kOKGjEkYQLaGHkXyc+7x/oKUy0iDajK31Q/OeJT/wjgHKF2ySgl+YEtIT/A2UF
LrVfTny+HQSQpAV4HfwpCDR/bphK0jeNeHTLo0Fst1XvByrAdNiCwSfJsiuos1baWzWeO23/LdqG
hpW2BEPekYemEAmdl7AtthxbrbtW24hZoLKtp63FUeS17npUqJkjb/pYoBBrkMm5zlugjcm2tij3
gUtZr23LBHS892WNkdmBreGyQWw8bXO2tOEZM28PRcU0Od45+KGXYGp3LlUpmFYfxWCKvFzAjgB0
1BbHHlAfgAlv17dSbsyOUeiQJtE9oUX+oZyT/NmOHbzZbGso19AkVR9jq2/29mAsN+3V0R3ZnvcF
uT0+7+nq+S7QYt9W5M2/ZNjqzxNNxMd+VPamzOVl6K3glhy2ZuMXUfSZrAFcx+xisCf7YZMlrLVh
aqo9XBXarglhZtqaXtWVPCogUTuw+2x2rPr3pQxuojIj+W7KHgzKmZWEnrNCmuBvcxwJqz7DDq90
IMbYCHONLkycA/Jejn27GIfQWDgqkUh8Q/+b1HACBsgPZ0dqkWPdgl5BLdr4ho7fYT5kJSylNo7L
cxQW7l5A8tnZjePyW9vlUg92eysTgy0F17+n7f8zp+1tO6YcM2XWXpaM9XiE27Dz+mraGDUQAaFx
Aj3LF+ydz2aRtHurZtfth8jeQ64JXwc/qXZpGnrvWDeymemAnd5GiBtplGmSwTQBNfB1GDrZ8f6B
3VntGo8zw2xqoL/rYmfUaARQCMEXYtLGPyIOdbvFLGFcNCEOUJ4bvFA0/PLznNYvMRK8F0wa85vB
mI+B2uKat0Bdh5NvsCVWOJwgRwTQCOqIozNIWH8DW92/CTXowdHIhxz2Q3ylQDBgbQ4+GauXqWrg
jmPZubcLFZxEk1DNAPNGrZ5w4pSH3oDWt1OtNg6DNIA/sWgUBWXcLr3SKZZJ82Y1ssK+0ivIJS0O
wDiosZcAugXNFpPcGBuEpTMuZMID55EbqpBkNdlL8WAYTE9RIK7ivmxulWe/VXkjw3MDACU+1Vb+
wUuUfAR0tQ8N3zKObdKL0N7nHQWfXA3BWAZfFwEUZxuF83K/0G94aHvbL74yraXCIFBmVfpd/+LW
k6O56DF1UZ7JZxG2tE9Vj9k/L4ObsZJ2sQrCFkxAHXs1uByjSMc1nsvoUAuZqRc7H0VGoCPi3C4G
cyoreUNKj98aGLtSIldYKPnciwFsL+khtE62VRSaYDubsVubgEHuGtAZ8gORbfCjt607W5dyCvrw
PQ1RdGDrDFascMRhCIPJKUUKd66bgYIqSMwLgBJl62nAh74yuyD9QrjLbBz8cjCro1vlo7EiVZWQ
mgHIPf5wKgFxO0YFwLO5dt8yi+E/4djkdh+tuDOHVdnglS87Kd5pNnTZnqYBFhSmnJyEgVoHdNFp
swTb0s245JJHCnvVZILRwfcGZq3NmVeYI5wm1j6u2GU4bVZ20GIbKSJiBOk/ByWBpghFK289903s
dCcQK64JSRRcUyQnCf8qLr37afCmnavZVKaZD+A2XD5j+gbh/JyPvn1S8B/VNSHSXC9FMKJjcbzb
MhDNMUsCnvvJDTduRpIro1qY9gDn4n0pB39fkRPzUNr5eYmQBq6U5VbnKXbjU1jXcleNnYjpy/lS
W0sSABN92eNyST1bA/n3yD9T/axCJrGIidwqWBzGDvai+SRz8LWejV54Tey0gXO6LNF4ka3iD5LW
tUe3zU2h6K1sJzjNuOhXeUMSJVixiKknxwRCX/vcXBXtMn9t5uYLe5S6o7kKCBi7+joZaLetbLMx
n6LFCnfE//ovLlmaF4FfhM2hzI95JNv7qvONXW7M5s1QmuHXxfZc1AzWppXI11g6wwMUD/NjJq1k
0xLo+GmwmqladaFdH1K3mU6SYOlbJpH+KmomZIbjnFLNOxzmmmq4E9G0o7YTaNJMxOadE4PdTQcS
j1Jq+Adm++kWjvm+BTf+ssiqO84wa7GHl8uekAQXM59F42tpMWeNOeFScM+YdKjJ9k/Ai2rsCY67
oZ1arhjsTbiVhbuyLTqREWjrBwxC5LIgf9yKNEDqzBvYkZ86QBghnIulcREfHZhB7IVuUL+B0uxu
LblY3+ifVDu3w4lEpph18NrG+UCuTo0Ov4o2NfirXZpw0FAl8b+ZOTavPc/hLcd69QDyKTgjlyE3
NoZaykkMuoETD3dZ5cJ9QUl1INvlc+OL5DwTEfYhpD1zF4YW0MG09agEIGWver8i/rNwzLt2wkK2
TnjyH9xUTnv8JOoNtQSOCy/bOBxhL8hcpmIlCt87Fhy7sCVqoR7RXF9GCI2reirMbTZX5hGy8AfG
Wh4HCk7hkEEl3PbZQUOaKX9lWsbHqQzNrYCSfOsmiXlyjBagMbs/qRwGoWuCQzGTRqt7gWkKvApv
Id1CAeMqMOidtsPkYQVBO7OmhTAnqzKymZcXWsIDK8GzIo1HJgXH8Xmo1UCAN8qKN3uilp+AvC2E
yaasBEplARrGgd6ZfHKA0ERseVFBJN5z65FBd7kWrf+t7/+uvhc0GX5X3790b/FPpf33H/iztP+O
BzZRJ5t/zV/+Ku8RRf/D9NCDYY68esZhEvwgmtYZM1ch9V+THE0TNk2HQQ/SOP8/VExfhSE/SNKI
qkGixdBdj5MwpztaA/CDOKXiJBlXsz/fBuAKybLyx3qed0R8sKEVwjlm06Q5cxH4r9YVtMjnmdYC
FQwp16U6qGas9EmWMTewm+0V+hnPs/tQ8ORTQlVYJUJMts5o9gORAYUnwvHRkDMIJEr6ATH5SxxO
QVEf+gIrsheNQ0NPOA+N+6AQ+JcrldJ3oPCxKv8PpyZ+qj+MjMem4RhJjB/hMZRojFCk+s3wVA98
yE9GSZ2xrQVA022UjoonXOKZx/pMuWlyWRa92vR4TGyeeTgVM5PVQgDxhEJ8B9003jfSXoC/Y1B4
LguY5Asm1QNvCjkpCvAvZMMkz/CFFZyeIk6p8bCxTqo5EoANtKgK+7fAMgmAbEH2rZJMkfBA2b8O
qoHOKgP2hcbBTUrPyJVwL7ORNNdxhNV1Amqs42BwVEx3cZQRCjONlab1ZUY0Pxmz1ZMfA/0zpTHM
yMeWexuveb8fvmfOWGYUWnodyoYmmx693EzUbY2nmtPPqkC6VgzH/64I/xegMcfP35spXhMVMdZ8
+2lV+P5Dfw15GdgKaOIMcdG8crDn0P3PKa8nJQNWJq0QvWHv/M+q4AQAkPVwmFXA82yWln8e+qEc
A6RAYuQRz3KlHP8Hh36pr/+zJIfLO2ApPPoRrs61+nl1IHmuqio8Twffn0uofUMF2kGT/JZybs4J
qjA2wc9z6YP7I3ApfjH7mu6WpgECSOrvnApaf6BgBboytMKtQtb4EGuWoNJUwaqEEbiiH3Jswu45
BDKn97rmzXRqnpiN4gN+gfZWvtodC05djOx3A7PXdzcsoaHGUXAWpAK+lWajUSx26745tafLY42g
7LzK+JZNcnphdFFM3+iUBDK9SfD/3sWV3CrUQH40pSczzWqCQwZmpYhdsCusIqNHO9qx6BB6UBnP
hnBRZFGkDNvax4MuGb6s2kLLwKXtTHeWmmiiZ7H/Oc9yCum2G3w+lsq2D2gXo3NaW/2a7Gu9tNGj
34ZEpbg7q8HlHrbZF1Es5Skaqf9dfxEbF4DwR5UignKtUGwMZtAAdZ3x1bbTWZ/SOFyIVms/mLI+
hMFiyv11/sGiaHzqWrLBe6ShL7FJUl6WpDlRpsvQyNe6ZUa3lgwY0NwTLl/jFwuhgYWB1ojKRXT2
fcO8HuoiMoJnReH11rOMou3Lx/qTiAR9RI34nEZHf8qk2UQrgK3Wc5DBIgE+zVAmAmzHXLl2+fUd
/HWG3xpb2zLj6teya4HkOkQjcHR3md+s/DiAfWOoBgrpWPbVySIDQq+8/GOOJQ6TaO1xJkKHxd8j
9YyfcR2E6Oda40oJomF07HYFfGfhgxG5uv27QWgXXUxFv7nSqH2CgxEkdPCSrd6gl6N8PQ3Vp71n
+hq8jaIf0CXJqmeE1wUgWTXUs2aa3+5FR3sdNWu7nIJy5vpzARbajsiCIQ5s4Q1J/aFw2oR51WUL
oFY4AbyAkRNAtMXTyqdbDCE46FGjsKNwyIqNS0ct3fiAgYgElCgg7sJBw2HbDsfRsasHCEBRlXbv
THc5pjCFYrTHVABwRQWMf5+nKdiDyiiRV3Es0thU8sL49ZOn37y/oFRcgVLiE1TjxJ8sDWSpK752
mmK+lqXt6k94Zw2M8TVvImSu+0CcvXe+XtGTPfimwYAIDMuPe5P8Rz7fdASlPaoMcJwjCORk0mQP
y14pS7yZsyazcpKpTp6p6k8NFI9h1biTOnBSdcXlCtfNHA3nAKGGGo1RDXDixsZ6soqcnLc1FxS4
cOC8D6JLZ+P1+ip9Nt3okM8iKYHZuLxYt/a4ywyOT3eByolEy7OWo02LUhVmOBrA5YnRZZVhY9Jf
KYJ8/Zmks9nedXNQnQLkhaeZQKX2Lpg1ZOo7CdqoAKxllQY34+xgTjbmrFAyhckkCtOad5qH98ey
aDo0Y1B9T1l2Xq0i1/CLfdUPlEPSKqZ+HdfZBPUp68ZNF9jLgQkeDimNKB/Suf6E2aJ3cNn2DLHz
uCwsglOD+tz5/bqqXZ/ZnW00AGNsfDZ9wVh7PTMSuPNMGZ7SYA5e+TJh3Wi/+iN2lw46smrrT53o
23DHbHx6GriLCa7zix0jJ3ttDpHGVXbt19RA0UMPDb52HuTTk+8ZxVrajMBWthoVb4YP4OyZwuDd
FRnZVUsFYmXdjSp3Nm5QtrCOUfsth4nkiMNItMXXhsg8vLxl5TtbKjzGznaLVCOKUnFEdcHnO2N9
eVWkip09wi+JzLGL8X60XLEVdPwi0KaIivGYWAFnKFEfHWJzEbf5cUwexBwxc6vLR/KwPT2RzVOi
vrPYfgmqRe4woczfhCycmxBb3CEdfOs9d+VVcz7JnckSeG6Ul3xzmml8xjYzk0xTFlvIKuG6SowX
vHDqlWKx3TAN65hBB7CsZ4vmpw0P/WxN5cifTeXO9FGZlKTTfIMpg9bDGfP2hIFZakiZnAWM/dD5
NGdpe+pGJB/4maR17BeMcdRe7saFq6abRh3u1iRc5NmNmjvlqeIbUsaYOaPPWI3RX8OQtJv8O9pN
j3ByCb/mOOAgEvKH1jrnNAqbC2ARJElmsO90V2cBB7tpm6y+xc1ClpLRhw/lQMZoN0vGd0bdP1pl
+dGJRqxDXdAu0X7oE+dcZyA7XsLaqV7HOFdPdN8eYndooD1qSFnUkkDGEeWplHCHc4bP/n3DJBMa
QF5vQb6aHyN7nAhU9J8XWuEfejIY99XkohVwx7IKeD7qvD4Magq2aMQOUx1QZtf2Q9syJvOKOna3
QFtMmN9Lvp7DpjMvbVxV28kGGJLrFHHychSBsENH45XAodLcYJoeP4ec1fO1JXqXYV7R93REmzzv
14YlcjIKmmrtT2b3bJeZ/ymxA7NlK3RwsqdwUQrTqI+D53BXA3P/PLG9n4j87u8Y5X4eld/c1rSL
CEUfp9ojNigkJtGD5jKIwH6aEV6f5im1LpnldX8MYlKf5yCqmjdaN/lwgTMUAockGfgY5Vm5rhv1
0Z6X8BLHVrjJ0CuvKAWn89DBMcgBJdDIUjd96xj3SnW0zW0snYBci2+or6dzo+UHoTvbF5Cxwyd6
4eEmgrnyENSBez/1YyRXWUka6Ar5X31HvzK7hTxulxvM+cZF0EvZSNGPWz4uernCm27qtig/J33H
mLOqX8K+Nm8yU712bIlbgKuuHgJ8suzomI5pezZmV3wcx8hBDZfNijlLazH3AYfVRiK6d/yqv+2l
otmNaj6TNuYBE/kJfOZ6Eucx7gTv0LfWdkwcywaDXN+x+RlEIXCrENt3LkYfS1RufQhTIVdR7jET
tiuxxkKebXDU5xuLcx1rIUOImK4JO0UQLlomg9HEYwvfBUiA4TLbtXPxI+E9+IHqniolCKVRzIp5
PzE0g2UCktsNDGcyd1X30YtnNtapRBgC6XWCLVvO7i4gqfKJnGssESnlx84GFYUNLoesU5uTseo7
1HeruY3jB4yO8KMdc342yRk8za1jfsB3zwLFCPiWFWiACN0m7aYrgotDM3hfl33Mv9qiPqGJaB5j
l/HFmlH4uMUxTy8uHivrphdpT9a2Z25U6B1piwIWzqL5hRgHVO6AeF7jPv6IzDdc00HzKSimIXoZ
0E2sZDt17Litc+PVxXSYzAiuPgYw5i4e30On0pH2coE9CTpYj2NqzmKXJ6HogB5MLoBVyI0UXqjk
V40scqbcwn+tA974UE/qCSWI3LVTE6ZbtkMG7cSHbJqcLrYfQvaalAWzkYTmFUgSeCVz1J7wtQpn
ZcZzf5qUqHZQLiekSaynyMam2F9L1pv3tOm9Pxhcj7huPXc5xAEp6DVh34dAEW6a69IKMYVCZDDj
YBRWUa3zIvVQTDb1NqWrvPZ7v78da8vehGCYdVQcEzVgqicoisPdQuaJ88L+hj+qxN83rKGKFA9p
R65km7kM8Ysp8h7zAKY8kamBWiH2pywoR/Elw9AX7QKvLHmATGpB2nMZWSbTE5mQ07nMALQwgw8m
RAB+eGkpA3TKeM3KOzsRuYlDWWFhQ6wKWupTBDnmcQkxi6yKKN41WT+f3dZ175oybqCVNo0BQs3t
b5wq704TtNW9XybTg+V27XM8FjfN2Jxqf5k2TWA390VbtV/JDzb3Q9eoG2tww72K/FcKtXEnQboN
UolLSt8BEtSQZVBWsMjlN4Q2YQJOgmWZVxCqyfyu8rJKsal6y2PvmPWXKSvyiNvHzocVcLJ85TDm
YZDFwCfrlVF8nfUcyAiYCBkxsv5tVCOJ+OJ39XPdzyWTI/V9jgTBxjGO4YSjDLXuY8XAqb6Onsrr
GMopzbduDOrbiYzcFXbnpj+C9g21U3XOtn6WxvIxQM5PlhMQeMzwEFnK8KGq4cPrFDmFlsutxw+L
pscLR/mRfMCw1jyw+x2776T5H3p7D98bZD86OX+1xsAW0EN1ywFmYAnh/TINjzDNzXZEXSuVEsfR
4STqJrH9vMxk2gTK+jsuscv4/6eTOHw3BxSKjTLAZEbwq18JRcdM06utDiUzxDMS1fpTy8L8lhkd
gyDoBV9hCwlxh1myh0+g4EjPazhBcXGbuik5B1ckq9eUQt0XSmf8GB7hEsqmlz7EhD8MGVK9lVjK
kLKt8Np3Exx9wIGeWK0n29PBP0wt1CHpyS7p6tR9w0I9dk+oXd0WZ5+FHHlderQZPy+cJxCk+BMH
tigkpCVxIh1EwIrxXEiHjIl8bt+5Zco//GUon5wgoqLvmpa/D4G4Rj4tpon8TYAveu00OWBZRnhZ
gN60hFBycNj7ETk/M39R3QvSQby9ii2MEK3lky6jtYDXBIvff+m62/FDr1QEZNF6gk4NcE8srb/a
WTMq5NBrzQoOsj4vw8PnbNBbZPF8b6n9r8Yrfff8y4UgVlEGQKO2f727fMUJrsm5UB6T3kFzosBH
UjZ8Pzx7OutD50pFoIq9FZOgv+M9/+vVfdPxUXv4wgyIxPqlJVzTY5TmPFWwimvG+SNepQQqLvVj
rg7VBJNp5XWSQ4AxFhzbfv8ZW7+6wAITHZxt4sm2NL/51/c+ohgOYSlWB0Qm/PZhjBiwgiIlOSht
OTYLS8fCDGKGyhBpkK6pyp6DXxnJ/AD1znr+b3vz/9be9AXfzf/uZPnwhnIflePPpFyWRf1jf409
IOWySLqe52IFp2nJbOPPBqcFKVc3FrnHbRa7vyYepCia2Fj1+sqjBurtf3qbgkBqwSkHvoQtBauu
9Z8Imn5eTwWHW4RTgcXcA/nUNXjxp7kHSNkGplXvXQpSnZc1+2t/IbRNB+KOTfv5hw/m3+wWPz9R
14vhodSG/0B4vN1fjJSRO2n6WicuscHR/xo1NndD8IqlUD9MesmLTCnegiFVh/+PS+PPYfRENiMf
KkvND/OdxMisqasscUEIxaVRQbPUzyNTSMo/RAb+xKoC05WWG1wXeiS/v/zP+6R+59IWtKj9gAWF
zswvl7edJCoDuFaXvDBoHvkGNcra7Hq2nqTSl5t0u+f317R/XkL+vCi3imB0RkCGDvD88T2XdRn2
UR3YF9cuWTbQBBztwqOrCc85eK07svNE4nDx3urZSuKu7949eqP73PD4HBpPi8Tp2k2HFnV0uF0W
Fl3Pt1nyQncwrdNwzVZLFi2vB8zOBjzlJX2s37+Pn1nk39/GtfHOeAC50a/YfR+ifj/J2L7QseRe
6TH8T7nuyfktqxwkmeo0ZbhWfn/Vn3kRf14VZzQDBB4M/vfnD49GokwnV1mX1BqgtV8DB2QZ/2Gm
U3OBMzs9uoIoNVcGtIWvoWG/v/6/PpiSQsfxJRoc7ptfn5UhCEq405N1uTLyE/3AzEE/PUQDiVS/
v9Qve831vToWuzoNCy74LzSFcJZdaZq9dRFJMD0adUwP+ntsYuiQsgg0WrwNpqefTpMucy1HHhZS
bZh2opz7m6/7371x0FWslgwjnX+5a21hVEFjhual7xoeEkGyWnW2u8IcVonG3v/+vf+7h0QrTXku
+Y+ksPz5e7ZqQqMMZ7BRRCBOKOeYPvG1c9vrjLhC6cbdQI+UvETu8mtmVTEEk9YYYxsiqGWpToZH
Cl1EfzfaZqaNXyYjX8vqmNXE8UDSXnnNGnShPI03AXy3fPf7N3FNJ/hnoXT9Aklxl4hS2SqY8P6C
cUjzKOz9ObAuIarJZrdQjR+u9w3SQCL0FMAQWMSsezMfYOHDRooSJNbrdg6aA3QDyockE02+X8aF
VAIrNNt3X5nT4+9f579ZBSWSd+op6kaOKb+8TGOy+8ELhXXBGseyc/2YrZoGuaXT45pc/d2drXfQ
HypIKGv0ejRGx0ETjPT21ysWXWSnZja3l5HO3onxiPsGgVz/l0Nru9exisrxCHojp5HKHigg+v0R
eeRT0msdmlPO3btTDdzpOm3ONHgIEofxj9D3xPUjAprM5oWAKDi3g6SZTvjqmXALcbQlb0ibm/4G
EfC9wv7x+2az5tDBSJJsGNyvv84jFz8LJKVodIE5Pa+Del6IppNGeo+Sce4O5RDjqUvlkHYb2wWf
jbqLoIldAKU8XcHHcMz1TAdybaf2sDWLTu6INYGlHXttb9GqjGZnhRiQ5pLpLLRAzHg0XmoDI9LG
lFWlaIhqPDdTU9o40NF5MlLN7mYL0BjvlEmA8Ovy0mvAt98W6dku/OpuSOkFb/xKQU6AD2V8tIhU
ubdIi/pqIqbe5NQB0MdIuIEdOQ3x+4xz27vp5rjcJB379w0zVwgvjZPWD82VPT5dOeRCI8ldSUId
LTZp1K99mafjxgmlfApASpgY2aH+006jGcL4PwLzHZCfp9ZeZ/tfsKoTqFjiUcoOC+oomylbL9TR
JrCI8zqnk7Md9ZTb9RDemGjNcfwNTDIlLXt1gZQCXj11u9JFYGUjvi7iqK4fJHH2ao2+LA43foqQ
JMLk+Vpn3CMkpPPIeTovssGqHm0pDYiKtDrGRNeY1TYQlAmlT0IeJaAe99YkpRC8xY9xtNbJnjpA
EqARQ82J/pw8+xnxNOzMVmwBg1++o+HJUoMT7zkkz0Fwhx4ffUfJ18nkH0WUxHcDcLevBDt6zDvs
2KQRmaoN2L4In5VQOwWwC3EMZ1ViKz8S6QF6bvABhlMHfIFnX3H8YzQoAzvcoRSpPqMmcz8iW3Tx
X9XxOzfK9C0i9V6PjaNyY/Z8Pes47IBzRrWLP18Oa26sgghZUoamieQq9GUrgF/vojG99YSQpH6G
259kp6H0mabclCUEi2c5QEcPIImB1JObQhY+Vt0OnrfvgbBwA+KvNN1ntGE8kHpgQFrDMTvjlwZ5
HdQfjZjGNy83S0u1YdJQ+DvD1MXPAu60oj8EtV8z78zIpxhiBRdvDURvyP/MgGdaVmH+Mhkt39gc
Mtct5pkp2ECgLiMzPT1LZu5KcPsWm6koG34HitD6U4C+GRGMtfCl0l411qap/M0YEO6G9I3JPWJD
luxERJdeMrxcL7Mn3kImJqsoMalXOx2kmhYjwLNwCV6vYTktHR+8aPDdDcE6JImH2hYKcBvNy5hR
ZFE4/HqMZrw4ThzVibIufO3xS26yuahOWZnZzw20KP6SzhztOiS5SPMkzcxcBEW0Id2QP4mwB7YI
bSl8vk8SF6lni77Lh6NsnYHa5STjwK2y0js01iwxnKt9nRMWnANZTY+wsDWk3mBFva6R1HD+OXTZ
RK/DxbDy2/cm0B/ldSbdtj3/eH21jDYYnzmg4R4qIn1tjK3J/NBca5GMPCZ1f418jCKaOoDbLPgO
VIazHsUPgFe3V9HANWHTyVOdVmyzPXdTPZLoRvU423z2VqHnyjySXCmLh/Y9qbgZoH+074Oaac4w
whZHMxvcN1/nXKIpa9/rXEfEBlHzKc0wwa+npJ0fr4XCkjXk6U5p7n3XK14ja1XDi0GNmr4zBmA0
lkjHOSKNN+/QJhvEW4YIOFWeVWduI747Wu4U71XDxtPqTOeQV2SmJkV4hYUcaURGDG6vAZFzhiZk
G9oBVTqIblyIFdy/Y9MqXvnAz5D2i4SKUYqhaDFdC5xelyrZwnj9++HH0UPrmSTHYgO9SED3NLKG
aAxIwOi7AQ4DuHbFWyxB8e/ZdniBtY23g+imckzx+VnhFxAEXLy8PkJW6BISPCAJowxi5yGHYbz4
Ymzf86DlO6pDn+KOfw0iiw0YTyNrW6WPKtjek701IyhgGXCOHt/0HdgAeeTtVCeHgfxjMvczQXBx
zqtliqcOjBWtu07fni4GwDszStmZMgiXapsOlKuCyXd/W4+RER8K4pWp0jwg/isolQxsaXjxYkLy
LVadyHQrziKZahoS+ZxmfpNvOx1S/D1N+NqRigukais8/rz/6yIA7QtUckIOx5qk6eBM7olzbGCi
nWpPX74YkQtcVQV5Z9WfUqtiAq87eJT7zaEJHb5VvMAkSrCR8zmMlKBBSYQ02ObpYZoj70358MUy
QGdYiJKFOOzI5YlXquWVXO9EfPZWe7pmD7sWNfr2u5BERE3UPgRTaI9Hv9JfUNpAYNzZFem85EkG
+MyXiYABjqMtRs+Oosj2NR/CRtb/NJt0Op00Rd7BhB8gQcoxRGDyRipE2xlPkMY7sM4HBJ4mgRZU
1DzoDZPDh+s7ZCeiRm49ViBVgb65HniX0fh/3J1Lc5tIF4b/Smr2Uok7LGaqvli25SRWMrHjVFYq
IhNAgEBcJMSvn6cbyRHyJamghetj4YUkN83h9Ok+t/fNvjVEl2/XPi5qiOkevd3g0t5WKz5M6enS
zktxSmvARY/bE6PcNrfNCI3KYkBoNVtWcRgZ+DKqPaCnXE3GeVXhyQip5dm6dgCmVuJmnIvpBCZP
EQmy4KwqWa9LUT9FgpJl1Wy12djSGo1GqJiKBINa5XtwhVhcKnB5gEQWuaG9DVB5Gj0E53UQzkzt
fAMvymQbGlTzGKDSGJ/rfLPMSdzplMYM8pHh7ipWBFG5JNAiQwt9Mo3p6TlNZpv4XbI2+e+4CtTV
DQh7G07sMwjjz4BChYF4IW1frS4Gl/DUYuQ5ivjCJddL/BWqvdP3jRBAa4uE475eqNgFYVhz32LH
kbo78wUPdV1m+aS2wu13YA5m/0r91NVqdgmsAAWUy5UeXVuVjYrYI2BRdSNavwv8LeXerUIkm8T+
kVnriNxRvs4ngwU0HrFo+/BNYilSK8w6EqFuWrXJb9JorayWUHYbItoQFQPg20kiKcBsGrKaqQGo
yVqpBCEAG6O+JxQP1IZVgR8Dflff8N2Wg1A+xvdUpgCI5xNUTrk1AjrcIWH1WVkWjJyfVSrRtAvI
vutP1SJ17jQtVD4Cbw/rStCg1CMIAipRxJFPpAXUo5JwKs3+CLucyYoXGjDocrM2IhjEBrR8C8fH
Fu6YdYlRSP18PbtYDcitni8rMdtFBXLQubbacl8/20KjvdVxCTJctTunpkbFN3yeu9qu4YLaqHo5
GFMxC69BzlkIMhbFDutJWa2XwUdFtJ1dQcunTPPRmlkYdinqn8IUbR8pcH7elkbFIcQfRM6dbIdZ
0mrE81rOBmB81bqp7Dr5SI/DPBjMBmdwPBcTA16qt1aOZd9E/uKHr9EWZwkcU83EpT5bpxoLuKam
jg4FdqRtuGnOSkKeDieUrXkXLeDKNsKMF5oam6a+HFQL7WK0tIEv8Ff0MAfrOrmiuWFxremFopyx
ayZXePb1RFSr0J2bZcvrWaqlP5w65rxgqgA2UpCNhuWFCrNUXRfl6B3QtJSMLWaAIZ45FAlMoVoB
KFeNaT0ZpKrgzLN4dUBMbAY3/kLl9eRJxt+VoyAkzWjqT0QAwaHWQBKgBwC7tFpzxknEkW4VQHAe
+XSEx/VqcAbWB2tGOMoRGYb3G81hqTrBilTGKGd6VKUQbFJTzgcU8jDTWm4mM9pRvlHcnEZeyhmT
3YXyg3OKfrQr6mRmdzOg2nza0IWxG4EyC6boQtAtlti01KypWiKeRrqMasEPoeOTM8scZSpr8xRY
je/VZmuPTU3UDKFO4OCbKvsnEENoa+JjrRozVG8l3aW0m84iwjhSNqudy0J0ygcw6tnMsT9Axwod
JnxH2Ohaz75FMfBWaYndyylIm5aC8z6cDYA+SI0L0xeWuWlSdiB8u2CiGkHo6WtzVLw3sooVV4re
PyMCtWbQnjBW9J6LqrgkWtr6lWVRfnmFw1aXAmyMBGlV5ZdpWVQXsa6qNr4KhYSjqFFubZuywdpw
sErEeRCJtRiwbcxmKp6EzFeZZPluAyLWY1mslxk166ERpOHtkdkAEsgk7/yWKFkyuvCjxLLPzW2p
XnDn4Jauu/oLiMLNhwAcxi+UOETjghWCdcbbaS6orKwskIeSEYD/ejb4lEsWJo7TMDJpuVZPVArZ
5lWmGfcLp2q8mFPlD2r4C47bG3LBnKvU9wrwrR8UDmWXsSB6olAZzqdK8j+tQGwGCyWtV+8MCrim
wJHbY39hhl+TrPRvTM749VmV0P0XCVYpwH22U8gNZl+CgRXN09WWkQxJQBVKMqpGElORYAO/CTDT
nJY1Z21+k9GZ/5uWlt2DjN3SPZeZm38rL99+9uBTL4t9ebf4VsIO36Z/9qOXB9pxAbRNMvOU+IWY
Aeb3iCaRKGInYySnJOf70gixWwKuee/9/Re17QaOmCXS3PKiIj1OYTFrvx445IeIDpsA/EtgSqe9
4YGInhPCy8/XSvPl33SewL1PQoIvRZmH8/Kwwp+YqkAb/B0pHI3xUwr6CIIFXTzn7ikJ0h9KwXaG
3IZsDvmV9jrU+JdU4eUnPKkUbNIuvaSALpA0c4jywu4kriNdsCHUtOGZcDR8bnERBOWGr0gXMO+C
ALSXFOAGpYlHoQvDbJ8SsR7qAiuC+K7IXO2k9PqkoCgii9RPCvrQtnSLEH8LSOuwxA6lYBskk4Hy
FWlWebU3fEW6IOAde9sFfahrJrkOAJLkRcrwUApEx4cqOSSHqqTXthbgELeZbj8tAMXSomGK9H+7
Fo4sgqOxe4xESn/3/avTAioNBIxyPymYQ41XrIPp0kqB/PehFjj6EKR/mjrV9k6vaBGQjheJyF6P
r9lDMmkYPGt3RDh+fHtIA5xCSne3ObZa94qkQENRbyVAChrcGNRKsejFdbwtqEPIzkiUUcAnr9e3
LdD2+JvHxecPStaQ4kuNDKfWPuXRQUkYRDi4WQk7KbS78WvSBbqusWL9VgSVUSDVYBhbVRgdrwgL
s4hBoGbxQUrc8BVJQWN3bBW0rZF8OMI+dh2e1QVN4VVrtm4ruxVxLAVnSOBAmA3OSuJqd+PXJAVT
ZrR76YIOiyprgS5gQLrk1d0ccB0IQDm0E4miMK5W+X5LCr/xowd/9CwI43vpiYZe8ZTD+twP9h7K
4+93/pfko9N/opnJHwrHtL2391Dc+E9HVaS6H3y5V//Df9894ONbPzmp/YeT0MvdfA6BpLz1bppT
N8Gf/V/sfncTt+MgSpn/nMnff3XmeWALfjFwER2NKyrEeo+bU7a27A4MEswpBo7cZeEW+5HEa6Q0
nEXad8pnbgyJW37UaY+GY+x7j017aO7ep/uRxKwpo+Rc2X9k8ADnZTivOuEDTDR2qe/gYy92N27u
7UcS04YY8QTC3oc83qQ/3tAQUiXfuwAHVPueQAsvkHp439VCSiA54/SVzKWXgsrQHZnwAQeRviNP
kHgY7seR6q2Bz7//4El8mQdT/9JSv7p3g44CKvBPY7b7TviK3PgyDbsrso1e9R56eQ/XYFfKAuHi
BJNON0fDSrey74TfP7ZNravSe2AGqObRdv/kUi8gtjvBIvmQVmHxSMyQP51AN67dcNmxHniUp9he
rt18+4hcFmYKfLS+kr52i8KdB1XhlWVHp6FI0E8hknAehL7bDXi3oa3eUw8FNmxadjR7FyroP3ZB
i2lBFrJjm/BBhct4itHTKj8eWri3vYdOl+WRDaElyHb6jzz1vueUk3Wl3YZq+0566q3d7r5FPE47
wfFp6m3eTNwkK4Kwu60zvnOC1SPGf+flhdexVMBnKCca/Nqrw3lnG2PwU+zoYubfaNne64WwsAxt
KvsP/nznncJT8DRZj0oY9mQ3GLvR8dpvYyN9tfFjEHYlrqMt/cXyMYo5kXS9Grp8RByj94xzzz/O
KQI11H/gT8BvF9t47R65CdRdqieY96+I0x+c0j/z9m5+yRp1khs8VsRd1qLva30R/Lzn1G+9uutV
7oJJfef8HKBjz+neeXnCzrbXaGGtNLbiE2yYL+HN9Zz0y72efQf3ivLNk5On8/EEzvDXsJinyyLs
nNxAzhPdI32V5CttAzTB7geSb9ME1Gf/wXN7z1ORpoeI7OP40z4x/9S/dYNr4hfz2HPzf/4DAAD/
/w==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1AF28A0E-DB69-4926-9195-71E7C2E69895}">
          <cx:spPr>
            <a:gradFill>
              <a:gsLst>
                <a:gs pos="0">
                  <a:srgbClr val="C00000">
                    <a:alpha val="80000"/>
                  </a:srgbClr>
                </a:gs>
                <a:gs pos="100000">
                  <a:schemeClr val="accent6">
                    <a:lumMod val="50000"/>
                    <a:alpha val="75000"/>
                  </a:schemeClr>
                </a:gs>
              </a:gsLst>
              <a:lin ang="5400000" scaled="0"/>
            </a:gradFill>
          </cx:spPr>
          <cx:dataLabels pos="outEnd">
            <cx:txPr>
              <a:bodyPr spcFirstLastPara="1" vertOverflow="ellipsis" horzOverflow="overflow" wrap="square" lIns="0" tIns="0" rIns="0" bIns="0" anchor="ctr" anchorCtr="1"/>
              <a:lstStyle/>
              <a:p>
                <a:pPr algn="ctr" rtl="0">
                  <a:defRPr b="1">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visibility connectorLines="1"/>
            <cx:subtotals/>
          </cx:layoutPr>
        </cx:series>
      </cx:plotAreaRegion>
      <cx:axis id="0" hidden="1">
        <cx:catScaling gapWidth="0.5"/>
        <cx:tickLabels/>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K">
              <a:solidFill>
                <a:schemeClr val="bg1"/>
              </a:solidFill>
            </a:endParaRPr>
          </a:p>
        </cx:txPr>
      </cx:axis>
      <cx:axis id="1" hidden="1">
        <cx:valScaling/>
        <cx:tickLabels/>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PK">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B51238B-3715-4A4B-88D7-E87C2435572C}">
          <cx:tx>
            <cx:txData>
              <cx:f>_xlchart.v5.10</cx:f>
              <cx:v>sales</cx:v>
            </cx:txData>
          </cx:tx>
          <cx:spPr>
            <a:noFill/>
          </cx:spPr>
          <cx:dataId val="0"/>
          <cx:layoutPr>
            <cx:geography cultureLanguage="en-US" cultureRegion="PK" attribution="Powered by Bing">
              <cx:geoCache provider="{E9337A44-BEBE-4D9F-B70C-5C5E7DAFC167}">
                <cx:binary>7Htrb9y40uZfCfJ56RHv5MGZA6ykbrt9j+04cb4Iju0RdZdIiaL067c6t0k8mcwc7LwLBNjGjANb
zealqp566in2vx/Cvx7qp3v7IjR16/71EH59acax/9cvv7gH89Tcu4OmeLCd634bDx665pfut9+K
h6dfHu39XLT5LyTC7JcHc2/Hp/DyP/+GT8ufutPu4X4suvbV9GSXqyc31aP7wbPvPnpx/9gUbVq4
0RYPI/715a6ui7Yr3MsXT+1YjMvN0j/9+vKbd7188cvzz/rDvC9qWNo4PcJYFh1gwrCigumPr5cv
6q7NPz1GSh9gpgTlin95/nHu8/sGxv+dFX1Yz/3jo31yDrb04d+vR36zfnhw+vLFQze14/7ccjjC
X1++bovx6fHF9Xg/PsHmC9clH9+QdPtNvL7+sOtfvj35//z72R/gHJ795SvjPD+0v3r0R9u0j8V9
e//PmYbqA421Zoqr6MOLPjONOCAKS60p+ficf577k2n+ekF/YpnPA58b5vznNEw3/4NWYeQgkkxw
ydh3raLpAYcHAkefnotnVvmL1fyJST6Mem6P//1T2uO8s6N5kd5X3fhP2kUeMCZopDD9AlRfAxmO
ogMmIFYIxNSH17d2+bur+r59vh39zE7n6U9pp5P71t3/g6mGqgOmmCRayo+Rg7/FM60OqIqwiuin
VCO/tdBfr+f7tvk87plVTiBp/IRp5qx4MEV+334+m3+AArADJZnUUn2KDPWtXRQ/kDTSkGg+PX+G
aH9nRd+3zO8jn9nmbPeT2qZtn9w/C2vigDKNGdWfSMDzoGEHWCsaAa599oiP2f+s+Btr+TOzfBn6
3C4/JwO4qOp70zX/YLah/IArCglnn+v3r+dmkcACwCyRhLD5Trb5Oyv6vnF+H/nMNhcnP2nMONdN
tvjsvf/3eAZ5hgoJpJlBzt+/IDK+ZgKaHDApqcSfmcAz3nxW/PWKvm+b30c+s83ZxU9pm/On9/be
Vf9g3DB8wInEVErxfdvoA4Uj4Aif4e6Zbf7Oir5vm99HPrPN+eantE30VwHzP1jqXnfT/wSDZweM
Csz4Z8wE/vd13O4ZPKERZEPBPm/+Y677u+v5vmd8O/qZd1z/nNz95in8o9QdQ+1EFVP4E6Q+T3f6
gFK6Z/YQufsXUMivVaK/XM73LfNp2DOT3Lz9KQP2TeEeutYV/yxzF1Dtciqij8euv40YEO8kWIVz
DUxk/wIF6Wuz/K0lfd80Xw19Zp43Pyd3P7T37eOLGyDv9edD+jMq8g8i68MPdc6Ptvq4jG/e+V+K
vKAkcqiqJaOfKu9nSqLWB1B3U/ClTyLwM3x9Jr/++bK+7yvPhn+zk/9H2u6fm+yLOJ7ej/ebD6r6
V9Lvj59+2C5o/c+G/kic/3h2u8dfXxKiBMTrF7V+/yHfROfvjOUPg57u3fjrS6T5AcWMMc40FxEH
eevli/npwyOQHw8iDuYWCuQUKoFHtXvdDRR/egBAQKgSkGel4hjKebdP6PtmwJf2xWVXLznA1ect
fvr9RTs1l13Rjg42oIBY9x/ft98QFDyMR3xfq8qICg4Lg+cP91fQI4G34/9V0wlFS2b8KW1W7c3Z
WllCRBVTNpRLe+plwZa+2RU+M09mQmqIq6Kab7iyYufWMbuuG5WtcQvLP7O4FBfEOnEaSk1YPNao
T4irjY8JtWjbrsX0lrmmObdKDmXqiZ62elTFOQmKJhW3+Rj3fiWbHhuX8IXT8zFveJLJaNhGXjWX
VRW1l+M8T1e6FaSMiyWvbu0yz8cMWTXFwYr2bTTM2e0UGUTiQXX6qjaqubJkvBWqWndO4XAoscwv
xcDXqwjX9irkNNtSDctfszFs0EzH46rXaxJmWiVe4LBhhkkXF9VQ30xFGe6lbIYj6HpkecxWES6H
oXeXQgrzZmiqaUmiruxTmnuy1Ubia8kHc8WDKDc+Yj6PUdSGU5vP5FQN7nVTF2MeY0ykjZmnJIlo
v96041QlEQ7vqxCsi6mv3FGEfHE6FG1ZxW3P3buiXWcTD2DD13VVNudq9maLRrMe24ZhEpuF5mnt
lUzKtlIqLjNUXBLtyiNU5xdzVZZbWYYqXQ0vEye0Pormbj4Npp1OW4SLc4MboeKxmZfrZRymbRV0
lYyiIhfKBne0kKE9k0M0nzLXLkcKC3pfMtodlxqP10KROiRNhapNS/qxiq0hatf0bDpb8RBtByxR
2mZ1+wqNEb0eFzbeUU3q3xbiohvipyIVVWgvGsfROS3kNufR+BbOql+SIbT6cnCqeUtt4bdY9W3a
jiTazG21Hs4RRxtEbXgcZucu8Nh3p2UYQ6KpL4a4BMfJY420fqC0nGwyWDyYGK20rZNQm2rDRGte
tc5HVSz0MG6WrFnjJur8Vjmzxkqze0+8OmknXxwyyvtzZnGeTG3UJIisU2JcHrYBIx02HunytF8Z
O6rzXh1FXtRPZZuXl1GvW/CpfL2oeNn3cckz9KA6qpo4yx3W8TCLOsRK8umkLYSEvGPMcVHZOqZN
VqYlqvnbAjfRGxvKcCp0FW0Mc9NZIXse4q4f/CuL8vVuqHvCY1T34aTnRX6jWcUv1MBiq/r80HvZ
XhaRG6+IN2RTcTou8eTXqgGfbGXMu2FaYzMGngo3yip2c4vmuFAi29GyzHZEY7vjS+nqWA2YrXEW
hjDFwmbNLcBIf7m09XrU5kO08VPDNwXqozNpcDsfTr7vEzkUamPNMlw0eZNfWMNIKgZB39VFrasY
Yju8cZmReRzUtFwLUdE86dsabdYSmyMusuZ4Wn3bxg2Sc5Z4NHC/bfsluigzinGCeFs156hS+a3E
7dDHUnRZn7BhyABJin5N16Z7rIFKq3gSTTijq2wWMA0vqrRcPLrNvXN6U2Kus6RGeUhpgcsuWct2
INsQhrWJe9WHV6SO8BvrsnZK8p7YftjWouNROMNcqVCA4fJmCmRrfZ83OsnnRah8E6LJRdeZW8gi
Xuey6cerkZrJH3VDA9F+vPbEoTUZVdmEPmWeVPO1LUOuHlheZaZNjKyjmb9ufDkPcqN6jqotmqax
fFxk3+PqUIGJLMgGkNw+Zd5v8slD1y+2yM2njviXX/9z0zXw34cxv/9x31D//TfQjD924n/4rsOn
bl8auudv2q/my2f93g/e594vS32WzT/27j/nwf/m4d/kARQLKKd+xAPmF3edrT7T0g/k4eOgTzxA
4gPI40RJxaAfLCCCv/AACSWAiAgTRArFP1KEz0SAA+uDvj5wBFBkgA5AOv9CBA6ACQJxwNBQ+0gf
Ph/AN4YE7vMdYgCzf00LoIEtKJOcUmAHWgkB0sXXtAB7MfgoyrudV6gqkqrN+QW1c3++1rOC+vvL
0XxnLiAvf5gLvC+Cs9AMYwWF6NdzeRehdVC43Uk64/PVL/i8nKi+XeAETodh1aAG/Wi+/ed9RXn2
e2MRI0RCU5ho6F99O59FlMheRTBfg6s8nqO+yeIyrPh8DIzu2jETdEODwjezKMjNjycHQeT55DyS
cHNDgfUU3NP4dvIBRS50zra71Y7jY1M3TsQ19up0wWu4CtmqbzMS/dWWv3PEHE6LgiKw97W923x9
xKMbSzsr2exsg8NlVZvx0bdNsca6sOEyj5b/ekKBwUlhOiC4UMbw/YK+opVlhAIgltVHBmXdiVS9
Shcz6k2jKHpHMy/ufnys+A/nKqFcAjoBfUg4XKKe8djF4WjNs+CPpi4MFWB45sjFug6Rj9XM2iZZ
pgKfq7plO7lU+GrwvL1t+17OiRHV2sa5dPJqXAiZYuv55OO+N+4UBx3eLkT9hReAPvbcDyQHOgex
z8CaEOzP1ts2WuVlM05HXNKc3aCG8OzE5TUQ3bwbVNoMOZ6PcWeWOo/dyPENxOByhXRtj0hkhDgu
nKK7Zun5fU6dFbERNfiSy0h30qwKn4fCNObYR6RuNq31+LwhEZzDUPEVpxNxeRkjW5B4XsiqtkAX
8DmyEtnNJKPupEdLuMIjENus0Fkdr9Z3/L3ytF9SYdfgN6oaSHliKQ+XAlBCpIXylT4qI4/elLXR
2dVgiQWXy8qBtrF0C8q7mKwG4yfw0lAA4S2ASZ+NTHv2KrTLfNpGpi4Swcs59poxEn8AArs0EKfB
u3CJ5jFc6mqwKgnZ0N9NJenvVhvRnfDVOCTB+/5ONdRfRtAxaBI9rABfISr3qdvye2WjcNXZGphx
47P+jgKpuUIDwjd8nFRarAW/55qTdtcuOtyJbiRTIhjuHJwsD1cTs7DTvmJz3NQOJgTykN2Ssqps
OqmZ39cTnKNaPZybZfhm0mC0VQ36dh5Wfi+QCFdFDkRioDOn26UrRpXogEwfO5+Fq4++asqcAoGk
xQxMrgrusS47VMSMw2bJ4nt36GZfrwmyS2WOtcyKZlcNaGjGWBCtps3IiHlj/KxvVQ94mo7VJMOm
WRj4iW8Fu++c6u9M3kPwD40+1YvVt33dlFDMtAV4Rqh6lLA8dCcWSgsgLX0XLqdp6efUCwJHCtHd
34VQNk2Sd9U6bP1kwUjaYLqbTFn08dzv9zozDZww7+zRh/NnYeQJnRTbmErKVCsEhd7Q6uj8w3vG
LGuTZolKwI3VHCHY6ysjR5/OudbbaXDgwGYfHmKs5v7IuTLLTjCQ9D7xbp7SaghKX9FIYkvjEZp9
ExShKirPx0G4nseqqUi47kUb2TzOupD5bV1GS5xRBAPausDRbsaj9CHOG9SaY+fGAh0u0VTO6ZCj
Jbvq+5bXsek47+PWTGN2Sla93AlN5ke/oMEnc+nW4nJeEJnfODh+c+ja1h86Yto5XqOqi5HyKOmi
qogR9xzO2d30NDObUCwmzlq9bDWtk8EMYTfTgW17VdJzrrop8X4+yvQSTsa8CzeimbrE9FkBZkfL
OeOVSBzQ6rcuIkPam0XE4xLwBRJmvJrN4PJ4zDx/N7JKM/AvN9Mk10U48RL5I6a6vImniHR1HHXr
ubJT/jg4gE3RFPK4LYw476NWZ/G0suUUyHsDBg/IdfFa5sVh26/joy7MMKcOTXmRgnPrYwYFdZtq
5p2OsZTZLW3d2KYYsdejyVFS2OG+xbI8L2uQS46GmQJkY0nB6WzkwaWWirtHg+GXGHA5XEGaA18m
WWuKI4EyyNKrLQ4XN/Z3HI/6tlnMVMYyVw2Puffhag0muw0GuEXPcH+3uCrUsa/m+9BBOVByAYDZ
keqmRFH5prQrBJYG6WGXRa44LCSlO9XryMRaZ20KabS7EbzZrEXZpg62kW8xbRQ/5vUa6Ter6/G7
xiK07lbDJrWjjV3pnODehS212FbHglD6fs09FxvbVse17rPTGfX5pXWl2eVK30hjhtt6tPdLE/bo
X+Bb1+gpLSc4p6BLwHne4+JYdz15N6FsmpPazNFZr2d5TUDlkGnh5x0HccendB5wAnEpT1jWWbXV
LWkvwkTCtF0ZuW2M6tMuOCjafGPmlEFFL6FSZNzHDc3a81Yi9r7GFN7fQ8ayr7nRJHuv1VzYGFSP
rNuuqoPChuTVxJLKVegU9IwJjq7J+ngdef52kao7KlirLqShUVrClkCC6W2VLCRzd11QwEX6katT
OhcoqbAHsw5a201ROwZgwercgmrklt1CS3WOwqJvbdOVTYpq4R6jutSnPOMAb5VYwWmGCTzF5ZFK
84D2rjTlrUlz0+FzUN8BSwdBANNLDZ/jCaxGjEafuhlMk9S1BhxsphLWJNUCdW7P4A+masEFA831
qaj7oklzUgHeW2+PFuMBBz3PnTsE2U+d6r5GSak6mLmEZNIkVKpw2VOYXvB5qA/lAnkcxL/ikGYr
u1+XEgD/AwRKM2V2I1G+d/05qg3IXa1q46mf2ek8TdGhrPnqYzsi99jSCjIHpqC5QWYd+L2sIT+6
ggNON7yobboMXW3SeuQSGMMCJcrhx2Xhltv6cDAlMIkMIUhf0gLaD7W1R36ZwuXogfs2atYbvNbt
ckxmIloXT0vDoJYVOaFJZHV3N5OhNxeEe1h10fSw19mvMGVri0VesaGvHWQLMbKuiWuTD1Udzyry
UiZ5YOJ4qlw5JMXAl+sMdfxOGAzAulhUns69DUVc1VPpIGXg/GaWa7cAbtbilK1UOcBFUNbqDkXH
/WTQb6Md9KGZZh1iWDOwnAJJfUvCDG6haguZfNAjvqF2gPSU29BWWytZtcJKiv2JDh1YvOYgcyVT
rzgkTAtQdZ3tLVqWFMw0NeBxtQMzIjxA1TCSNbJRyl2Pik2teBbdYrSA+AvnBNTyWtACTddehFr0
STGb3KirulJaQKoCeZH2kBqHpdguVYFy/LpUwJbzwzCPPJYY6EYddSCWRCyrkqxuinSc6yyexUIO
G6SBg0hiouOKWXNOm9EnBTLLBv4f0sC4Pq7LtT8D8w9XnQJkqbxBbwPSxTEa8yz2zkDqWVRzlBOB
4yVItK2nmcM+BpG2UWbiSOoTtrgsGRr6KlcA6dTm0xZHOU7tipvYgvCx6zxol/lY46uWAcTEQENs
XHpbxLgCRjKKpvoNFYxvle+yI712TRGPg+9SiMA5AVT4rbXDb6heLnRg8w78GojBNEQXeuyjC94s
PvUgqgm3NEdh4sMGuHF2HcS0bEtIomk5mHkTGLtg0cjOApnaV2BtyMttqI8h8zWHDBTIWCI6JqoR
m1zXZ1PFQFCFo7qIlj5/3SMx3dmO0PPON6Dq0DwCAhmGw1rXbSr8JW3wFTC/dkPQHP0GehM/ptSz
oogbosuojVs5s0wdoXJ94oMAg7AJQnjLOZ1N2kxR3QHRRr5PEGRgFy+gGgKCmAgQAvIVoOFYdifT
QNBO0GXoz1xVg5M2BtCmEBY8cvUZ2D4DbdJdLtVcFiBL+78qxfdVxzelsQIhQlIOwgIGCeJ52b96
UmrIeP1RDzIXkH4fIhLbPfH9cbn2h+pHKehLU9AyoOxnULh9Wx7qzIxT2Y39Ud0KAONJSnwzOIvq
mAXcnQi2L10+wOGP5/1D6Q/zQoOFCwGVKYNK8dt5oSSvadmF/iiUtbgfUWOPGhfqsJ2lAfzqmna5
EsIAFg8gsRXJj2eH1s7z01WaQFUMAQ6L2Hdxvi6KF1eCeoJFdzTzDAqQVVlyAyJ6d1JKB2gPqjb8
jHoLZcmeeROmANw/LOH/K3agfP/xazW/N+Hg/sle5/kiE+01wW86dyfw3umhWr5W7D4N+qTYKXwA
F2oxKAxScEF+1+ugZc8l9PQ0+dic24sdn/Q66OJi0Jj2NzCoEARH4BKf9DoqQK9TmmrovkGsYRj1
X+h1+A+RC99oEmQv/EHtjAl5JmpBo9hYtWb5scfZaBJKsXw143zd0rkdD4tBapAC3pdoDrt+YJA6
yg4qJQ/YfWRl4w/pgIfDaCyi6C+cnpM/uD2BzfFIAZ6A4BGRZ5JXcNDIq6CzupOe992FhibFhVrF
BGtAGa9iPHXXBWaIbQoLKTWnOka9d0kT9JQ9qrbFrxyIooPd9Its5Ju1R/n5AmXGmDDj8F1jzCjs
pvb9ul29QCqteUmifdNIOZQyMSJ1NFfZmrKoakeT4npmVUg7Jiv72iw+P+oCaso50bwerlTm6iWF
Zh9tYlS1+hjqILzpyFJugtU3g5qMnTZ6VvRyxWJ6DSQcKI0dGh/rmoBaM83l8L5ZmuiKZbQrY89s
XyaF6aDQVBXoLFufEVMfj7Srq23hlxpY4kTZq3ZwaTXn87a1ULBkOTq0xWqPh7zEh9NE3UMRGXuh
Gx5SUboTnHfHfSfcjWyLcIl1WA6lm8aTDNq5xwF5lBZyHWwMdFacD4wup20OvcGirPrYTLi7Qkzf
RbR0MYI+ZpeuoAu+JVnWyzia+HwGcg16tU6VDok0i9vMhQ+nuVyvoymvLywIanFYNbSH3CxwvlUV
1AnWNWWsQTmLAyjbazLRqBBXkar6K1+0NGkyaOJyv0rjE6iGqjPotzn6usytiaFXVuwluw1bMrId
dD3fLFEUoMqm7S6Inh/WddNuezmaKsFWTImjkdisrcRHgWb9Rq4axXSNBmin9N2OrSPUXUMuXsGp
DydKVHZbQpvkOIfvoxzDlTV1bHBU52nWRvXbfsTuppNd+dswY8mTakL9NVS/6zltSTilPpKPuTRi
CwXtnoLA7i3xY1Iv3m5I0Y0ihnNn23WYwxD3VW/uK3D7mBIbEuiZ2Xh1+XwVST+fQ3Pcn/DZTZua
FfqQDabejAhESDIXFDY00iugLXY7RSsBoloYcGnbyGw7Qwt4SdaBibccPiRBoUZxpvS04XrG9yQv
TdKUy/JEgCKdDY1hqYLe8RHrmZ+TsSzFnSPLaqGjbvCOeFHatJvpYpJ1lO1y6DsCTXXJnVMxGRpJ
Eq4HoC4R1Uta53W+xsJl6IYHF0loy9XjTgeLT3TPgagGOMedlyv0qhtcm9O8Eu0JFN5wemzK1oT5
clM66E/XC+Fl3KqMPTQzm0Vc1LO9Wee+PdW11nB861CdcV5CU76DfhtRxT66zL5hmdcs84fQQaV1
SkY9v5JtVPBDWXViV0F1qs28vpd+DZtsdmynRdnFhVh0k/YYdeeAhPOdN4uy0K4TSxQ3+dritCps
tW/GtfMSgzwv37WZhIKbD9BXjTtoWnhg2D3bBbzOXQzirSxj7EfTnC6dHEmsF+93XQ6dvtQBiDRJ
man6gnedsLEvcnLhaja/EiDDunhtDehLS+vqCwaBcTgTZcp47nyHttbh3qe9XcW5ADg4aYyugR8B
+b/Nxna4KiY6dptQE3qWDfNwioaxc6mkwJYLVXY3siOoTvFUsDTq4LkAH9UbixdQglduz2ZizGVB
5up13+D2RvERJ/kyNWnTz9UG4BnAl7uqeijzEUFrmhVtFUMbXUBRudTobU/zdU7CMOgrQmdVbGTU
5GCU3gq7ZVGjn0DtGI6XBs93uTJ1AuqjBx3ZD0eh69MVCWTjfOrMUURKH0EdYNiJ0R5uIczeXnPa
rWWcYWFeYU7IG2DjxZVcQoOPnHX5JdxfgS65X8aqTog07l23gKYdMwx3IQ7tUtabTEzVvRn0gGOO
gz8bVeO7GLR0buKFKqg+q2U0FyiMqEq5dzBdnY/+N8B3faWRmbeDFO6dQBqmyHW0njLA5m0JssPO
gni4GWaoQAAbwq6UVfbWVx7DD3A6wHkI8orSKl6irq1BJTMo0VFD2qTkgzzFOdd5LBdiqjhyeDjW
YS6ynYdbFScj9OA+mO0IKXPSRBaZeAINkHgsN86Ih5JGczor1iegcdLbAi407MpeyktNDYZZmwcy
OA2OyCt6EVB/WmYA/SuvT/NFZQ/BdTstpyYWHIUkxw1KoQPWb3qQNs4X3slD1qEeBqyBXLQQ6Cye
CzWf84lECfRESNqYhcSThR+FitC7cq6GV5bQcML4wOrE9aa9g6LTP3hau5MKrralINCEwz0veV+j
qnsAL+UUKk5ZAHSU0qvNYjJz6jrvDWgC1J5QNQQXc2okTbBbJdtMC5TT6dxYDWK5RUWXhnWKbkU5
ju1mEEP1no0yrzaLbilotiwnGahLaFlB9x0buDlh5AzfmVP1ethXBaiuk4/sXeFMdQsUDsxl7hEr
/QWKWHW1ROK6Chk/LEu4hrChzMo1aZ2hZ66YxRhDU5hcZBW0kIBide+WLhu344SatBsjsFcWlQto
u7Rs31E+NPCZhX8kuK02kcjYPona5gxu++BTB3AGUeQWkB6g5vIx8C7Sx7Ua4TYRdO+qe6zlnUNY
pBy6oAwkZd0flypDMoaoQyymS8hMMtXZ3G4Q3BEAdTcaz7uyXF4xgYvrUPuIwmUNTPPY1gRtJ+eu
cpAHYyBF/MzwzqShgxA7LaD456kOzrlkZgV0anjD8o2GW1tpVi7yYS7D8F7poQeFZEX6WDI37wkm
J3YDtbLeQOdyhIsks113qhSyi3U3idOxiVYW90U9kTigVQ6xLEt/OuAV9J0ZcKRMbAtf1kmAntg3
pJQLeuUpa9jhBEn/FUTtOscR+EC20V0tjn1pIRNAxd0OR9UA55mGOTMZpFYG/KurqboOAbO0GyRy
4F+LOFG2AqA1mvaHqhN1eQY3TKqQALQ352Wrwq0lerjCdJbvhkyVh53I7bi/34YeGM7Qserk0B5C
XRr+D3tn1hw1sq3tX6QdSqWUki6PVKOHwgOmgRsFhkZTap71679H2P3txr0PxL4/BEEFdrkk5bBy
rXdYRtITF6YMErFyZDRgdEewLnFnoZgorrw69d/Fg1t/90vTTkNtxuYZzF6bYVmNRtDJQZm7eWgS
2V8rb7Eq9ZJk/19Z97uyjurpV1Xd/7T5T47YTYchfvzMX0Wd/y9lI8RE2IbewvNNardXOaZv/0sJ
5VO2IYTYeilQcv1V1inEuTA6rg11K5HoUgz+VdYh1SQdQDSBghOSn2rnvyjrnLf6TMT7/JXIQoUg
YUa58DNm0KSNZdfWYJ8d7Xnh4BjjpS378bhGyXyl48Y5rUaVgYpO0/LNqTr3xsntJg6AX6aHqhrM
YACc/KLJe29zRKmXtYzke5Vl0K8KImwXd7Z7SfTYPSzZmL6naNLHHHTqXMRKfK7qyNvrzM2uPEvt
+6Vrnscuy06z4YHvpdk0t0E31OtXs87hcqJYWWE059Zj26X5lV/q8jpypT5SvQRy7stbYk4a+joC
uM/AeAS03blMC+DzwlByZxmxe0VyzZaO9Pyuqj19rLXn3yxdPJKZqtm6n43Bv7hpbt6KJTVvFwmu
FoyVbA7YmPRRVFb8UfipfxFGfifACW8jS7xfzaXaCRUNQdnY1AlmU8vvcoFwm4pFhZ4YSytsi7a/
8xdhByJzEYHYJLrET8gMR5v1t2niIrLlhG9S0PNyqPKnxs5UE8zazo51MWcnv+v7HUltsTPdRYS9
sIY/Ki+N3vVDMt33QMxf/WVaPpbtAKaae8tJLll7UTKb74Ed0tC0rPTQRCj+zFlRSMph3o1l7B7q
UY+wJjmPEc9zYOelPo3lhMg1t4dvhi+DtHWWUPr1tVXGZzsy5v2QajPISUdIS6PbIkfKa3jGWedu
voubav3DHtvm2KCG+B77ZMpd1qfXvbKnI/4FdH1FUtyJ1V1RsRpZfkUZGBl7uWbDdW0v2Yd4Sf1P
bqOKfZaq+iqq1fRYj1Pz3o/s9HY1lXk7deY8kjjI9I+ot7ubDCz00a7s+ljYnuUHU1OZJ2fWJNS5
lvJ+JT+4jWN7PSyuS2VsAPI/oNATY1D2ML9pJ8cbNaXmnd+yVqq4V1GYrbb+OsxzfYmU0qdlHuS1
6mt9LGqVfho8N/0ISyEuZVw79wXZwGlOlvmCmFZeW5NTndqhit/BUXTvs1X64Vx0+lwYw7kuoykK
/NLxLvAc1qeSsvG2ie38nApdn7JM20VQ5J0+THbivNP1dG0lk81ybNqTYfb7IYn7L8ngUfsvcy72
Vh25XyD/QYnn4hwvnKpABc654kg7vOhk3NL6IO386zLJOubgsa1Prle+r0a5fui6ejmuZmneV2hA
ygBq07hyjG6jJ1E6XZIRyDWcDNV86aI2uyM3agBVAY2+ppGXHMuRH4rXVD95KZj6CO+9h2UtrrOY
SZykTM9q0Grn2bp4dGXXP0vPH9ugz8X7virPsTWpKwqLY1l6KlyVW1Ak6Cy/R2SpH5xIn9Qy9Vcq
WsuznRfVrqsH1DgEy0995adn1ymiw5LKZud2/QzXPWcPdWfaf65zA+yeU7+uHNJBVjv5RxcV0ZNb
1sZ9bRVVyIS6Jgri3No1StR3iEIPk1bNddOOXhYiEHD6rDhGHUyo5/mwW/p+jKLxoxFN1S5XUtxn
ZixPJf0MulBP5niB0Wu/InblTmxzN5mze6zEhGBXi8HYk4Z6H3sXOD6ozZU6bHKXal+uS/xu7ar8
SBGxpsGyOG7YjrPyQ8+gOIyjZT+Ua0ehVw1oSnx/fIrXxabQyP2aQj5uCHMdhKlft+Z1XIP2L2Vk
7oUwPmZW3npBHK8S5tN3AyKAGfptqdCcpn/k3mSetdmZ+8rMmgDZSfWsVbJeR1Xi3zsFGFvXOXMR
rLHR36dbieO6ZeiUdfdFZe58zEzHg9hQRR/WhTQvo1eZoYeyGfbW02pfUG5/IH0zL6udJH+0np3e
FOv42V97deJEXEM0vuOli23o/nHKbrpMlWG/GP5NgTTmrqfquM3MqflgRKm+dHlR7yvRQZH7Vbxb
raTeO10j/8inwjqpnqdsI686JHNm/bm68XA7OX79xZbNdrigMviYwCQ/9ZYYdaDS3D/IzI+PFFb5
vlriKTRElNwJkRLEfdsJxriZQacY+jJx1t2y9PW+my3v2sONke1mXSXvpAvQJ3MB2mdQujCzw3pc
0NscQdH6c+6v9ZMeomMq6myfL9F6l5OW7usRkUmw9OaahYNR2oGDuls11XgRY2yBJsX556mx8h00
qReMguM2ZYtfo8eqT67w5ipAteR/ypVKd0U5mR911EYnIlNCNWHtFks5d+uQGV9r24XP7D3jUMQu
yvW01GfHNqKDQidyr5fJe4onL4KFa8zHZExRLI9uZITLYqgDpRM8+dI8l926fDXXgfA/tP3aBXq2
YRZRWO6gTmWAnPjaKU0QrACmFsRqqCanMAJRDiakVp6a98hnQFWzLIvfDw6JCCBlo5ewlH5/38SN
PlUJWzqYazfPAbfaCZFX5DXf/bbOz6NOLMicyaDAKPaLVxZ341jmp94ZPjmtg86o6hDce8M0POe9
+uSkyRczGr67ev3kVfNDKVaSbiAhrtcgIivdZQ9v+x5gq76qE9d9P9a59SHPpvLrpib7o434QbRN
Bks9XXp0FnXMUwxXddM1Y3/UCo22uiXVKmMVrFZuwqxaVW/vVZUmN7NFwTpM8+DdNX2zqI+dir4P
MObeSY8TE2csiVUfjHEdw6gyj8NC1nMskrq6TevGqD7VBFByL3/ciTnKD02+xFQGG7HeTZm1I8nL
QWyX8gpjvfsJSLz5bLoRHoBoTvS1mziifT8kaxIdNUDsWlIeTisShbh3sm9eMnfGk9NEs7MXyRiV
AXqwvDo3bip3JQ6eI1R8eRhV90fnxhO8bKx35sJM9rH9x4wS6aTS2g0XFIcX3jkffO2STmrMBK19
MyCohHmCfw/ymFPGcEfjRC7yVK4gkwlCZdhO33hMjDS+mV0NZlSK5TJC519aZvMKpDXok3T6grBo
uWp9RdFjG8NRlPMSlMOWbskVZSW+yPY6Tc95dMhdtewghPuTp6lw88ZLjx00QrhE9n2xJh28rhGf
Vzvuz0MURfhZrPSqN+MbJbQOkXjVN0mk+t0Su83nQSoderOzQHWM6SHrkdgZsRnt21RX+ymya9wQ
CfhMH9U4i5jm02DWFiiBVRwdMzK/g1CSRoPbpogOaN8hvimvVN4fnTmUbvd1sF2Uk09RY5NxoFfQ
aaH/j5t7IeBeirivf/dN/p1m+yF+/d+ZuTdWxH9zej9+7rWOUwpyTkp6fOGJ9IX97zpOuNa/ENr7
JjnGJqbf5OWvZRwafOnYLtwYTdk2Qu+1hhPev3xpObTOwXAF0mK5/00NJ3Fq/o323a4o0Pgqgayc
ZlZbRfgT7atF1pZiyp0/Pai5wScFtGuDFVyP6frBcYY6/4LBxekOZbN0oF29NTvJHBpVZD7HZWuX
aAWtOXev/MRZEI74BhDI5KM/vdVOgVA3qPLZqZ+dvM/mameQAWfo+lzXFn+6c7UMGODYtF88z6mj
r7KQjbrEKqX+AaZPO27Frp22eAcZgtRoF2unhSHajoPiRpD9cMtxUYjl2ipkmX03OoBq/RuW8GdB
wCYSh65AGgUnz/TBkf88Rq4o0iFRifcnqVqZNae+sDVuKVSDrXuCOOnTKVzTWqfftRmlVnT4Gypw
96Jw+LsPUmwC+H8LH7j+1l1EWjZHHzPFzfx8/TVDTgRKkH7LRC4h/vtKAkMi+bOMJju08wQytGsT
oikmMdtY6/JuglHrrBC3k5rkVa+SssuDqmqgtS4+dCXf+/VNbvKAv90jBk0pbQyokoYL9HV6K+Kf
k9SwklYa38DQkXXvYjImF3uRZ/fS5BTvlfqcE8v686+v+2ZutuvaPk3ALMdEPCzfXrceoDgqQ3rf
4oU1h4DYRNP1MbEjqswAIcqQvisRdPR9kCTwR+olLL40fvwPc/MzfUyyI13bwyhhkcF5uDa2Yfmb
lSB2xtQw50R+M1ztNjJ0JlM5X9hIRn+u1tTVl9QQlbiVebMMj3lnmmsSdEmqGZRfD8Q/7wSLigKT
9JDsY7x+w7EnaER0tpjtN1tNbLnDItQq0Pi009BBXkNnqc8UkpbVBJ2incpnGN+x9fdjWpn19JtZ
ITz9vBocC00DwNQmRrAc+WbF9ioFbs7L6Gvkr2j5jlWDjQX1V1R0/nKE30K6s/v184s3kcw1Hd+0
2SVsVMq+fzhnYn/NyM974zlJEQ0Yp7lPtg1RzFVC+094b3u1w7TAxVYHs29JBsKBsx4eKcM5XPGT
tuWjD6bQlrvGqVrroYAV7p5/fZs/i3xskDI6jtim7UDTCnbLm1gyTBEq/2adn+e2b1kE5pCbzI+J
l9cxcAjL0XisrbzZNk0/VdtLWsfDb+bnH4MlhKLpJAy079kARW9vw2usDrxMVc+ldgxieEb0AtIe
F7NfnGsZOcT9LkY1/6XInJKI2tZFK5yTZ2TGCMKUEG23yL8k/FSZrnq8tpHlY2r49XCJt8tabIPk
WtiRsEQhjXpzPlETlNhQV/lMraIMoJy+q/Vw16x9Wpfh1CwNN2cgEuF71dIU1bLDR70Yj1NdR+fO
b3UWh8UKwAZd2WCfCtDzq6gHrTQN/aAKPyaXtyQcgxVaRraI8spcfc2n5mk0Nc1vtqkAAv5pa8BY
oLBCYyVQsuHWeBMxWJllM5Zj/dmFlc6csMYwx1KMogFFcQicZRDao+UleurB5nvDj3BSi8jjW+gv
pWoOwyR/v4fst1HcItvw2UhCbH7+fyyLfM67Ikqq+nPdsouavexyz761RCKXa9kNC8PhR5g7EGbP
y+IGqE2mJgkJ+JN6iJs1Mk44u7P1Q2sMnbp4qdoShNkeC+0D3Drb9FSd9FlCy+g640PdZvn6YdUq
n+Adtd4OrZTRZ4KqErYcrz/Oz/WDV8wzcyedbOGlW82493ZYzGV3UO6wzV0+xykJRvPj8viXDLTR
1GpQgeTWlKNNkBrllhv0tVPkX+YOCrs+AB+J8RFL+NrftG0eIUjRRWttlEpUzKeYIjH+hMI5sj+M
5ihYZK4Xk2eMTVmRovx6sb+Nmow+tj/qbdyNykHu/PNhIqOljAXq7M+oVzs8ILNlunUH+Z5V+iwH
vOL2/tdXfBuNIAls0xKc24I04x9X7FqzS6ZCTp/kOmyLcRrsLfxZnZtzeKuxcdTnKKM6aoLJGvou
vnUJLKzTX9/Gls7+tCmkC5PhbsI1C7sZWfLPT77KcWgMXxUfCtxwPe6YCjLhzwqTCdEoybtSgMW4
VXo3dh4cf1DDEcb72Ost+HMshZOGprTi5lpHnnqcZau9BeWPUOMDWIWZhjRTQLTIIgKLzJAsI1+1
I4V//MpMTNZhNSZkF+coy/tt54+2I99ZnPf1Esi8lfN4/PUTv41rnuSAIt3gqXlamm68Oa5zhS96
ajr3acSUTxLrtK1FEjuu27qFJcWOnwD2sWzn3Je8oAPYVq+h6m1JSzw/VvQYzWr7otWkK2rRtLbk
FiKbtTPFoUFzhkdkdZacXRdNxZZTCyTV7E5XNGyjXz+S9SayeWRAHscmUY0ZhBh6E6rx0RVrlZXW
k9cnkr3V1/F2A70hMSK97mM6Ty/cG/zQtsWJlVtIwYfOQWMkgjReUCbzparBqvEF9tW1T+mkt3Fo
lqlSl6iZeVeKPYiPAcVQ3SE33FYit29H2YUL5wWP+5tHe5Nl8mg4l21LsFXw+fzDGNsDjrt6qJYn
emZskQoxP0sLGX9afe0RkFkl6FvVrB9cq9zOx8KoBBMyq0LHy34tlOhjbFPGMNFNo2sZjsnNJKtP
jivRpExpxDAe7UnXW3QbCJun1KonwlpPRsIF0x7DjxVSYwmGAlULQ9H3bmL0oYMHgS2B7yXjfy/j
s4XCrQ3f/y9s/0Oq+2aPeqQLZFeu5eBbgFl8m+qKabXVohrj/Vi4cM+Hl/TWSrx5zEMqyyQufxcW
3hxH2yVpTmFaJseSufmifw4LZlaRtdaz+74b8CZ96Ze+Z0Fx9jM+dlbbyLqiycAfFKC4WhhwDfpE
ykLQY5Smdtb9HYIZL8oO0DsewYANOT60dInjBCjwtz3g/+Kgep22uJnoWAJf5pXsFXbRNh1xPm8T
YWSp4MVfMn98MKui4k6cPOdsylW/1am/Hm3blz/HRB5+OwQIEgIN7j8rKtLBDpBoXt4nWOVQ19Nv
RdZhNJlRdlHWarfLvklaVXuBbyHzT4IWCLK5MvUgZyeoyXaM6xajoH0bFZtmpZmqOf5qwrmdpmiw
1S53y0p/szO9tg9FpQp+O8GK+vSdPQpzXndeVvpOHaLNtLvhME0OMrO2SSLAYlWYhbgBgRX+rixb
X4R0LxnQx+KVahAtJeXYoimJ53xkM4xrOy0anYWT2dnBt8RgPypNO5U4NGcBxnrEGpaIiPwtAk/r
E6gVHbrI0deVspalWJ9nwO4haLo6U4fRd2O5Aw+eV0zwlZV+GHBgRTtpg8WH8KN+tQQqBmXb+Zua
LIwdHZ9cS/Y76LwJQgIlhHkUk0isQ2x0XmLu67wq7KfFGePcQDRrzvN7+rHI/tbAZGM8cGK4wzen
Vap9Wt0xLqugrir6AN3786rzY5SCbhzWyvYKFCZ5Ja0kdNu1a7xnUWRe+Q14thpneJ5+af70B5oE
mWGup05kpz4qG8fbUQc4Wh2jwsjVxReukecICXGyanobeaXsGeUZG31r366yGlnSq2gRNt1LZfbK
3Jcl6jP3PPhRmuib0pnzJt5nY9xP4w2S/jhND5FdTIPzEJWWbM4qs5PYO7BWFJQxjY1MjnXdeenk
B7Fhq6bf4TpYs+U8xZ2RpMcpLThtwtyfbALsWKeD87EyBuV0ZxbHZEThJElbxGWoybr8oAeentU7
bbkuL/3LF40UNaUfmD5VfRsCIdvN8zo0vjVeZaqtY+skZsPAf7VkDrbg41xmAizTscftXKRtTsrj
xNLhUPkyRws8MPK1xHfid8tUT7V7RwuhbNIHN5eGVZ/pdeR74zuVSSelX43vb5iE2/YOEis3jiJj
vbZt3TFSBl40UdwStZvEuTZk1Lr6RqQNTOpdlk3Im/ZojaYu3lcpCt02JGRtt0T3FW1aezNOlrTZ
ITTIWo9OPyY9XT5asVVyvSJDNvo0xF7ThC2lNyNreUPKCRKiJdw+hPsnZcGv6G85Pbpxnj6EEi6l
OmTJtI2Y1JiKfeSfSW88loW7hXwbb5Pnhv7UVyyAtSTfOPZ+W/C++uVRk95ZGb4mc/nDWdJFXE0n
giKzFOk2PaK2E8v5Q+h5G+fSRu/U74zBaJkKg6ZMif1n01DQNIc2Tcm0wskTi4spzkucwWAG7aEZ
PvRZOaQl42Uka4XLbbXFfOuhQeRWUma6Xum2lE5cQfKt5hn2f1tgqjW2mXcWDGvP2i+2oRlHtM8p
R6zXTNzDSAdEnvH1edpWyuYZwC3ha86MwPwR3Ujko9ybfACgoEY6zFi8rp5o7eiOtHMzY3u4qF9+
DAZ6J+bvNcf1ndXZ/ic7B723mbbG4+tQGy9v/2uQX94HUmDlt65VF9yAKI1kfM4RF6TtEQH5wkM3
1sovhQlwIMap+UgBHleIVl8mqlqRU8Z7Ku+hjc+l8JfIwYaWjItCOD9UjNJoFZq3WDUYWxsCc0Sj
j0Ri2ZJemo1ZfFG7sdk8+y8jWNXsIOLayzMlVkqNFtZVqSZxWgZvq87Nl6l9WR4qyjXjo+yUn9g7
uDX5xFktCes0Fu12mcROFF9cqsZ0k6cVc9zQX/Gkchvel4W0QjBxlzzk9ikibTt+DlGlZHV1fbLd
+suAwpGt/AcBHH6GvQG9lWfnFTZrro+xCYhEQ6wUcm+8wdW6IR+YvpvndHSt5hkbZ8nyQRJYbA/f
0oFAvevAsrcPRB3OC73KPF50aW7boVid7f7LQcXJ9DRsivD0UMYen5s0UkCuo093RX8tX9ZKmnV+
7x5fh9zHFMjtzKnM+RBOgIqLZ3Wac86PAnbOfCJzyzwE0I3Rl0hhujji4k6WVJRMva7BNjWAAZAN
05QMZ7eKt+08cL7ytXwZVOYdcpLFebmSfqfn6oSow0RdpH1boyGPOpjxs/AFxgQaWjU4CBBOGI6+
IDri36WYwO0ccxJARQ1Yvr7QVyICFJjajKuLJK7GD6qMMIzso2Xd1j7UswIknmVjEWG8NtEDmqmC
I7bYz0YZ+d0ZTxE9Mz6Zas6IN7Guqjw/vcLJWa+TNjsMiabe/brYHWqNU50lDMdR/tgzTYVihWmP
NhPLB5l41dQ/oSFJJnXqXx599mOayuxkPa85T5THU+fs1WoKolzf2tvwibneVg141bbEX/BTr8vx
2+PAwcJjoEJNLV5aFjjvpyWXw/9SvYIr+7aFFQbxRbqo4lbWouUdahFbDYsrv2NdvYAsq3DwXh6G
smkj6xxHdL0wgvUFeosoy0ENG2djCY+RyCl9i4LaCQmBBphwroscNQNUoj2lgPCoo3pCpVTRwpnX
LUSa7ECttw3ekMoNKrAGFPTlXaZpjuJct4vmKT9NpGfIYqaoa9v04stsAymrgePuFsm2VP29DYy1
RPs5yqB1D2qqHd3tgC5whAUuIJD6bMdSUJJzGCKwDlbDXnkqVRbbsVE40bbcWqsVLL6Xkcz6CiRa
pmYqx6tpRebi3ufrMBmPLck0qMJaN776TLxlfRlTTc+IY2ab2zNEdYle50B5uaFUGinwhgX4RTXV
n5WP0Uk82xiI9UWppl6ig21VXW98n+g/Nkd7TjSpnaDT4N9G6Gnhth9AJKe8f2/GTRbHYeQsMpkf
Jpfcpvnmj+nYWJ+6yAOaOLZI/ehCRsO6Lv+w2oNlV8HA6YBkqxeiIqd0XccfxMAqLzLfCke+CD0c
uBPM1Lx7fZKXuWzqDIA4xPO6bI/1I9xoPW7xz1/iLZqQ/W+bN+2K7R30g2TMoszavoZT1OAdS7xs
b4wk6ERBszi8MLxfRzVbOSZbjC5rv4h6n7FRt13pF9t3XpcsOSWRyKcbD996geC3cGrEYTsvrXQD
YbWmdzfQSA6hzmSiP/5sL2vkW+epQReZkJatGxzYwRPxguCCaNGsJuvbNuEfLuCW253nKUzj59cL
Oa3PkdawVIzHl4qtTLPVRcRU1oN9n78ELHzs2yfT6GoDow3dbCBkh23CtneozZsqCpJGDcbjgHuf
Z8bqnbGUUive0rjEnrmGO+rttoYfG86ocs6RAKHgtslra6MZd+U0b2vSjRA4pIGT0DCl2CeZZjce
XgYEHHgLermnthTLpoNFdp1YEjnAb4CvNwU9WA7xgRX8wzAp/gEr48kjOc1r6zHBBcNdu3E8sxum
ijDbGPa2gzQNgxgFGjJu9/6b6u7n2m67vNq4GpNeygjz38Lv7TBXxtS5QFUvoTEDA97GH0JF8ysz
flW2vwHQ2U0mpmKuBWTFv2or6//GUE10QvIiUsm/1oiZz1UV0hkDTzqW0W11+yrZJpXOocxwZbc2
U/YaHH99Lz9DCI7JL1Pir7P1hpO07JfWz/cSjdICvs3iRx9WTX1OHbHl4/i5kLOuFanz78b5nxek
fzjAAaZm/J2O/wZXzJOWDqqFSbenueSgiHNO/K3FFmHudWf/+gHFBtv9mwbdnhDsdhNE08yWlrlv
gcxZZ3Zc9lo9vEaMKVk30H7BN+84h9nuvPGQ1dHa3g8T0lrM90gVP9uyJTQY3WpzHv3mjn5e6dwR
pRQN7KBGfTrowg7+POaLbxooA2XzoF821URexx6fhzwirqfemDIFNINZ2Jm+5HAgtTCS7UayWtJZ
MxwbKvuDg/rOMYOZ0LKEhPqGt7M/InFBhkQ9GU4vfFb9EmZ//RBvp5GJw4dvOjAmAv36W+iJc7fp
LUyjl4T+LQzn+iMRqjunHO4XwxtsfgPgr/bMf7qeYzKR2x/s+G/GzEWrywSbw+X12JvjpMkCsyKy
VgHi8fi/gtZouSc8OgvyfKjW+C0jb8OBnCKQ6DHNOG62LJgkeZsNN9fsi7JrtgPj1w+4AWd/W6Ys
COgnmx2IHsUG0XwD1U7LOqft6uQntzTa3AndonDlZ9WyYX63Bf95KabOg8HzbCp9mgv+vP6KyCqW
IVbx6SUVGR3QEdYRBk5efv1Ur1KMvz0YWCGX+vEbDDdi3ntLF5omvAyqxe7YrjSi6/aWM29qhIGW
i0P1vcOOizK46mKwVT8oIvq90YXKiXtRXHNaI8GJwyqvQX5uLBvswbwrIieOq9NCbuBUl2hOczEv
YWRBOX3qGvqfxvs2s+wS160eVquntbKpumLntQ5Q242kY4RUqPZ/8Hm5ohiR76KyEM18m8fJiI2T
JEeldNM1M6QaJwoNl+Yb2shqpuI1QaEB1rbs85e0ggzd47BQP8LYS6mRTyahe0oKi9BNabilAdNo
GSS0leVRJ5TWwBtIsdTgXmSnt2TOeMltashRdrtZewLBcN71haBlNu0RS/ob167OhuAvyKPh2KTx
yksi82OpwqxNjC8tMrdD3G1GkCVqi1zRJpuWYMZjkVNVjFcmbEUahxrtOvUUeL7O9JMk7fXlRS29
b2MYVKaxgQHd2IKzIsPe6jB/Wjr02Ek+FMCuIDAuLEOQJT3ti0IDXfxkFkEjUQ9Zd37j09ZmHzeY
apr3zuKPa/UevmFjtMgB6QBwqfoOEuF9WoM2x8iPbeQEh6RthMjCQpB0fl8oPTvvylHzZH0Wzrz0
3gXYLKrvS9/PcmuflZ1hUgkTOOY+pEM6XPq+rBbmdjfN1touaBVBJsaQ1IzOAOGCY3y6ybFedCt2
jWxKqaZ9r4UXTROzO9qm7qdnZRb5kuwim4SbRsFuWbQfS5AXY8AtozbK7TUWNfDhsbrx6HpGwVEm
WtE66DXPAvje8sSlpLtc8lqF6h/ZYOnqnJKt9VHE4FFtTVUIIllcudyGlWMFn3Jj9N8TxCvvsS59
Qx+K1ImdIInj6dFZUiTKSzohPaYF+ClFMXku2q2jZRtXD26Ls2b2nQTnS4+xrLHH9n3Eoj7ZMbaf
gN2XPGdtrT/G5uaS9AX9W1BW9keKXSAlq3Suvdr8XOVsx5LefJuHot65yLyZXdPYrPGzvc+qdHi3
Zro392Tl/d5bTIllFsX416QeHi1h19etbcTXxdj1aLmBoNG+xKexGvxdQlOEe7dOGnj9Ov2Wdk20
00lNHyu7LHdO5DdX3moVhyUqYYGx7Np8tLeUoZ2V7mHiI88e9dgzLVGGI7qH6FuDC/eYz0KvweJn
ziHJzOqxxslFnyYgGjoXyCp+mubV+6KN0qGUH4r3k2ele9PqzSvb9JMUqawhb2xgukPbd/wyuMyN
7gEPU/RKvfS/Cage6hlRiwfa3yTpoV5KYy+6on/oRhvAgVCw67CUXMmOfovYIycP/zw9bLyPKS3s
lzMKhOFrZ9kZbSKGuqfMSXHLBqN0vD89Om/hdYqM9qrwkSPsbNFn9/NIW3kHrv7a6XrRhFgzqi9m
1tWoa23zulNiW6GRs3Go8ThdzaSzt6abj2fQb4MG4DKxMPCm+puYJiybKw0/E8rm2vg01c30Z2Pg
8rVSsX6hRWKFK5imDlf+unas3ERjrkIx1Q67ep3y+UoNMYYxU9TpZREugZiSKhwnqeUVTVV0fdXO
TXuw6sG6djSeWpDeD86EuhxZ7sUWbJ+RthM7oEX0xvFcjC6u1UrubbcvL3Vit5+WeiYnM6G3YzqI
5Wgg8tBNY4ygxkBbLZjpKpCWLo8VQEFgmUV/P+Obve8SnN5h3vfxU0NXq4/tXBfYneZhDiNBU40g
4/5gXP8fe2e2HDdybdFfuT+ADszDK4YaOA8iReoFQYkSZiABZGL6+ruglm1J9nWH77Mf2hEdbrKK
VYnMk+fsvTYc8ooHb8lhDCz+fBeYI9bzdpvKt7IRW8iQp8Hvi4RdiMm4DxginGFzI4Ae9PQCj7v9
NvruclXS7wf8SsOVF01lmCqt50aq0Bz7WleEtVEFb4NGURP71Gdl6JRjf+fObnVgo3fdKCg27ySh
tt6h00HbMefDk9m14jiBBT2WYnLfBit9mrknP209mNZjL+w1LPsm+7rygRxz6SmVUAauj3IInDQc
7J6JbUUwgp6DGIDwLo7AXBxjB9YGT0Erg8/WIqwP5ZB2n1Gnb18VCzyeIAFc2wgLjjonRdwvvXyk
vtRCZ26nK20Yq08btrCjVRspyizayTf5qtucZQs7kl4WPv0geJInj8FMJMa2PFaOGp7Qdlm8/8m8
MPQWX7xrja/05fq7oM2Hk7HWwWMD8fAyG0swHNAB9mtwU9y0wLkuBmXPdy3GpA+D79tfrAoGemj2
63RjQwxI0E7Ot4Yl1eUyePO5mBero2/jt8fUbeyY6zEKS9oewXnT4HvBORnuN+AJTz6tk9d+8+UH
DvzsxMPmkS+gSTRMbnGog9S5YsJtWJFsgjr2t7W1WO9De8An05Ep4ed3AJcENFdR64cBfsurkMoG
Eeps29UQ2OoSoVJFd6DpPiCQDxr27GZJLK/yTwYzvwj2jH3rT5lFZ37Q3rXURIN2tYJAKQJU9wu1
buwpWtr+FXT9yZOJDj68lsBZ/kZ/pMtS32j22v5/yI9IfdRTYU5Tf8zNXU//M/BRb6DY/M559IOt
8cJyk8EPzmOnMe+/hGDq8Vm7+iyHqz6YGPQYED4wadpY2q3F1gBuBIWI3GXIuyTHw/QA/HNqEka+
K+gCbAlFrA0tUvw1TQ3t6AHO3x5wgAwqP+6lhx4H/dLVHcEaopuz6qLiTj7UkeFRuUROo9Lp+l9T
/5DrpUY8G5SImBQdVz5jGwGjxT4yQI90KZyyFlnRaZKud+GYi96WHzYLnMyE+67XA3VhstnpZ99m
IoA/bG2HOJ9GRz0G0NqAcJhZHQzhoKVZXUXwcZbHwkI1E5oQKO+71dBIluCiWeI/6E39ag7KpY3M
gT7+tVezncYI5La4o7N1UZoSlLHhVRcSlvJY3tYYdGD+gdls9aXBEWI21a7SIpmhuZXSLn3MDG7p
1iYNdhiDSecz3oyUseKgsQ3MGlfQHks3bFravBBblr4lBmJl8OOpsjq1he10Scag8LoqaJPG5VIs
J+jSBrxcX8/x/sN7Mc5VhkEnFMrxVoAzTL9dacobzQkWD3hMChjPsyuLVhw9u2dDaMP7tLunrEHA
Hey61LCSjJgIBRzGXXKti5jNI0WDRpi7D6tmdx6FmfLXoo7YSSX/QadruCq+sAn1vpvkohbYp3pj
CZKqIYklT4QJjMC5NrTJVVAQ2yY9lb1vv2XT9Gnb8uwpy8WnDMpMGXJNaB5ntB1J6qfDUefw0Nkk
3IHxl7ddgpapbzCbqsOUD0EkerHtYQ8W5q2mcZrHocXdOAwu+RZ+YbO/TrL5Ag5xO3gdbtM+W9Jr
Joy+HhkYcPp447Cx7wIgEI8eAqIBsCq9HtYDCyZEDze/G52o7kUPZCIZPS+DZ9F2j6ofZZaoJZvS
M13jDKIqOKszxFLMf21fH0AYONxCdSMJYElcVqmjXZvVYl+agqFll40MrwOuRbFpptNbqzx1BM1h
Qub1OIRjPZj6MRHA5DDZ+bM8i2H3qWJ9XCB8w1aw3XESYWA0OMM6BJHqPLr8cclKk/txS4fiPWXu
3R9L5mvxwEMJmnithhtOeQ7/wq3quCipL3gL6QOnTnFQxBgQbyLyZ7zjxic6b8SbVEZw7PSgOXjC
K++0Uh+iqXHzF6gsT5CVaahycTt4Zlq+drMpO+AeXfdq6elwoUwrxXcJYMePoETYuIdhjVSYdg52
sUwRl13rtuRacjHNRvGlyi3vU5VmxktlWPPVxOQ2dkTfnS1axs803/HesactIrRKvb9209SibgWL
uy9C+wtmVC7Da9vsp/Zijp87mOUwO92CQSjNZOhBrdMWXTTihpPMmraOZqE3l0Zk1ewjIZzC0rmu
xWh+zgGOVaFZ8x7CsvZyn3yEpo9of7Em8lU458ZVphfLHCHnQK1VZReN6ORHwa0tjyphWfonDt55
IIHGn6eTJis3lqLUToBQzaddN3AwtqlS5Btp4tZxlvKzmnzB8cDN89CpFDVUlzrWFaO74VKsiErC
IaOkuVpw43+uTLkU0UibcQqLqV6+SLnyrPBQck9Tgi7m+8TUCqRSOU1JW07WBU1qmKBzsWwU88hG
v9pISNND4+USBCj3t5Boq1TGddprTqL1oMIjfZucZznW9asnpgXyrzXGta71+o2aPeOR6ZofoAqi
hgtdOef1caaoumD3a+F19jnQo34JKD1RcUBmsiA0w2dJdyUe8DRHJIPA974rUlhEoN6avLSr6ZBN
LqOUpoqArkugjfs1Fk/e2hcmNbXVpttLO6q2ujWx8o4xt4q0YksL3G4T0WDALluPGvSh1r51lZX6
YWX0hfVWIxvV2mjS/AXsFAOzaoGYkHduF0Tcthdb7ECfZlRwXGbdWeOc+ZUP5Qc1t73G7URAUHUJ
a8e09GhUXMDEXT3RHbLCBZk3SVeDEn3xkmUVFrJ45lFhjIIbx2pBROF+duUho1Zrwacrrfk29uMy
OWDSq6JpE6dn1vaY6iazl6NAKAVCe1htiNV3pRIV34OtIZcCfK0UMwA4xQN//lcosZ7O5ziW7RqD
ZVucF+x6Zv74Z7NWE/vAQdbB3ho1jXQRl4QW7qN79AL7tILncAN7ZqegCI7oqjeet94YAzz1Ys5h
3rQ+jS6Nm21azi5HBNuxfFY5DQX/SlJQ4rEvA321I5WNqq+OG9Mtvi2OvLIr8Zardmpip5ZqbS8t
xZ+3hUWHymKMEL0QcfRoSUcULh7NPi+sC12pHuwO2TuSGoe7Q9YfBKQV9mNN4vFGhXQN4WqldBcB
O+aKP3WUvn0spNesq6ALO9FJLSIkVQoKYJK1i13UiZhR3AT0DtrOv9oo/fwkBSydMgWb0kCo0LD7
wE68dbPsI3O/5ln4qn7SUNfI0Owwn4W24tlJUJs073pbQdNG/Z4P+JTdMcjjaUCnsoSb2TN83Fy1
flfZXwRFNt05qGNP9IGLq05PiUEzIVaUxro2ibAaxFpTwCBYaPVjCTDKO/egusEAEW5kh0s7V+1x
kDoqxsUXOHCRUFfvYtPTiq3VBlHsco6qWFrb+jAW4B8pELQ6oQLlhpiWwoGb5dqyidPGXz5rW7qs
AKUzmOEPPiQcJ54JLf8ykDUP6KOcuBq0m4ZpWB8IXkooJ4bxpHKnmt4zbdk7LlTUAK+2Ks8O+LSm
FBuzMnzEOWYftFGq210H4E8fT8bYea/1VNvGGHmpmXURDcVix3R563iDl11Xsak7Sr4gfUA2EQ4C
lV2EpqMHBaEME10Rza2bjJs3CLCeOvx6YeC2hGS2eYlXufWFlgGnHxFeY65AWycapBvmqsbYbwHb
hR5BadAUsP9v3pLBDkRbd4JY3ePxpmH2eUOwwNpIg3tS8jr+zk0cIA8sd7APl9gOIO8lJdqKrxri
JZqHpciuNLbh8ROXyzm/98pm2KsuyyxOVDDuxQBqpvjMFmmtR2uyywfge+k1MsnsPQPSBg563hbk
aqmiM7JtxQJASZ+fMLaqu3kAyXQjsLExHfaajt3UazArVE7wYNA+BJpcdvPZoGlRxDPamI+zZeMj
dKrRPrV2WSJPHJzHPs26gzRb/cUFNhcGHjrEfKg3FPrjtoZYjtYbPJVmEZtqnDB11dADyImZgumc
uQPqtLHdkINm6Qxea4YThTSC2zBxXKDNDkyImLPqFsbCOJv2yDoqn5QuDPAG5IVWtru+s3Ydry0l
1FWGtd+PdScTHqbdWnyYF0+iOpa4vkPUAN4n4NZ4kxsK8Nte2yve0bfBoVNTr8QeVGmAHKXqizzm
QC9RXtEuudsaOgDh5grhJtWEwC629KZItn7hZzIHOR2ykUbEkyW+zWMO1Tkdl2iWzvrqsVtMl5Bq
BlAN/eQ/jM4gSZHQHKfnQlDQBWrM7tqqU/MSvl3lIRNKV0jYRhpcalpufl5ryDcQ2MY7tHplhAbM
fMMVo1rmDF6wRoUzlkMELrpYMZzDUwjrAfAXpJDCr9l/B6u+LA1zdQ7SnR1ACrlYbuhcVRbNgI5Q
shp032sRoHgIYVANNx0KEz3xZgec2BaYuBr6VCehoDHK/AO80WGOODep6qjP49waen//3Nzb2Zpp
Q1tml5KL01gvPSqLLJxU/WqNTfcyyK4L86Kl94iiEqFUNrHk6+E1A4GdUVstWgRozbgeFPaekb7L
pzZT2nkoeajjoag8kDeyu5AOOERu5NUVfQHvpKW6/0zHGAhchhP/szChQCy2Pj5MwOXO1UjkSlRO
kC6o1vQG6UxLi8cbR/80WnnrxkA+KZyaIliOrWNO9QNu2QIc+TbGA0vdjnrLUQnli3HZrl2ONnA2
XvJ0XV6CVBqhGJWOddKpyCKq02/IivUYYLt88in3j4adGp87FOgvOj9CYt7CB4fk/wXPjX+9MOQ/
CrCPITF0bwiU5Z1Q+pqGvux0g+dguwsyDYjzYNjNkfNggNvvj1YMdfuSLpp2Nffm8LGk2QGXk4sK
xPl2A+JidM+aX9uPZQ4BLbLp6p+FaA1GYSgtQQp+WRXd/yGpBP2g4TMHVNVMpKfgZ/FeuNF2jXgY
7LGznVtZQsZdkhECCtqkocf/jEhgWcumZ9bAwLG7tVekNCvcSbwaZmx1+iLzs67ypoTghgtePqXF
MjtfnNbuqhOg4EbaUWoPuoQaODn2PLB5VahZmGmhjyDpsYBvhvDO2CgbQd0U0VC5g76cFehGBHiu
uTgH225n/5PbtpJNpRdVTQrH7Dm57sTUeegUYm11swxBi43GCjkyZTyqqhUvNA8NMnYAH+uUi+6r
3murN8YMNBHqJaOYScFhYllkFWohkaW7iJw1CLz1mJXZpvf3k+VLrjCFtbjD8Nz5czqVMYNYoksP
WIaKhfiRshsVvJrZ9V0j0YWlxv6zqrbJWEN+iyjWaO5sSrJwEzk7wyndmSI782Xd/xLbzXSQM3m2
TF7/Efb7Rt4iyJ09awQtPOCqS02OXJgvSxhKtUsmUeB70+EvxnO/GkQY/mGgDvDKMuREpofw4ddR
YKtz5ygXEXzRS1wkP6bepls5jJ8Gq8lQe85QMppIb+zB9EJvqDEihUSXcApLq128p/L7oOvfv69f
p728LY85PXZV+A4MD5kV/fq2CmfFmpQV3nvViX3Q0vwp/GgqcK9U4x3jsr8YVP46k99fERs3n8bu
HWbk+3u+Fk1DX+r4Jb42f77i9KeqxnLagdH86OU2oZ9y0mFjRHlRMqz886v4L5LvL5B8uHiY5f9d
CvBPoPW4GOVQfJH/0337H1SpqvlcMMr/B9Xhz5//W0oiWIddbsqRTpHkf4c0/MDzed4fhkFiIP7w
vxMf/obng98QEIaIdpeZP0Y/ngLmyntcsuX/gXkbByahhg5VDP/Xf4Dn+w0bAC4PjD8SFMMxkf5g
3vlNxYCTtTIAieknFD9Rk32rM+12WdNz6aNQn9tTU+gXIxSSIFUvBhkUJTfknz68f2EZCn71F/75
Fni2DAAsiDBRofz6aHWOiz/Fz3TSZFb9JrVf1kBcjROBu80hqzBi67JX3P2yNrRrelsiK48eTZlk
Nl+5DIHbiiFsZdc617ii8w8yoDfoGTd97qahTQgQHKRYmzJ6q+KLDVuq6EDTtmAQqk/laIK6omK3
7ZBy5mlEmY79Oxy1ZHWYTHbgfTH3uFe9PrUr2VeYDmnVjpYV65WKVqt9Xn1CgVkTGLn8sIFWStfn
MlOAStHQ3dtYkZli+jBntZ0H7YeWtMZkrK6gy9zXhBQDnWaEoIEkcoNXw9KSMfPegG9psEmpbl1k
6y5tzZ7hf54nqqvjCZrnoKoH7HEfSkriBENuMknxCQqOfqQTdZeNHhVYS0aTgpldRb0710d3423M
UqKv50LUULEcaRNCddPnLy2T7sxV41U7zk4IKZDAm5EX2w5M6m6zvVfy/Vv/7+byF5uLQ7zjT8/H
P20u0RsEEHozv24pf/7Ujy3FMOw/DAu7ob5jE3au59+Jn+Qx/mHzQO8+uO9+XU7XH1uKbYL1RLji
ox0C+sG28o8tBb6MxS/0fN1HAoYQ7D/aUn49wbnr7/ENKGzR7+n4Ie39KP1JTAgTjUEU6VU37WyB
joBxC4vFwucRVSCy713NWS/KBZRWouuVhKpnT0+E2UDwGoO2//jTp/cvdpffYzX3d8OQfFcVYQ0E
8bm/25/ejd2uogrIIYZ+2Bo3GUGZpL95HV3MZQLoF06zrV69ifijcGh8YmpQclL/4grxbK4MXvse
SKnf8jtybvN1bTyhfvON4+o66VcDU8ryFxWQ+ZsY6vs7xtaHGhH5re7/HoRhF/RjUU3LG2xXWRa7
mMeeJpI4rAMkvw5GHIF4JckINP42z+U+uFa6dWy4fJBpNHXyHdTWaBClJEC5y6KjBdTkOgKBwanw
Y3Rlflcpxml0dQCvU4U9j3l/idGMvChgOu51MZAGdvz338Ov1cy+KCigdI8vghARTsLfFF6wkena
iHq8ga4QPHcZJyX8T3B6oWjJ6pqXIXgUqVG//PuX/bVs20Vzu1XeI3Gdtcj/7G/rp2+fDn9mizEj
A84nHRcbjbpBtYQxKc2f//0r/XaKfX+lABfqLkrFiOn/ts5Eiwy7Z6B4g0bFfsNHCV41laCSQ4IU
Er3H4RFZ+up3EeqDufmrRbOf0z9p2nZ1IK54TnH0uxylv788Kr6CWpEx9Q75gsehnLeq3t8D3q4x
oevRsc/z1R/nuv8OXO28r7RNseUFq321uDQ+I2suGWmWyIqeGJWZVpz7BDEIMp9iAo4bzFToDoYT
dcSm/qLYNf75i0KxybZBJYR/mLL31y9Kd5XTOmTHXxsqbd4KugWEq2qVhFNorSAPLua8qD7j5EFg
svU4HrjJFBG9F++b9Lati9Y887h3ltPXAp38O0EtuXfx779ihLC/f8pYjVlEsJZhIfB07nbcn5aT
O/iFjunFui5txNGBH8sg3467CTQ4yEkpVPq9fj81q6NACeVQNY32OJqDONa2AD9BrsKDAHm1hF49
Zx/nsunO5D7KUDi9eEIc4McpMv5IwUGHHykt+kFpObY3s9BGukc0GrLMCMi93dAHRmTdNyeGyPWD
WWZ3oPkgyNfK629k2n+QZqMBUJ/MPaV2NdkbbLVtoT775VWdO/5rqjOyyl3fuNq48wXRrOdc3Vl0
BYRdEmvDefW32JgdLd7K5YsYEWAoPAS0yxrpHdKxV2cQSuaHPgcOdkw9zShCwJYkK+L6ZW7T9ton
1SAeEsyczphkxNkgFOW9mITLc2811SPJvIsXTlyYL4Z0oKDic6CFYQa3DEmXhIt6fzCMxZiSGj01
KoUZh2Q0mXmaNKNFYq0IbgHIZnqM10OeOGrMOcLpRVye9OqXpdHzS3MIxKNDG/6oglIzcRE025vv
dkMy6ku5HabKzw4anYQ35onzN3SfwolQaRK92mbmlB0Wks14OOY5WbNJ+YehS/dAQqs5Eb+MZMu1
h44PGtlQWIKW1mgGU/15nbNsoS3rNLJIomjoUldJtmuo72cLzHsxDkgES1aSPFhyDkbYlt5yRZTz
Vqcov3vZNCEjaCb873mam+b2Os7asndMg4GtvPtirk0prYEBjlJCv5GVREhJR77fjmhGZYr4rkB/
VZp196iDjDmXq0UwmOI7SJlC66QMMg/aC/005TyUdTX3CZCVTI+GWhrpbd6T4t6dqtUjAm5d6kBe
uaO0WFFzChR1jhRn4cHV8jK9nXh03CzqCcpmwVmUpAfSaIcgpNNAnzlZGMlGWhoANw/XFOMKCtsU
W1segDuCgusR8jymVAUH8JbNFvkkP5BdYEKGjpp8D1abxjUb7xgBYAjpssL/pqnJK3RiQkzyoWxf
+TcOsof0orU86Tll1C5jv62nUWd3Y0Kf5R6ennEi6jcYxpbMwtpt1pM+jo2IHJOuZ+QtzlqTWdQT
4cnXan7UREMKI/e3qon5R9dumQlD51eybT8SHRw0Z2sIZJ1UuEUeNiUtFEXMD4zLfM5HD55obuby
mA6TaB85jK0L2jlmdVCCd5B0kjyaxDcIIYr8kmji68ZHNEgeQisG5KiGuhhAAtZxllqZij3k3yIs
vkettQDftq901gJQx7yBJoZtkPdnQy/sE30KcnRRbPZWXHRFGm8qrWgFzoMIMD/PpR1ZOFY2uq/l
pl0S4WcfDJEim/LywBOJAbGpO+eFMWcJObs5LBX+u3BHkrcsnwwlP8EfTLoY0mqfBpqUK1cvniPz
xtgAPRWhP9ma9WGtZ1PduCIAXN7SzLt2VMuRxO2k4gcCJofWASe60b4y/iWruMeduxy4gWzFJTAM
+cGmB/TmLClTIN9g8eLKQ9ybjO5GziVTmT3L0oICEtEPSwqc2K/1PFNZlFk5PdKrmj+LIbcYB89Z
Sty3QxYgmT38Hqfu8OJ/DxVn4G7Z96N0jA+GZKwazhBYfbDnq7ck+D7L4jSgW0A/5DGouf2eyNnq
/b44y7IfCTMdCTRcVpscbL2fqR3zueWNdQjNjEtOsOCZjiKrm0QZWKq+ESzdWY5Bat6V3OKqB9Nv
A3J57HJW13KRe/HJjfzOqTR3STo4w/O56zbiPRezkRtqOG//4wfy0Gf2J94X3XSSk1v+CtVj2yPn
lTzrKKgmHh1Rw5C9bzGqoxRRVAV/Zl0bpmzz296wVxq8lsh1vm5QGOq6Ich7DKHO9mgjMA1ZyTr1
iIf5d5Q8/EVsIEyG9zpZtkT6AMW6wB5S+ASVOBXrAsnN29wy+GSAW64Pllz08TKjzC0vO4Fp4dHn
tCBPWueCHmT9K+gh6PP4wArzgjTjQF3ClqJRvw5ej6IDV8pRmHysu15p/VLVlXO3qJFZVg+arvo4
u002ntCINN/wsu57CGTTPOYe4AOgRoJLxir8ro+anjaHZhYZMzObbW4d5vyBzKvxkkF86cSOOZiY
7GrH5jjKzeB5gGGWJbXZ8phsWmoFZ7vtjP5rw4a8XvgGSypB3scaKR2mygfmzFPCITP3l8agTDdK
g1pOnLQWIUHe0JefhgDttLZSpl9sgRyMd7S86x40ZXgTUkGTX0VM0K4AnbFCnAVfC3xoutQwI6ZJ
Xi+rxwR1GvvQ98aT3dDJPW3zruxGhDMSD1NXXXfduot9pUmmlEnet810mQE9yCPfGZv8A5UIUcOI
9pF3e8U4kR4zzszG5snvOQXW/pFABqN4MToQy1OIArFan4REQMYvQ/UIUJzhwIWWivlzngGfx2g+
uqDksZLcA/hNt+OAcKhIik2xSAtTltbdAgzYuWlcsauTxKS717aRI7smkGgmkw0xFT4En9B2ZBQe
yar+ONaJsVjLEE81KsQj6fOs/speMi9eUyavEQhct//IvMj4UOYDa42TLnhmrTfjXRu0IA2VKQKs
tk2OqmtRr7AUZp+UoWrynogzJuB7xtBhoy+tIb70KQw4DndWdCIKi2+Ti8O6XBWWrLorbxC5dYcU
r3bPgE0YshfLQr+pGrQ9pHhE0wAGvlHyuiYVgmsk5uXDmPtVjtZf189rT6wSujg8G/Ckcu/6e1X6
307KX3RSKMB9rnP/d5/23M1vP/dlf/zAjy5KoP9hYKMF0/Rn+snfMlNc4lTYHWBu7TgdJJj/6KBY
e2YKt0kmQBz+/t6R/9GUtfU/LPwVGOdg5dKu/c+iMJnk/XbPCAgfolwyAZxAruEY/PWeAeRaTq1X
+Bd63zB2QVYfz5VJx89yqvemnbbzDKvIi0AzZAwy17S6sYhpfyUej3Zj6o3aHa5JZpy5WKc7G9Px
c7WZqX3Zs3S/5LIoszNa5T6N0lZZWtQjmjooBsBJSo7F8+rI+V4NgsgT7gF1epGXfv0+TatzNfXK
f86XriRpi6lvE0pu8oiHOnqS0prPeWAX58mZ6oRJYK9CFz5QEbaN5b5jUam/trp3zup6u0EKMn2U
RW8/VKmmtlhNIv2GyKO5zbTv6tkcXBY25NcNPdWbnWbTxyVjDmuuY/5NswiWCIPMQWk1LN4disOg
iZfVGu9KsPbXmzcY+IIGe/2G5ke7h8g70wCZmuxm0kwEjbbw3DAbfW4sc2fZV2ZeVkhikc8H4TKr
/G2j3XxCPzMm5ILnrxQf2RJZfuMfR89BHxA0bv24Gnl+qxx1djpcRjuDLDtmW4AzyLSno05MrxVv
TeM+koK8QVnDiOORtpCboLxJVdk4qVsjixlSBu+roS8ignrq6VFeT+rSDQbgZ2nVX1C87bGDsFpR
6pC8VPdLcDmgrkO9v5KGoQfCR38Oyv6QoqJ+mLymP2VrTuWu6ePnXEt9ibC/qbsI5Y547OtZXtAr
/E5l5sMJamTcmmjrW8NLPT2EnlfeFu7aKahI3vRSMyEOXUWBc2nkHfe/fFuJb0kzIlmtnZMZZ81c
JvXYDrct6vEIqWwPEw+VW2zPS076IiOVC6ItGOS6+ZLd+VJ8G/kt6qTLrUdt7VvdN4TUNbf9GaYT
PJhNfmkHy9VOKTmEz6layvNk4aDDvl5apJq40xs0CB/vwjDFVBYO+S4WWpXS6q2D0QU04hcK2NuN
TkL53OtVukz3m+YXHYfLpkl59IypeJhXL78jAXs16ne+XXO2o5zDhM92sdtcG690zFpdccNFqElR
6vRB3Bj4UQxbTq+zM7tnfzXMp8znNbgRx4CyHullUhu0DF2oIknlOaWtAXi/S5uQktGNJrpkF6u0
q8PYEFyilbtUuRsicP9IkFtjCKEZd9xORUOVZaTgfao11DxpJgWJsugkLereyrgkPdK4Zm7vhUtn
w58KTmSCOFebwPAA5RdQid6uJ3fp+dz3bJmGhL81jVt/YAViR9TRTHerG4+jsggzTYMDIwt5YTZD
kxTl6p2tJZivlLUhx+mb6tg7Ssmwa7b+0uX2f2GWqnlghGQTodK5ztEtW/mgBeP9lvNgViSRYmx+
2v01bu1X7/7Q2XFJOjVewXL8oCn0AzVymWhsmbIUi2M8DnbFruU3hA8Go83Iwy0RedEnREaQ+Vz8
bYm+o7qz7PY5sJHcA3OZQsavp1JmD67b5knT4dOji0JmYaEz7F7G2j8Nm9tES+Xun3Y3f2Ail8f6
tAbwV+wtMWt3OlKhmg+uQFrF9kQenz04hL3YTeICaF1I5hvVtRNUetIv5XJF4s320apt+8VrkJYD
5gdeJvL8wlPS+wBygnyh2a0XNqmRPcXr2DvCggYXkRYYNXjys+12F0vSJiFCYSMO9GuVCf/UbVAd
lRaUV4hJA8RuIzEdqbkxyEFMEkFFyXBnVf1NoyZC1+lZX1aD+QYUBUE4NoYDt6UtRBsm6ZBMOhRI
PpT7uSZwJN3Iqo3crObTNq2SB9XXAmJ1ipVDxLeAGPAlyCWiodJeoWMbb8vRn98nnJ8JF3PCIqSp
J7ov2ri0PeSgo9+8gHbx78CKizXK+PpfoBQgoVLajVMt7a0xqSJecbp9MAOz/jZyS3qlj2M/eug3
7/s+zwjf6/VDLWx1PW3SP5e6jUemrjTCPH2zZtPNC/VYQF+98FFlvlkUzScAT/MV9uD22jfESJaX
Y9yOwJmihVEhT9W8PmZGs8/j6EndoD+UV4RBTYiN6/Sk5/QGpnKsyE/22TLr7NYIxvJUpFpxp1XK
Q1A7QW7K2PNjq5Qm5Z3MN6B5Ai1OVTY3hVmnTzkUQMjR8GU/rYWJBhtVYXFlohc7jWbao94yls8N
QL5os8T2wZosMxJpiQqxrguZhV4/PvXZbF6RmDFfbXM3ZSHYpZL11ucPGPKMRzObTIr/UsQr7SAs
9QR/fhT9Lsza3OUOZDVpi2xM0OaLcnnLSUr6YOW2R3/CNZYEYx3XJpMQ45JVeYEM7F4qMtxvs8Ey
pHzRe2TxJtyBGePrCx36uj11izcUH23HTFsJQ95VnESV7pe3W5dP3J6xJybKcPt4tRhDJgII4Lsv
JzdJK2yQ0GrYgpEAkXU17Hp+iGfqOOtYGpelPxb0lhIWaXrmq6xj1bb1vSVWGTutd6EyTcS9O/zI
rP9vffwX9bFp2Pu0//+uj6/RvX5FjPZLkfzjp34UyQTDg2m1PDAoKBEYpFEN/61Q9v5ABhNQ8Lq6
5RgAAP9RKAd/ME0E5cUyYejieP8YNdoWmfHEWDAP1xlc8pv/s1GjyV/0y9wD669Pibwb+i38Rt9Z
Gz915K28CtB2tfplS/hL3qsIhrEW471MT4UEpZRUVL/MPqxJDIdFs7D+uFxovy7Uudy9t6LFR4SW
E80DSEhc4uX2kYGbbT8bAUCieB4Npg5m9tQsyouK7H/ZO68dubF0Sz8RD8jNTQcM5iLI8Oki0il1
Q2RKKXq36fn056OqarpK06d6enBuBpibAlQykcFgbP5mrW/Z1usgZXfbAJd+WEakk7ukouaEH605
t9HIb/qDPXn1XuOpfVBA785OOi2HYrIuuerMD22U4XzW22ZCcm2L7mZIPVk+m1nYOzftgiGcVBt7
JOlWkpz3PV1mnMYCdWdoV2BY0nq3zO1I1nmLKFTpph87Zv82ptYYTxtYSNptZibWsmlU4dSE1FjW
Y0T6su2boqyybZ2HyTOSD2DBzKkWXyXpYB+BwrTfHVU1jzYIpWNLQvleTOn3vPHmbeIkeDH0JiEJ
fhBin4rkaSZk4oFErjA98EfM29lJSURkEZIcUL52ONDQm2w7Q3ufaNw3ro5D5ahanORL6ZnbhuUn
ek4X684CVs7aLlJrr2SZW7dYtaat0fWOAafSa6pzt3jhywJL77F2rBD3+SzcowqZShCUC/fqnLeS
2ZSjwvTLMDLp1cgx8VHeOlyDetg0/VSebCJYzyh4uZZ9MSYbQQr4ylubxzMaT0oLVM/x1kns5dqU
hIPp+zCCFYvXfAX5gqwT3XiY03EpA8dFxOfLcEV5YRBEJFKILzUmPVLLWm15IpiIOraLRic54G+g
ek0UNgFqRJbUOnITCaZkO67bt3YvejAe7TGOLJAFQCCtxHiP2kVFfHI5CdBW7vEcl77AZnu3WCG+
Ez0stzZDjmMyLFeXBKGth7fPz7JqTNHmop6V5On6APo6Rn4dQej5opnYCCwxbvMlHNhSufWm1Jwn
UlcCgIHHqFe31owLYSEF2kmqO9ks+PasbI9eJjw5Wbkr7ax9Rh58mUzqTTKTol20TN2mGOY3+A64
z5wkpP+YH/U8bY+sQuPtAlXupik0smQhpu3YSpEzppUk1LYGGhj2BpuCNd5J9nm1G90qOWv5vBz1
hq+mwEX47M3iK5wCFLG0syvRQfNllw475IgdDzTTTI8EG38oFp0nlcjo3GAkDJalWC0j877SPDxE
db+TGGeyTGuCBCMZDC+NPKcacbEfxfGntTRfIIuleMwpzOxGXzaUlhnTXOmOgdfP0UpKRbadzDiX
0+WxS9gArIL1zSAsEn0xEjzw06fnFNOJQqpKsjVqp/4TmyBJA7HJxeHLdmD4BU8XaHAZLd2happj
OSJnN/Nr5iY3ixHuPdXrfiqWp8TucKW1ZBVH4xW3yrFcitUvP2+jlKsfsa5hxP4MXGTvztNtKjQq
TaufdvATuu2AegF5u3yxKd03Y1m0AWzLz1zqaiNKbC5pTqQFqHvCnA3D9zq73TSdxSGYuLeyLhR+
Mho8AomMDQwjeUFaW26LSZW+g6GWe6tuV+dYbO9FW7S+xhLn4Kr8G+PaZNMI3TvZHJenHqv4ZgrN
9C72uvTQA5wI+FYYF1A5FyqwrQaYwF2q8m5yZfqer6dZ1ocOiqmUdLe6FvKaYEs/VXUX+3xgalcj
DX1zGvx5pPhscjH9iGGRHLCS9/46+t0wwJl99kDeqcdXxUpJehcGEzWZkbZ3zFLnGtrqMg6dvuOY
cM9VCvrIb4HuvnKuIPEgig4HvdkhqBU9PlDWanv8XtZOr5r+DtpFfDWnybslnuS6KK0LZFq8tZFA
8+3198iFSUGiwJ7INt8sZXslQ4DTBXlv2OvpLjUzAmC0Sr7HMrmDgsDTgTHMtNoQk7R7ysvM3oli
CR/HbLyttQbyJryFZ0dLn63Iw8GvDe/t4n2xI3EUvWVzH/f1rshpNWIxsjxRx8pO94C+2ZmkjbwT
RtTsR1d9w9BsbS2sajTd4okUz4wbOKtcgtFJ5rCakfBNw7z2rNhZabzYGYwKkS/4vFeDf1tvbc37
Kr2x9U1p4QHkLK019wF1+L6l/LxOfHTFpibCELHz4v5mdcxxRgcs5PmqaZhVhTPcOvOwHZrs5Lii
21lsF84K6OWmgRYMR8Kr8BfOuQv/pV+OMUtdbIWnIYGPADUEpKKnsQMbtB0Ps9yHfOfg4ZBesfnN
JKnxeW26SnPv5kWXl7iQwBsZv9/mPTu9eRyqbQ0M+KOebELJRX/DqIJnwpg/G3I4lGF1CxGGB2vq
EXOluscBJ0+TOMW3YSoPnjt/Qce0mo9i7OOsWXxpOcl5mM2joQpjJ+PQFQxNrOUOCBZ5A1bY1AGu
O+NsAUrZzZpJ5EAfmW8hnI2rqRtZiZywI8fezVbvHokpD8y/1hwmFdv4kgG1Jsgw0f2kgWEwRihX
04mIEAkkgmBGbw07DE3tOdbG9fE8RkFlexvNte5G3REvGgHG93qEuzGQcy4j1EJk317LVHOPXpst
J0Aez3LS6w8NvBjkgaLsWcE6I7O/3wyeUlbzcOA5K9AYet8KbXgwYoeAKTl2V+haD2OpMUHMtEsx
x/19NiWvrTLVrgcEfQJf8Oq2Mn/C8H4SmtFtDd4eBuKc8EBGrIfRmMP3lVqxhT+tGDho0HMIWtjb
GFs3rltnfpExzmBZ8YabuN2WOkJKLDLZS+11zPiG1v2BeCQKeqsW8ALN/L1ynfnRIUJ2k/Xum5kB
KC/cwnlxHAYZWmjrvnDi9KmMShhTI3Qdj+XzxjRJBpkAHY87PrAUK5VJCCKCD77X/HiRQmRZpN9r
lX3MqCCunlcOr2Y7bDHlx3e5jtNsJnWVkPjaKHyXVEKSYHE7bGpd5ecWjcoh7XtJjVBGt4bID10W
4tC32Lf2vVdd3ULgJAUG0V9wV7kHtF3Nq7Z4h4p016eBxNLduoAle3rJkhs8CN+bzP3G6Zzv4HJ6
AQA2AAqpcbbJt9zXnpoDa8QgTKQxD4iEPXEnzIF0AKGXRLOl4q40zQRKrtXcpOyPNnnXzjeFHL3D
WBlT4MTNNxYqht9PeWI81PVAQ+r2LdCI3kRJav80xMoyandk3mc8vFqtfIPsgfrVxvuTUwu+6KMy
ifZGADuROjabTEJNY80Tsj+AlsSbZukij30n5lwjp2DoueYCqd0GZwPlcTEwT2HznOB4KU1xH9Ko
YJuE3NkzlIaEUVB5+LGboO71i9AoxviskN7uMJdEEBEoRI1bCi2fmfmL8pajLcbvFQnLUEucJSgA
jm97Ir+PYclMb5ks5ArIYvnUTnDouw2mMUxUVZUyDey/Dp1kIrtgpizrEO92DvFS0emzpKsOsSxJ
Vw1rtDyukR/MTsgNVNzhVOrjNlTmXRqn5nMibbXPa9slnQJ2TtrFBapI73Fe4l0+NOqK9E7udeMD
VgIFUxpWcELDZyNSBUIKEYSaRNMT13WAq4ste0qqpD2XW6fJD0vJfVconG1ICw2/0sraB8QUuJC0
OE4SC2ucPWxazIcu7sav4yrnoMDf6S6XuPDq5wnj/9ZhnEzoFawzUkiD1HCLgFaF7N9Og3YUOTXP
xLxiJS2v3ljIvR2Z3/Kyf67q2brX7OXSFfQpAivabhqReagaSwsGbNbMlrrVFCAdtWjiJR9VS3pl
UTxPXctcX+Apg0kmN6mhMDJWuZ/GloZLPa2qm6xYnskmwTneUtMlVZh8z5QRGJOzXJaEuxy8LAI3
bJT25IbPpKjfNHEv75T0SHFqyh8Uv+267dwaKWKxWGPuMcnhforbeLeg8X8GaJkEueyjXSNLbysl
xY5oXMQqWpqDYeNwmces2JGM1NzZbvihk74TeBm24njMpkszO9rOg3vkz7lD1WOgTNLr9I780P5O
6Ijrq4YEwFZlLLv1+U6k3kkjScRf7Mr0nWFgP+E5442LeK1aAeyGxtZyeY9qfMtG29/Q5kK7SDO0
MssRW86wXTRtn7MMcdmzGHar3xhtWh+aTD1gBz+XE7oNL25gBBGxu6tr2ttBKHNvdsNeVPB3zDQ9
uwbLDDfVT3rmPltObG7MZHmfnP5b2EcfUJ65fyrzwnLTqcLnihEdk+Qy+qqBYfN7mR+7ZFn8yHRu
2Ht8cesqUJ5X7QEkVRsRufVdGArkaqz7b6SsL+lIdaa1qQ6+eWkhyaH7v8vCCnb3oj30Nn5FCHbT
wiMhDXm7PAkaUGkM3mbXbY+KO/jrrOJPMxu5R8JxZtgkWrUZJcv2TWwVbwg7imqbJEZxxyMLF/NU
gYb120o5gYBceBlhhRwGjJise+xsnyZaxOgdrG4M1a+r3wSsBuQtTI4VdIbnsXfz4zDEw5GqOjt6
TlzupVfKHcyC6IzTyN6psn+a1YJrsfLuPbdPH8hqMX5YSduflzixTzWJDAeRz9mpr8J5Z41SPSFM
rgAAind6+PQ2K1mIh5F+vyzR4A9tFUEFJI8DkzBQEeTe22aZpr1JdkaQDnRLgyM1nA6Oi08RwQiK
/v2AAiSAUEtT1UQpiOIuCphtaAzt9HuEZ66Pe87cijgP722DOGwnnz/coodxKJx3J8q5YhS1t2XP
HBDtxtFSA57lcbgzCvz+VYueEb/TVywlSdC4jhmkRczwvbbgn1FXsqLkn289ZGF8dyJ7otyj699J
SAVMBoRfTVO6iys9P1I3Hp2iTH2CtIYdxxWYAC+f+eitcptnyT6NgUZA7bySJy33tMJMXMwpfcN1
5VFJSz275VG9+hnoFu4wA57LtnQ3cE9kIELH2vQZls2B9oNFW3PGj62T9pEnhzaThq9W8lbWtfq5
y5ru1Fbmj2bpb2e8oYxl4y9iSe4MTvcta9FiVemcAc/am5Rp6ZboXlQZo2ZsSF3ugqxxtfMo04dE
APYiIOQ2sh38ecj5qK/Rw9Tc/u2E1sjQ99HIvCMnWMKvrXje9RmZoJBJxSZJus+lqi921d3O9Zyy
dkW0FUEgY5GBgM8s/UIjqH7skLaEOeMaUoz0eOJUJi7zEFe52i4ZWkRzmk8j31QoFAh+9L7jjLQM
FVAAfgxO+pE4Fuig5mHqqumYoFAKaCHPHNEvNdq7neynLa0WdzLqJ8xl7bjh20CWutGLvTuNjFEW
HrrEdR4VtLk51Y5u2m/ZXuAxaYwSDne8lK+N1BibIJh0dyI3njg7rwLGCe9o6LaZPdJ5uaPPFDoO
UFzBfoNMwUQgMMJkPMWrNNyS5UeJPP+SQqziGll72JoxWnhzeXYN+eCgoAkmAKyB2eo7bInORirF
bo1CWQvs3Jk3NDjpE8btT9do7tpFnAFGv4NE39X5e2cU+75zf6hhxl7kJvOWtO7UbwsvaNLSN1Ic
Q0sz/ACFl/k5PqG40eJtI9HatLUG4AA5db64zEoW4tyJt2EWEBukdnJqfYUL8YDlG0hE2yt78tGD
O/dsa8RJo6YnVzKCjzQONOUDhmX+EE/yesiKjafXDRbraUU6dc5mbOwz0q6z0i2fNVhBIQZUascU
JzrxyCLpejEcNo7EY/U3WrWovWxFzq4JPeoxyZvwweVUY1/XGsoqKI2b2N1MVOTdE9EtRbsr3Fab
d0rLRuWbRsyozaZHwJPdiJ4EaukZDRN/rpEV1swcem3Wb3rHlR9tNjlZdxOyNmFi8ZsU/L97Xr//
rO7ei8/2f6z/8DeKC865uPuff/1l+9uvo89qNdr85Rfbsku6+dJ/qvn62fY5f/W3QNf1T/6f/ubv
rr9/MYlf06n+dhL/8qmKquz+LFb5/e/8Pocn5xmXM1pOOkJh40HFXfCHi5CJ+oqT5lM1yIv8yxze
+g/+h2BC8w+Zyx+CFfEfTMzZj0vLcg0dVdu/M4f/xbGCT2WNmsZjgMbXkfhs/ipXcY2hJ+TMtQ48
o5kIxtxnadT8q+TDX8T3q6+CxREBy67J2oH9wV9fJewZFQDLDA99WpaMLrAfb9wprJgQDtNDgR3p
mC9UPwE5jfXbnzYj/8RG9Oue4eeLW7aO9ZLLhjX3l7cY2wxYzMz1SHv0qmznKEbww2TwupaeXaEd
VO8RJH+iSEoC7eFQJJ8TCSBMapVtBrmCUzD3KUF3g5v7ZqOh6siq+L4lQItg1TxEKjCrGu9ftNz2
rRNe0ZeMwf/FmwBX6xmk4FrcSL9cQV1JRPeM0wEITwJkAfY+HivymDjjTByHDoSIPAxzqxUzsUPo
Ud5Gr3cDYhRnfj54BQ92KaaHqqU30wcULTyM0c+7WX6cvCHbuXCunsjB7nZzuXSUfUWZ/Asf0S8+
kZ+fA04RXKI/hVa/mqNaafb97NCjJibiO6UvrN1xPu0dxAZ/f7VYbf15s/TbK7k6Qix39dj96vi2
BgCqtcErDSbe1Llr+PBstzmxw2ku8D7+VYrtL1+in6/n6Ryfglucbda66frTJksYLQgBLef1okRd
OFHYIPeR9+9Ry9dXIdFgXc65xO2Zv0ZKeorjIh81FBFiTPYMrX/UppcQeuM+/f3l+xkK/ydH0vpK
Fvs4Dqb1XPjfDoU0MoQ3cg8eBOLu4+LgtI097hkgRmMwF2uWlREzeK6qLrvOg+Xe1CS8Mk01wmvc
l8u5sKzmomawZRt7sFoGneg5NoNhLocIYOepyst5n3BvPg+RU86+ycBPg3QwLghogHdTH0jqNVi6
LOTtFqnwkhz+/k0i1P71LnF13TC4nMyKsQVZvxjMQqoxoDpqOoxENW6KCH4NmWHtkcFttquyVmxs
pE1TrrTAyigvuXnTQ44/azcYdbfLagWxjjoQvAw4uMYu9VeD4Is7C1vWV2csilersbeo2cSj4RXM
txUYUF/ZYf4k9AwuNRvMoBvi6Rn7lwjKKJn3yE8NQt2+cpxlB7uzrPuoF9aBEO/qzNMlPhR1KLZm
ZCekd8Fzqej2t7GQxr41K/dJhVZ6TDUk7KXRxJAuovBbzIPHL9osOsp6Ge5r0G8NmX2OvCncJt8P
oW1ta9Q5Psq63rd7m/a9M2CiZ6rKIKyViNbQ9JA+o90TwD1/nyF44IuOu22UdebeCiUYmdSOsXNn
tR1oziIvDPP0JwQ5xSvrk+xHjfhsIufKm2ffUzE+zrHSzU1VxtMXxy2zwCkE7jTPyzG6INFZGIvd
2zmeqs5NiP4xi2S8x7jRfJTs2d6BL2+1yUuRu2SfWqa5t8xKtYARKUFvDrDjwuanto1mmwnvOA1a
CaempqcBWdURNcWQQnPKPT3+zXo9gypPa9/0oM62FZpqozDfrFV9LKdYP0ZZUdyA7Z6ftTzrkI8V
+nJn9BqIa5aJRMPxfPFplkw6c889ArM131VoI2fkOpVHvEiez1bMfMokOG+gQGrIs03fmOZ71ahq
l8VCC8x6QmQEvEo9IyzvaWenkY+GLqGdkCeOc7+LY/MiwqLfcrYNxw7gKfONqXPJRRLfTcVnrmyj
vswqv01C+hRtHLJgiPI+QISoNjF6Fl/p+omuBuByhGseHWf0WKbRLWO0r4BO9EOMX/YaGguEMGW/
ws57FwX0bMY9KQGZtvfSWSGZgkoZN87Uj6fSysisG5bJL3RUe33aAO4d9JB5iBZzRPWjb6y9okwr
tLBYBPYZNbJPdxi+MRmY+WGmcBfjFPLjDDjjRunNwM01jE7AYyjbJZFrI1kakyQgZEDsFeb6s7Uw
VgLtidcJ0887UnT90ict4p9yRni0ga9XI3rBG7MxWqM5z7Mhj3E55QeDjKQDujFjb2tzhcLKI88t
67diRKYWMzbdLDBMwKOkYMcGGX1JQ6P/TmjN/MUc1HjCcTUcMzRJmyGq5Y1ivLFnaxH6VqgPxx5s
4r02Z7REOfxSML+p0xrHMvGcpQmMxmYKrUfFZtKW6VkOerkzdQH8hgnVVuaV9NO5h6Np9skemQ46
rgm2OsqxbmNV/JIMvqwOEjSBJ6/Ws8CuevAltssCsNWzXZgO84+hI+Pmjjy5PAhrioKFxPeNqsBT
1qJwgyTiyWEs2I+F3tdbfRjFlnesTg4Y1u0IYZxBC1HqS6e3rwtJkPeCL+rdnGCCDbKwWyG3oO8/
WeexXs31hb16qr7FAMywdSbOSwwbkJWrYzxpOvVFXtXxfZaNVCcDJV9VAVayIy/lp2OySZiQQbbi
pNvZNY9k8yVlxRZkOiTbRKMu1CwWwYglzeMom2xX4zB5wfaRHxswVt8XLdYP5LFw9ijeZFNTftl0
/jg0JD/XbNZQHRc24EA19/NoOoZvo8EOUhxaW08NvPMsie89vRgDqzfFtukWsYXGFN0vTh0ycgR1
Z/jCy9vXyLYtRiMmPwn+a32Pp4O3pNkgqzrTWSK/w4iyNb3Yujc4GBBKgP+pO7EcGFTlvucw86ZW
ISkpZMNDHalOg839apjx/IMaeHhJgPRtzUo0p3QGH7ShthF7Qy+afVhq1hlsv3adeYE4AA1IeRFi
sQmsOba+juGqG8AF2F11B2l1mEX9VemiCRRhiV/Q8pzbzIC7MTTVvmVDPSKV0c2zNen7ruFQwPNi
3g1mw1wsbqZjAQPQH/I03lVmGG8rJmRGCKhm7DpCnbLRQmqhP6iwhN0MaG/YI9SY4z2X38m+MeVr
4hv2Lc3A3Wx1G/J3+xkXO+BlZQrA2V5YWIDlpxmXcMkKJL6bRjEVy/Hn4/2/uxW9Tb6pqq1+dH9t
Pn82lP/oTP8falgxRazd1X8tHTsiUYQ23/65Y/39L/2hHHMQeq2gJHoNAzTpWj7/oRwz8FFYNvUn
fJtVHUYz+w9IBRYLYJP0eRjpGYz8L4uFCUjHdhziWjxbrLoz89/pWJGu/Vq4GRgrPEvXPbkK9r1f
CrfETgg1Ntr4NDUGxpyxhqywyunPdeMg74CxIIOVzvhYZw1lV0eUQejrg2tNQdR2VXNQkIlD361y
+7RQCIXbfKj4WnS6Pl16IGhyb6RgDy4ZaamvDUFtFrRwE7DxDDwL/5VocYeNlE8buj9mgD0lgdyw
F7bJucR2u2GVvxwXY+kksvHK2y4k/ajtQGZejBuZM6ptQ+RN0tWaDw+19jfKqYFaxwPysOhkKuCs
6gg7dy1hBQAxpbjxBAPEFu/C7Sh1B+1Of21zoe14wvDk5czQWWvZRvJYp+l8oXDp7lQkimuRahNL
JgLJYj91V75+aekRO8C0vuZWPexX3iay+mo+RKPtnUStErwC7n5KBHVSXCUVtl5KSGINMi7mKDIj
mFiO72TniNd8laEmdASPhph+ypm+Rkzm7hGnkx29mOZDz3boOFQzDH1DPMQ2qDyrtEkLnRMb3bWW
P5iORnphOV4tHYWClef0F/XkxN/sUNR7iQDbV06ZnY2iAAzN8w9an+lw2eMkum37Vt6NcUlSCHuJ
/oaVXcOM7y6sVfEDfZyHSVzOu9ZKXMaWTnuljP5mhWHFyNIIfRzQRO1A0WADsbx6kuGwYryN+dI6
DWNVEBXhlY8p2CCkI950NomgeUhQ1F3qjMwTYcbvVmWj6Yumc76SeckpSGHOhXJDdrd2GXDXPOaK
kXaZgdAQZoZbe92XhV52IS0G9jniC9ZiSfucTQvUo1ZMPHCJGKonix7I4ifVJrQB+hBGT4vraKwT
XcZ8flpWHv8sD2CIcbVxNuNGP816/z3nz9M3AI13hhJH5TyF3tWBQXbhvMUaiNou3HBeL3c4fTs/
rQdtnxGIul+0vrzqgjvasfvuhrJMnmcmnrUy2WBz299WTHHfBgVIdIsPIz7JNDZYEWZ5szHNQQYN
D/t9n4a48ht8MMSgnvTYvh2GtkFSY9NHIDpPfTedtAOKdrwaLfdgMMFk3PQh+fb20r1ohNPELQK5
ZNZ3oXOWA3b3tim/zCMLmthU91qXvxizIgA8l1dE6Pm2dOtvbe04xyKtXoicLBEYtV8LEHO7DC/j
7BcJCSJyJJlj/aTm75D6YdsYXU2rrr/KftU0zl54qMdBux1dNCRhX0dBqss3DsP2XtTFtNNaGKR5
Flk4A1v5gl519CeKvKAIlU4eDC1jqp2cMLY2YSLe0CM1294p2Bs7jTim7WnpkpuugOFIsbF6pO7K
kFWaXGUfShZBMaUYKsc62WVkIfkyS9srpuf8UrtWdByIUkQDkplHQvGmSzHly77sMgGkocZqyT7z
VqrhNCvMXPCZQySwOP0vo+xeenA3B62ZkZbg4MTJzWhZjjrVP5thJueGEukDOUZmcUNG4l2h3I+q
qUhxtRfvKTWBF0tRsv50k/BhNt3kHovBO4nk8ghgk6oZ6aNdDzzvY8bWX1vFW9aLuA7QtIkz4vRi
pxM0ENR6lKOUkfk2JwrmYebY3cQT5x28E1ILGQV8XXqUUkPI+TzgWLlJ5mn+6s0TmzJ4Zs1jo6bH
Usd2HAHqv6+KGKfJ4OV9/RBZoXFkskQ4GOIzhGi5hX23XdLqCKM6rHBrdPlqN/KuXer8qCudPYaY
jN0Yu3m/YdaKiUKzaahqoPnsYWRSwND3q95Ke1C4tgYWnZoW6RMpQlRKfMXLekTr9BLnc2vIwzyU
Pwnjcc+zRWu+ZRhW2HLKtMfOEzNQuc8UPdGGZsg9oG9Jl5tJKvsy8cB+xMPDVyRj8eIdVTdYX1py
l0/xUtBsw2WyPjru/sQ38PDHPkWmIzejXTvXJl+VeKGhq1MldBcjPtTjzktLBEFNd0RIF93HeZ8/
upiV0B8OmrMH9MGN62GCeKtd2W7p/ouDwZD+ndGdzlLRVRB7I3xOZLErjHbOT9PdMvbhcagR8Yzm
uvQ2p0W71BztP2BO6yRESzHesnlqH2YMHnrg2POE19AoqUpTSmyMS9PSv8KZbt4bpSdvPJMhw41F
f9uu7sFwsLwf+kS8eMCi07xqQza8aliQ7wqsh87qQSxWN6L105iY/DQp9qtfMVqdixbczmL1MmIN
xNY4/7Q4eiFXEVJH7L70qweS2jn/TlIA4ouiX+d0ZHuPl7CR9gvPEW9LtkW06+dZYLBz6AJ8A8Ze
dFSr9zJLEk9yGEXhi5eVw8NE5hB35RxrD8lP86YwVx/nT0dnXuPLGX4aPYVHcevBH/8uuya7wsl+
zIGVCD+BZ3XMDPAUwI34sgLpb+6Xn9bOdmyhu4k2CYvtLDz9tiZL4I3co/GTtKbmqyvlsCu11APw
H3nIcKZm1k6K0dEDzRciUNKitG9oFdp7KAGw9U3NBZXtzLU6ONpYf/WiCWkj6bP9sTbQWAZpkuL7
85wifUU4xXAA6UB3TeUKg9YmE91EV+dHvnNJuu+FjmVollOzppt7W9NR+lvodaHclgn5o4ExaBBb
cplc4Zfre4DTDik/fQlzH7HonuMZ0aBlDIVvZsK5mceuORlQOAK7ljpSrNXIJXB5OqSa+IC9WaEj
3WCTJoj9ikEu0NfXF6NvO7Q0lneDsBLNvRNWLBbRcKGBRwKyKfJSvWUqZR+XRCwpWcK11ZdsFnW5
7aSHjL5Om+XTpoC6DfWxDkyBtCmKvWeEAsU7MRjVzkRfmQcc8cgjZxSXmj96GSeixbSE2bvu3HqL
dL4OlsoPNY7dyBeRtWB/NWfzw0HRfu5Cw3whZgMKtVuYk0TYzoQDzRKRwiQd02YufeYeUjpBoOch
fdMkYuMd4jWeo9IieUSG3cXyOvgd6ST0tx6/UbiN9LHnXtJb8uNKx/jOIKMhlaSwI+3EaDj8knhd
+Twv6IN3JmO2c98yLRhSZODBotAmEgiZHdMoe9Dx+39pSucumnFjxgUaBheNu9uDOye57yI7j0wF
Z6UMeoWTBMwABbM5akMXZfe+sSksNugN5AdjDmGjYK+jF5Ba7HGZijHWNbBuzL7RIsz38ii6a+mL
AUAu4VFAa94TitoFS23mu17X+xuDba3dq+IzRsOLH7W3nU87TRRJvW0ZB4h91TPW1vDDllW4Gxgj
IhqV3tL6SL/6Wwy62TGizGo3YWgRvJKoKJVwICX6P90bSjz+/KfW4pyjxRxvq7CJX3O8008JzPy9
nlga/UHY36iaCSM3OIKvTBFTHenUiAULXHcptBYASYNwOvHQC5ciyr60rmMwZQvHgUlSYsHUrmth
b5twWc6ZZtSnkS3gDe8wJ3oySb6FS9IRwdd1jHQbgiU8szw2eWQGIlte6xkns28IQ71DbHEezKbR
PuHDqP/fJX/+XA7/i7WuQKBK1/hfd8m372rO38vvf+6Sf/9Lf+x12dBKTB+2rUsdQN2f/FUO1iu2
dLSoUOx42LAI+wMO67G7FTxEPXpG0xQ6zqvf17qm8x8uwhsDAoGz7oT5rT/W2r8vOdmI/7bm/idL
z183YAh5bNYbPKx1iJH2yjv480aq1PtUFXG2HJzIwFAUDrK8iSb2LYVBuk2EzNn/0+X5Jy/46wqM
F3TgT+qW4Cd35a/7SYSaODwWez4gFGIFpg2DbxPyuP/7V/kFrsBVxbjAaALcNt8W8esKsbNafWhg
cv+202Nu1FyySg1+QoGyJQh5HfgymZRNql1bMuef//7lmX/8MnoAhmLrgjU2PEp+Gu+XTR8LTASr
s4MFJMchjEpyHXI6DCIHiHTYWhmlYjFWLfFjDgmcaE0ZJKoamaPfsq98ZNPOzLAK3fm2BYuHtcFA
mekShbibRcafZawPWcvMtRUaRN5WiQ69XVe48Px+YCTNrmbqZiRDuQu6VYspJFrjU4Hx9EuIc38f
4iJLaO4MGqoVE0FzKxzGkM1kPNmmqO/UmBlPYmK82plMJUe7rd//k70zaY4buPL8V5mYOxxI7DjM
pfYqFrcixe2CoCgR+5rYEp9+fijZMxIli2Gf+9Du6HaIKACJzPfef/Nyamt4dgyQIVUCC9OZPWQd
GJ0kYgyyiJYtmyD2BC7kRnGMAr18iZDUPItQ5x8OY+wfEcXRrTpOcPIxMWhXvaxwJuJRYXYXCp1/
G1C1AJKQSkVi6Iwpwuk27jGgIp1uBFC366k4lgTOY1oeGowAXMDUkhgbKil3oE9tmZhKJ5ouJ3OM
d8E8uDUDiuS0M+pbmbeMfjt33Do1oOV5mCvgSz4ket4/oP1x7ng7DH0lI+fCsLNlxyThTZUMp0P8
BJZw9dWXqA3K506feDN1Veg7Z/D5hoYmOJi4QR0docU7JCLqfegAhHT8s74ovZGPDlLqY4Bj5b4O
W3GPY6R8TNqhOBLG7h9zOOwtCRm1lSwIm6WDd7oJCVuWQRuomBcTi2isy9qgPHQin7F46KAlKps3
TGd8Di9gTCTaBvFI5JxQPVhd/Uawj/riaa3aOnGX7QkKhU3nzthph0ZoJYn2KQCnGJdXM+jfkjqw
gnk4bjURpKcQ4fDGoZa8YppkLzMCFr6nOnN02OkpmhRdZ9MQ5Us81v0Dyo7pkuQT/hRlyrbKARDE
yB37GINeBen8sWs1FOIQyMGiclk7VuIvcFjMl32ashT7qAA1SEE4EVxbUBp5E2dIAOq1WuF2SPOb
wXh8x4SrenUz34bHGSQJ5EMNlLSMAoLA9KB+gx4xXRZDpL4YQx5vicxJoWiADmhp0X5j2i7uYyse
VlGYTZvzLB4LUR36/vyo5yWaFWP/nbCJdDNRCkKXm3gTllOqLcpn9d4QC/mchW5wyGT6PGiyO0Rx
g7OJ9w6QB4iNhx0oCP53xj6S9otuEA1qkJnyEBqsTdygoUDCGfZWlpW9WIHbf8ftpbpCucKiHGHe
jhEvyiH9ZUPbUV1XuWldI4ewrzsViPsiltUz2qDyRWuBwJmpkxxrwJQxc1tdJKZm342eQgNI6gvO
c8UAeQVPqWIZm7MvGwZG2G9xc1h1ZXsJ5fpEpk5BXYw9BGMNJR8rqQHal63wALFYe6IVwYFg+3zp
DDoS0BJK0nIkCXtrEyL+BrI/BwzlKRpaFXn1k4hT/5joCrIJLjgYVjqQhY1HL/WplZ77Eoj1LW46
6zkWRZ4S6GVOhYWid9KKNckBOKWpGsziMIRmZ51MdJyLGjjgC+KvdolqndGNIDdkVUN327AOSaVv
DcMnc2xs2Zq64qorfYOaL/EPlpbeAFVhhKJnJ83uiHKucu7dtW+nxmbvdEfzqrHDu8AOrnK0GSsd
tGYXGlO0z430i7Qtse6yoFt3lvoaw6hdW333DUg232tFSPKFFe2jyQGqQKp1LPMeGaZNKocMwvYb
MTP1OowliS11sIEULw7jlPorJlMu7loIW8IqjK+syVKXmg9KQshQcEAwddBS/FXg+ZG/UflBvbcM
PVshBEQtqTOhJceyL+lfsvewwlgBMKhwt/SngOdWcVLYC61xCPUvkiisLslVHDZOxAdbJ1AOYxUg
jPC9cD+pGb4Svb7XC63f5W6pllVrehjTAedAbOazLACGImCjJVni+sVgx/6uC8WdmWMo4uBGcIQY
amZrg2fPeG0YnKVd+7gH4iMyWwTA3N4ZVewSTEQASxk0xw4eI9aPercPB18QZedDJ7WD2XUgkG9m
OXTb0A458yDleJs+4pijZG+J3Xbqk8kAeyHaVJKz1kWo4pigLHxvfPHsnnxMMx2hxodoILI0fUa/
XbpIuRy1ResBHdd1Km/l214EJd8yqRAh+1CdeVBjQRH2FfsrzSWbCNO3tKL3r/iuLq1MVhfDFExr
xifo8sZKrswo4quSGLamNa0aK1C1wj5UTjN+mQYzWYK2kxEoi92QrcxeKw+icaZX8lvtPc6e0z1R
J2VIy+Pvxsn296SKqps4NadVH3T1Ic0r2BZGhmOrk6KExD1nDTvKunWlhXosUKKDpDDkC73yNrXW
52vNJ4R6sE21QuyfPLkOYjAUpRC0A9UvOiLUNnWUlbiI5LeoDzjLY50M2xgh1MLq+1XIlOAh80Kx
zWJWPLyWaO/1I9kAQ2BdlngDw+cftFNOkNeVqCd1wM0IFNKy0Seva4d2jLSzqyiY3KM/tgCE1kAs
FiM28IncitLLSk5iX0XkMC/jyGkuECubz4QBkxPm2gRmLowhkxeRChHnJiLRv1f5PM23XEzvVnoC
ej7VNZGZudZsyaK1nwdUfzFS+Tg5WiQ3v+Vm4uiXQlo9bH2B95L97Pe6vhuilAkqacIS0tqIB6kb
2f3XMhFEg2bDXBdU9e04MvpDoYBGxutztMpjBgeD/BoUuXzr0b4B3j/6NSE2cAowsYOfYsc7ZiSB
xIumtK8V+fa7KSqqrwYDMLlEo4zETJsnjHOJdEaucRifdoktC8AaWIFeUbXfGJgO1TIcDJiHOpyi
cFGxC78XWeatKqUFpyp1528gpUxwA70KVqENb8+NYgyEosq+nuJYO2llVXG7sRnNzHNoMSGwLon2
+IauLGesvpI9NlXriGBTbDw5nVVHVfij+CKaEKs9oeS3KnETb2UwuqVOzmeW+cika00Z6tyNZIJC
JKBgJJCqt4DJIyPb46dcHDPijXaWDmsyn/H7tsGiE/MUg4D1yJYc7j6x4KdiRudjg2ljmFNpgBhV
V+h251/h10+mNnPBgrqeN2Vmmu8tKRULiBGUJz708xu2weKbWTllv9JCQkglZeIBfdLZIJCfoyRc
gAg/IigGOu9O1JpXECQDfzDMHUwZ+oT77/phRWgo8nGKrWfcw5kGqrn8JYCRdK0x2xuSW5hjae+9
fFTvnqriLbBLSRBl7OO2PEhoNbA5jEXJSGIPf6i+/XsTIf7UQ4CRgmGCiYKyfughGsNPyzDU2l2o
AfcHPpsh5bBbYF9fN7ckvlPeE2G46nkxL1I15zQPHnbX2p81NOeAjp+ZfnM/M/8S3DxQCwH2/ton
dqVJelNStzsrpvIHfens6zMXJCTt+KDIyltE+Fas21Afb9ywzDEzs83d1JYvIcSEk0ZU2kGavboo
hqp+QiRpXfexMX4ZqLg3nzw4muNfaJ3zj0XUZJgOpE4Yex9+rOd6qdtrptxpsanP4yDnTlV8aDp2
ANcalgcrjiIWGEiVuEcjQrYb59QhLcbyNamom12LIujvP+rccv76BGcGIVYr/CjX+q3xDRnsGiQp
YmSam7W5xEElWEmvq7EF0uBGkDu9Ymue1ljgcvAERGk9JRWEVBe9MdklPQxk2C0HM3OmXRfY5bcq
ztxbz4ET5Lf1NOeJz2GwLdqIv/9y+w8L0UWtwfCCphoPxI+sbJyezCpTQ7PDZQxs242rZF3nvtqU
Cq1SFRdwfCLTfe8NVMSxZwLqCePVS6pH3GuxaCUte63ZQJNdlZeXEFis557ksMt4MtMLXc/NF8NK
o/GyCquiv8BVwtsHjkhXuhUTTjLyQRNOkuyQxtvXuojIXB1z6tUs948UkNOmGE11gbssZOG6I916
3mEMq9NOfdg4d8hv1XuOCM3GGMFizmhK9ljHcqh7hzLbd3iU7aOgpGanWaYvYQaIoBxKATPAMGcn
PtfqYzHVt2ia5z3Fn8v2lILezyGtWnrs3FlmWq0hqVUI/oV3TLqaGlQwciCFun9A+UY2jW8b2Utj
dqlzILrX7Y91MIQ8pBjQShtlO67tMI3whqnMIAP3xL8L2zjbaDWJ5MnqCuOhDCwBxGlW6d4l7CXc
p5Q0K1y/+H8EFPTBSgfWcJZBjEkC2nQq7gsfu61vbmaOFacxNT0yONRaBNNzx2Hhl+uRTThaZCOl
vDsK8Ely2JZnSjTdN1ss0M+jntBqGqS9LSXWBoRj+dV0Sbo6MujIqr6qBEl5E7fxtgP4IThnYEVO
LQ0FaXjdQxtnLy5o8HJCNPnsDZlJGJ6Ke5pKnp2fDl4Mw4KHz6GjnRrg8r3g4LhNcSzbBmnEpufZ
LUpE2ytfUZCWrxZuftT7Gc5dfLYp9upec0Mn6h1xPSfwdqDpd7JCPsJHlY/jCDmMBLnypZ17uyLy
MzwA257QwSkbyV3Phg7ULszxr0noWgrXhH8Wu7dwmLsHHWnU2ijg/9szR0y36LAqQfe8aoqJE6DF
KP0RrH6gF8mqq9Yl3gMBG7tJGxTeilg3OqMASyEXHu7ENyL1DnUDDkbwVvWpfisLePheDtEdkwmJ
MhdiWhFxJtZVzVQOGjfIjT8foXP83cZWmKdkaMmfsDb0jmJgzCKryD+GomoOsXKLoxPy4BoO0G0B
oIo6G3G0h+wCXoaCEz5PgLBera7ylPmQG9MmezgFvXt8pdM69qbqGSO9m350K3L8Wtpt2PDXooBE
h/7awYGJP1poc+E8/+oRcwaxwHeRhVFm8zswh2wv5k91nPd3HbR/VTEsebHrsduMTZ4gtdMhFaJb
ZTIyN6/xqNPAR6MF8x5BEonYZNB9O5/FFTL+YJ71qIvU9FiqFL3MdUz4bQxWuTu0YBdT6KhL/JK9
43kZAthSSIQYIO5GVE2XZ7a4KVV9e5744NyYcSsuXnmCyUmd0wVnhYh3gFH5MiNj59hBeF6exwMa
tmVfW6ums2XgyKOfB3lT7Cm43QyEhih6b7xJXU58bgUC55BiZBiZhXkh0yu9GtMT1j4jbk8RNFhk
CHAES3e8qbue4VzR8orDAcnkOHFHOukZDHEmPsHSR2thwNhj/JeiEKs6rVxDNWKcweBuIDyLLyYc
c/vaSB37joIH8xfp9PKxhZZbsIel9RNhwAzKcHut33BMN7CcbNWXQuMzD4wm22sz3xISIdsaHX1w
OE9qNI/z3KPUaJbFFPOXcoNhTw1te20KLn+e35wPyTFldluUkbXXdO27jlaDctnVeH1ZTrF0Jpz+
WJoxo8vKYjSExXZw0jGDP1Yz37RGnHH0cMF4KgUzNCFDZmrdXCsPeIle9xadFphKy+auGfJbmfnl
yxhS7EAB9o+Dyz5bDnBy4OXUzZte4H8wpGknyN/KGeU4lOdtwjc9r+e6mbdhGZQSQ6mMiaQfw0BN
0oZ/ziGqLmLUSfcYNdlL6pL5FKBBexEeS8KaOvmtq4PyNRJBeO12FWMjLNeXTmrRALAT4ezH7QDM
ZftzeevNwpkwLdJTDsN6M5EsuXJcYdyfzwYxs2k7L4yuXbZ85k4MUUFDrWs31IgX9gffO9Y+ZUit
UuMexm2/9HOL+VlJJWzRDmP+lIj7CpUo1gm8SJ8B8V5lenGczK442gZFbD6/AxDF6lnCNKsQ5ZcU
54NgN7PC/kENlMlVynxOLzPj/izlQcrdPKH+qZ7RQ8E/g/K9PI8E+5ahpWcgygiLCBx4pPyU7CYV
DpMy3YBRskJKXNA6iN0Y97P/kJTAFLTM+CiU3pcv0NAYUA/MjM04oFVoKZxNB34q0g2YzfG8eM7b
7AjBY8vkSF1gJxo+0tUrjBeMfO4n5MgUqjHHm4ahzReYPNNOA+lUKKp7HqbO9hb1fEepb3JqOX1F
j2ey1nCHP40D8zIMJ3PMliy7Pgy4N6GK5qfOorx1g+HZ9eQZeFMCVjL10uTarDExXkSMTPgmG6bT
BQlNl64vxD2AW/fdLYJxi0Ae4QMFnrkE+qe8hM/8VcJltaFcT2gVCj6yuIJFbLjFS9/bPLVpTuvA
CoRPpU95Bi32IgS0D/UTVQlIZIddHYeyXvrULZ0dXw2aziaLRLZ/KMuAClL1atV3vHDi6aZL2LjB
6fx/nj9MlSccMZromjdc47RTxaGCw1Q73owGilBi6uNtOZR80DFVZUjEKXxFm5UNg2MiPtSOp8vK
wTbLHFxcHmT63llT6azx5+T+5kGxK6sXy6AzBb3Ol2qsacnIye22DBK4Y0QyWTJgCGU9Y3UGmHxW
VzFQWXd4EFToqDvv0AYY953L1f8h9H4CVcLN9egQ/z1UuS++xa/F689I5T//zb/4vNY/Zn9z5J06
yNns2/gvOq/n/YPSn0aK/m/m5f6EVFriHy7BX6B6dIaWg5/Pz0gluCe4IvS9Hyzg/wSptGZi8C9t
HS2d4FfM2ljD8YBHP/SgEEvjKRq1fWBO48qss+zVTgLsUbtYN7DbnXqDSk4SMC27+QRKQ0McnajJ
LyeHamwpBHl0gR7339xO5NekyBcvvp6ochFi5495XqdhMF4GwO3FVLzkdkDNSKDVdRMPTrtIIJNe
onPzpiUGsSExFH7mbGPHu3ObNDuRrNFf6/1rXjbA+3BgH9gHm+eSAh1DxD4rJriT1fgqszYfcW4g
lRoiYGgEq9GfQ53M1mW8Vzl1+hXrErAss5n3OwUXnokjgU3pSD7HIsj87jKEqWlCgwgma2U3hmet
mQZgJdGYfiIWiZeY25rTB4cyUoWO5PL13hpuDWnW6J9Im8R5tyTsiVlRSf151UlF02Eydwt9Obx5
eV88W20M9AXvikNxSOtbVSXhqxFRbscATujHUbd1hOo4kHyWY+wNOBeO5Y1t4lG+GLyxbhaK+gqL
rzi98sx8vLUyTPJmJ1gly73rDh2YCozWvuiaBaL07WDE7o2oJTP7xMyBrTBaMscc+29bVPugTdo7
Uw2SUCUpSY1SJg1GRRVXgOgc7JbgiERN3QUWBpjPTuh5Dv2Eww4SJtsP8WWu3aOn5wYOtoQhP5h5
1d2RUA3pqxM4InZpL57I1AmeWq0a99Vgo9MvfMKwJ9wd2gIOcjkpfInGYCJMS3SPWaqqmry0vDkO
QVNfRGh+3gFWpmQBI07jdMysuX4psnVV+0VC1qqP04MQbn8J87aZgz+79LVWCcQ0ohHtbRjnZY6h
xiBfkiRDLTYwCGOnrM3wpvD8QoAmq/gUVan5aIR5fOtPNlczdbe5o11KNl0dWRfCSDiAo66MdrB2
Q3juZbUy2r7eDUr0pzDKKVryZHwGuGgwd8/970MzuM3G0fMQxpRJM7YeGLKe4KhPwxKPkVJ7SkLT
ucHPDnJn7wVagXf3lL5ZVWkCQyLMgmg05UzVW7GkmC7ueY/plwHy/Y07JvJSCoVvdmP0/lqUQw00
XFgrzaFUXrFcy3vPrDEwadpSrjRsII6iDK3Lurc66hcmT1d0ZDCfoQDylT+NoBEgpFlI2CyPZ2R2
UR2Yeur8r5KJL2FraJVV4pxk6ZPpcSx0fcSS0pBai0vr0A1glhP1AF5xpjpEdoTD6eDcCC/hbLNc
UvxMWnJlNf4dgJfbr+VI4HwQ4L8tsgCil9tZvlwCDpRLnBftu46EACqUWGCobJFDH8Fvu8JlcTy2
tNZbeAY2kkE5O3iqkKBdkm89qrRlw/dyCuQIUT/u++zLeGbWwqnWkxvCWyYot4gxO/3OmuSQU8cz
Z7Wx+6u13dA1DxZsv1sNyXq6oiQayKnqD31YOJeMgRusvKH8Evs9basuV7cQqo09TWu9gFwQ4mkv
s1usu5pT9k8KMT7Zpp+t3YoXacI0zmfKMfLQK3pOpAuQkXVYyX1yqIaYv2Rq9babics+DGZnpjLb
iXZIEvj2Ne5QwsPtwzwTn2tpPUTgFvtgpkULHsvGnanSMZxpfyZPDxMpogDs2iU2ccEOW0uiYzr9
sZhp18R98ZLVt0b2+MTyDINWv0jOXG2BV/tGl9GX8UzkhtHtuVja53C8bd7YGmnCSVfQvwN44DBU
r50hSW5aGOJWYI8L+kl3po7nennHzBxz1tFtycijz9YHXJGwsIN43o1YtqOQSpcEMTBZ+EFRh6xe
x0IeGlNe4OGF75/v4bk0c9uFVMBBFgSYleun0aEJXSvm9qrpeY7tvPTHwdpgyI1TYmddODODXg8b
5IhnVj111FazC21L2CSrSZXTlToT8WWJ47Y3s/NrpfyTOTWkz4Rxm92mM4/f8ZtvbhnphzQOxcWU
+/Vak4OXLyt7FPM2W0Mn8Fh+966Oq5Ut7BLTL5QD06whCJ1QXWWzrkAxtfoyoQ3Dt85CiODHt3aj
1XwSKBIaCPqQvlEpNHmW3/VZENziI06w8qxmsEsdW0Vekw9NckU1HL1mY/AazSoIY9ZDGLMyIp41
Es6sluhm3URrOgc5KymgI7Dza/qjPass7FlvESVjQEgbv9RI3bcBFuQJO3t3OVEcb0zCoDYYwWXv
+PwWV9OwlrOuY2gtJB7NrPZgj9GOSRsjAamjvD7ZWZSt6lkhYs5aEXtWjfijjN6ss5TEL6Vcuml3
YhFmVz5QMUkjgU2+CSoU7C4xrxH6jWsxjJuVGft8Vq1kOFmstG5Wsgzixe4bqHxCS+/yWe9iz8qX
trRqPDtnOQzb4SyN6fV5guIWGzgO0CMJ29wyuAFtQoVysOWgdoUXj3un5Ygc08nZa5lwxI+x7v/U
yZ/VyUKffRf+fZ2M2LSJv/1aJ//4N/+qk/V/8Cdw1yB/mTnXWdz2T92b5/4DcpSDAB3OJRHucw39
L0qf+Ac2AiS+42Fu6kAp/79QJtHZBqxg8KM7rjObv/wnhfJcBv8CNKBOZTMVNsRCLFQ+wkYhgVQT
Jm3dzjC6sEWF4kMUswzGg1aHzgaYtSmYhnRM2/yo9z5DC369uq0DcRgz+KJ7ru38VqTXNeE46Lzb
7dAZ/dpVubMWZCmsqD7z3U+v5ebHLf0vrLpvShQX8v/8b57lzzf641K+h74PPIVH96EfaMykFyK3
Wwg5zKQyQ6AskIwcgdLq/+KueJQz+iF46eYHRGkSY1qRH99SzjIkR9uEaBb+07LFRe8H1fbfMjI/
UBfPd4UzEGRRk0WBBeavXQ6J1V2a2TxAPw6QrCiDZL/OeR97Z8UUNFmyc2mLOsBXFNOp8j9jZ/7z
4ngNzauYmM4P99nSLwRm1bZb3IudxSxDxDXLqv8zgxKuYhusS4SeFswfz/1wFRl6HBJ10G0b6K8N
a7PAUsgeawqtpMrhAf59nXzoG8+XE3xbhgmJQ/+N42rXPScRbvPbUNHGRWnzHbjr3QOkpJrLL5wg
qX7MIP7tO+RT/rAybQOqkcHoUlhCd2Zh6k8+L0GUJgNxR9020RklFsQE8rIAWv5+X/Nj+ulDP9+X
gdUPg3oUrrY5fx8/XcXqAhpaWqitCdUU5YZ2ZGB1raDDYkyQ25/c05+e4s9X+/DSUN+GdWhn3RbT
BYGGleF6j+NAlaTI4/zZhz5Nv/79Bo0PCPj5DkFroUAjCWZBsm//fIcqglQ/IEvb4iJjXVulRRWn
oy1yysnbEceVrrr65PbKw64UjMsBZzlUwM5d2JTbHrrLuhuNYUF3U72No6ntFb48CyNo67upUfMc
H/JNCnj6998t/vD+TUjfwNA2qRW/rThPho5RtnxG8UCLubC0ISW/abT7taaBSMc0p8vKYxZr8vTW
DCStF30CEOgEbpouKq4lhDD/mnzL8JNvwf7jT2N/nr9wm/+Z//ufFk3CzCIldrcl0TpaG1TtKyQT
I5m+TgvvMZRfxhiMV0fhiwYum4rDWCTNERojJiH5iAEndhQ4HkCiqRXeyiaZsitALvigBqOCsDOa
K8OZtP2UDtSXfdviBo85c902/kNHoCxTEY+ajmzaZWNp7gbyOzI+s/HWXTke2rShydOybokYG8wr
sy8iK/3SDZ68Qp1ropeZwBlxvlgNWntdoiTZYd2NRJLpAjb0WXDUI6U/ak3db5Mi1ZaBrd5TZZ5a
D9NwnxHLDnOK9pq/XGz+/tZ//0AwZqAw4Ku3Zhn7h8UKzdbu7GF+6TK6ImMoIoJe34t4vO+mYDaA
Znr7X1wRXzcHrT1ygY8kcx+fXQ+n6HbbBMEextM6E+EbvqXHxsSUl1TRp79f7/cDF+oCu43wsYKj
9PmwrckQRQzvpt0mKqsWsH+GPWZI5tozMKL++6V+X6Y4chmOAdrl62Qvf1imIXI94vxKTkGvty8Q
SQqiIDv3kwf4x6tAxaBMMYlj/PjKcp1M2XbgAWpOA3SGsbW2Qzfp3fz9Zj4SKNjHuBtPCI9qUbic
fr9+dCk5yoKIZOK/R1GuQIuTjTPm4cqRRUleqHQpKVj4KCfCQ+M9Nka4La30Mycr8YEXc/4ZlDAC
iaptCmF9eH91TRBa3LuSxI/MZcTjZxuCotsNLu+I3k34p3tRjP660cvvWTm4p7RNBmiYen+ZT5N5
IJA8+OQNGH/8TdgKoo02Ma37WHGElqZpQWTKbRF2xV5v7LWvM5+Zira+CiRGUxFQ23NGUjL2Upq6
7qqYkKxYN1a+V5TkZZN5gVTlKvVGQkGGF8xkjWUdt9WdKjoEDowxd3YYYUGksitNbz8rLv58A8A9
jMZNi+9/PsN+2lAD0fi58gYeKsI8jAMqelIr/BKxiy3xmUhWgRQ6Kjqn5cRq8oOKSKaP3XvZkFXR
VeiXES72a+KZ/dtychmFWdN3UmCKg+lF/maoMFXFdRfrp6TNoFjU1SdHwjk/6dc6AprUT3fwYXUO
0B8tuHBoUbQkPASTXxxgkOGmpOmrNkavbnYOGr1E35vEBCxlhQX33z8Q84+rwIdiZPMxIm368LmT
tsNA1+7kNtEiRj5d5tlfKavmZhvNt68D+/bjo2uI6E02+Er34TIpDVR+89ynx57e0CW21DCRF0Ms
YMS6RlctIy64HW0kyhZWdd9VIQRbpXuHonFt60m5Iu3isfKSZid6Wz+SMIfDelm+ur1+5yguBP2P
eO3Bl5+poH4v3YjUwqMPDxQcJ+mWfl00tuExaU7YEOokeywCPHcgk2iTTmziRKbS35/uH7ZttEg2
nafl8oc/0rdkljpFw6azJe/03Y89VL4CmjQaa/+TK829yYeVxJXAenwIbrNf6a+3VQdhV7mBzUpq
wnv8mMJHsjJx18oV3YSt0LEsdEfzDrC7ok+W0B9OXwR2xtmIkN7c+tA2tWFcG0GiS0aS6jlovVl1
fdKt4D1z26+0vM7q7w/1XHv+dq82Ei9MNuGbf9zToVLLMY5ZsrThxQmi1pWhSAxQRdQvzX76Thj5
fRlnWMmoiuKGGEIQ6rCZhQWf3PofF5ONzg3B24zdfdjW8eLs7YgQk+3gIWzWKwTRhJRECw3jxCWz
7fe/3/kfDk0Hax5es6D3psn/9SU7fpKGGB7wklUzbsMKc5Sp86JPesQ/Pl9MFy1WEo/3jCv+vK8m
EmtBYVVyS49MimU/Rqu+SPylE3jafpAQ40LggZWm6mw9EOS1ZBrAxLfXLiYCcD/ZI39vyj1H0BXS
lFuuB/746z1jq2dPkUz5MX2rr6PQDTeymS5B4EnqzIW2rGRebCMX278yxcXh709c/OkLphriYVO3
4+f74fItHGf8wfVmi0EduTZuo9kLaPXttYwFts+wGhwH/wn+wEJTPryn3qkze6UnFUPIvHajdDlo
arjsIxONv9G2nViSciS//f13/uFnkprtOOwxLnWO+LAyIpJ3FZY99RZfeMJhrKlfW7L217Ox0ieP
5A+XguVrubipMoaDjvXrC4lJM6nqxq237RTk7xbg5i3RyxgaaI7+X9wWNahNMuI8UvttV6sKtDXY
X9Rb20Bo6NvCgfjqBhdJM+cu/r9B482P3ePnidYfNjGuxFiEEtFlqPXhGETqHiZlx5XgLYeAFkV1
l4c1bB2d7BZ9zJmzl5H6ZPv446Okv7ZIRBcINT68tTDUCwR4dr1VaICWuT0SzZyQRIY1nPzkUiD1
vJcPuyaVBpwA3Lg8RMwfVrKXWmUXToIlYsHf2jhKtWj3I2uYVnYezNG1jTRWDjV5tqzNfkCv0jY4
1k+ja+a3uWfzceFUMvlgSaC4RtUjYWyKlFSvKpvjhAigi17LwZ4jEj0bgVCUgaJLqH3o77klcjhm
DebK75nXbwYM7tQFWAPJXIix0PZYDblAsHBRwXa42hIXAkaySUSOaZXpV5HxBCkvzrEaYFiCSIMO
JroYI1LQSGlIm+iLzEqhZi6hb28jIiqstaZX4pCT7aBtJTCzvLIJYCKErUXId4urREbyXudpwyYf
GmzXF2CLabEqUnwlLz0Xnw5yj8wSdNeus7te8x0CYQqt3IkmhRapgI4aQkDih1w6prUYO6tMMKiF
Wbz0OtI9Ngo5ZbjOK1U0x6SnnYyXjo8hzRZS2IwcQkcaV2h6A/0Cw4JAZ+6AamNV5VhoLPoY2smr
KwPmJW7QjsvJs8rmDjoR/jCYLCbqhnyG/q6IraZdK6323ZNeQrded6oPuz1F7EjE0khwOTlCmKJZ
s6HUUkKz3RYNR9Q6C+bxn64hd4AtZXtfkqjOlrC7gWikFfUQGqrK3uVed8ucd9P1dvUYVEb2hKGN
fmoLBzQXOHsHazmb6VrXmGqSzyY3I7ThU+AyRLXIIE4njKrhmQNM+WS8hF1/QI4wLI1KviapYy3s
Di4GxENzk5vmN8vUBhKRleQ3NO7WQQ6yxj3G2WIhQTDAQOoIrK7wQlrV+NVtIXBZHaEOhdu/TrWD
Ey+mN4t+VJB5swdE+GtHc+qbmS2wFnoR32ApMS0J9hIXXp5Fl+bA+6BbgIUSBw8jPj5bWxO3cQxT
KoLtsUf+QfRxknYUFRLVIKfESkp3uk2zEREzQUbxpGz+I71O50yKwULvPI7GatLTej22YMdJRC5k
6hJHPpDKAG/cu0Fqfcq1iDDOwSMkZ2omPFfbbhUYythOlK6nIMyql8KT+rGISCLBI9vBhatt3hHy
kjHVEp7kMbDGnLu0903mk5cAI25v6kDEEnYyXP3+YIhxA3ApNqmtnnK9q5+KONi5tnUXd+rJHkm7
HHSfQV0XPOUOYS18gbm37zswsl5D0jLZ2n3qezMfEea4E5beWp/5mQi3pgUCT4yA6BtOcaP1NzXk
0JPsoNsOpjy2COyhtpORqDSicuuh2nlmG+8APfNdkUPZsGTbAd0PExOutEd/qmDnorg0ac0NoFLo
N3ik3JOiF0HFZvE85vg1jCu3po/gMGWTSMJueK549lf1wCrD2qcAahV7vQvVWivbEt3jRA5hW0K2
54NYB+jhlDx6aggH+ayixpU4dgGkDmh6pNE8a8LcQLn3EAYY/OatqxnlG0lIabUz08zoVlgvubCd
SgEBXMONirAT15uVdthsawfGszpcobKOdw3ZM0SVpkW2mmD23EdM9W+MLDHuyYFL4/2QOM3a9mME
YQMayDLuYcMAQo/omaX+FTE19STz3QoZvp5dIN1r3pDMhA7WXGG5TNCCmsdxlEgg+jR49xnud0uq
gJzmO+j11aQ8jKt7L39vqpmUrHIpXorRbVa0aPa1XxjVM2DwsJKRVNuWiuXeUxYxMJK/o7RsXJct
8qeppJ+Ox8LaGxbETqZwwCDJbELQ9h0rITL9+ikKvfoNqnW6SUetfsJLLd79X/bOYzmOJNu2v/Ks
50ELLQY9SZ0JLQiCmISBKrRyD+lf/5Ynq/oWwbqk1R23tVl1WTeJRIZwP37O3nvlYGSRmc46JHgx
5Qev6ZjvB82EGjf2sNsPSvJynLWphYl485zhmlNwHYdOW+FpIW85lUZih7NjrIhhAUW66jMEtNq/
obYhQNcQCPwUg1ozXdyJFaPBY1unIOcm1pETSbbpAzlnpKkFYrB3kstpPJFPxFcM2iJKL3Aa86vi
8nwabQKTrxJ0bTdZiLurMTFaND0iXRcNxbF1MKKdXRNjbyNbphLpTj5U+htkQ2iVGUxuaZyRBy54
Vbd1U6mdGtDmTs3sVvsgCJIb4gTGAF0AKbS8RPiyYu4uTXjtOI1QIKdp+0ngnblzlbAeZcb1zvJi
2asFWW6YclEJoVsu4EORbuiJ9pOnT5jr2leaftqhLOXKZgdvRoDtG8N8awk0pq2FClsR9/CpJ17q
mTxzbVsPcD+APiMabki5rF0Ni/bszBuiXn6JJunduKozptXYRMnNnHmowye/qpYvKid8Y2YHnhyc
cc5kxculxbbcbqYoT6DUhB3pb7X2uoTDoE2LjYlg2gJhlnmArkhQSK59b2he/IRQ+p6Md23LVzHc
iZAikiAye5v04AAWYWK3NAa8SRVfnlDUmUAFlOEkZmUHzIiohkwjuRmizkeHHnpU4DUBqDcuIsWj
KGL8AH1EE2eTFbjlMJ7wB86pBkkylf0mV4xrV4r3nDYWlpVloWkdBiP2hwQMZxwvmClEr5/yIQVN
1+a295ABZnpymx5TwtTwS0IJKu7DXrSvDtDWByNSRJq2JCDcLH6FFFi6tXguOzXfhr4cnkztSsj0
7UZgGF56OpK/0/J8q0AeDAgEXwtFRnrjSq5amKfLrZkYyzdTNej/ZxdzFE37+N6ucrIszBTLiTPx
ExtV3FOyz+/PriM1ja5xUoKW+NaoiMMIWtp863jAb7Wi3yLhciIRqomFaIKalZzIpHVmoGR2U45c
q3aQ3XKsxhHTRzrwJClC91l6fZcnjTUrvSmLvLFwuKrm1nBymrjjUurcEImy+oh/Ge15JPtvTWhw
ZhrNKkeeNnXfgCNaT2dPyDhJ66s/5gMaGZ0Tw2qhvjUkg4u1b9dLgYfbG77a4YAqOh4Dnv225bL4
7ORyj0yIMCdQFtajskvjPupNVrPAH78iGurusP/Q+O/IcehRsH+c87i7s/owucHnjjxegzcyGToE
PqaR2C4h73dtJP2HLstq806QxcYa30DMOjbEn3yjog6uOBPHu3aIoQWiJQjom/bOwEDYCV+UDPvr
uGqT/ViW4wEAELeGbfPSEW5BcmGQZLe+K9tdi5HnvWhH2IYq/Ya+j/8JNWi7icfW+YRc0tu5banW
rQvAzHbmeu2NWqSStNOKiaa7KXrBe9g71XJvgSO8pQiZSBvJ4yebgG5wSs1DH7lX5FrCWdMssbgX
YjMNUX6NH/dkDul4yitw7S1U3htzqqzrNCCmQ8OM9xiBjKvZN9obYtrjB8Jdm2M0Z4hh+qxSeLoZ
NnaWZx69rD+Ny0LWK+/mlZlM4rIGE3FK0npZUepTAkaM/2ihvkagkY5FUM/3RTM6X8bSPXWZabGk
hfzDIZ+h9q12PffuBcFE7gfqbcz8ZJ1+iiY9Z2r6XUpn+YgBJGBahuH6MBLa+AG1aXJvYojYBXN7
AInQbXDQIB7MuuYQTuqV/l/1sagCFbDncJFsw01Y6DnhrINlgR+aF4U8FobpEANomDdF5bY7iZ7w
IiVJYkOFOt26YWHuIfnJh6GDeOpMUXI/SD5k8OLgdjDJvKAxjR85iN1X+KH+ky/78pBlwdNMqg2W
PK2/NynlVlWG3LnJpvSKlJ54DTlNq6mtT6kZTzvy3Ij6ti21CbPB2cCvMuj2pv1qKmgVJgvJyRQX
7ofc9fbgspsdrxMLcJNzOk38LiK2LYq+jcTsfIDLYV1HVaRQLVTuY5vOOVkhkbvzWLsuUBaSy+oF
wd0ycpe8EfnrLqAuXIleEG08z+1XxaiJ9Imkz65RT8YPWV2i0ca537KstbAm3SqXsNeIyGWAsIpU
b6+HwKegd5P8NV/m4pRA1YX+VqJMQwjWAIy4w673AbZ3teNV3GWOyinUPGD0cTBcV64Xvy+LhjKD
1MSCJTBftWGf3Ycm5LuicsILuWSsXmaKgx6vSuEI76ZqPRJJU0IsGFqAbVyWZrzyPYNtpwqJHcFo
Wp/aZM5vytxJG8I3FIZ6QdoiClYj5zVihjZeRQicnyvb9feeRQOe1lrDjqVaWhpQjefbiDDMy4Vm
Nqe6YMyQJYq8wK2VmffYjU8iD+ZDPPYotmVxVXKXL2Q9Baz6DfgJBjzwj2V/Sd93WfkyP1izET1H
zEw557wKstvXFR6qdddiqc+DOiXzZeyt5xkN7JGgl0+W8r/GGIxfqFjLl1JWDYuWNN4HpWfsnHFI
tn0wVHeLT8VS4kNl6B31QCPnOIXMa86H0a7G7GQQ7OFuxsCUwSEgrYg9hkidG4NkC6JTlqC5oX2j
0aJhnpBSgQZa8Yx6+UuFneXO7sLqDmIpGrpsYQHN06n/Ukrb/ESoQ/qli02lA0r4gR0qgJMn8uZh
ceHQPQsqHu5bxiGnwtfELmH4oKTakB0lwnvJbknvTJUWcckJDckj9FH7kfqYk2lBduwpKWb5pSqa
/gs50jQR5DJU3wq3pqsgVR+/mDK3PhV4DaARust8S4RQ/GIXgkO4G2fwTFsVyy+G1yLCtNUYBUAF
vPqh7GYWBpnOUwM/vh+bnRtNdDSGOeXxSO2BAqepy+YhRSruUWM28QvKTf5O1AKc2QTwCr2NW5s8
RrUDh2MzSn7LbU4EO3EAqLSA5tkzH5pnbi0vMuX1nBvNerTS9YSON9lRvPKTlRHOzdGdaD9uUjIv
jb2x6BKgZ0IaI4HFap2npltviPigaC1jn7tkKLa6NcG28csoRoi+yQBACsGuV32zB9wUml6yWJvJ
daKX7xfTA0A94Dd0AHCSsIUyLbDU3Kw4TzR7gvKStdP5EiD0uSngWG794KEfq8kjyWn3oCwgZLYG
PXpoLbpAN3aHunWHg9K7WFCPP3gTigpuIfNWrZ7n+xWBRz9EAMLILyQqhnFfQW9NYYD347fRpze6
GmyvTa98w0ofi2W09/VQ1x8qKwruCjIp4nXbhubjlLZyOcy04eMbd+BLH+zR5PGgKue3zuqYm0eO
bW0w/2uwTnBPeHfp/afLhr4MV3E0ev68qnExZpxegCRMVMSLHOXXLJd5uY8G0THAiHR2qkka9bwu
Td6f1cTtxBBM/+80YRwx8U71VHQexusch4qgiYIDpcxZXDJP8Kq7HLjZhNm/1hUukWJVhwOyKlvN
qrxJR8ckQoISsgxqu4eGbKfvrZy0s65szBMzaXEgate5q5JwvkTLlD0plU7vJzLBv7fV/6tB/Z0G
FSkTc+L/tIY1j/APzqAGHv77XxevtXyVP1i1vv+VPySoEYpRAg4Dj/gW1Ca2xcDiDwkqJJR3zL/o
O4ZafYYu7D8SVD3wl83Qp//+l0YtwGCwtCqOrAye2n8iOcXo9WNfl/NshM2Ejq7Watn+W8Vbx8St
zJPZv6iIvSFNCh0l52uLIOJuPUij7TtGsqQITyynThNfN/ViedgfTAN1vuqRsz6UTWca1UnSxRTz
1lCzcONDGA+8yYOj4WBBVypOSCmCjmBXCeLBp+ue94QAqMUOJnftShohyQ7yS+Vfjm4nPxfJdNe7
WUA+s23g3k79YFe6EdEVaJ20W3F5MEKlrEvgNhkqpciqSW9FaZOrPaGquus1EzK0zqWJUDsQMpOH
siO14zY34uJBdHH0UZbKQRkvO4YqQhAvc8FhOKVrtETPBsqWho9YfLWdo9IG9kJZwdFpqSsoLll4
U3S1/7HDDrUxomZ6yUY4syzSwa4ZSHNEm8X7jG17hvHpMGBZ9Q0ooUJVmErhh7/40iNWTjpYsiza
VJ8hS30u5+WakoVeIsTR5cg/4qtx8B2OvVCNaM1b2z53ovXsmJXWXkXdHbjFdFqby8LEf8IPS5c2
iAiGRLHA+hAz/p8sbzzUhqoQqQ3yaU4rYnnFMu0BYyx3kbSXk0GWDise65ZBpi4BiGmZZ194Hry7
vBhHZzs2tnGTVjXMCM8XB9nMFtapvn5MVZDtFd3q24bcjfU4J2mzdsPevnK90f5gNKV0Vz5oyBvs
wMMmwl+LoiIIjmNmqQtouyQSZ4M7bC27JmokHYGvGvG8cyZAcqWbzw1Ejk69GEvV7sKsNPZd1ils
1Lb6jCUsIKHPah+UucTXg9E1lw2bVLV3FXqTeVA+MuPdPLrEWRWrP/+7L1gO0yvDs1tEKplJ4jHp
KyO5a+KUEyg01Seq3KlEosJIIo92KP0xL1ghsUIjEVeT2popaeyfz8vEf1fU36yotmXpwdX/vqIC
8IHy8Vr/dU394y/9Keu33xEVy2DKsjG0ci5j4fxjTY3Mdy6LZYSGgp63B2bhf9bU8B2mVKJefZRV
TAn10POPNRZrLFJ+E8sso3nwOJgB3iTz/iqp13ozHESihsYIWy6zcNNlEP1mTtfNQNy6UloXNTEK
fbcecQDOB+HhXifKhYbritlg1VzmhWVM78+tUqJz0pZIiKj1XoNsrG2LXLvcGWesWr5aaL64vB00
HzujXBGsRRHe1ZK+xl+u9N+MNd9sDvhP+YVDLq2JAE47HX4c1oZymMpYKHEBZXO+BythrL+XPhwE
sLUDy/nNnJEt58f9iI90TZyULs0IRps/CYqMrHRaA4Uw9qrosukDAw45r7G/z10C6qigOqNjgEa3
JkIH183rwR0D94Ajc4x36MWs5hgHpPGu1Bjoo4kfD+wIvU/3rM5ItOTENEMYIS0C30Gv9m5cNxdo
FmJB0GNNUJtVxMJfdaKr1BovGnlzLAlca8Mf53sYtuSrWcp7ZcTLOS+HMJ4xw4vHZCuCGETfBKSC
Rcw3JEh37gg57D1dgV2Mb/hq8TmcCMvhIZgcMIfCoXWyuAY9JCbV1jXwiCJb0+1h7Ed0zJRsQcHP
t2bqcmTo0sR+tAhHUassgPa4koIINIMh023i07pYzXYWzlvMCe1He+TkT+SETaONFZ/fKFo857go
CxilIGCZsUpnEKJlg3eRF3aDAOka5W9g7Pxg8dtnG5NjeuqF5PlL2CjXhh14470SNXETTmnPyK84
ir44ds+Vy+TM77PALW8o2AkbXo/UtWodU5rbK45w/L8tIfjzFosr9eysOhM4vQm2QUf/SCy6otZJ
dyRAZjRWag/mHxSGYYFIOA6Cv87wVlSbLvPvOFHxo036i8k2W1zugu/2vXxOydhtD67ibLLlOnLY
YcDBZcmMkiHf7JG19bAo2uq0Cz3buuAUUqYnpW9JoC9O1GWQGqbWaS4iBIsW8Z09pYcax+kqTSZ1
x9SSiiWfeXl1vlxIaBC+0a0UDDvQuln8lsIPABs2o11Chw+STel1lk5GnJdHv7dBAXnRHKyrPCaP
R9HBfk3y3rsCJeg/GWNgXU9jCy3JKXBsT6STMDpxwzWnqOC1TkBltI6Zz8Qd8cimE3lt4zT24TrN
J654VcbFcrJnn6aI1wTRE2NL2d/ZmTL8jUf/k6mmCLi8U1b54sbsZ88BmpRgLOes0TkaguwyKXNw
Y7uG/XmqZu4dJF93+rbALWw/8q8VSNp5muk/01sGfFcyOEl4RiTpHyg+m8h6JOWa21MWRuevjHji
3hIpVVZMDBpc66PNyxUAOsRU3zZTvJMQFuWzxNV5T93Mi2BQUsyHzG5tf1+QonHhkeWKmXSW4pDQ
uivoAME5dh2vO9D5X+ZLB2xiQpNu4FP8ucDzavG2RVv6gfqYGumIwcETzUWdFrZ4LJQyjCdjANl4
2bO5C2AmpGTuyoWJz3tVTUv0PnPNqriPRxSGJJaJDrqh4xzViDJmpZaKaylwEekW6cQBPooSLkRL
VuEhLkNSw11WlfSEiJSGw/lBZqrFjWtI+RQbf9QvRS+ITVnNE4FhLOaN/ZgNjA7XFP6p/zyX4WDf
5BA3OqKILDz/AWOS69Snu0I2asVnGkXC6DyIE5G/CEsgGmAOTmStE6OX/yBYIWgUYHn3BAyduvah
yydGHG2DMjHEFk+jZoTyOJ1kF3DP+1JY1zkGhvlDOMRd8dXjiGljhl0gzAK1HG37pmL/URTZA4li
x7i2wwrRVOOb5jG1MbWuPIsxJ+K1xCRUWpFuA9vzunbM6NkbB1qWynoIxmTWxNBmeE9f3NgWvUw3
PBhy7QxJenTKKCbxO6ZLVjHOXJErsXgbGszeAUusPxEenndG9iFJ3UHS6fZ8iCPg55nali0UII77
T+Cm7LVTmS9GTTnc17rdt+Ahz9JpDg9WYSefShkHX+fEiQn9FfVNX/qXwyS6ZQsEeL7zmyB58Zyx
3gI5djfkjjr3YRfXL0i4qp1dm0m8DhQ2HbMPxG2UMGlgFAhRHdAoZNY2Kd/buaTRQ5Nhp4x+XoG6
nNe1YOI4VlN7M5aquvSIId4OmGDvWNbblzwa0ofRLW+nwJzzPe0Ed9ct3QxhtKn30IGzh0T65fup
cmWyE8DLLzmVoHLBBHMqjYg8aIeI15Exto65ApqXjU7zyKbTPtde1abMqmRNCW02H1Ka2Fzaimwy
HDxMdXxGpdetT5Rsko1YiuNAfssEg95ycF0Q0Xmym8hru/YSuCub1PTo0s8L5cBGCnu86Ggq7sOy
W6Dklg4REQwId4ln3eVx0+417mcDqK59Jq6JMcRsj/6xJgl73C4VzVskEPED+hx/bxBMsPOQyUCi
NVS4o23tXzPA7S5YsJeDWdfLcTKs6Kj6Ytoi80VQTLjeukO/QRqX9B/HbFRfTLPML8g1UReiFphh
fl0S/VTMuWje+Q9NJJIefyKPdw3d5FwTruce1A46nhLPjcMm5BpEWxFz21zgGhOHX3/qG+kmVREt
A08bK6h0A/oGPxZibqxg105edKLTw5zKzVgY2t6mxvj157yRlJ0/h7hQn3LZpsdovtGxjSnx3DJK
YJkWusLAcM6arTPukHqwYPzzDwsQU3M5LWwEb5W/Fu+wAf03OgE9J0VAZ5FJerxrIxt+p2/+uZAF
lBFy3ULMoNTzbwrZLomC1phN/+T4i3Vd64wrb8Lcx9yNfntAKuSvv9rffJ6FidbiMTF9wBBvlL0W
gB66v5V3Uhgzn75vQXVKywOBBVKWjaQX/rvL+UbDzb3jy8EGZVNxuXlvi/WFDBC0Dj0jBUDl4yog
1y2jLInZgevZZg+kPc5+ZFQj/24aOdvHr7/0zw9piJya64yIFBmH+eZLN7XbmTOa9dMwZHQiJ2Ky
ZmtqLv4PnxJALvXxwxDF8EZAWsb2VMeZ9E8JQWwHxjpkXyLH+c2z+XffhQMlIyQNjv/JzOv3Dg1q
g+9CZHS48TPy4oiz+z88Jh5aEZSjnHY4br65YgVkPcLFGu9kxxih6RnxUDA4DObtEvfWdd/Oo/rN
ke7n9Ys1ndWEr4Ubmo/9cSWpszFeptJ3T0YT+88WQXYnZY6UIkMJxrQmPxDEoVQ8Ir++bT+vLNpd
gHmJb4u/9u1XZZybMeTxbFgevN1xwzrZ+5jYVU5i468/6m++Ig8HPklq8IAj/5vFMiCnn4+qbNLm
dL5ZZTUXSvZ4kVwemEKf4ODx/Q5c83ff73vjFisMvdQ3HzqSgemkkW+dSr8T6NNQBJRmmO456Pz2
TT/rsf8ixuVVR22Myo6oLdS4P79paShCZtcmAg1JQB0iV29CJWCW9+2oxHUDHqQm/JwyeZ6o6yZq
LXk9duTB71wiaTlcNN4rsZzyi0UsHFUnA9D0Niz8tvzN4/bzQohcBFRrxIqEmuKta7XOvCkjBJ0n
HG0mIXsxkYagQdkvxxxHBIR6yvpf3/63Jt7z1Ql4q9ie8ab95FJPSvolMXvcyUA7ItDtOZwfehLi
v4TCYstM21g/73lmXXdD2X0k1g8poMME7L6TdoecMxkUEmdNN+pJq03/8eZAA187I3gZuHdvbR9m
h/htDHnrKxVSdJtMSa3EcE6ydGpgxx1emF9fkZ+eTXLc9NtAK4dHlAnDj+98l0ld9C/qNLroDCTy
ROLJOqZF7Oy/Ne3/3YfRN3JMGjQsNW93gVBBM0y6aDnNqAFusfJGl2h6OOV4Zssp6dff7KdlWifU
Ibu3TEfveG/9FZXmriF8Xk7o1jhYEqrDk8WLyCnx1x+kpzx/1b/boQ6P0MWDx5fDM69/k7+4BUsn
zWafKBwqCJHKW5MzHEE7oeyL97HRKHnR5iOdEDchFDWdUpLiyjZwsKaWehtsuvk+zQr6BMbEYWkt
LYJ6VSDEwTR8Wll0vZCNlrr7MREMoPYTpuzbHv4vWQe//iY/3x/i/vA6ED/gMfl5WwplNWyZoJLy
xAwl3Ez10FyQDJztE3P5x1UXAW88A27A2NLCKfrmuSNS3u6x/4iTwJZEBGnO9+8afCWGPTcXbo3t
+zdfTu9ef1kYXba1ILR59cl28UjieHOXalU5Vic89+R3s/vV9+3xxDAqejo3RPxA0tXpVOm9bxBY
/+Yls98+IviLMJT5vsMnk//BHvDjI+KWcZ+5U5afLAg6lcLFE/o4jxghIUjU+XPhJ8LRC2QUjbTk
NZoA3kBHJNnB7hcMAbadL/fmUNFFVIXu1+CT0QeLQfDv59RRUSEBgZ5hZbdBjyyanzRhk42MpNAg
Q5Ir7jw0PU9CP16lwWawx6YBmnAUSytXti/nW2+aaY3JuKDvV9A4ilE8jWTwhQlJR1fM9QqsbjBL
7ya6DdfC7439jHz+tlksQ+0R+6EQGXu4NiYqXfOStrRZr2XgDREgXNFe9oULlSYA7Emg+9IpDtAq
OxFNZ61RKXrQRgcrJVYPiQEQRXrfJhTuVy3oaXhnLHyHxKhbpfVlEmFBU9zIeV+QeuhmKHCR9HYE
nZhsA6NTDXkStCj3ZPfF6cEfC05Fdaf4f1UX/FF8Im2m8xKVuq5BJEM6bl0i0qRbDlCm0AJWsgnE
HMGUDI35Hjxsld46VVM2l0VCDMKddCQ3xMYeKbaNVbXFfaNM9gsx9Fa3I0MEZRrWykvUxw0KytaS
X2Zp8i3AyHjqq+PXg3slOtDm62Aquc2o5PiLfHXv1Zv4dR9aHT60LezcvRw1KIWOBr6RXVb0xbzz
WzLdN/RB6Fz1KqURHlaLz0jOifmJg88o6pOaNFpyzgfjYca5iBqoIEBxE5noCcjiKh1p39TT6PX3
VmakclPwuKS3nFdJ/baWYGrXhkHI7DgKGZDM0evcS8xTzIFtlnCP0MT2VNcjBwmmtVlw6Y6xNR1T
grKRx87WmF0jrKanFaL6VPu55Ay7slGzCRjl5iwerRp66p4ENB4wFEq+fW1kgr3hXAfQs+fpIwSc
VkPqN/TNAFrg7YlphISoi5dm/oYiKb4N1Yjo59yCI82EX8ZJZ+vRRQ/xmsUpc1s5SEwC318r+Owa
usHaOwVOHr7WuDnQMXqL9WjNVpod6PbSm7d7l2Vc+B5PEUkanMzS0uO62lL3zJ1cDp+WDJXXboZK
f/t9NGOF7mvsObqQSFxqu7AJ3NfKynUnVtCeR+XL8Yc4fjrw5+0v8AeajCm9q+ASrumgVoWZzfkO
DogpLyrAbGpftQaThnJxubBuPLrOLo/sJLuTdccvYpn0TnaQtuV9jQdrfhlwVRmAhQKvQDtMVuJw
5c0l1qc8J0BiAOW3fEXDxiObQ5J37xarpQucLtTGDu/fFFTsx4wBkLWltCt4VlymOeC/3d4JPlCY
F30C8rUHkbIqs7GF0hTHqqI3b5RefiqFpFu/lDQld3TQVEhLApLwqTLPcY10yPuQBpkayIL4vuP/
d0762zkpW/ZfdvqflCdXxKc2bAU/zknPf+nPOWn0zow4b9LfoTdBXfDnkNR7BxiGQagedP6Zeuaa
73yLuRqBZyGdIDo0/xmPIkGhM4QCjT9gEv5AcvA/GI/ihP1x02azxv/vIj8OOQNTEb85kgq0/52G
np+UZ87dqizBAyHPos2/rFrfHT+aSRUwOvGa+wwvHIGBEUFaISOIdR0N+dYKMvMh7wu1bIU9Fzdp
2OfFyjfoDUeB2ONgc059PVgrhIxQ2byQEwEQrsiF9cDIa7eQI3oxllNDmmNkBavGLi/bVBS3JHaF
eywh6T4O4mDvFqXb4xo24L+AAtmrLBXHgrLxapALViclU4M+NjsugALwHTAvp5cCdhFWPRr1awd6
ETkJdn8AUxXfN53r4tg0pvk4mJ+KQpFfUJThlSqc2FmJOey3/AEGgaM/74p49m+meMaeZ5HwY641
9+RoLbF7KIRtfJ4a0aHRz6IbJ69DVJCV+JrMdkyiadVat7jRBp3qLu5d6U6nvAiQLS9FvkAize2v
udmY69xjckKuutPhRU78a+yluORaZXyufTwpK6ttWLhVV4Oc757HaO4A2+ghTRqO79O27x8wG2He
gmwqPunp17MwiiJaD56LdNVPcpwSdcTBK6w5GlPgrGzNO069qAjWVFvitTtDkW13+kDWns1FrstP
pQYoRxqlbGmostJ45cwUN4ZKvFMh+vYkNIAZxua4xnEpkXOHGFEFalNiT5fBFtxP6M2oq6HzcJUG
fprGO9vSKS8WC4WRaCqfL6ph0MyBAVRrQjTKvXQ/d3H5SF8r/VD0mfZi161jrxaQn1uArLm14WQL
gZqKHho18pni2AkQ1fhAoVUPZ3I1yb3xLtXqxzLBxbSeNOMa4RGQWGaB07cst4Fgt7M++tUl22eb
p/VtxhRv5XZLcEkgFg5btQwrW4TVVdsb+aVtUA+sizN7G9EqHG5PI7njM507GhL3U4eNkOxVBiT7
QIO8G4ZTB9Uqdlqm5ckGd4V1zQwjukviBUEpPHD8YaAJ0OP4wrvOymj8DEulINiFbXLKNVV8lADG
XY0aV6qHOp5rAHmkUeQQM6GSx2dCeaRh5d1kymGVwoK8H88083EprI99hGV0DdpjuLOGunsRFGVr
DK3Wa0GcLVjypV801bcMD1B5Jri6YdQwClwkBDJNVo97TVknPs15ckYzvcC+4n4ChIYwy2IDS9aB
UGDakzp8ybG6XxXeDMWd4i56xCTYGOvlzHl3z8z3VuPfQw2CpwSJ3ovM/WSYQOL9VjhX1uAvX71W
wJCXltXU2ziMa7KUNWW+PBPnaw2f7wMXDj2UufYYajh9ZYxw6nsPZL2GHm7aXtzRcoBnDwyxJ58H
yD3gPXcbavA9AiYfncIgN7PbZhs3jYatmnrcXLgDTx5a6zUKtTzkOrj5vhkGVjThLMEa1qSJVcTN
7u3R8PZ4BosZGVofu1s3EOZHu0ijrXJZTEfbbIFK1lqZGvRteUwWiJ6FG1OHR43T34swc7mwQZV/
gMTXgeq0emdiMYuHY5zAx4MSMbUvY4D16+By4D10JgMCTvOLxGIkjM+NF6CXlVY+3i7dQpBwoQCz
NEYe4W52EeQbQGhffBSFXztijz8ubm1dObhlq20/yZAAPI+c3LXWyd+kSxQXG2AV1cZPp5jBojHZ
a8tsH5JCYlgtoulCoJtl2l10G78OTq4OJh/ruryLoN5txoQM8bxg2SSDosORUj0mtTfspYBmmdEj
GZFNMNtifrpgMOpHUl/NWX1RzDar7WiBsWycodqajdai0cHLb2bTKsfhwi07v+7Xrpja7ANUqLI+
LIFbF+ZzuBQ+cQ2pcKy+fx6GReY38RwbyBFz/8bKmS2TSyvufaC796RVJLcsizNd60Idx2R68ty6
vu/oc9wPloyJE86w40x08YHqiXDAmlxPJw1WfAprn0xzOfFahVlb35rou29R7xBTm1QQOrLC5VhZ
yXUzKhstOUkTK4vdbj1XS3Y92NGw68Kgy8n6rarrPDL5df3C2FmyTLkwnBh51SObLHEh/UukC/4N
iaD2lefVMSNv9PIPbij8Y44d7jEZDOrzdIzTr45CcIcBCu1dr2V4ixbkRWRZPygt0kv44p9bLdyb
FuERYEcG/axlfcVZ4YdLUB0SC/N37i72aibxcdv1IFuLsz5w0FJB3LqI/TLUhdWU33Yl0fOelhXG
Z4XhgmjnHsTnscFGeIUDA39rrQWJi5YmJlqkqK/no9DCRdgs5AYRYbdH9WjcFGeFo21P3h0m6PRL
jOz0kM3GZKxENyPC8sweWqYWS2ILmPbREkXH0UJKKeKmuh21vJL3CaUlrRSxcs76S3nWYqqzLPOs
0By0WJPQggqfuJZwonWw8KIg68xJQLwZtNRTBdF8lGyMHCHs6Rr0yGdTS0MtqVWinhaMwoFOX8wp
LiD/Iiel04WyNDurTNOz4pQ0PW8NhDfYZWNe3MJ1nl5QruKd7y3/o62Fq7aWsPapXjQZgaFsVdPk
qa0Qtt081Ghf0Zsw8x/TMG2Z7Wp1rFmHdrpmeB19zLR8lraP7G79s6rWQWkPb8f3C3iVudWZl7YP
VmXffpfkLmd9Lhs/V76h5YT0NgGc4MBgcrSotyWRb50iUIjXOZpfZdlNfoHpXVaHoTfSZ691vOzV
9nnF10hLTG8rJrAkqEqAeyv/yrJmklf3REpm5nDikbVFcQpGzInytYvVR8re+UNRGPXnfJztpwjb
5aPVJe0J8c5jVwfLFqpfdQw62a6DYeSQ3sz3fqk+sgB+g5n4mvf+x2CYhk8MeakgXGDDK+kNH4mc
yw9+EJa3HfE1k1sZl9wcDsEColtNK+Kbo7yxXvVtVxSrqXNCZvJDVh5Es/R3jjcV2NWhD3erVkRJ
8hj6g9hWylZ3qaLeQS88eZXxvT/239PT705Pjq9HD/+7ypQORZ/+v80rBgyiX77WfdYvxy///hdN
Zf0X/1Tv++/o6yEktYg20l3Nv6r33XcmAvaIwK7wzFr5n6MU5y6CIhiEcJqCZh1wwPlTaeq9O8dK
E4fDaFofs/7JUYrpzw9HKZdVg2ELY1wOVPSpf4ongxPXSn8O7EuFGDZRJFpCtIg3jQ3YaZFXEMej
bVsFZb8aQy/vVhhX1UfDLn2U/5l1kJz0L2N+9+3SYbVLlq7hfVDyqknqA/vbcAo79G0uzOeLZqiN
B9po7bqpE+OCIEJrhUDMfxjDdn6fhxSHq6HJDRLSO7AjMu/QQ8Je5edZO5u3DxLFGDsswv+fvTNb
jhvJlu0XoQ3z8Aog5+RMihJfYBQpYZ4REQC+/ixI1WVdfU7fvv3eVi9lVmKRYmYidvh2Xx5w+PM1
9IClR0IBN65VD2dIZQzWffKg1v5uhhGHiYAady4zRz6qFs4VH99N5Z4NG46poJQ7S/tP4ZBeEEU3
RrUcaHG2muUmGVIuUZMOL0X/yDRQM5hxtR3d88Z+0df1AFgAo2hqHrTGaV5pZyp2Y1dSTVwB5pyH
u6FcYMGk5fQ+mJO1r7zaJ4PPOGTVLt+/NsaQ3xRseao+jsso8kcPG3xcG5QFQ0UIiHkv9Mp1nTym
U3E3LAExnrFcd2x/DTJMAdgvvbMgCToWvQDEnUnxzOTmq5FOAO8mM4Jk8+s8BnqtYDJ5h6AWR3x5
NLZVJuNngI5nY9GNzUQ/aCCWgIctX5yJPnI5bX+JrpyIyUO6qRaREt7QYED44ns9BrE1z/W5g7Jz
AWS/RJYJtmH19vhwu73DZS/mpqtRwuJ5Ye+4xyAJzlQb6JFf0tyTr4n2ZbHyNrR04ezGtqOSTszz
nihngO2JEIPZZsUz8/F6Gum1jDmKGFZmw+H+pS3xOOt23ODdDh0/PcwCmktP8mIXGMVbRxT1Quj4
hDaOIgflIBaMcaFVpYfMAikaULIYVxUusqJ/bkf3iz+v18IkPJlK195rVHnsDH3NDl5Xv69s2Qq8
RoeCEnOmHNXs9KDQzr0Z/CAvUMSTDJyY98RzNc6hq3hLQOV44HrT7kXKs9pMsfqUcNmlb6wkViqa
Mibn1JuF8bYQW4vKgZ54rfy+Lva8mzO/2xV5sRydBsTZujZ+SCw2IG9W9LGXdoidK7kH2JNzhGGp
j8mjf9XGqY5Lb04YbUeAjejnB8PnFaSsheaJoh5o+iheBtNNbxodN5rlf0+DUWfX5tFo07naM+Ir
8x+6sB17VZ4/EpzzI7xReliU2XJAIRie9Yb2V5zv5eOKBR4azXozcuTuaVFRG1rY3a+lqGMHCWhH
jIb4tqnp3EkHog9rWe+40WRc6ykpySYLA55XuCcDGkGE4Y+6eDOl7lOaFwJvYN7MrHtBzua36EPZ
MxFBIzcNVOyouieT3ubR6BT6C0oGzdMamaFa0gw4ZZ0XBWI1mDrL5qnUrOU+6YR+NqZRkad03YxV
mVZmO7fzcfdONWGjipooa6HTjh9VXD2qi/mD2rVBEz+0JV4yu/yeQyRAlvWrk+w9gti+1GJv5ffZ
raNDWwiZYxheP4m/YhNgTX5micKa2p2edD8/iUa6Z595cpsDHgGQ9zulW1TdoIaEK76K2LZJ/Jh9
8CGm6jHHm50Y4r4SGBB1Fs6HJdd+1Pa67OncvgyTd80Vf57CxoNyF0ZIrgLkSTVqWgfuO0sixzBj
s8b1Nn/v21SFqb8+ja2J9XPzFVSlp4XKF1OEUrfszLxF+mh63lKpO9wQrtqL2nwPequjgKSwGOFG
5ykxoWfXXrATixbqfNRY8PQ/5Fip0FsZ3InfWge9Moxz4lfYbSv6AKhMoo9oKjdGR+0fM0u/o3nw
zXXHa5HaxWl05i+wVMnK5y7VBYvlImrlzXMQyFciBJSIdt4PrnR05iU5VS1p9Wwa4uLZ03Db+eY5
h7CKitFWNxV3Yoh59xVNQ3FiZX6U9P3PYRB6TEUfF89VtAfbBiQNIZo6YyioV1pgB9i4g08lRxIc
K8Lho5W9BYsfPC/2QvtSQ7OKW1B9ZS79nsibjGef79is63Mv7fwemsG1MDiEZuJHOJYDPs9GCrZV
OBg9a+epI00cu1ThXZZ+PLE2onVPQrJJJ8E9MeN4oajE/VaV81eVCHGkzuazpUkhpIiUTndzUoe5
mbU9VQBO5NUywHYqIXNQOIsOuP3g6qbrxySaHJPgNfJgsbY75eb7uc+BqLiURBqZ9iqCDoK3Nn9a
eceGohLi5OP54FmTA6JIEvfI8zc/Z9IGAAygY4e2Q2sp2hHGYdM6UN3s7FNPWXsTqS9CeDAOqVe8
Kpk7J8LEz8s0XsaSPFinpT8trfPOVVMle82rADZ1rrFnl+rvDLvWz37HUq2lWipcearuuZi3sfKX
1Wq+V6RRpxd8islY8p6FLtYcZ0IK9oZq6CGof5kSWXt8FEkNF6yFeffV/h1b/EB1oUcv1fYhawtq
mq1jz71FslPs2Oq8WEI1FnkuIJbAjHbO2PL0BkC2EoomL2smziOhXc+lwU1S/dycB0uOXgB21kf/
DpuiYgeG57ob1mH43RX+3/H6343XGA5Z7v/r8fouy9u/jNW/v+Dviwn9b5snYbPCeFwdyZD/uZvw
7b/5uChBStC/HrAlwGD0Ry8LKa3Ac3AVQSNED+bL/hyrLf9vFrIHm7itDYPmD/8/Gav/meLJmI0T
kACUZ9BAQk3KP7kKEqWlMmsc5yRnHWo+GdPyMds8wDi0YMYuzvgaWLQlM0HRLcuiH0crfjMO5vnF
afzum+0WVJpaEILSmbj2P/wm/4+Q1v/yPASBye0C8NiW0CJt/FfbASyagXVsYJ8KaVN0ndnz/S+s
D6APVOc+r2iM7vQN/9yW9r/xW2Cy+cuNY7MtgnElVsytiL4H2/qn5U2S8RihkqZHLAQBB80m4q6c
BzdlMLQuWqrjXU0d3Ypfk+tdZjvIiawP+du8NuunByWI7tF1sc5plY47ym2qA1EEUe6GvnUfPKao
hX4pzzklqoaCAURrz6xshyvEOaI4Nc9pG3LCXWYuOhd4g8eE7vfImMrwwC8KirRDX2RaH1qTy0xd
uOY3up7LsAU8EcLdaS/eaKN+tJV4xEPeQAi1G7JJk+WT/OqDIEOZzIqIttWtnWDQdn7pPYt5HaoI
vhVnsOd2ze1gzyn5VU3JcGgteVygL9DWuFphsU5iwb6hJFArKqGjLmsypN95+doU25ZUGwPjSqyO
oW9YplcfKiPLBL0ib6oT15Loo7579K1y2auM4krQOHmk2Sb6uO6a/WMgtOJBH/N8w9n1+jdYAC6m
C08fYoh1wU4JC/oiWEOk1pyP0iNGlBTYQ9+7FU3T2fRsUDm4ox5XiRO++SqNG7OZHgH3MOYZlhpR
Tl2DtjVUNj9skqlknHDcztCwO63WpZkHncEkzU1C4mjYYTGsNi9rodlH5kAT2p/tDqFynK9esfjI
Xm5zXzbDjGrZs58RxNGYpyZO7VQHCkEsbCDioJz7BbjbYTX99LPPTMguer5HspUxn9TgBEOpflxN
QDRoJaI4r/QRxpTNe+/gfLvjWuvrLqi6CY8wO5T9ZE4pjMPCXNyII39mkOf2emBXaFwSIBrnAK7O
F7ZhAvxPxiHEcj37YStd3hmtMUNobLz6B+b8siXpgWukd/KmDgMj7UEUSujfoesNbhGD1HrKUq2w
bkWZC6cLi6R21RPxtXzuqCpoWogmVtJDQoefSPt6N5WfDYzHnJD4UBxMvVWfqJK0TsiSpUwGDKyT
+s3YB0P+LnMgcMegkbZ5N45Dcl7FullNrUJ+dec8hUvh0He/0iApoiQQ88Cnotemjyb51XtPpCiL
XKrN8t0koJHu2sRfbuRiNEs06t5k7IQED/K0gIxfjovsN5tbAtwNnAm9pthespT64EDBfENVgyZG
shCGXKpKqtXZ4nIUTM11yAhGxT2z8fvY4sUxhqXirT7r7WkhWvBoeDw00znj71+ueXNXrMK7NcE3
BiQNA77bsP3dlixxntjvUZneO2PCLCztEQyQW9jhQCxW23HxoUhka6/GpkFbduK035Q0acsKHAlq
DNCM5e9GhHItxIsivusFk+QNDg1Hvw0obQQTb3bt+zBWXP86rVr3vx7lqAD8nuxCmETut4xnCTHz
ds7N9Us1kipso5KIOu6uOcFpwoYOYvzy7ghBMvXs/260LH/XXFaLwYQctsaq5Ncmnat8DGGaNe9s
ipGDlwHzYDus7m1Pll1i6ZKttldiyiG9a0OHL8Ws7jY6OdfSNjfHbdUyP4g8NSnWaflg5Yzpd4NT
9XUEqLV1Yqj8Es/hBrXW5ZTVVyJsXsEjkVVcaNYdfdJUXshbux/mImQgTERMeth702SjKAzIB9a2
Vbo2BotCl0Z5kbG0Qo3x1LfW0FqCaEtQx74LuCQh83xKTZCALOza76MxvVizck8yCArnYEyBehBu
ZQHJRySXQAj9nvUCxewyNFuUH5sm4L0h9PIms2TC6llbmmvGPP9slmImKwhO7gMd1S0AHhjZvlXl
jh5bjYih4cxXG3jKJclkdiXPN4whs2V1mnu/c3b+PBgXS6umU2CagHd4A8Ei5ZzBTGcFS2wHhGlC
o689M3KdcfSRq7DgccvZSswbZbEYNaRbDDHPcXjsqWOzteCBP9bW+PrrDP/v4PjvB8eAieL/MTiW
1Ts9sX/VZKnO4ov+rsnaf7OJFTAJWtS8Wfhb/hwecQWjvBIFoCBGx2KyDW5/DI+Wt/2XrS/ttxXm
Dz3WsnC9bEErVF9QJ0yd/8ng6Dj/5BqGl21tzhr6UVBkKcH+p+loQHxpZpdGY3vSaL62K4QNOe2t
evIfgDRn7QlmH528xCBXZ1cOOMVesskpPrkFm3g/Zx4AaxPVNZ1yB01o1vAs4OZf/DTIi/sJXgkA
p9z75qywyjIurJdJFTSsbCbOXs/zmkBwUu7dMpAIXEVzLbpea781WdfyzBcdxrOF+59aZZSumdnt
a6mG4JvMF8s/Encm0Tz1i/tVqln494sJ0po63wyVrZ3snfVrKxOknc+5tC1rxK+9TTu0ZbrvNo8M
Lbp6BtlFq2odX9pv5kutct9St1X2iwfj/4LDtJibeLzPPIUiPn6YyY7T6G48mfo3XaZxiFlxTzQT
0iVxKbw6ufV/g2mSit9nH+ZLLYDWUD9Fh6mQxKkj4xeoQ/2mdpQZYQQAAs3oEFZtuLFCqxIDq8vQ
FY3VwFoyNbLp8A/xDmb+2ttGDLbNpjbcpZy3i4CCmZlXhn4h2rX4XJNlGR26BOuUlKpM29yGlWPL
9GCWcPRvPXChJ101wz1O4CRcA80KwWpSXD1mzSnTNElFT2cibjFAh9aok9A2GvVgVMrZu0G3vHuU
tO1UJapoKRfIz2yg9gB5y+ug5dahHe361AISPZSN7EErNq0bVrLaFIGZZVZW7uuaqh0LXuqdYwZN
JDNqLVyb+jV7Yl4p4DEfxzVIHoZa1a9Jo02YRogwQxWTHdg796Vs6/TBSvvxXmXSe0BJlt+ymsoe
nFLQzMEDPvB+aPeLbHNOxjm5r0zoimXW0eajhGDU8aBzQ173boOgTL5kWF2Oc+Zqd9qcbNLXoAV7
6Q3WNXGT6kDyM1/RJtHcv3S974Aur9yX3jWapxEyIB6uJEvniN2FNUdwumA6tsu6nho0UWjH01jv
sElMJ8WAflBVmX6xaLq+BKtHBsToHPVsBwZbCL+jmhdte6h+GspmELY8atAh+jUNTtyWLDywkXvu
c95pUM5z0XvxWAh7w+7N3tVYujTlnFwrYjYD9fEiTc0Lm8j2CPRJhFOx8FqLahwemNibL8M4E+JN
vO67MrNXHOoymirfP/NK17uls+xoGTucX0s1PyTumJ0bxKzn1LDWr8Ja63ofqNn8KNpBv2hrw1He
95Z3VtUc7O2i+yFhnR1xpfe7jNZZXkGveAog63/V3aJ6XRiwXi1Fn1Lk9H752mtNQDERnzBXm4aD
7gEeDjw17fPOvai2QIGFtHMocJrcNUHjnNU8gviGqErdIl+rYWlAadkazDOuAXp+T7vlfJ61jlmT
PSw8TGNj4OGzA/c3aWMMqnihRpliH5WobPu9TKHnVVmUajqblFGdW1CYMRdp84uNZ/du0oaXfB2e
ik7zPmenxV2hB1IvAa9ZngP5fWWnMBT2pcZocNUnVkXcsJPYy9NTYI/ezaKGno+GGJ9WAvmxM+jt
hyt0P+wUvFk0wvV7v1nmQgNONeYi1V1SdMwXguVORAUHFgjk6QUbTJDesAcU3yZHi5u2SqOkrPVo
BYGIu3cezoLA9ztiY/6jUozKo+yvpkjUznHVHGdSWF9NJvujpXkmEXylluuvHKFdutzfJoR1PnF2
pt/i6tX2lP1oEDF1v30oixHjVTcZwa4Ss3ErR0h1YZXk+MMzPBDz0cym+REqI0ZkaFnWk5wIGODo
J2QhcoFp/lesNklot7I1SMGtBKshNg4CRQSEZZbJ4DkndGu+T42Gqm6ue2QElK3feBsXF7//eOul
AbfXVGAJMiwH/uKYZydaAojWd4vhX4nBtLfAtUreok4bTfr80XPmPRrI2SeAA2PE/5SqlSIZT07Z
BYept+erNnGFZefnf1BJ4PxsNfsTZ6Z5NTw5TtHSc2mvArTdoQAqXGvljWKfchNYZXmlbotRsFg/
Mh1ve68zwtnz/NLqwxN+APZSxpBR3LnFGliC7HOkpYOer8FDbwztTnPNzGJ5o8ZjqmW3VSnTPVIy
FRDNYLzmvcN+iNq0PZ/3j4KdzWNvjiqi1qB9Tj2DJ0g2dGdIhTV2icSpbhwQ2JEzNvKmhQtwxMu5
5KFbu1u1rUEYAwRw3ADIv4frOXz288YANEk33GEl9b+kbmKf+QmX2FRdE7UOW0Ukfae+rxPN2Vfm
0p6MBjyqjpIUL6OeXzU6yUO3adrDJGYR22KevpnDgKXQb+l88Mq3aTS+F31X0vdgrleparCN7qgy
YLQ9gvfY4katMzNarHn8aVgU2gtjEU8FJSo7RGNCDinKh+2TibYGDXwrfJZbxB+KgQNWcMuYD3cy
LSxjV6wB3HrbZB2qDRndPuKCiS4j4qy+D7pdveFCFNBz/PKzpptwt6w6r6vvv2V+9WMo8/GEv8mL
dK8s497h3xJKDMOFSO4Rmr9+0ouKrExumHtzyiG94UL/CAofn1OVaYeJqvXQHpPqgXo162yORb7v
pqI/CQYS2M1VcLSAw+AHZfLS2OQcSjOTl5xoB5+jmdXhZGharG9l7XPXyp3ljc3HRF4x4mcHx5Ea
kVgy96ik1Ue5c7PapAsauy5DvQvMPXTTj17vHgR+1rBhrcdtkXzMoGshIJGvRo7rNcvQ73OMyaFb
0SRR6u2t1w0PUFQPGGgw3tSC5QLNFmgGMMam8ly0a7pvYOiEPZaB0M0bE1Bldh7XKt0ndnVj1Rq0
6nFWh8oVwdFeijReaVjRyuZ+GfJsP9U68KNWA+tQwXeTwojLnJ4HErBtPJHriOmMY9+QCePQSAvU
q+ZZd2AqQLoGmvc82ZDSV9ANESGyHz0Inx17ljrMa5yNZt45HGRlxnlgiQeFQ+Ijr5eeOA5vv3bU
ju4smwdXk3D1iauE0tnsQ0EnTnM9BMcCqwApvdU/19PyUOXOG0bhl//epX75Uf7NXQqmqsH94l/f
pZ42guT/4XH54wv/fp9y/8a+yaAAN7Dgm7jbneVPQiUeF3Kr1CX+kSL48z5lY2RBbCdvu+UBOIT/
1OJt6Gw+Mj22lIA4gUHg8D9IC/zaK/xjxE+nPYrFs040wUD3dn7R1v4hiAlVpZmSpNcuKC7ygWA9
aCGWsae6WsudRwIp1ldpPlqVi9pAb+bOkEtw2rg6cVq26hmzZn0hEVVHRj/5GE50CR+e3EzUtAYt
3W6TYTxMH9POOtolvbmJvUm9dvNFifIelipgYZXyyONxEhJdmKNkpJs4qJsKaHOpQ2KzK/NpajCL
dZ25WXjT+tZWcnxurADqsDfZ8cJN6VPXqC/xrZeiLX5a3QbaTMTDEizTY9G6zqFXGEPJIIn6MUce
O2Ou6C+Lx/0xnPu6PPDZzeOiaubrolzvVKcYWAvU5rM9JMF+GgXsobLdON78OgnyEboMlU1QARpN
B4N+7q0MUnqzHFd90Heo6gBzCQVd9cE/VpX52OmEIawpMG7qEnhdMtdxMTPdpvAdd2VW4hXu/WQ/
6V0d8YZpd5jKCbymJakGLmJMgkPEi1Vf1oliD8/RvHNdMF4mpBNCYVO4OZvpzF6wIVLJKYqCDjrq
qXeaPlZL9iVgBgd447in2fbkt8ZoMdmigvLM3kikmLNNfVe1WT4EUa9lhn6RDUz0p2ZgUBC7nHYF
7QPAPViiEHlfW/eCXSN6c9OOAMSc1kbntyduTty4l8feanzcs4GusTPlehEOaIDqUJsk1IGfYdiF
o9Qgodve3VwjkGvepE9gM+lHmEJ/HS0Z0mboXL1yIE1hzHm508pVK0OsJeStuD6Ut9qSw7eLtXqe
sWe1v5eQ5PV/7SRpqtlWlPyPtoVl93t96SXNtC0zt8Xm8HvJGYxtvu08yWcNhaL4oKwPTd/6NIRw
jYFXtmdloZMittdumDgtFkTvF6WLUX/S5OKyNgX5WdUBphacRuZeJ5oz5wi6qIf6fKMICXf9nm00
eHGj0o3XFn/Wg2LAqsOlaHpO5Nwo0EC1dI5pskPH08Q4BvDYpPYlK528jJHcGOMmt55vSkNn9G6C
/pMs4ZYI5Rb/CHEAuzFPEjbpoJ+zL4nTlPWtVtBmFtF5pd+tUrlyX2meSiLRZxwwBtyj81IY2RG6
irbjdkbPNvYHXKVJhpuDeQKzJ+EFbgq9a731mW3GVVqnd3229Hd0N/g7io+6yM24aB/4AfSbVR+d
HWVt+m6GAn/Ml6a7d8eh+YKlYxawaw0aozhmxyqko2U4mUWBL913kxM5aupNnHFCEkjBqcWGBlGQ
pU3j8ZJjlAkLx5qW0JCZiblrnB6F9Jp7xMn04KGCZoakRqeQ6XNSdfOF6I3psNpP12//PRD/fw5E
Pohbau1fH4inT7TFf1xL//EVf5yExN+wdFr8Y0CTcDfU8p8noeH9zbR4LCFF/jU298vrua2yXdgx
v0/Pv3s92VcTv8MDyrkaQOOw/pODEALUXzevNIcDWeDH4szl5P9f6frSSHpBnNS9ZeWrndKkmfsL
fubF3Gk+2DQ+DrNZl1ZznvXArZ5WRrfgO3SpHxlVtU+2V+IUN1rrmZUyHxpPyy+O5aHIVKbPhNyB
jGO7tY5BG2vWyqGEfS3F758q1b/oTU++AcAa0tulDPLxIGVVFLeemQU9ZufK39Mc05zqZKG3rxBQ
MNmCxE3NRM/qwdlTsGeSUAjEA5dCAnMFpvYr6M/uOuKVITMveyygg/pcjerNRi79tFmnfyOk5x30
Lu/ehrrUWR7U7sm1xndrKLCpzSDbCyS4IbusSzYf9a6197xQ2m0D9Zn2GU/uM50bIpkv0rWS1Vgn
jFrunbGiSszMVXGnZZn5SsT8aguriymB7yKuvPrjQuP34yQwRMpJf62cPHiZSRfdYeqxDp0ZvM6z
7+6kvrDbk/WDXYApJblv3g51PZyEbyURBrD8WhPZPzm4124CrXpnG+dQC0TZDOa98sKxHhyqVpPf
iQEkp4WY8b5sjOpHXeHuYcFp/LAM0wcKOA7tkT3wD0HAbUeZxPzVgVDMAjUH09V3fkpbTuW/mSar
dMdDqJn99rXOa9QfvnXTdzynMiUp3NWcnWU17Y7acg8LIYdc6CnC3mFVS8cIwaLUT9460wNMfUZ3
2t6RL70c3T3rUkoUCBKVR88kzI9RjUti1UovbjS8UQed6pkl7miY4QaKm+rRLo3yHs10vUMGIsK4
2v01s0xtW3fPDt8FJx1hUftgFxWthbVm5U/KHasrALvlmhF7v9kI33tC7+oehWfYN+M4f0y+jQ7H
MmCKRKl1PwM6CplSlG0caq9Q12FFgJkBb11RSOgAnF2VfuJboJi8ow4m41QBXio672J0AYnofNro
tg17L3cI1iqEeQrioHdlwOhDA5M1L0LhU11MisXKHoOC7uWxmWZyz5Pe4VSsyUu3tRlcZF2zYZs6
G8qe7NthE/Kuec8P5fVux61uGV/SwWOPLBknf7YCz5fvc3X1csRzjLqfLqFYku5ZUUDTJPbAnVyR
kVkxlVqbG8Ir9OA1J14XQvckBklDYe3TllEhY3yXrlFtR7X7UZKFAEbGNjlyJaw9NWAzHoxJfQ1a
27onKu5RcMw0JybquqKmVMulVUxHkU+w7QzIgmQcqkS2I1K53nsO496KqStyXQrHp9miNJB4zGNF
zBcWoBJfnMxpqUFsqD0tkhIGe5DmF62j7capA78mAcNfyW1hJodmFWDYxhmMrUMuO2OVWBKnZGGE
89cXyTkMebs39pmjU3IRLLwkQANvMh9p3SWxZST+8AxdxX0MLHEcGmu9U0JXUTuTohN8rEM8jPOJ
xJlit++297SkajtDGTh9EaGWp3Ksupt6lOYzzMvijX6hPtbcEmyoGtTJX/IsOSHjeE9z0ZNYbMFV
zowOtaft9KZVDymb1OtSdLCKTV+/HZGgUXOweZC7A9WgM7OmltJPa298GspxbzubGK1pSPNUj8Jl
phxZPDSdCT4zSQ8DHtwYUtKz5sG2hJFvTU9rkC0/ap3ZZdU8FvNFbT94KGU5r2ImY8sioENwtTzA
cuzifJPWdXOdLnkm5pem0sFJdk0aub50bwjpEwlteRAFaabihKapb1arZ8eFctFIm6tgN9jwReJi
dNxvHILrEfS+9sMAvomGiYK2uLb4WQC+ubWdvH0cEejpnCL5yLLmPV3rdEcoporNVnIJkyN+1o56
12/mmk7Xoa4eR7TZM7isJrKGobvQPTXdr43T7tXsr/e6QY55JIHdh5NIVlwm7nCobazCVFr58Vhi
JBdeZv9Il0buwKV9kLyhIZNnZrVFuoH60+NzzTS7J/nqqFeyvXlkG9366PoqiCerdb+hdvLZsNyO
jkp2xiBbZuAUQuOBhc2WckT7rYQkFZKXy2+NpGkOq94a7+hpNnbj9SXBTx+ZajHxuLjcp3SywE+Y
cGYq5Vb/VAfV46obJ6YHPQyIBm7yDwEmHIpOgFAtH1RXpq/a7FCALWrMtVw874tqXJpQ60kF4uDt
zyhu3jkliOXzBMXZynOTZqdJv47I5I/rKu4FzCMCDXp1oYav5BYlxDMjdL01SWJacPNDQxDr6q7g
VQNfeyzZ3EdQwZCALItQOt2uPnE3F6HOn6rdSPgRB1UCjLwrDy2Fc6eE7RVGWbrAVEcvGR8o/Kw1
ZXJYX2EbzxUtpX5SX1OkZY6iRL1nud4dNKm7l5WbzIfhVdV37MzarcNCZLRw09JF+6Iv9nhbBkl/
Vaj6p2ECL+MLj+yf48kXABPiTAXXe7EW0ykrKO7uy7w9SLGUR7FuLuFZS8dzbhIUtPPUfhzTpr1f
t+ZHn5NLhkXxQO+Z+Q0TrLqSLsVIYxmJfDXyXDtWq3SudQesx8ydfWuRTsGdeEed7JdZU3aoU+66
A+mWhF4qq+fAT7uDmPz+rvMnI5rHDlxTn/zwy5RHYJplBx9We6iIoNKOUK3XjOj+pXPKlKD8SPPN
KFt8bpSM4aRbfzp99UydQhOZZeE9lQk/wmSUU8TPh1RYWDeSpyqJbOMNbUEL69amJbJrrxXMdQrW
uPEnhv1S9WVz7ilT3OETkRs+MNjnc5m8DWKZsUPnw9usNVCxAoh7kJflyVNYoLHmvinIAewZagN5
VrKASGu2DNm7JpwlHhZLDz2/WM/UbYRA1KvLPF281rWRItsa20hFPX3m65Rn6V71Umhu88RQVV6a
3ueodwyKW3NVEp1lOWkcAtIOt5TL7WvX6g7+rA83FD/Skzw72iEr7HqvZ2Z6BQrNY8csxDFNipzK
P1W4973TzSfo59Q4+GKIl6JwImWrN5wyRUQlp9MdFLaWu055RVQ6g3FuQZTvHV/N7+QNWBiPPSpk
Uo6uE5ZV2jehu0V1nHadPxq2lG/uItEn1/G9TmEP84P8ROfs90XdBHRPNNpwQnf3STaW2jFdh9KN
vL6soS3ZZXPTzWYZWaXtAmmo8QtREUd+dDApdloVR5oLNoF1NISgsrhj7iWhq1d7oAnrXk86TlCV
GOeV50DEIdzFme/rx8TS9J8kzJxwWioZikm1cUs7yo7y6iFk9Bh2Y1U+OLCWrXDUl/mSJCOBosak
UoiX+q01xvTI2j/ZeY3AtZ+SiDgPwHGiNGMZ17NPJmUD0OJrn+lDgPkGzSFf9QfYRWSe1ZIWt4aa
jI+58yryvzMPBGlWkZWU5j5p2HkaT/6Mm4zclfSz9iMXNfb0EAEsqJ+9OQNxdU4cPy8v00yA/1kt
kt8aDVwz5p4waJiUsQhSrGsRYGDlEzX0JMU02ZZevGRpE2tTUpBQS5f5B8Sm7FPhA2YhNDpf+Zr2
TaOwdb+YsjslSzIP3K/ZR8OYy89C+v1N3/GniQO13wiZh9gmhz3fkVrxICBBlNKPnHtO14ZpNzef
Q6IbN20++9gJgWaFeJjErSfc55UuVQBcjvtpVyDmwtVbuwveAjZ7rD0ehxoHYOESVNPqrn7Q/4e9
M1muG0mz9Ku09boRBjjmMuvNnQfychQpcgMjRREz4IA7xqfvD4rKLIUyOqKz17WItLBUiAMu4HA/
/znfGRLSAVjmYrochu7gFDpYVoNpw65PbGqHLQyGzXJxSeYHryXS4xeuOJuVgtdqMo1LXdPeBkUy
blxvKm3wrXw/E0b6l5FqmWdF19fI8I3w3kpZBiwrs8jJ5Q7Z/QBddA2rfnqhe+AmzgIuq1mE48NI
3eCmz0jEr3U3m9cMrcU600ptWrsgr6KwwXSUfsngJuAtjMFqbLojXQjskRVgwNOIXPcY42V+0Ww9
OTOp/jJVc/xQurPaBcvFjsok20Me4PTlijK5GBEGEqyCY7/1Omke0U2ahygqTY17gf+0m0P3mCOv
3OsYPkDcWM0TwWXrq4W6+bWqoViUvnnlCNz84EJM42ALeloQj+BsdL15pt1GPlBBqwiHRLLyr7sx
ce6qpHnD/wXrW8500KyMxJzXNLbw2k/nGMyKSfEZQ7epeM5MmX0JCOXvKb5gejd1lthzFNJf8rYb
PoCz21gCHdAnZSwZ+cbVLkNlqzcjoKNV65FJX3H0YK9DFY3YRIk7vGNRpXKwNug6ImI+3TZk+xNy
bUV638aUXprNzKyZqlKxVVTJbIU/h0dG8Okxmefsyk369FjiaL8U1A+izHrcTKbxzkxv/gJkKnJX
nuXxy9kTi4bp5hgsWCrgQvUDs+jMn2+MCUxI0clor0Vf3FfLPgkmu0d8CsHaasz4FAnogmBRGamm
YDWqLLIQiC3q+riMbGQtt71ybTbXaWUu1XRzvA0n4p5I1mlWNl9rPQTljcVg2qZBGg7edWPxFiCn
qAjpdImncAEjicwfWPjM4db6EZDG3MUX7I3pWUObHB/nwch4vxqaA6++7UwFPBTLhi98OPr4fYYz
l6QN6LOOmwTXuLLqLl/9rxKXN3AqY7zM8biPDL95LIpyfPpJ/vkTK/0yL/nDcCEwAVa6Ab4vxBWM
YAvO9KfhgmRiCcLcGi6xoVyIGovET4bHH8ujEQSbKH4Vpb3vM3Gyc3dnOO3OTaxt4EfXspvJP+ot
v+o+nDPalP9NwixoZ342T5iY7cEcQmH4489WWviVTejHFynxFkn2itEh7S9/fQWY0/zLBbAcuLLY
NkPT//UCuJkeOfT2wyUlMrz84xnFrvLr33Ga/+13/LsZHVIdl/z/Lkk+fh/f1M+SJCLj8jf+MZyz
fwOwLZikgUUARO/8bHb0fiP5vRCxYXsGgeDe/ofZkZFe6PFHQG8dE8kSKfE/RUnh/hYsYz6gppDD
Sa//W9M5dNElbfITgdPCFkUxZ4jPzVr8lWJJqP/0BJkaW1tTw6YaGtE+94bD+6qYvgWjKC6zZWBR
MshLj+XCShyCa6Vk/5US5+ZB1sTJoQ2dKH0hExf487VTdwYimO1F+76GWAgzyHjrfL8m1lmb6GtB
xOpELCZWt5XvTvad46S5KHEpsa84zlYbiEtII0z9RRUY2ZFQoGwh1+VaymssYCa7RvCT7HFWOCR1
CQgnyjNnN8+x6feYhdq2+VIElebdi0hTWJxZR4+XLy5EvfUT01G7hBpGedJOnBbkRKs8ME2E1wmY
alpms3Xy6wlX0xSrBs9UbdXYF5xoDHj70Dpz7KB/m9Eqn1I/e4wmgz7kleXnfbNJard+y6oo+Ii9
bCEkCjXSdtwmADM9BMAFeobJLZMbzY+g9vlYi3Ng2vOS/qWYPsrQUdaDxmi/AyuZ9du5Jn2xAU1/
KGNaBMYqBb9ZVLY+ZMYYbAegxS9T7zordhDJIVVUTpA14MPqsutGVPWBbPVTVuM8zHCZrizIhQdG
oYQ3mjJOntMxBbsz8Srzg/G6dlo6arruGTJNRTRX3dol3ahoxpyT+tj7psdoWPHGfZkzV60Fxv98
tI/xmD/B81hC7VZ2CgLnPSYaumXv2XFo7ID7zga9yFxSA9Fy5fpy2Cs/8XcBVaMYccFNpU9eIT5r
wGHnWdXDKszjy4x3HbOnfqlLdUKCrQ65Jp/gp/YG4KdYqQnvm2TguWub+TaJy3qVi/xJgtDfdK1R
b/Oy/44Zw7suPVCUQ4jTEk+OsQopqGdgF23yqcv3Tu9YaHP9jchsb9P32DBjTFZrpr/JFUppex3o
QWxRz8wjPtp0V42Uk3dGnNCp2gTv2LZoOe3d9B1kEpa6dpq2Eg49w+jJwbIafyc4Ut+4hn5wdTo+
VDSiIocjAlWpTA9VjgeyS01Uwnpy0efdbqeZkB9ZF5IdgJdwBybIgQ5ghPveG77Xbl4edaLrDS5N
kCrUwNKSPKbvNdaZde8CioljPD6cFNWmru1yxTx3WrtUCq1csy+2WMTSVSDGR8utzBX7ryeYoEfS
7gPEB9msXG08u1OEgpmP2SlpXOId0kk/bXxor93sMyalJTEfnHyFc45DRDeZORp53p09T/PEE1xt
8E3PxmeN2xlrYRBY7O55fRFFyfp5gu8+GgfAMN09qLXBfyicnAGeKdCxG6j6S7rY2y2NjVRFk6xi
ntllj8orNWY1a473aVaLU9XFLah4mxM+044KE2U0aFSlxl6bUd/fZtTFr/ue2yIO+4LMzjhOH41k
Ud3GvjOdSGtUBzK+04DDjVtrXBuTR4lrw0+7ZM0G/Wk1DVtaji5y541dl1CqpOCCoUc1zBfNRg4X
EbjqRbncLQy6nYQsYV+a56QKyz2WaYkPzRB7UzAIbfLh6E8ZdLekZpUYgWTVZoxTx+4p6YXzhkep
sbf4HBeaeQRqL5i/jmQwn/xUjpciM954pJ7FnJpQ5+gdLht9At3kgCMX+aYtRHaujPQjUkG7SYVM
n8o2w2pHni+9pj2yx4hL7mgzQ7+4bcroC5bJHMsPSPYriT5wskJc7r7dX/UYJO8dOzQeckf5b6J0
U3wYYbOey7DNVrT+8BjjbhV0AlTjbgLUe+1FUw3nQqtNrLW+FCqpt3wdsnmGOe3b5anFvurdlXNv
76KGwisDshiku57UOMGmdFKHwUJVABjH6b8J5mA1RV51R6bjBUqTe3D6MvzWCnXnjw5eJpUT2bMD
/dX74XQysQAIuz+iOwRYzWn3W2lL6s+odpxtZmjjPJFZ4wCEt6oyaViX9UiQJw4Wi5bFehBMF6Tr
/GY2zP56SgELVlPnb1J6OFajYnDeMzHZ4rSCZBE6lPwMIlijhzMKstr9ZMQta7C+DjtWrdmGC0DG
gDtRj9VR5w6ngaF1V7E13Hfg1lc5bWfbejGm8buFh2Yc6YBuwmNr9ktR/Iia44XlN84O/dYkF7bu
FuObJOS9yX644cJAqEcCBdBAgnza4F8JN0o3x9AICQAwURkb/0uZ+ggWIY4+U0nYC1NIKZzDGCCp
RgTBrhxPRt589Pl8XQDvwg1dEC8cAN4Vwq9uBDsTrK98sJU5ZbthMfjNbMAPxmL6Q5tmgFFVKXVX
lITTuzqtupxcOBNM1rvGe50X82C12AiTXL+KOs/Prozgokz4biKb2BKgZOuKe0Dt1eJCHPL8k+RR
uBvl/BpLvmr+w6+YTW50HdUWoLWeOQAv/vgdqgwlqoVub9E4onWyWB4HJ2BaWEA58cyY2JP7KcPm
u6PTYle4bBj60XkuScOty1w1T0XAl5pbh9g8lszPtnM4aqsMoz2LKPIf/ku6pbO7UNTM0H44M3PN
ZcCw2ZWRuWExBaJCzP05mGpeGNpGS0Yepy+LPCWjxVXnpcU7uUxBdhRfaAdqZ5eB5Vvj2qt2KqNT
SlgCPsw0O+vent5VgpjYY8wC88XPMKDLgDxpgifFYOA2t1XNBeU47jG468aKCyb58XudZy889rm+
1kMVPDa+y9+1TSwWXXT0GOatjSKM7zoC+7cuQs2Ln3kPrucxbiniiyNqdbBpFQEtkGSMNVXEhQbc
5nwJ3XxYjy6BtUkHW2eOPAEGx4/5pPsBq/Xi+k0ZslnruBYfbjVW7mbic14Ms/VNb836YM4j9fOj
G7wOOdNgAn3fMhnpm9m0jWzb90l/yKS2bxgL94yRsrFayDp4uODhrEPRY7+KXJc7wizvmyB074cJ
a+2aVdNgiyEoDnMBu3yq1g6c5UGN+UxpMKohPLbeXkrL5ZGpSE8e6N2YuzUua28zxfaDTKdujR3o
imN59lXBgnqv4uZUDEk0b7Ia3kYT2x8or+5DReHgNwzyRE1mykuWwrRuPMofbvQ0T7JuM7rT+M1c
fOvyh4N98bJTGOhf94lB13jl3ZL2OUfk+6B58joYD5DZM25nr/c/otgv14lQ/k2o3fTZla0DzDJ1
N0Q8ii2NiHIta5ToTdv45bZmFHLf2g5ERVh16jLmIgCbGtUEL7TssJa2AUiaflRkAZZUQGy12S7y
SQsQuxdbyc+113jL9tBjo3LfwJx5ZjXLn3nFdV+LYTQf8kxHBzPz06PpDux4o8Y7NRyTAa0YCub0
5A3FUyxg5ZyRCRbPQdKeQqBUsKlN0n4SP89JLJkJWhUsinydCkhnH5tbrDvtnYZQ+GwGc/fhyqE/
BKoOz3WW6RsnTtovte22Oc9fnemN3XibvHTR9dhdzU90JZV1xvFBwTLEaxiuOSd1lFqH0obIVMip
36YZzwNlYs7SKbkkUQYmyN7XOF9SKsiOvFmDzgl5EFsGblPr4WFz0IMvnp0nL70/wE6q/e6hmKnN
3uCIMK4x7KUvUelWuzYKSmdTzmNxZGBobsgvx8HKcXKYfmoJ5JhQJO96/tPDyBz51JbhAyl42CYQ
VN+rJdpjJD7jcD3HdJ0t4Z8fOSBNw9OjlZC0sE1f7FFt8qtsiQ5NpU426CrFWhpzoVZuK93dsESO
CsdtWzCzGPOyHt9an1ndVVnNHfburDp0/hjfCmlH033gZ219g8aG3ymEZtB4+TogrMZmgZa5cFpi
lJ0QUn2w3UyDLl7lfjM4D7WOKUNgGZvwqbXqkIVJGa6GjOT0uRgdAzhYZm3pCa/ajc3sbyVHmhTZ
Onn2QSee+yzIjHYb4P7SP7Q5z+I7zpxoQ5FVFF+lfU+LM7dwm22Jiy/k+q6XTOJ9huWJbusr8mny
QLeZdT82mrMAmej9jA8DOwfM0mZo5bHlnoR+b6dXMnPTdSQ6/7Nsa+ebWeV4wMCGaubSpXxUTK3S
F8uie64kCX2teR5XgZpnd+OpIPiOWy4+eF3JFtzSDOwagKNPczaY29Rjdd6GCPg7JdT8ZrKxPg+T
RN7mfFz7YF1rvuxpFo2+k/hcviajU94z46BKTNJYIEpHbtCcSOBbSWlv45wsTW2CXTCbJY2cA0Bo
24y5rNMstQGMiRS7yK0ex3BNoDfbxrzr2JyTyBlFq7dd4R8NWfWbmoM7omwa7lr6DN5cZ3QOZd7S
vJmjXVI7F6x8JNx9Gtv9pq3d4MpOwf6ucpUM70VImI3UzI09JuGHWRER4CdhTA/gVwoxHRgHg7jq
uviKyrxgxErnDOhmXgMAcnS3zQSagpLyBaqVpcl2QFcmvM9rPAKp9YqvVq7q0C8PRhrZuPl5k1SD
B1MLcVqtaTqbcN9ToVJHDKGr0DduNJ6lezkkh27Mi+sxZyLvxrRtsAM3CvTLJPkugYtfUzaZstA2
8SGq4RnkioW/Y7g0FUmxRlEm6YEJmJfOMN1B+QkvdJyTQK5S75B7qbsVhcmCyTz7hGvgNmD0uFKY
UmpKLMgF+VWGhAw3iY1dE1woRW1hsZr51ioiB1dCaL/8QI4DWaCIp0yT8oU61BfSXbD4+2DvuPQI
MMPuP8yRFyv1jfNxKoneWxw8qXt0sS2NVbzkA23UBz8GuTEXb25oJ1tKI5OVqMavMuAQEQebaW7g
DBRfVYbjuRCdWW87XYEzGG176y16cpGG0SlLKXTNifKtytj01uyZLXNtVGNWMJ7jnRc7Y3NFCGeR
8JW/p+cAfDdtpldFHOe36A+muemcsQu2PdiRi9Lst2m1EJtmkX+gc0uqdpuC4VcP9jULzO9DxREt
01l/KB3dbQajEYQ6sMDmsv2mk1GffPjFzGRz/4SutUmSCd6y9BpewEZ+ggPR3815Eu/itHnnvMZW
bKpSEt5zVh6ZgfX5Ou7V9ExCCmZGP1zbVMI+sZV6TI2mARqt/XPi2cO6GWc2jnUCbWRuiKN2Rrup
+u41tJprRqb2KsnEU4UzZA1rxdlJrw3Wg2sHz8lolSu7aasN4a1+TQLMfZzr3IVWlYtzNSVXqVG9
aOkrAIHJA8OvT5uVdDdM7I6qWEKMqMWLnVjFkeJR50O5tFWYcWtvpFE+jcBxPqUscTCDtvYIzxFj
w6chOxAmXnkfTBrbeR0DJNcyiF57s8v71dj3kL/DabhvCKvVJG+iCNlJDwN+N2fCO16WFmeckWQM
eNr7igVLr8Ct1h6/XuR3APASDTN7qdU1c5CM+FqHOYUdMsXRho9KQtjOXApNPQeRwMqNhYyRwzT0
BFPCbR8Ultp2uMYuwvKCI//CH+VV8Clice9kNYtHkCYn6DT5aXJ5uQIb+Rblsmv2Of22W1wJJGp9
+k/cYjzNqZ/zqFtPDIkr0v9kVTuxaIGLr2UKAQL6ltcvzwS7PEzJe+GyE46VYEnwxrYfDlkNl6tv
XmGonUZu+HWRMqLKY+M6ChV7HdqatyS/TsxB9Y4qan/r515xki7yH3EchS2KTB47U7GOsK61cX8X
ZurDLFPu+Ghyt+FY3TUOERuEGf9YOeQWfUMnOEcmBESw8zfkB55xkKuzjgxYamDq1zG1X/vElLRZ
16V1GGGtb1q3U8eKAiWUC12vzNz9kEMU3nWGiQwXkVFK6uk1jy2UMz3ZOyzn6SrT9nvk9tbDEGCC
8EZCkFhL6uG7q/z+gbWPPJHnYno0m+7ECOs6MAk8WJHhXBdtYKCzpKnYtmaeU6deXTu6UOtotp1u
g4UKNLkfW0wfMzPJT7BP1lY417s8neQbM5r6BR6pDbzQmOdvWNmicW1NufFWMyK9oZgOoD4vPPDI
vj8egjxrcclzRPLDIEuo44tPLbPzrV1O0zv7LB6tGGYjJMvgph5s0Mg66b4ZqfcZt2RvKVw3FOTG
ILzDmBjR841jcS1Tc/gSjG53K0TizBcaFGoGuj7ltKigJblKzYydRKe3s2pAOBsvTzHriBR6STpP
kvwr4x7HjIyLlbZuv3Z5GRzSqH+cYvcLOwT3oYniGijQpA88B9MWALLF4Sp4GvDHreD6iIfYLDCM
JvZNYKnorcRotc7KKFhbvhDppuCQbpwHwabmqqiQVhvdJ2f2EHrc4XGq122Wet3JqVh/Vh7Bimwf
RwMmNUDNyWpAC2NPU3oWvcVL+NYecDeRWKnbpxZH2blpgoB0KOXfIDtMNL5JZtGaeb714tUwly+U
RZmPPV/A2wRNNz93uS5wJ5I7WdkI1MkqrqDE2p2EnsjdgydGDuT+miolfcfYacMLKwRS08XsmKaB
waLQpeY1v+yEWGVeytzzX502CXi0u0wfJP4ALO0jvgsVOATlYoOeBhJG44PbSY34xIjbw3OAsU8K
I3wqhIo/3IQw7gYINekCNLXpfsr7EaMFDxqmwyVi6SsO3qPgFc0WtJSb3pafA9vrLSOCu8lgWz+D
vDzJ3NMbV3ag8NKouRvjXjxnS2QGXgsL9ty61q1qaotyhqYP7hWNN+x427i+LUjAPxtO2p3spEGX
KecwuKboXT/n0jAvgFinvZCBFXJ4VfYdo3T/PjQiji+tFYVn6hLE+1Sk+UmroH8QwkYMHWl6gGlX
sayuSjcg2RcobAOpSyiFbiiHN1Y3oAqubIDQ2QWFX/M+wTtWnDNLTHiEvMHlky6zLSaTONuMubqd
YwVcxpuk2JJ0Hx/N2Y9PGe7uNQGL6bOQpfUSWYqN2uzpYIPS0V6SMEzjVZylzXPnLaY7g7dujBWT
lz2Dbg476daMaRqTxsCAF2n03Eajf+wHU2+l8vIraVX0TOe+ZV7Vcz18gd1EzzX8oXKTYJ9ae7Su
sZxo445mbHlxpyE4lPAptqqfsewoYBC2zLlLjHbQ10FR2l9Rbw1eYoN8NNnfXbV1M2BGZfePnOmj
0hjJ/ZRkPb7RGHgjs4x1LFV53enwm9Fb1pbFiUR74uqNMc3WddjzaEBzSrZpYx/rxApuIXGMEOjd
/uQZ/jys4A3AQeDU0bFjxMiq25MCX3VNKDW/opf4vQpGa0tfKnngYHqLpzJZC2zS6whzFIPhqEQr
a6cnWAzRzseGuZVitnHfO8E+6WEQ9ySUMDvUaDZ1XoG2D4N5k9ijtfEsk4yIW7OXNef2JS2cac1R
YT5QReZBqbJUdxv4eLbY6OGjrNxlqD+6SYpBhpdN5uY1teZ0WlwxCd8MLuMbNFZCWlOd7CiCmyl3
mC9uPvP/mxGeO5zqg6ZiRPT5U6jEVztmsXaNaptCgKaEdXwLK9wCYczAYxiSeKOMwtzgC6h3wsqd
A3zzvRNn93MAoqh2XBc4K7yKOJ5vyL5TEpU1z1I12a0Xd4fIEAc2VnrfwwF7NUbGIIJILO2K5s6c
2SGPlLjvJWgibOndWxlmsPG75g7+TjGtzDrg1W4tB8GkMG4CWD3ryBTJkfG3oHvM+HAMv7uuRdXi
bqAVhLJ5Sjic0PmqB9z0cTlekfEZj23R/Dem53fU+d+NrT16Q/9qbP2cqm81lXnVH0bXv/+t/xxd
B95vAfYFl/Qmi+GPSfM/0jSh+I2xjcd4zkFYW5A8/xxdO/5vZmALAqn8ifCZeP9zdL0ES8HrUGmF
89AMEGH+nTzN4uz4r7k15HQSOfRhCge8NLvRX9uzBeOCHFHfO//oj2tLa7x1LSpS6XCgx42WQRdG
0T/n+re/f+n/wZ75tk4rrf73//yzb8hQzQwdyByB96PF9qdBOWWN6I2ydM+2K6Ax9wNFDGE33npF
0Bzw7Fn/lrPj91/QxzpihkxhsAf8UsZJFQlZHvB1ODkT743eXetiL7hr5VKG/te/2h9dND++FR81
nzX6vembi0nhZw8A7Lck7nLLOVNRRDkfitHB1eSPOBfEtFqzBXvy88y6gFAY7//6W//Rv/L7t7aW
7DJCq0WHxnLVf7qqlKf2k2m0zlmJDMxZIGnPg7XGiw+CT7n+629m/RHv9OO7cQeiDbqeBXB+eUZ+
/m4jhPbSH1MHbApcTo5ljFzQtEx6bnvtk8Sp7EwmJ8KeQDqmNunVV8eqqdsDAmdgOK7Cv6m+/tdf
38PH4Xl4QHzPx4jxxx+IZCRT5jhyzsHg8OuGEOb3ppHzP/9/32vhboHdcoiNOb/cUCAgTHYYk3O2
1WBdOsdQH74ux/suE/L3BOO38T/i7/WfPCvLdfzjw0lwHI+KS+bNxQf1C+I01bI1vLpzzpTNfHKO
AF0tSuNvPs0/u3YsQlZIRA8qyK/+KpNCal+LwjmD9avPWdAvQrEnjbU1I/f+DTjVWq7Or78SPQ2W
wCTDJfyVDAYL3epnvIbnTKRAQoj81meOYiiklCvKl6DJ3TfHm3hIl17qCdD6MaYu4fhv38EeEUes
7cuj6ohfb5iIkRHM6Nw5Uze3mNoqi2q9KAyupKG4Q5sQ4TvPBVuDae6QsH88vK5U6f7/obn7zz4B
h30Kr2o+aQYrf7x7c2olxpIp1Fn10XhvmvgJf/QTO7L9u2riP/tWWBQD+AG8WsSvd9Qog7Zu/cY+
p7Sw3YdhzCMLCoilPvD4JP76Kv9xqWf5ZraJmY6yK8G3+5fbV2KwKJpG0pBGW+4M4rCVL5Vd0AA9
BONtz5kr+Jt7+VcjI98STQgPI/HQ5QP+1ccn8xm+HYj/k4kHYs/JCyqQahXVNgMtt6miPHZru/N4
mwQZMljMI1WOGhiusfS+BqnXHOaG19+PFYT4PmfVaRb0EEeJMVtkvuu/u0juj1fsfz0SLi9+n9WU
G5Fye2pXvF8+fnbbmTOWtkMRukkoYMYAUaceyHRL5R0idzmN8boomD8w1s7k5G0XB+dd20KX207Z
YlWC+8MHGbmxptGrxHFOJo1dbcJpcCUag5WXCYHFPNAaADlacei8NUkw3hde0zKj4q+1uNqwVvD3
AH4J+ziIrHnRvV/D3HPsU5txAX80J95i+KJdHkte+ITLwMjWCVkW62CBhIuhPCRA78swQSssWkRr
GEqp7e2LquF7BFxpMF8YhZvFLoZtCOUBo4R1weqwtDA6lnyZGPDNeyNCsDgN0q7PSsclGYjWoiM3
Bzn/wYC8efFlhf+stNLp3grYtRhCG/1qCRWkr9YU8pGRq/SWCiLIwk+QjLj3dO695SmMdVRz6nMn
6pw+iFQsb+i+d9/KKRff5ByJAx0JzX3r6XLvDjRMwNeCmcD6i4A8hEy2EXkgRRl2Q533GARXDkm/
NU19XNEojZ4mWDL7yLYZBikOn0YtrEc9C64POSH/Xql4fhK9qz5k6PA5gckNn6yxVR95GQvUKuAT
21lR97cOpjZ86iQTNhJyk30Mo4qvUmaT9ThrrpvTmUhzP95yKKQB9EGgoytObG12QLBG5ph8VNON
k3hwecpqmv0Ts7P2YGQ+/KumpKU+EwQ16skbt4VpUJfr4iK8YPLmrslt033zEYwAw2WMmNd9HdAf
15uR753ksl4aPRVSe+X0TbEXo+CHoUFo4URp3otezeSWOzieYiqeAuuSGCUC7+QSbAaHQanOxp8c
3jc6j4iwWZXNvdxn6CHKjPiyge5oozDs8VZaC4xWgxxYvDK8l1eawyGOdTueKRArAJWSE3Hf+rpx
37ykC/G2VW0IAm2y2ofYnsVhZobmE1f1nNeq76vHACnrGv2j2DTMLawVFb9WsLNSsz2lpHmPMQBb
vkoxjvRfzsjvpoo83NczuUrTW1jaPviMS4CBGSkrQXMjxUzRiavwALgGbLtqnh7zkOouONNSnsjB
YVjjnkS9huZyp6VCGcqirsSQ1urPwKHZ2xV+dwk9l7nNNGbIiV3OyrSeCxauwZQIKdqY5Fdc8a3a
KXfyvo2zz4gVQsRVrcw23pko7Lj/OpoVYVXA36u7+gJuAatHNavkNbaJwBJLkdcYTr19U03R2Zq0
35DlGrwXmZZ6BwxifvXioT7RKYBTYRyc+bUieLXFdTqvGa3xMQaIroQPh+o1k5mvmRgsHdtm6++X
zajCPd4sjaRtaUA0o2evZ/OyKwOhl4UpWlWM7+67XBm0hjXymLWJ2k1uN31HbBywy6YGUJi6/Jrm
vbMuJppEZAV/L2uWXFnevsGT4flIZ2MTkcBYd31r7UpZ84UIvjtjYrL84xrE0dgyYNh4foGmvM6b
kC7eVev5QVwvn7wkk2yFwUHYwAM2VdoPK4fhGG3vBcEoB6PWET1VrRm4JZu5nrBIlXX3BYkNUbKv
1K4jl7CuEvNbwbj9K9kHsUpDC8i3wciOgKa5DyNd3vFWmnHCsrxfeU4zrGRs8on6sciuEC7pNNSd
vIUQyE1teOzI3qZIWxdDZDwSCr4z/URSY0/zxogNNoFQ3VA/z2oYtyYLUj2HoOvMmVvW1H341OJt
ibdBN7rmlnIpHCFLRrVflWRFZ1qFoKGSpRtvCcQYa38qWrijIe/joHMZ7jPSrIEzL+XmpjVKXLYp
bgeGJDUbM+S2W2PkHEXenC2c18/WYy8dHv0ucXEnj7QbHlwrly9SctuSVyMqQQqtKijia2L2cwk5
csuuRc0znyhZvroZxPvPSfYOfkhfR9vC12pbZc7wvQzoJEKTNtxn+H24u5JQHQoSR8mqGuO0I0qV
Je+q12+ZdO2tSyYSWOHE8vEVMbMzHtIZEuYhEElw6dGZwYMx6E+GocH+SyBtCir5BdwhEj8tY8OX
3m3Ley+Wn6LAOojd+ybXQh9YV/1iDZqB1GUnxUesk/hjTtPhIe58PjmeeMB9dNOEK4eaEZCmSbqQ
ggrlnzw3pchrHBAl18pjHV/nnYqHgw5H8+w09XTdKG3fe/OYUr5Y4rxbeXwKkNXQE56MqicUOVqa
cW7bOjcz+M0b6CzdfZmCRICdqL6hDhWYWmb7vQ69/qw9iT/OjUSKXTew03VOS+Jq6GiQXpVNwXIR
RpQ+lYFzmob+PULvfBh0nN9ZHZDwNo3d13zwiOe1RRLyrqQma9VMdoypfErpmXTtkxEO9Hclfaze
mJLIc+nb4bZKXQxwHpHglQOStGVIOqU7gqgd0iXgC+CEcM9G7GUV/A3MDIee0DouogSa5dTNdxrM
IfVo8fDSFbrptqZSTnqiV31010FtYr8NIgyGF280B7kPk07ho6uMK6JA9RdalTGzGFQ4VSth+CZ5
WW6ey8Ab/pMQibrupOz3Iy/Cc5Wpkul3mDAYxRJnHxMWtz3mSouoEDsLg8Gp39/Foqc3nsQQfELF
kveSj5qKapDuVyDRWUbxh4V63ci+GjYCV1y0LqpaXGt/wt88hY0VkG0D7IApANex8LpoFxrUPMUy
do5YFRCvC28+qM5P7xXejC8wCdVTUFC81o8zLMMMg2XuYxB2zCRZPNaZv7Hl4DOGiijtNLHFwFky
CXNGBlSSjcOluu1nzilAffx27dZRekP9yPjFbAfj2k01KbnUbuxdAFTZpw6mcgEe+S42NpGGat9x
735G5PGeJVbMb0Tr/I/B0/D8TPou/g9757FdN3K261s568zRC0ABBdTgDP6duJlFiaTCBIuiKORU
yLj685SotkXKP2XP7WV3m+LWBlCo8IU3dNsO+fECU5ki0Gigi/r72q9tutPJutBk7JvvfgJmpstK
RLbWtOvPxDTTC6lrxK2SOcWhwgu03uacztdWMQFbsWXUA6khZo/XBYChTSMHdsPg9eF5PoB+hEsx
fkJ6vQZqFq/ZtQ2e2d5AgiuuoZrh6Ve5s3WTWIK3VlBAAr8Bn38e7mfA5MANfiQ1/6Xw/KEWio4d
+d0/Kn27h/7hp1/k1UP59P/+LzDHWj98e6Er9Px3fhZCHds1skKm4igkuWf4i6yQjXwQ5UzpU+2g
qmScIv/pdmM7KAcpZO8cbHBcMtqfHB4hERYynB9J8kQ5ylb/SSH0R93mlzTM0IBCHG9UEHI5UvFX
NSS7TBp6oKt1HvZRm8EPVipchk96VF6lzzK7DIBaIRkRQucMOlaEfyFUgTNhXJLXBzCesVBp4jNP
RWEuLivLRVyJ2ctBYWeUVEiHWF6gAufohP6/jyiOH0/YLWxW/jSifdCuXOvO9hH9AMkeDyUczwtQ
TP5C5DCFgbVJQgsc6kj0WZ6JwMPFIRdTkXLORNGI/3Wlo34La1o3y4esXR0Hbq0XT8ENjihDoq7T
tN9P/Q+hbwIxoJjEmSiAYyts5MCDBZPbbYwvZNj8d9X8Wx0EFN7EW6vmf4qHrw8vZf6f/8rf3QN8
oKjwO550yGLlDx+on6qUYfgXQl8uEx8mB6hTU0r7m/jmo/KPir8KbeFJygv/JL4J+y+XYj+LUAJ6
sGmO/UeL5kU1j1XiS1QxuQvEvVwSi1drBuc41+uEZx2VZdGOBcu6Hgfldbe/jMm/qIO+rFo9X8bU
SEA2CkDir6t1q9NBvVhHC9F2z7lFm33ZicEOr8tptMo/VChfFa3MIynWBRQ+iMeSGuXLYhzvAn7K
KKLj4tTq2pZ6vGTbEmfQ6UhDJVi1P1wQfu1vo0hwJGmHsPs5VK9Muf2X4j3tbL91Ag2tFUP4GIei
ur+oARtwbFolxLmQWOue8rdAsXCIRwEsqMiWE1lPkL9aPx62/jhC9gbNTnsRG5OjqmfS5UVp8Njo
YVy0qlMnoDjUybRSFyvl4iIWPSMqqJ3ypqACeUJRp79zIBudqVE3Bysq06to6dMr2p8+IuVxlZws
rV2eUjRb9i3h3Y1reeuTQg4e6UNP3wdNfGkPS0pWU0B9awqMcVyRX1IelOE2ycRw43ZD+X0Va329
iim7c7F8BwoRFQe/TSqTwY/boa6mo11HJGdr66KiQ0So22Xa4wmFSnQvuvPA6esr3YTTpi9y8WAX
McImcmpBbVvTsV0KNOC8WUXQBS23fuzCskQIppxxNV0TlIfbiQ68Dj0YHS5N6JxYFnHoRAcdWqTL
FE/dZ0U3b+kukqrJDkFFfoaEO/N8S3ACId8WZfV10EHzORvi8GOmcve9im08sya7U98ysH7wBJUO
qo0hLYB1z9L5oEfYW6D5RPI1TwojXlB5xbVdYBy8xZygvgiGaYBiU033mAliuhqleue6iDyjsBx3
Gy/N/OtUOO+Jo2wAomh3Jq2S+86x9eeSrvmhnu0eeo4kMp1BIH1Dgy05wW7jcTF8yZiy8HmswoEu
8+on5b5jcJIqKi7bolw/wnm1bkSVrhf2GoUknYDOT2U12hZCyhlcNgumqsexByjf9o7jVHV7saQ5
BaR4+BZ3sv+aO5Qj92sMLnhv9ak6Ywi6XRLJx7YvtpMz6SskmeiDB6jAihkoAhX4CA3mTZ7Hd6qj
O95GDW4I4GfwYijnbTeDcKpdz8aNjGQmaPrzjDaX2Mx9vGzpB2UPNE6QqbCCLwJpIuijEoQvANv3
0VS4FzLp3vnIz0NdCwOPqc3qmUEVXKJegg6fMz7NqFkdfG31l7lbrV/7uV62vFn/azPn+XWqKneX
r33/voXTt616pNFble4Hf/1kDVpcudiH7N1l7a7AVqx7kqLpQ1WpAQKkGkGeo9EAoj2gEOEe0zyc
yHB7EuDlET4EMLloHIZ6JwdogpTqwgYfnhWc6i6Py9zfg+ZecoCIrVwvwqlY5tNCUUyD6IBuJyGw
hWjmfd5NeG8YlE03gXaxatQ+lrHLbj2dhTEVQGyTwnG6DbCkx2AY5glFMaOZxGGP3ozfwptUfYjQ
E8BUGXyaQaSFh4BaKOLCIZiVHQXfJYRq06Wod8ZlLw9o3a7x+zH3+aRo0jG+opAMKrMudTW9i6UV
h2IDULVLzhWJCZJMXTT5n90mGSC/2ZURVJv0rNz7bJiQfG9n2tTf0FDhRSUQM60zjFfjQX/ISzy4
MANWXf7Z8pv8gxrL9ISKB9twXQb+cbT74j6AQawRIHRh/kyDFGf+PNY2oM1xQpfHStSJ3wtxNrmI
LuFW4R/d0gKIMkM/XiAiUDlxE2CkiOaYP0ZbMvqwoHX3KF1A24DOKtz3cgGcppi57uBVC5juwjtt
Ors6S9Eb2ffQAvGrIQxjsYdTfd56piASjIFzcOis7Ij+KsQOyRYrdHXmjbUkJW8gUl9mzf9re6v6
AIQ4gphRWQPILhTsb2bhNU+e9MILbiSND7kpyzQoWa27QeKvutfLVJ+GqJ5co8woHwr6nsDjitE5
RF2AOPqUA4jKw5J7syRpNoPRl9/dUBf3AlrduyKnPb4L17L+EJcJdXDsaKg+zLgGAzcGJ/Tf3Onf
UWQl0jch2P+ePF09Tf/n+FA2XZLqp1+xJD//5s9oMLCxafoZB5pE6GckGLh/0TckLLJDml/PEJO/
0yf/L7IMxyetQVDBdFz/kT6BI8E9k48LQkgfYMR/pMv6slWNkEJAgCaAy9C4AYMgX0WCngUFyIgX
HPPKT7ZildEGt+77Xwbl34gDf1yEfE+ZfI9/uS8Dpb4erYasjBgzxwRjDjpgZSyxbZN7/f7tSxm9
hl+ywR/PA0IlNJx0mu8/9B5+icnqMprbjL7BccaTYZNSMzwHzQjvskbzrojT/lg62jqBx+4Bb4Pe
+fblfxtOxCwYVJActOSJGE2U+svlqT2G/iRdapTVdOuWwccw7Z4X4/8KLngd6AI9AqkC9IW2oySF
eNV2pH24DHbktJRqp1tKevedcqBv0Mrd2GvLLP3HdP4Xb44ew+sBDR0DV0IIh6olGiuvgly8lDw5
q647epNoz+K8dJptrazyLPej8qwYvTsvmnDq8OIWfKwv8ECmeqpWTVtF0//rqGRtAoA0CjZCmJ8O
E5JI9KMwAdpCuSVYRogbK023dRqIPona6Ey5yFaX4qubgYTFYuV75Zk2kqHn3C+darYW+HkD3q7E
VdLCgRNJTs0e1Pr9kkX6IqUFgrq2G2A04oEJuJV+EX9MF4O+L7W4oVPhX/uU4N6ju4iOlIc80hD3
8dUwYvBIXSDCSHBADsD2MbAa8GsC+3k5ZNaIFVr53QuK95hnPco1vIGrVSLxFpZnjT1/iU04r8pM
7i3K0ZsSl91d3qyUKA0CXWNQCHh2eqIW3p6icntNU9jaoW6k955bDvupnuTVPIt8qywZnbmxuA8s
fKsyPCoN97TZQBx7EtJStzPott3ioGG8qja+7fHb3g4hEltUYfE8iyN6P9F4XNMi2mf2nFxiI0ad
P4IsGS7TuQ9VBqsuwqdlGyOhpk57XMLmQ0pP47YNRnRLwSJsIbEFFw1qHPZ51TiRgwCE1vLOA2j5
MclHfY0HAd+DvIB7Wzv5eM5xORxtgbBUquEr8lZ9pD1KwPs1Uqt7t2ox+cKSHQkOwJcIryzbbKpA
rSLTeqAQat97dQ71Z2yRJEhSd/iMPkSL7JW9OBcWWOHbFC4kBWsaf5GEjpi0EsfuKcVgdbV0dIF/
kL7Bg06/w5H+IlKL+NyuYX+LPHJ+NKr7l84s5LFEIwgPbsqjUIrmk6oUn5NcI5WFBWp8yAIxH70u
VTe2jNELE42+XGOrfjcUeN90w3IZz3XTbhW50kFPdNxr6ccUaGVDl372iXSUN5yn0ZRvKPfKd2nQ
HaJIoC0V9YFjTFi/ZEOOM5H0P84jtacyane0tG6aJb/LEMTbWLRTT7yyoikAgHmTgsWiERdPN1Y0
OSeuSO2jYzfFEY4kGpdAWc8X+nLFxqYMdF0unBvMaPI3I9Bq32Dfujx0Vg2FhEVzgR+OdQ7B0T0R
s0K7q6AYT1uhyg95hHNYayOYvMEPgSYcBQJBID9Hh6hJlrPZCqPPkK2R3cDTD7R/NJ3PWYYPRT1M
Wwnq+aSjy8zaL60N4T8JXTTM29LP1UbIYoIpmDgXYPvDQ5RJdY+qawYjPa3o8yVoPIiPylmXfdz3
9vt0XuyjO4ovpNgXVljEH/LaxowzYKRFuqJhQ2UZcxe9WT2r30XTiC9P6KAYvGaXVtc2N1lLKFS1
67cUIeQQei6dnTCKx9PIigfEQOwb9AkPpA4xPSXkdmqFPMua87U4H7d32rECJES6CfWBVteHwa3F
A/0EFDKShvxtPrRNLG59wsNt5eS6Oq2CsXs3oBr8wL4dnqblhKy0A+x/Rml5nyQDb8j3mvUqKuhO
bUTULHe1ExYXbEjrqTPjW4ao/mddY7ZFAdWieoixDdbd7q6zkwucoE8SDoBNOdrYasQxtlFF6VRX
XRmeFqN7l5cJ8sSRU23jUGOsEVoQSCyED+HoXsZR/hTNKtvCFdsHg+s9DLbXfM0GMV7TBoTe6hes
PbYEeZ0u2XxB7aM4laWr0ZrAIaGe1ulTPdNZIRriyrbKlmVbSBYQCkZz9l3Riv/oTK19GwWrdyPW
TO5EAUHeKUpoAggKCEQvkn5PdtqxTuT8rSwX6zpvjRdJV21zbF+NEHN1BAiCrECrCwwdaExuM4/d
A6RpgSJf4KG8nk6tEQ4Zr0sU6o4Okc22xQQLhf0YKUbFe28jPzsNszC4xecP7yA/Bd3gAlwPxiVF
gYU80kF46IikET3TefABffr+tUyd/JhYcfwlND4L6XIC+ZLhR8PvzmHn2rmeCg8MUnErQjyXqA41
KED0ufvBa+VeTmX5sYce+mUeZXIltVw/dpXY1XmKnErWaH01OE1/QJOTmbcEGaYt2JRRBrF2HJ7f
oWyRXbYaE8wYDzLOx+l0xL1qo1occuV575SLi1Jx0Q3/DfL/zVKvRwj1j6DotwYJpd4uf/g1uHds
8zf+bo+46i/kw4hqw0DYzw4Kz/E9HCmsiSAJ0BlB511JYtWf4X3g/CVAMdhegNeQAGNOkPezO+Lz
KzTT+C3xvUd99j+CiZs84Zd42NyO4zqwgwD8ctfha5x4yGQvS9b5EwqTTfadglEkbCgTrtX2u77H
Xvw+M2HxoVtEQZu7W3z/ccbgo7pA+wvnk0NjcTpt8ja0KIhVKrKjhKZIznLQNsLxVF28Rq4ogkbw
lSykPMbWG7eiGBYEd9Js6NxrvO0b+o6xTcMav9gh0vuCChwQK4+FTkqwDuBoT0QHIZYSGPUypbeI
MXDYHKox69BvgYaK3+efYIcmVv5ntoBcBYa3hsvJ/3zqZK9HB7a+U/fd6j813TSqAgZxkLC9U6ii
/qliX3HJ2Umr8nsrdbrcegGkAL11KYfwPJUzxfPdL3PrXwTc7m+3REKG/a6HqiN4T/UaER6A6irr
TsffMLLx80vUp+L8bPUG4DMnCfrYhBR0tBInw7u+CYdNns1NbmiOTZ0/1AhftBRDB8LaMyp2HBr7
NYpXhAiKmVex74H+UfbVMrLmvVzzVl6tmEPyMZphlLOJH2hqqz+Uyl9mRR64TjMHyfDwv0LY73X+
FyU5CAmAJE82gtCor1SpVb8vi6he3709ei+zP3MhQQ8Q8UDcIxi80AzuL+kX1N9WrSBtvuGS4tJE
a4oo9zgRbVb4LILMu5662jc+UmQEVr9tnDgY31NOq7Lvb9+J/3JmmTshxoIi5JPaA2o1Q/LLnXAM
LbaaM/ltRJIKzxPUfnqYh3hEBOKMoitaDn8Y5FcQ7YD/eIHCuAomgQSpbfaoXy8p3IlXOU/5E41X
ymE0H7KvxBbLYcUl9kmB+P22dkYUp7K+LiNhN6MwkhW//eDOyx3nx23ABRGSskII0v51P1Y6aVd2
QPueItoVAwoT4EblOiTFRUqsAE52JMPQ1XAAxhbtGxXNn5NQj80x6QAk/eFmXibLzzfj0ZoxKGZp
/zbzViyWx3rOs6c4sOWHVjrde4w0rF0gl/RcOOVwhWhaf9bAPjgtZuFc9hU94k1QUGRLgyRkYVXT
CBt+EN85AdidwjbNP/zhLk2R5Z/bkLlLSj3s+tASFO1y+1URZsR2plStNzwt5BLxHaqZSAyWxCqb
oUOSwJUjHmVTt0rkELVff09WTCg3AF4JV0VQd/e+KuILO5jyO1fjD4piVh4ddKYLhjvOgi3iGvh6
vX3Xvy1q4ADkgD86+EDvXk83y8GIETiJeCwGgmOohUtjjahihfhMT3+41svXaNY1B6XnKHqWLgS6
wH05teE8F3mT+u632YlRy3py6RUlyB40A/tcDHaUJY3G74Bw/H/6kMwcaf6LmB2H/Ks3I3TRaZXl
3SOmRIiXIVlRhOP7CPkYVvPbl3rVTjQPqYBX0A+Ey0Gw8JpOkNVk0Ejpld865G3K4Ii4RXVX4CXa
osEZwC5urme1RnZ5Uae6kvbeH5N8vc+6oGnEBssd5Hc2NrJG6gbbOqhpCINVbnGBaawOl+MweV6p
j2/f9G8vxkcREHNFuEQO287rA9TBthn0sF09VgvgBTBWlsqz76OzWP6nui4ljNEI/co++tNg/T77
AOACumezc6EpvD4mI8ux50b71tfVtxygrSrwU2BOQdgkuNk5AmJ2gSyAlwcPS1KQrkN91ZrSUWnN
7niblusECRMs/dp/jdGZUQdRSXc598vF68LdH0YpfH0ccIOBb5tlgjhdCFTg5QQGMNLoctD11yRM
YWdtIOj267sOnQcm1brQHBqxWG06eWWJKGU1dZXnEXxUEpEg2j9YHiyPTMAy+y4RLOEb0sjL12kz
Oh52jM8Hvhc1nGb+PMTyUxcr4KvbsQxyZuoICpa3U+leEvbhX4i0yCYpIxMSWJC6uaC7zEV4EyVN
P39eFxOybpAXQVlth4OcIKiwV1gW2cH1WujRmzaZUtNX97LySU6Dg4qGQK5kfcfyV/4nDGaZmhra
M/eI+YGqBmDig/MJrlKTwXuXc7Her70IxttRt3J832X8ybRJqowdxDjR1rwzN5knLg0oDVDmNsOK
kIVOk7PmYWrKUmioLEklK0wIp8zlk5w+ER9JZdCV8sQf56S/6dFUIHhaWqQq+m2nvSxe9lmsuLSF
UAQfp6ltrmbFyKpeCZWn7ecWpM94jMDHp5eFV4XLyeTgin6etJRfz/AynplL+IiYnS/F9Hc5D1H8
Jjizo97EaDhNAiw8ohLfd9Cp0QBDpuLnA6BanfCoVWArme1s0EsMqG9XTD9MJc0mViAqb5X7FuQ6
/0qDZimzbdegQ/H3d7RNC5tDpJGfJlumXI3sgkhWnzEYRIrmznFuIHmcLaLmmeLnUfVAfTNyftgM
fGCaeqQxqkIPVrF1EmWuiO83WcLSRJJhaZYAkOuOjd5Ml1r1REkirysmTRbJrHyP0HAdBAeUjMx0
afzMZU2NlQKQjIsn8qoL5ApUIb5TdsZl49DHPTzSMwuvj+WxLeeRMaxnKl3F1mdjdKIPIb7DjMka
DJgynaKBOcJfj9fK5AqZqdxluwUevHmITDVyvmxFNFbxvqb2xx0H7sgusNcrCnmoxcEV4060aD1+
orXZivEMUwCPb6kXTA763ZCJkJ+suA84u7Rb99wS2pvmQtOQmXvxVAJYZ4u+NUtwgejGTKFPImml
A3vh9jLwvCZPAMmVp1cd3QH/Uzp4/LBVYgm4rcxTZozbsWQEh3kaGM4VvjzfVJByeEfAZQBsDxRl
zRQ1qdx424QV/wSKWrCAg4wy4BWpykpU600p63zRy2o2jwRu/UPWCm2WtAeCpN7hZu3wJvyOPAUA
eeOI8RaHLoBje0CaTbccx9kG63k5QsngC1vdQUraAlYYzKxGV0X3uyZXq+MfkTXzZ73L7FuV4CI3
7hy4XGZnSookWw/SpguPJiUGM32+xJ6NvPMKAyUe7WZ95y/LzPSn+Iak714h6bdUBArQT6+k74+U
7hL6wK29lVEm0uvaSVKQveSG5g2D6V9QOEYRshut07SDpgqjQbc9flZz0XXWdJ7TLuUe4SHyblov
RJ36oeoc2GPAZLIlrj9ACIu86qpGZm8OAR6kHrKCbMRsN3swtdmC8WuDDCnCGOSJM/a5LkK+uJpk
g6nohjnbrHxEF9TycId2MNZcDyqDeEdTVidzkqAQVuNNHVz1dEnM5EGX1MxEhEDa5pAvlH0R3Brm
jjkUibTN43MkKFZ+17rjoJ2r1RdslV1bMUo7nGsdgH2zbTlDewWvA3+vAw6miLruK9OoSfb1Uk58
l2ptswvCYlDMXDtFV3I82H0z8UlS5pbf9Toy+1JujwZD0yMy2DNDKCIj/uLNkvHrsRSVVyOjyFpA
HKVjQo2tFgh28vbbxT8PF4g3x7DoVm48ma2BS3sO7AOgRiAaOOuXJuCUL8Fas/KwtjOHbN8PLdNx
BkFfQ1MI9cL+sIQ4XF3P9qKpkrNF+d6xafuKRwpr2I0bhK1NiGXkNJbHklg7x8P8R97Lrm8GZ6pb
UasTRN7CVu3jJJuEdTpk+C8A00QEnJLfVEUoSKDZ+CFqZx4eTbGC3X5coIMZ8zmkQ4DblEnAws4w
GWHyhOlgRvDntC7Tyfxu8WrBxF3RauDOZW2Z7b6jCL3eOxazUuxFoPF73BCJxrjqBlacsnJRePep
70+JEyAilbLt7jqVw6mC1OYs8otVTYX+YJczFk2uq9DE0RrG1pmsEP06yHocmsem5Iw513GJzhGy
cgHl96pJ2y9geaA95EFVF98wHFz1+9KoFT1MWE5O1yv2jCAnrKIHaSD8qUHhD4civ9m2GIZ2w2Ga
/HC80i1SR+gil3gpXYiCY3UfhT0ifC3vSLPJz2G7ZpzCo/YQA0efz4T0q57w2fCgm7hqA7d56T8r
1xm8DxIbFy/eZq2XG3Hxwl0i7DkUzx8xT6O4R62bk6zYBmtBdrpTaYF58yFyV6AWwDgQ8pF9fjnZ
FFEPI85LYOQI0NbbOAPZwcEneyTUwHSEG+H1rrNd0IRGB1bGfacMP88I4geBq0G/FjG+jqLftbU9
reeRqmz7xJmcBBOgZnagIfXQzRCiioRvvWsAI3p3Q9eiPXhiNwH+wXtV2/N8O/czUsYWxCzrvWd5
3XrfV8xqxCel1HdrAC8fbbJeBtqYQ/nxCvJ9DBq5U/Na5CdR2mczGTcdQZoneW187gL9Qy3dKbOw
wsgRXeN5h9LP0gLC88WARl3Q1AHcoM7v7ZM+qlo/3A257RfyJCJxk1fKCawcC23ZENYmTzgJQjV0
tnWY05PYOT4iupSeRS+s+Eq7PEz27mf0bS84yTjvJyTiIfNMKPZyLDWlKBv/Dm2ZpvF2TTTpaCSe
smNilGUMfKKxyJ5YMJoWDPMfWylARCdazKM5VhQbCYu7pWPIWcsBznJIPGl2uNK3TYSZWjh+RYds
KaYYUWTRNVN4vraxRUjqJy1CxpcA2TJOGeiAsbuewHbkOw+DX5voj5aeyRyCDCo7pT/UrwE6Dm2Z
yk/YYtL5PHEaK8jpP1k9ta1maH22Sb/riOxDTOQa98RzfaLgySZ2s7aIyjXsZRnNeDa9yML0jTO8
7OBYjU4lV3FUnlsQEuGcKdhTsNSyeVDikpD6pu+X2myIZeFyRk8AawlN0JPuGSCsaMzJCSNy5k51
nARcewjWoF4/jJ4PhXdbRworHhKzOmItdX6tuX9a3mafzGkl8xE3cxR3VEVN5+gHpZWJV1U0stu4
/aDlV1hPVX2QbhZUtIqykWOxbxAkEmdVE5iQJVG9GaO+rmTvfB+sbsnVbiqccaCzAj/TdsDgYeOA
0I6tfYafPXwxIdKP8qLsSnNK/TzBkHxgHOm1mQqZxAGUu3dEZDGQ0F8yVZ8sKUq037EoZ2DZZjJz
B0Nnodh8/Hsk1pYltBkasRKRBlXCN9Yg0OjY5k61YHRGQGSmYgrTn5ylnCP/U6Edap3Pr5ED03Hu
Sf+G/jZso5knFvCZeEcDTDNEoao4H1GpXpGviNTnMYfUSd+mkXE5nQIQkePtipwJT4VNlil2aj2M
aXLaYCDPd9k98FdqKu5iEvlQtkyWkqKWM2/TCSpkv0MMjygldiMTzY84n2v/iOhdN4bvUHdz6/RC
QmfhflBINetACG3zqGNOkEnHyTNLhCa3KbBWWcsHopHW9kPm0Gz9lLZgPyv6fwOeTCetG0CM28XP
p2syjjGHJkJ4BKpbIRqiQCm0iTd7aeZjhHMxkbXNCGTfozWo+IE/N58mKtHru6kIA45LB3FmzrAk
QTCSAr4EmEwwLxpzt8/LI++BVN4Ww1TzUnXHxldeiFmM8ZcxnGLwyMgRwGICH8dcKLYpGuqsM097
Zu4Wlauqy3Jy4rHfxUUXOoiP9WUpCGqneuHdDtZYcq1q1TyC3YwAjnHrMqG1GmtSvjhQqX4YNUxz
2qw5AmtsLsvkiQtvcvq8QvzaZZ6VtmuSwKzxydigNZoX0nmK8JLEk/fcL/66nIvJJX8CU7/MkMVc
0eYPY+LgA7yNniOfLrZHYo2uDjVPm874bCz7nxlxuFaKwGCOY5vsCylswU8xOYveL5ZlzY/4FGC0
YWMSaW9FgkJCuBsTHXfWEckNMdyiYioGa2tNDuMPcNEk3YFE/46SyOyYJD9Q2gTyMaTG8Tbqopi3
1pc0EGAYhtYKAVljYEGMojD7u2fUzY67Oi0572kLtQ1/PvIHppP0uTyl5Gg1W2XDniyPTeDPoEQr
7AGIaBya4KQqOeL4j89LrxoLE1oVVqmQVl9ahGDaXT8CrWFiVJOpH8F6XcyUpJY6Vde2N89Vy4Cs
JuP2ldUzkJMTmCVOthw3lxIMMMErFcv4JEJTf7iRc7B2p1BXnQJZa5ecgoMNyf2YJLBHoPMA+bnm
a5TXa/aqrK1MJOpWLrs4VO0fWeOcx7BeT1toz2xSBPyD3HZUrtxij46ayQKfE4siWs1N1ys6t4iV
t5RzYaOHKxmvN4YZE50kCZj4dkqqileaOoO59aGaOQn3M434vt9bM5KXl0FDcYQPIqm4vkNIwWxY
Pa/RQrEv73AExlMq7VY6UYmo8gdBq5gvXJ53DjV3JtAtHdq7fyqw/ouaETwQ1I9oIAYwrF7VjMK5
RgFBFdPXOepNnmnk1BNcvrwFfNWmGzTP+4ey2uuqGmWqkPTUM+U8F9Teqzrr0lRVaPcgwn05mW7h
89QoQrSW//R0v18K6gsxrjANSkMPeVkRc5O4WUeqE1+hlpr9Cb9OMRIUslmzd71df/tRDfxngR2i
C6XjwBGQ8NHL+r0L2tkO8v9wDr7OohxIZIaE6rrc+r2XsAwT5LM4C1dZs2kMlefDJxjGog0RHu8R
v7yiCmE6aYqU1+w9zzvzz15bpWOTIuDn1HEmAGCf+Ont2/9tqHBDhmNCY0CQjru2+f0vvaRZR2UP
Gcx/6FPcMUBg29qkhRyupFBvX+q3OScoDCtaj3QeUTF7Xe8mjEpdBIObB5WEYliO0YL14L2zBmaJ
yCjG4PoPD/e6ZQdxxkFvHUgj3QT3N46QbjtgFNTvHxovMXtUP7PY3g0pO/v72EXdbNlFinifYGLh
5yfcOWx9zW5X+qdvP/vrYaZL7/sIGZq2vO/81oWZkIQcsaAUX6hJkDoiuU2VKoREwg749pVej7Lr
A+6l8Q9CNaBj+bp4jSVKGwonc74MVR3kl31TmNQ8zcjUjgCFTNT49gVfgjhpmsDDpOwMqMCno0z5
6OUM6jN85MNp0V90RV8S/LmIzDbHprjwXiPdFjMA/jReoI0HOXqmy/7tG/ihofbrCiTUEi6IVXSS
IGz+hsslS0wKpwmqL5i4LnG1p3e65nuqHonKTp7DlhFjTc486SG1jL/Gc1HcQomN9KIEZcS5MD0P
TgmziTGi9L+wimtk98gWVozPOBK6fKrDbheKHjw/TuV5z24dTL45LEEZ1hgbJ5HNwgcfCmYj2/UB
JquPDrQGADpjTokOPCNqM/1pCpQBBcw6t0xs1cHNYLOwtBuQxcCpMMc54Hxim6AT5ohHcbbhtoLn
An1HaM+uiRqVCZqysP8R8bmOCZajrMSiaWOjJsD4h3GmqUy644wOAf5JOWXZt4f/twmHthocRIMa
Rw/jt6k9kFkkKHcun+ukFcSscdObFEitvYkAfpas376k2b9fvHC2WnrK9GgQCwSObTpHv2xaNMqW
vu3C6bOKwcaL/ZAqmV8C3HZz68rubO7ASHUMJFEzTH5eBLJI5m7evo3XTw62HTErvP0gB7LmfsAt
frmNSrbVxLtMPuc15c+ztASVeufmk6sv3K7/g2bh6x0EpqMPXj/0JOqPyL+5L58ZldQ4TZqu+zK2
Tbbe+1lgpgUCPCayevu53FdLmm/HboBeP7J5nAvCfhUdxNNsF/hnuHdV16NGHFG+7FGUp4xKpptm
E6fDBoBFyb8CCjbMy9kX6p5kzdfhxrhVUIIh5TF4kWbCYJc6wuqZQD2NyVCSgE3gEXWnxJS1ZsuU
AcJe1izCMZSmTAzFh08b/1kezsp9zqI4RlqJbWUszX5NQpDP7SnawumCKSdyQt7l24PwarwZA8W+
YrNOvQDAwesx8NHNUqUc5ruhzMzJHNW0KiDyTFia3799KfFqPpt3yuYlAfhIjsXfFMqQrqam6njR
behhmcy1Bp/SaT62JtQf2OrZgp6xHgWgMEYBQyBTJf35kx4xdkCzbbIZXN8LTD2TXLBhp3PLLqKi
YOXZYK0XHUsVQ0mck/PpZBEDCdMeDwrS43RlUxsPPxt/dItME8kqMpe1s4b2yu/GujQvfPUzrmL9
6I4Hz6UJhCxMjdfyE/MmM4eoZdoEqD/x3nuNcyqZ0XMLjRXJ3M3oeXDuRRFVDoSpHASk6z+ct+HL
1wfqwaOTbyNVanghxi325XJpeQKolU30WIwi+JRplKEOLu3Ro8zDxqPGn/QHxLDU+YKVT7RrvKg6
lm5e3I9xChuxCoeKpmksACkvEB9l0rd3EflrhzoOeM1tEo6Q91R2A9rbfjRSNwiGaQtvJXo58nr0
o/o8sdPukhMpMa6QCQhiq8vEx5U+8ngWAe32Nw3cPW9H1TC/R2WgJzko4LttO6XfeZxK+cErLHEZ
LHrEzWBp9/TEi/uEHv5ZUbh0CbKmp5xX5xMtvN4pvoCa8M+XGeXizbC2toMuiA5uXc7nhybBt2sT
aZlQwvj/7J1rb9vWFm1/EQu+Nh/AxQUuKUqyLMu27DhOvhB2HPP92HyTv/4OKmmb5Jy253w/KBC0
aGxJFLn32mvNOWbUtjuSA8rH0Tb6p8QwYnR3qkISvULf7lPWA0HLlbp5sMy2pSyCRJBOfbplTDDX
OB4ZLvtY3EDT9GYxHACcBN3ogkkChJB+7KFy0jUP+2zTjU31uEDe31B+KuB58IT7qqXem92svupz
136GgWR+iHvR+/FkFdeZ3SYB/O/kH8CDPy/W3BCMlVnMBKXCCs/9Vb5V0f6x8UWXb3xf052rA00L
rLzqAIY3qvXh75/onx/oby9mI8xct/nVA/XLYh0uJqVd45ZvMGELNGmT+ohhUG+9oshuBtNYie1R
VdwzIsSM9/ev/S93/uVjog1jZMMi/qtsohetW2G9Lt4kGXI1zr8aPlqBHumftr/Lb/pzG758SlPX
ER6A3GBD/vUQOelFpg9oZd60kSBWah62C6/iwJPgnM7tc6kX4cpXVHBH58KtIXsSYLUbEmFBfe2Q
GSIOtW4bq3EPpUKuHvstIC/6it1TUVC86F1Z1J7eaeY9SNLyvegN51jSnr0f9Fn/6KacU3FfYVbw
oyy6NWAMknduFxbdm4xZHJpqGmuNO78RsNExSuibrRYJ9UWF2eMvfH//UAv9q05uLQMog7gusEz1
X0sCRP3tZOLUfjP79eLHiRHvsC3l+2mZXkoA5p8MxZ02vR4x9JCQXPcYRzFI/P0tINbV7advxl7F
waseBEwZ2/gvBRIKrYLxQWy/RT2DA9ppBH9NRH2TZciUpNsMZjHt7aKbeoLH6oJpT1XsK/pWN0Nt
of7HLa/cLlpk7okOonHW4EktQPALv8mUm2Qu7eNszLvSKIxHeqD5baXwpUGRJ5HAX7qJsUtataFv
1y5ZADqH7y1M//fZSpOTYdfJDiSc2CdRVd8StJJ3mypse0IC4h7UiZ7dKyWOeBj62rg19A7DrgGA
6nHM3Ri0pFT5AKTMuAT0RYwA7FSmDELYEx9MoTjHJJ7N1SpQhvhMMvJK/v7i/ixL4q7n2pp0FwBI
c5q19fX5+6Hqwx/HeA3e0JtMTHFSpJE+1QnBlMScl+pJG1cb8t+/4r+TPVIbcMQB7YHk81fZIxSd
vCnYOr8C1TMPtM0gXIT9rFzTqCQ4R+VZ2hgiat5qOMRPpNJ0R3Lt1XtlcI3t37+XiwXw51uLUpPl
UyeUGeX3r+LTZixE60SIPqOJAQPn9ir8XDVLPGwk1iBPkplKh6OocKN0gl7hJo0tgf4ySjb0SVzX
Z+BZxKRmYStPunxYW7+00EuljW9IkWr30jCmk9XHQOGEHZkerjGdWFLAi2Ry1GrREyvhVD4GZlHv
FC7LNs065QZDycBfGG3leJGFzvAJMR6JpN5GI7u3T7RFdiwY81JRGiCwvVzmJZIScteCgaHnkxg4
mlKLtA+dTrpoXOQGVH0buQx3IuMi36Lrd2e4ScnIFUUdiWwTc6XOwmnot2gfbsYaM6NXJYQhYW/T
K+1q5S42O5xe+kfcfMkzIIfu3UzgHHvtkGIMv3w7/wNRPc41PKmXtwK3FoSwJvnS/eSa0NW17/DX
Rovd16qJkp+dFt9+5neojvobue/gu22KRs5Xa43+3UrtiN8sTBM80yu7is4i/+sPqM4f3gogOtTw
yP4Fhyd2X/2/Yeg4cKp+XMGR8gG24R9Gmli0Ue2t5cwPqwzZqCX2LCfHHhV9GnFEeF1LNjHq62d6
aA/k8+1LtZfPTqE9z7Astr09b9tpOOD7cYKF2LArYyzmqxa77GomEFdun+W7ZlaJ+lZk6XeD27zP
4WBtqtimhnRa9ahEef2ZGl49K+yvOyrSHpMV+Vq1Q0A3U7op6CP7TCyic0fqzyZzuuKaM/DIb2MY
aDBKCVpF1zcMWpqD2jXrWOGWNhCVbmeSbp1PV01rL/dEoYpNZY820Nyxf4QyB2NqnsIr0lFrz1S0
+3ExxA7K70fLLIjqGMd8Zxd5fNOpiXadGrwnFeDDnWa1TSAUS96xblI25k/9hLLZmIDTStadwh5e
oBfgwzWGcYObZHpNSje6JmZ78QxSmyjBJWK+lkBCRk/2boRAjec2B3xrGG/M242t2evhJsks0yMI
7EVH7+Gj9DhAeAFdmsCrTRcYO0uHVIxvFYGGXZ4L2W67izxeuQ1XAEqvyGlfG+6IRb3Szm6t58/d
IOqPYki3hTveL1pXnDMBODjJnYagW8fOMh+E/U0D0HYMdKg3vsTj+twvVXKfGbF5ZbQcoA2DwQPo
0KF5kIYSPoCnFNdmBtXXUwpBPwZd5hHtZXJqqnx8Zvdq31yAR0/wpZmDVZgrN1ZlO8d4cOG/jJl5
JXvkmvbISbTMDdjCuT6IfWc49Sc7SZnZpfaQP5W4+q8FMMgd2xPU4RLhuIdepMrQmtWEWkmyHNgZ
NS6eq0OQiHtOrq1el4eGJFygJhWkDKksvUTRWNoSR30GUFqroAypHca5mUbmVh/t9DPaOyDEU0hz
T+jAlFMSUR8guTJuKZLqQctWBqk1QV4eU/cYTVP6uabZn+CGhdO8TbIFDmzKNtOpgINnYh5OfZdF
JT5WcwraZB2HjfSujG5cXZSIwzaNdABiq0b+BBBEfW1627hSDKMna4f1aR+t4kwIthNiCIZzA0lM
6/xbBXtaifIwdfxKgq0xKTBLne90CNlPgmC0bC8guqeenKP5bANXTrwCbciZESpU60rAyDaAeQS1
k/MLtQ5eYXDhhMwDhKupK+pPJP8ku4SWBbQSogU3hNSD9Ab7mj+RRZScZmm2bwnguJ3WG/VXFHbT
XdhTal3eWRqmtYPxXOPX51Q59xHAbgjFjWAgHMbO/Td49coEyYvYPJSi7B9bqKsw5GbLYpTIB++M
giSqXnQfbOJY3/M8TPUrAQh6bY5Wc6CihNylo5l+vtxpqeh4tYW8eJS6s04PaeWjQASobtkyqdkJ
uQJYtcj8iQxR/eNI3jonysK07xsBFbPKYOBrE11FjN8cC6IeXWMNY3bbA145KBjPUIKEIx2REdJ5
Z8fJqVQri+Qxa76WoaafQzV1zqNcVYrckRgcXBF+dvVGeqOAcuJdyFfK4PCK9szBO49i5QEp3bBb
rLR6kJF0d1UOg/vybZFIWz3Q0gaO22ZhiayyGxxA7Dy9M/aroyZbM/QsJ6cssiJ+fb+OEm18Ut6y
8EfiOJ+cBr+oLqvEJ7D61JbxaZDzHfKKx0FCLhhE9blMHIgBFnnNzo3e9bfqGN3FKEHRCMV7JC7v
YnSvaVBTainYhHX7PLXG1hjiXWctT1HTAu5WJ+doWfzCOhQBZGVPr2eqJ72szh37WI+Cpup3aKyt
s1mnH1pGBydrYA3PNCfCOV0bBLaVpp8UBLlPCD8mdGchEOjSDu+0TplutUlPt04VzSmWYiuGQZal
nuMOZjDXGYHf+Jv3w0AWXOdkMt4ojfZWRpM/SP0r2cdgcYDMXKfLOs3XSWE0dPGl0bp96Yh7tkmY
V0Nv3OoyCj8pkf6MUO4LrXYSy8q22FI/dl4xl0OgFAa1Zstxx9MbffBry6oeesMkABwt6VsxCB8u
E2eZBaY0QvSHMu3rg2tnOwPJNEKchS84sbTtJPvQS8c5O2aW9sGayQK1QSpk01ysaeXGfmQR3qgg
s4KpzFarcn+oowXNIsl/Uu0JTaUfeZwz1T403Pi7dLbUjRjCT6pWSJ+KFTno/G7M9blOHPtrotsJ
AAypfrYthUZplj12Wpu+zLOC9CkdwB0Y0vHVnpSxsHW7FSZpIgZZFtYDY8j3UboYGsJrgsQWZO1u
+CCL9i2eQSariMtPUMzGOjAioCW0bvQ1O34BWbwMOnhwzTrlrPn33FZNAHZVI7UU0uyoMz7yCyww
wFuyemO2gPRbTa+/tpzPAuSUZK/i2TTq+qXPKwJNHURzsLOeVbQDvlqx27u6FDvF6r9gHv0kY9zq
swwJtqxnDwskwQPGmDFgEcpNY4oP4Vwi1eUx9NKkjJ4RnZAx2RqbjonDcSQ8OaBIcN4Yrw1n/Bja
h2yWaw1B+8VHHTYfRsYOwht0InUh9aYfUrsH2N2axdc2tNOvXdPksMdAOpdRC4NjALjBnj5us5af
jcgPnpdOPdlhWt3j8Js2USyprFYwOv4K51QP9fi5RPL2edQ142RBCPAFFRbYcPKvc54iVvIu6W0/
LoX0w6xw3PXcEB2Hqcu0Q4t1fvLwoVkn3ZX91olkofJIRE+dNSm3FkIOwJ36JPkSYSmETaQEA23b
oy0akzumhAKIGanWPXMZ2QYnCO4V0TcH/DxhEEpRBGErwydXJt15REOcEhdAC8jrMJqeusgRV1QK
GfjlSgbJlIMlHkVlBnEzvZeFjpGWxvqHsUnGfR3b8iNSO7SIrIWbaFkhdvbYIg/ALavaIEsKqrBi
GJSDWrGA1RpUmirEWFaTC+2noLaJqwB0HEoQyrOZv9ptTpB3E463maWAkw7LZgt7vUGfFMP3G7PQ
p2a4mSokQIqyi0Dy+7mzfEqbpqrJmeeYiFuj8Rct0wBWtPm2MFWwpk1m7lA838DgmndNRbIAebPG
VuTtcLesSdUZnHF2rsG5nUeZP8i0Hfco65VPRuee6Mm1XwEnU4BYc7d1UXht+zysOSBKaIBNkmyg
oPKI0+HzaCef2UGrW5QwPULUfvZalRBCo5520zgREwe2erYM+wQHWkMw4qS7udR21phAiteagPFg
9JUGyc7o2PIGhDLkEqd9MCENPSQD+aV92oZXowyPSSTPZijExiZf7woB5nQdpg5CvE2KEk5Djrmc
3YzVVbu2e4y7Q0C2EjPQHSlTaXTPxIskPL1vIdXwgVcUnHvhwkXRyogjf2AFxtko5qer6UKSE5Qq
JPleCHPzCpubnJU7J75B6Ni36eAWFzpdeyHVxZkzDqZnXRh2az77BNVOARCzLS6gO7MfHwA1LIG2
YvCgRVbkwgvzpoORJxeD7MraOgOnIRJ06bpzvCL1clekt8iRxCvZCzhyVvSe1mrdzbji+BK4fE00
68GIruzGGYD2MQ02D+aF5Cdg+rkr3G9cMX8RpUpA09rYzDAAGXStcrk+fYFnPvvJhRXI1ONQkKJK
9COyq0xCiBiGZPLDFTNYr8DBqTPJinLcRwRKkyegEi4GhTaYzTdbHwcP32NzsjS6a8Six3jCNrhz
3MN8IR2mF+phNDfdq2qO3RuD7/Q4rnhE3Wnpqq3IRFhED+rQE1AKLJzIgmzosqvlwllcFnM+mklD
ZuSKYcwbNb9p4+ILB1AkRpUu4TWO3SKu5xIoZgLNUa5Yx06RxZt9YT2OiJC29CCHbYMc8BPlixXQ
s5zOXeguPjXQ2VjRkUCEoEhqK1BSNV25AVLOk7biJq0VPMl8pjwuFxolSa/5bVZKW/jMiuLXUrYQ
WMIVYlloMVuBemFbcjQkcZROnfPmRCoLxxAJ7Qz4xqEBYhPzs2IylwsxkwinNeueTjlkUHUsH0uK
/kBoi3MdkvS7bVkYA0dbrpI5LJkjcsiqkiU7JVE/ftIY3W8saRsZcLwYeWyajkQu8+K3SIGn27Ry
GLuUids9IoBpojAg66BcjMqjeu6W2UfqR2bkxmiJOUUoMrzHbVHsbaNL9o0c6/2klF+zaYFSOIc2
x8f2mDV9wTmrcc5I3Ie7KO7qs5G6UJhgM3tLaiqeiConwC1EoLTrhAfe2AcOfuHGduNqqwDXv8rh
IDb/6/r8Z3QN16Qt8tdNn//XJNjPf276XH7kd7zGihgH7mJQRn4j4f3R89E0IMuaiTsXkPFKzzP+
7PkQw7j+FK4PJA8/08fha+iQ7vh1q3WVJKr/+39+Yq+1v/z3j6GIjIp+7gGpaKV4X9DDUWjRBfp1
klNIu22nzBqPWlLjimFIPqLExnwhrEq9rurB0QuGGkQj9btML/JC/dgxD9KY6dZFCyLO7EClrQI5
nTNk2tQjLKWhlLXzkOAKgc7KjlMiX/TrcTLLrWmMpIZAKp1BFo0jIkWmpnoxXDU98gkK0aXry66+
KfM5LTcslwxGXacujyJMpwNt3UG9IrR5vplJS3nE2Fkz1rGelbYadmM12JC2OECwytfHdFWhF8wU
KVxFpj/GFFGlnxACgtWjWAOpsO27wcjIf4STuXB+sXJrOi8ZmUxqrXOCYwo53CRqjI5Wj9cZAWPw
9QxuRGq+K6eBFXxocmcj3CqBNBRJ++QixMXrOKswZRXKdSQ2c7frGk4YDLuRMcSFme1rZrPbdGls
hLWYanqvNNfQnWIIh1tdhGTXjzOuBwsjy475YbeJ25YdNqpnHThtNC/ohIDTpUIOzx2HvKdwga6D
gF8SxIrwcmLA3wg+qBmqvf6M5FoeR6Hlu1a3gLWBOgvIGpEa9XZzHHFu07Ez7ZHqHHWwl2T08ixc
VU8gkqYj0xESGpB3yW4bt+wTLFWauVEQ2Kn3En6aDkW0oOSg4LMqQV9sSDvbS9o0VUBEF4ONQt1s
qg0HF7p01lDsZRWSyhgNvUPzZRyDsUs5CkT6gCFW71QudFQTKLzKHt/tMFFfFqHBIRU8jTC+Eo4R
pTm/FLDy9S0Ft9j11VQ/ECAaX+NMyZ8x11peqKIa8GvMkft8gIa/0Rv7FmJTw2wMdEODl1D6a03D
TaNN2hAw6ZHbeYimAM25ezsJWQMGbjC4SDM6kDc22V5lFBm+IUPUnoh7eMKpUl11a2+iK2xSaYQd
fuZpaJjv44p4xT1OiMncdkO2izqpPxKY1l+NnBG2es5g03PLsH1wzOELdZ6yGWYEWyFepoK22Jxc
0fE3CiLFsZr6keVox8JiMJ/FgrO9Zeg7PLsQLwXkCdB8g04QGohZg8OzfBRY2U4SXcVr3hXhppfR
/ETmWbEPF9i2vkIllXq1QoLyQPjg7VxN5UkKtjgSe9J0jS5OiHpvIWqRcll9sCLZ4c9ygYSRZv2x
g91MUHoX5ufMrHUff129Gwgu6yqH+9AOTQi4ZqbeY5fp/RlTkrutSpMpiyOw1lzXtZNi/uvqW1Bc
7ra11PwrDLL5CmR45dORop06zS49k+5LiutxY9CB9oWTYDbNmfBUpv6CdvqjyBvhk03GwNMddLsB
ocaUKsrpVsq47q27sYUgx8tmwurn/+2K37M1/mEWwomXAcVf74pY+sqvX7rkS//TCOXbj33fGWFI
rXsbYAF8KWxpGtvf92mIbfyG5JNASnY/U1unFH/sjNBjVfTdiPLAoqzbFu/jO3nKVH9zHZcwWkN8
21H/u4iBXySfvAjaVpdJO3B82Adkdv48HhH6zPQEw9m+KiMNK3+SBzE+C1TX3fNsZa8OegGvrpYu
KPvJ9UEatzRL5+zgkEHlq53z6AxOdsDSmN1MfX4cHJNwMoWzOQ5Vj7ZsyYiP53ruTZ6kvlzYHAt1
IyMESzEO0W3tKliwrR5Nq6vf1/izN2xF+LpMJws0aU9exGzCUzCG+CnnTMYVkrDyrH0ecvexx7tK
1V+hexbpq6XUKmZt/nqm0Txhp2yu6qF51py4Rog6GF6KHDUoQvsJjdcZYtvr0PDyuDWe8yp5R9sA
/LwiAAgx9L2GnxXnA5/HqqcuUBv5bMGgwLELen5U+Hg0QHR/Kkp1Myj2VdM4V1GJZSFsuTTg7SAk
Fui80uwdOSVJ9haXEmNLu1FpLHv5wCUwQbPzEbgMkAiLpOXs0/C3BpX3gBZKCeIQsUuPlWmfmiQH
VHmUU61b/N/MvKeb0wXrT6YmKO3EhY646FbpRTOXoM6NLhCdttxHVX7vzvkQ5C0vmSOFvxam5O2P
hh70kjdk1BaduCX6kLXutE5nnI1ble9zKSvGyI3uCxruGyy/LL5QbL6EucLBvOFIp6pdYJT0JFtI
D2z7OK9NTuwYFQeds4TbPoZOmJGRYIVsUvmyrUlp248OV8+AmbkZhX3laMrj5SZJ5AxW1JTtpra5
D7TZuC8GhzOJ6j6Ojjb4esYfhSruB+Ko/ChlxGIoDXEyad9uqqiYDrbb6az1613U8XepME9Jq7Fg
Vq0e2HQwGbRbE5eJG4tiDNSIECfu53esRoaH8t3x8jF5hXHDd7/wX+RTTXjKlXIzdg7sElxmflFw
lUi+Arth18uNKlvXx0nzfPm+CwCQsDy4rbqRz4sD2l19RXz1kjianl72QdWidx5y7mrCZpB6cXc6
NrcKyF5ACrKbP+Qx/4mR7NXQeCM8eY431IALei4XNcwjwbmEzUieE9sew8PIEP+GcVkNYqV9toGO
gULgG3Z6biaHp/FyMcgdHPyRJv8NDY/XgoSLIFRteeDILQJSNrGLZW14mEtXOxdtWvs6ha43Eg/i
GzgZtzQr9aDBc7gpGpNLqg68hyhur51WmXYRMchHQ4aJL4njDDKbh5K23zEZAQeXfcVdBmed7lOZ
3Tg6D6qhshCQiJwHMAnyQOU5Ia8huR9icbo8Xpypl72q9XowmdSfPRWfV/Vp5aFdaEnddLNDFKvl
blKNbPWI8hhmCBou3y3d4dUuVR4tYn9ZQrgFylq6vjFybS53+WJnZMHWjbtrIzMLZqyZWwrDfIM/
u/YvN8B6h/OI3yfmUu6MmWXMHXi+zcVd9pevuesBbXYNt9GU6V0wpFr4AgJJ2YuYj4o7CY1fryn7
0DVYvUTymsz8y6hl7xEWREpsnh6C1xK/oIvm6yUYYbXpy6OdqNNJTGLnjOkrrnWSjuyxPIYZLePc
5onAFa/sI8FzWlE0MiuJ3a1tcZMByS2PSuvy6rAKWHsLWAssDtpSeslkEuuWt7j3J36ZNg6+2RqW
bzPMYyAED1jqbXM1Wshe7RK88JQUKnEhJP8p4AcJCNNY3Ea+uouvN+z1+xhlDwa4ct7VHYsJNsjB
J24E8fzAWwA5w1OEb3pPIBJ/kBL5bW3S3Qmw5/rQDok1+EqkPPK74zt4zOqmEea9Pq8ZLKHieKKr
1m1n5GaSU00NlfD9wSkGKqyWx8kyp1NvZ+8cV7k0RGv6l2uNICDbZAW/stf4Xs2SAp7EVjqv2B48
0E34XXMlvNO1hXK2kvnOCeU7wbSeTX8LcgqVb5SwnphKnmy1pvmCqlMgrqGMrqT9VFRmFWRKfKeM
/Ym8z5SZvRMd5mQi6UDJCXIjd2JWA0TsZCWUE917vA/L50zkxeCRj2lagetoTJEAI6QwtKtpo0Hg
IbdE1R9FlOUbZPl1ejOD+zjgduUrNNQQYnQYaWYPLZraMa6S7i6OTCw/MHXyyN42CBdSf846NaCu
bNpgIQBW8y0plUMd9i8KjaE3Eni+mIla9V5kTNm7w7AbMiT2xoUEOnca910JR9ctMnAKsKIkQbBp
wzOfmoNCMx8vO16x8AYz9KLQe8b0eMp0KGzUzABq99jcO+UZysjgxwTq5IzMXQMrZJNr4F/nTCYn
MUBxCiJyF5RzCRCb1Fzr8YdS7O6bjurHQz8V0g/CvUtdg6yMQzpCDgsMv/5zXZO7ir6YVUNsXjLT
0F7id+BEDkuQ8whYBDJNx1NnJv/oYvtZ1Pb9dU3gLzoOHttQf6mn3NnUMZ3X/V4bL4sdz6CRZG/l
CNoNBuT733/Kn7W4318NLp2FFgFM5q9aXEJ3FZPzfr/PZ26QtRJws1AJIoVgkcsr/U8Q9Q+HAJpT
sBP/+hCw+Zq/jC8/50p8+5nfTwDEhRF4h3cShyPO5rXM//0EIDgc2NTy+F4w/qyhE7/LodzfuHU5
HQDT44hgrMeG7wcAg2QyDIbomSwBZk//75IlsFj+8qCs7h8NN4yqgeKkC/fLDZul1EQaePr9bM3x
M12Yst5YtUG3ZiK5xJ/shsjimoE6w8ll9BnEU4HbDMlDFcHgkJTUnMaiPYdJXyBLLzOUDa46fp06
qPns7qnvhPSW86i7K7GoerTAPptKw6PIOX1bRjRdZkONAgJrCPTjIib7kJrsIe3Y8KapW045qgdO
1D11ow1sy1yNWc0BcWVGScDmroCr9roYBQJBYM31BC4EdooB73kS6W7kzQHxbqz6yl6S8AoIVXdG
uWQinkk+p7ZUnpO8YP+RpcUoYip35FtHQb0eUGqnrW+XiUWimNr7wYnehELAdAnxhWxd/Z5nPdu6
bhZvZmEoXkr1v4PP8V43oK/p43fgIrB8BKKmo6PLDpzQwqvHg35vwdzyEru7oZsOIEinyNCcx3Do
bzSoKB6Zwg80w7XjxCbg5VlJQjqDIv4ALDgXR9OpnzGcAr9B2UKeT/SZAvvKktXgIbe6z+bss0QQ
RRR19QBRbfkE2FXd1NgT0JrV/bZfU02xTfvcgo+TwdzTppeUkcHNW4DQJvjVrpxAgS+2esuYT9nS
3CHIpnXzp4rD3JM2GdREa+WPoMDYYi+b6CTivIjV4r1d6jvVMhfYbAoI+Fm+VKbWPJLQMyDlDolh
Nuo8GCkD7xie7kNncWiZdPJ2xrD/bGbOo9Um1a6ayFPT2jkC45DZwQKYc+9Ki8lA7nzIl1qRHq3W
D5EZrnT+qrUpUdboNDfsvyiqbErfRnh03zGVOSEwI6h6BFbH4SQmniCPywdD0aYAaxQRFHplnFt0
KdvWCUlkM2KYBDw5DNGHZBPjEgTTN6FdaTD7Z1dRrZFBkcxMQZAwMqMcrOqka1N/jb2qA+TTKOID
icfJtVlY6meTD75pCXzziyTVE7pYWVVtNacJG88A33INh0p0V1WqkhkFeW5+V0qxKDunqarwfXbt
8SbXSdr2IszwVIAJglo2fBgxqfbwv4X+P4kRwpq22vf+eqX/OKOXK6Mf1bLff+aPKYhJ24bAEou1
nEHDasz/vtITNMP/opVDswVJrP3nSm+yPSA7B2AHZhx17CqX/aHVQ7QQHEpaqSjF2QR+mXr83RQE
Fe+PBdEK18XIYLgCyzjwZWMtJX7QwYb9qCUilOOpL8iTy7mlX3+4Gv+m4vrZ6yj+5QXWyuiHF2gm
0OT1xAs4rCSxQ1iL+5IMp8SlK/D29y8l1urtT+08r4V2WBiI+Jk4CfNfTGkz0+xcgMW7SUU+rwGw
hQLmmf0DIwcpLp8Bx0UOxkiwWSrkKL1VFiJ2xZyUB9VQZVS8VbJy7Og26s2YHsEOlYi6I628/5oQ
BJUUx75BqWNeq4R9X+WAgMLm0UlV2CWmUoWPM0MCnmNxaLtUu0tlRSuZUBuJgG1FZXiOgWCJ5rKl
jPCcBgO9AYW/jLMHyeYyNL5lloMN7rRyCjzlJEa2HJH1Q6PVyQcYn/11HkoUMMAX8nFbkLliFNd2
J9KNmKzlRO9NjJ+VinC5TImQ9ToddC1CS03j1lRoSVxD+0F2h48xMcsAVkzoKsjGsnTNx7WRQba7
/60a/8mqoRmW4Eb/61VjT3WYJD8uGt9/5PdFQzAfBTEAUfxbxsCfDWKy3H8DcAGdm/LsUgX+UR/q
+m94o7CygKs1TdzbFJXfVw3N+Y2TACI1bvjLyPW/ahCLn89RGJ/IrVxjW3WIHA52nV+WDSzb+ZJC
/3po27pGrbMU7Uw7jDrWX/LCPdZm1NzTNW6+1PY6fowz5YwsC0uTqeBwzBOiOIn2oClJ8M24USzN
77gXkV0N9adWVfk9DPJ5ZNYgw7u04YzkKbUgDjCesm2PPSyoaboedQWzIeqWkbSCbN5VVF7nJSVC
jHDz1os1pf9aLgpT2tgczVsFGdPtVOZJjlCsG19AX84vQD7nhAMsl82PowHBcJM1yxbtsDyIWalf
GZilL0A85jslm2mGI537NDdLQ4QQnkfkxEv3dWgiDeUn+YQRe8B9FFv3aDeTxIPWo39Y9fLZt5PX
T+PsH0+yl6Pqn4vd5SuwLNKzVZqp9AScleX+w8JaYPhOlbC1HpbGcK9g0Ymg1qeGYEmCaFEOUlgy
h9QL945Bmn4siY1IGEA6hNsmYCV3S4wxB1tndeUu/XCzhCI+6b1ZveHjUT7CsWvP8eocEkma3jCt
0rCwrhpoxMjOLorpOvetUd06TvOhYyS4F/V4tKNRJ9dR39F4ekulJf9hM1kT/H5Y4fnQJMOtNzAi
AJVovV+dWjX27ogTBk400uI+aeu3HzHBfWZ3m+4U6CIwJY3mCkID/bgY3R1bQLdsW3qGzCEm9bXO
NC6DK8bpdi2aDmNliIdw5t8kZtOvAP6060jRx9u4t+hbRnK6E074hIxd37kJInOQS4NvZQTtJuVI
pI9CIl02GNZmrpouWNSCe9ro1OFaXYy30uqPY6Nre3IzxH6myd8xlSZag9ZyMAk6rSr67K1IPuW1
C/7IrMYvSUwfgszd8UuN0uUKcGOzb2hae2HMIaseiJ5JxunMQ5mdbML5eI6yZJ8ZbypFZINHsLHa
TcZE45oY8sJP0Gv2mySBi1PZKWaChRa5ntAitMtyOkOKsrBFl0l6U8SGPIJ30z/OnPa+OjkCLIYB
qJwpPjkJTgvBmiXD+L071ck1CA31Jozn6c4pteFGoPFibzPongcyXtL93NDi9hcz0s8Q16fbttO4
oIA1t5jh6fWL9dlUsoVe/th+NONWvrq4TI8mhDJfxWPwD4CHX9YsqgEH/7+GllAzLsbh9cj7wwPD
BhuSH2Ur57hTl/vOxYGuMGR/mqcR0LDNqIn6iHunqZYvo+4sftu19eyb4xy/pXU1nWpLDw8k5cmP
tjTrTR7n6o7Y9ufJXdvevVV8KAi0Q0/diBwZFAehnO/+WJFr5qldtAStYLyOrlc/TyrKSg/j+ToC
U+Ybc20Ms1zNW8iD+rqgVhnq5rrTmNUoepDgReJ3TsN0otO+3F9u2zqlc52sgpBG0u3Vag4FVe6o
z45StLh3tfZjqSySSUfC2beoY3yBaFST11LNdrJqyKJnhECErNH31s4k8d4OMid2bh0VdnTww/72
b+rAy8jwz/VqvfxUZg4IMosOBh6u9dH+4fKPkrZmtDThWW9qegCdZmve3EjlIV1cPoGW6uiTZas8
pnOC01BMtVvfwC+Mp52D0R9RM88gcvpchgcnG+qXbLAaSjvEZJx4tCb8hBaED7O6Za5k0ivb//4D
EFDO26KMN5jR/nL/lEvWNlqMPyu3OLzjWJxOZIhFWwnUuvHaknWGQpr1Qgc65pUxI0XmOPWLGqri
Whut8J1nj/kW6dQvxmRrRwvw5CHW6/7/s3cmy3EjWbp+l7tHG+ZhcTdAzMHgTIrSBkZKFObJ4Zj8
6fsDq6pNYtZVWt11b9Is05iBAMLhfs5//iHedaUfP5Zeh4g8rRO4vH/+7p887D8ePo2EhwOVybzU
/vzd0d5kQtmTc98MjsOYsu/jn6zm2D8woCoxicrUJZ/7+aaEwLSX1RrZaNa1e/RJGj41FbOFCTXH
sXQmATGj0x7xgwz2wWTTvIpuqG+U32OhZXL/U4WZbCj7qf9J2w4bPcjsN7KIh6OulD9CBlXz7WBP
Rb33GMUCIzsqnFepiByG+Ashc/lB8zX/hE8Poyigsl3ZW8muLdP5q3BrtRfTGMNaTMVW1V7tR9I0
53dMF9ivIGXRk/etaWyV1ZIM0BRvBsqjHgM4kKCibY+ljVag9njVqQnm249Xj0I4+SGISIYbVPAf
B5QHJzUL854pGCKjKmdAA+E+/aG3vdrlzKK/svLGd7us1h1kfTS5F5+GrFYXW1c8PhtKDwoEoYcL
Qv5H2g1Foh4z2hevyr+TJ9gcuySdj/jZ9JFYJRWaDcEW1/x+4yBluQZ/4yz580KgSPztBGUlgB1S
Mxg+e/ZaDn4qG9irmZJhfXIP90d60aLzgoUfe3M5zZDJ4w6td7pqu1KFRT+lWPvqmlIhoGNP2iZV
f0zxEqBRzMtTlyFuCJdKz4poJHC9Iteu3skOzn/Im6S/LYinn9bAjTcTmvT7kHm2toHHUHmbPvWb
DCJZXV5GzOi36IChdsGTA6IrrZKA+tKImZIEBMEcfDinm0W13nG2qyeUSobFt+yXMtJM7FY7lxh1
Xqxp0w/68AP7abbIol5l0IyqZ0P1e5u39uCVEPNCff1d2ymTX6D/HcDukKPNZqa2gbV8MdoWnKfx
sd7RyYsOIWvjVJLYLNbc7O0IEz7vOxryaiPwVz41Rq4fVIAhK2RtwkIVhPvmQuaiHUQtMZHPnAPZ
c6/lZRkqvHpAmbIq/9IjzkIfVnRuQmAdjhmM+tgNwh5/yh8a3f+9Nk5rgSPm5qT7wI8aoQgbAaWW
AMWUKS/KNYZi/VCw5ZVYpOvEKKxx4LEceA2W1FRx5Lu9bW9KBnGPSSL7Y6zbnDrKyK23lKgK4kMN
ty3OmpRr+RMsd4nE85sw+U5/q8qGfVV2FaN3dnY90mpwx8SZitPCQkA4BXXujKFhik7DsKwXo1GZ
z3oa1B3m1bhDG14+3wtqywMUuQB6Fg74P038YfCZVNq2HKqC+RKSmCTUhZq2DAkD7OZdQhFcAScY
sIxVmHVUmeGciI1keAcFuI1JR7dU+ZMR9z0waZlFDmVrHE74a0flVFTXnlelt2blTRGHAfzvPljU
3ceL9L+Dj78ZfBgB04Vf9py/RO5dNQP1xOtnWvDH//XP5tb34f66pK2hArcZdKzk338iYgFYGQZK
gGI4j/2TGPWv4Yf1X6spArkavrseYmtv8M/m1uQD1+wsLIkwcdDJ4vlPIDFS+n5tMhxQOYuDHhmv
h3OnR6LP75VKtohpQF4jjk4dI92GyWnc62DDqCKYTTQdfnAsQ3a3XvPiR1odgVirjk+ayOJTv+7k
XsnxDg5T79HIwE8ZSdEMfeytH32YwxsvbZ1s2+gM9zH6ReFH/Px7vtaKc5qg0aR127brmZuQ83Jp
dDudN6gPR0SzloiMRBcTZ7SmDk1XuQ8DFKy/qZVXUO6XWo0nsMIH9FfmGthkrVjGr7VaTqdCyjNn
5SyM+RY2LHbdC6WtKeV6X3zvX5bIvykOV7jg8/VgNaAWZCoLtLnCDb/UhuaaCISXSHv8IHjMSfmG
xRWTiJhn8Ocr/d5Arr8tdmOmAWzqQyCHfff7lRRdnYI3Wh6nGD4R8TiUJ4sDpM5++DCapb1f0jy+
//NF/83trX5Z8P1YTHSun9CSXDf7qar78ji46QKQMVCO97rpOZthdqhh//OrramR0AfhCxDv9Pst
JoE/kXqYl0cDWm1xqUWldrMrjOlmgBr352sZvzvhfDxP4pm4CG15ACb16WJ4/sJJKvTs2KVzyfwm
jQGRu65qSDszyAJa0vlmEINxNVF0HFTpyXaLnLr/j+95rXGxjmHGyD8/G/KURu8tuBflSOvJ0d3M
/dIjDIYlH7gtR+Ofb/qvawjM3ICa7yNSwD3i02xUdAEcOuHmx9ZQ6u6Duic13uA2bcmFXvoMQNar
A87IP1/3r8sIXI+pbGC4bsA44dO+VCT5lCVumx/rqRtbyGTQ36xhIo0og+L3H11rxfaYT2O+yKbq
GGAtvy8iO8MOe0yD7JgZHeEc8+IRPKKL5ZxA3nr687XWz/rl7f+4FvOHFUf0dNv5bKmaV8yEhcYa
UouaDLyKPMLpM2s0Nn++DujnX69jQftYcTOWq/n7PQ0ugXBEU2XUQQxBN/OUc1P2UhPaO4ICpVkG
6j4LidJUiTZH3lsl6d/YHn5aO+u9ojhho1u5v+5fiLXjgts0Mz2+w9gnm9ZApR1i1J1csPCuTg0y
0k3vWsvf7OefTJT/AdWyBbkr94Uz9MPO75cNdkzcsVGxlx1Txu5fRO5WJ9eyl2vyvFKyIVq0z1KD
BR9OuNt5Ec3aMsL4qucfhlt2oLh4V5xQ4seHhKipU5zF/EPl2j+qqv8nqPnvvqfDD8N8i+rg39AO
HCuelKdpBzpw943wEFtEGB0G/ETELLuHWstbj5mK5nlbrZmKC3xSnL6gEMbHAYfycyCD+DhnvnUd
aG6Pb/mIDyYWLIE37v+8mv66an2dp8nQyaEicT8zJPQAOR0SjexYBTraziJBeIKiupfbP1/n01vP
ikFZzk/meSYzJvCT31dtpoFE4KuNHgJm1V2Qrb1lXeBDSFCB8/Dna33ezj8uhnkfTC3aw38Twur3
Tm/POds50t9N4sfjRi/bIaK5LYh+WZEWlAdnY5i9r1pVJ/u5ceTfPFhD/zzIW78GtqhkqOEtCQ9+
Jbr/Wg+UePGavBnxwRvgmR690mQzlcFstcdkaNWdhlP42weZMoNfQrvTpnkCFFZgj4p40Dmjoo1P
wTAst/jwgBr1Xd7illNKAjbNAqprmUJpTQEY7nH/j3+OkNSf/aVUF1ViJgyqJNwHrwOfMSvfOY9C
Z8Ptq8m8R7LrPrhpqx8kmPxVihYHD5I20x7hYqq7BdbDEJZ1Srq50OVrGWNuojTKuF5r6W+DuY5/
Aq84aLeqrkJCObbxQfWG3e9yL13BOE+sNQIegzAEO5Le0d4Y3+uhsp4mEiW6kLCySot6Wsyf5Sjt
aVOhMMEC1M/TS2LxZmOCnmwMMWZvQ8rm3fSJ85NYCt+M6oqyceXo+Ek0ZUEy7PTUtfeTDVd5g+66
/+F78GoJvfC+kgaCFJP+lvXG258Uu6IJuHxLiNCdb/bsnXo/eF8VQurNTIzYxVv/X0JS+BoQX+xt
l02gA15Wao9BYy0XzpnyuSNC7Obj8cYuIL1Zp/pdazEDPTUEz5ILaiSudTL1CruyJKiGbcegot16
H7sVxg5nIRU7lG/M2re6KViR2LvQnpalociDb3l2C1IZIBVdTx/tObO/DMi2NFxN9PrWKkwP1zKb
z5nwQrq4skVY3nnZm9ADUnVjIZZkH9DQqxAUDb5RYllPPpFKZqiZPNsKBPutTCoT9mdjvyJCQxPP
SwMCGBNMeYfubJaMVPGE0cduvskWe0zRlxnZNxJ02Zpw8Hk2Ft0ut9a6DqupAc4c8imJltSX2UbN
BgWMUTWK+GyCKWCeSnVJCHGC5EnrtYCsjYDmjoauWlXUOUO6wtRwMQP8L/OJvr9ngW11sITXdEr0
A8FQrF4U1vOtiNO5OQwpHYPrNNqji4c+v2NiL5cEO9pT4RPWoLRiMwt7xnUQTZjMPeOQTKrZwrJy
okVrBDhBmmHWIerzlEyrd0mZbVyz1y8EoKnT0OnuAbZD/JhIb9vYQ/HaudC7CQ3GcYmUrZtKefsi
U5CEMKTY61luffV9XrvWrvZ6s0g8iRGXw0dWkUnPFxkufgbB3FSRLYiTxdLONp+DbLwhpms55Uaw
S9PO2k1D2pwCXpIw1VBwI9YPEKZzW2Xhi4gQiXKzjOiRwXFi3PPsrwL37wuT8hsxS6j0I7YU4+Lb
EQcOJgdd9oQqoNouwIlniAV4hBRORNLJtC8CzCVwPcJaR+nkR7VYIWRBek9g8hveU68tPjPbHM8U
Ig/tGsnAaB413X/p3B5y/gjNKVpmn1NtaM1vlYXpIIrXcDSza5Sa06aw3cdxjM9N7SUvEuSQjKZl
PqUkDkYtASubpjKXazezrIvEheLOAIc7aSPkZqXcK4xYFx+bryr3SDBbN5Gkf+/0oj0sRpOjt4zH
uAuXxMpPBoRlI4y1xLsanJIv1JRwFsNxMdWTo2xrN09lPGzlaAZn5jfdDYWSnW4mgPpN4YHtge8m
T4OpTw8L6kfsrvrWT0L09sul8NDXESTt7exC+j+IWhS4IbjzMe2CiotSRV/gV9z7zjTde9OybC01
DNv1/CFIHvltGmVtV9320lORx5tWHm3NphQwiyaOxEItUqzssqJ2+8hFGsNWVE8htC9OBI+M0EOb
0/oMrL9NRZm3C5Ru7wd8FdpItGZ10+vymVyxbmNMMFLsTvmYT5WNj688IDChVLlZnbW2L3Z1Xji3
axDgzsVx/ovMk+lsDfNGZvF0yqeBFDl4eME3CwwdSWJt9qtOR2hwn0V6sjrqdjzW/P6gxoqFSaSq
pEUotbtyEd4WVeZL3fjOTq/k+BXHJf+ntOeCqLTaYJxaOd6XeUJcsNedTGNeNKHFaQbqMUyqD61S
wfWsde4decdkdjYIUTTZeQc66IBJnWHKsDUG8d4iYtmi3FgYYVkXD3+PS4ASt2TqZVzZDiYBGHZ5
+8ErgztoJsysYiu2aP7z1AamEAaJqxrogyyDEz9q8DA7g9pwCOMQVGuj/X1Wen/nSQ3UoKsxqmo6
c4NQc0vcaN2GJMo5+8nTyp3ryxGSX2ZjMdM3twCTJCDHRn6M885cpxDZxqrGqBtjYz86DgubrCIi
yzFtqQLzNulKhs04E1wFSdKHolUMcJ3O2FT+1OxLHaegUvX+64AxS8RG00VjP2VW5MtGZHAZHX//
ka3MaBMZAl41yXOtz9b1oPvNja5iyn4sn4hEBbStt0uhNTbxDsidoVt6Xx38VR65teQ8a47fbOLY
Lo8LYVrvknb8irHtcCdtDTYh04exj7Si5kzHdUtEdTM613Tsq4uI59EAGM2pNBag3BHR95RX5W0L
w/LG7+f5YHU9eQ5Z4B+qWSG+IKUUfkXsn5tuji/5UPt7Oxmrt9Uxwt0WbdB9sROn25F6iurBqdCv
tigsjhqK8m2bl+LZ69tvFR+9FV1jl1HgKLOMetyEXvXWRvlKjalBYFx9SghBllGHz87GxjfqbMQL
tjRNzsR6yLZFZX5HC9tusqFFJu4EFsZSSbJcvGBo3jyjHhmc5JB8A85AbInUfnGWeMO4Wt4a+ti/
5aJgzwa3rUo2AVHgHDzaXlc4T4ifiXD/7tr0iqFu13P6M9VI+ZRZD5c3sWVNmyS1nx3a8MvstOZ1
NjnDk5bE45stMv9rMgQY2qOw18rNrCt/FSqj4PEYg9dVfdBcezmZZh4k28odGXMbOOEVVYf8Yyzh
dHaIiMgCMiKqqOR6MRdvQ8IpqIbZxUenIWSebyXng13n+gUWZ7nBUY8zA9oJfi8lU1SX6pJI0dDI
sSM04kmeDGRAw0baZsN2tqjkwbdyE3sMprxHJ5g5RgzQIdZlGazWd0p7zICsd8QP8rtxKOwtvZWn
VmXDd8L+FB0GWqRaq3gKws++xRDLoDRT4iD0ak2EX6aYD65uxc+LY1qvmtlqgO7DdBUTB/ro1CqP
DHyN9rM9B0/Y2UEeHhzxLW7xDy5HPYi6PnuiMMbQI3b1MC26e9d6TsjxDRfF9hqXMYuqetadWg91
X7v3RuYWuVfjGOn5O1tpbihqydy80KtwpjjZeHhYkyAtIMDRY4e1hbVTMGdvRWmmdaTRJyNlhBS9
MAwxZ83cDe70LpUV7Onl7agTZrDDLc2Liso9mX2FNh47n7ByVpenIEEZbWo4+bCc9Xw2zotT7Qdl
vKqWD06bwd+bS1dgDb6Ue8aV80PnEuxoDn5ywfjoJ+JQK+xURVbUOJqnDGB324NmnTKxEENOtHNo
ziPzrFYMe+K79LdCGgFcPptTh0LoZA+NvUVa1e2qSfZXupzzq8KY9wXOdMTEpXNEU+1i1T7fTC5h
fqk9uweHNM9IR8ZIawKVYMAVx6QUvJ2NXselPm93vuzfpdCabas1am+4KFqrLvgmiP7biaV1z7IF
O1AJnhBTfzdY2mvm2ju8BRbqlOC6rnoMeLqvU6VuBoaZsnGfIJRc2HIBjMpMnl2hfuZd8oyRwL1n
1vuWajqq8/I10LNprwpASk8Gb2gO+kiJZNgEmuE8NeXqQNCYb3NgUFhB0tr4qYnvCoGQKIp3+dCe
59SbsH50v1cjWiGzAtUOHY2OIJmG4Qu6gO/ziGdEPpi7jpHcFC3BknxhspooBEF+cULTOobLsoRZ
k1l7Q23HLnuB/NAfBpleOd2T7o/DY+cTJZv22YNnJenBm4KCUfQ4vGim8LfzNMrDSA9zNQxCO4gZ
yybNX/STY2XeC4Oxep8RyeYzh2SknXUu8OiUr+0EZjLzvpkMSuhsZWkow1VXeIlqYpdW8z3j/eCH
7nqLdtLaEkAHv6fe1/fmaE7WWfpV32M/meJcCTd7/TyzK3CbA3RmUooSUB4TGPro8qaiFSGopp1L
EiZLY2f0SdqEBfXQgdgAD1exQXrYOmtN3oXaKgx1+4mWs0BDJzBN/eonRfyTnHFeQK7KiMGJfRoR
WBikOOPVQ1uUsOwHEgxiRvLJOtNYmiH+il2Qto21jh6jwS6SPEW4DJxxz8Q1LhfNduiSM0/byqVz
9WsCKXDAkusQrRo8tqWJnIWoNtbuxMjm8T1XEKZydzGudAP1pJEIeA0F80uCcAG5E4gJ90bvyK3r
CDqRRI36W9NMrnOR6bi2vEgiiPJy2v4LjoWUDqXm6vvWYERPbc9Ha26N5rmhQd84GEDtPMOjv5pc
+c0tK3OTCcq/EE0bSkEVIQbGqKFN8khx5B9NZJ1R1lvxyUodQIGeJt8fPDCCdVLzcb0PSfXSuILU
clg79AnjHoZl9fLxJ4Ffmfe6S9v/QaDysDI8mDAJXvtK0oMxTAYl8K3pZsIyEftFfZ31qNp9QHS1
XDKROqGOQfbuAyjGaIYxCi4lhMSisC6rrEXwkeHyqgV8xYp4khP0knrv4gP+BSUfN5DlfCL7iLrr
AV5unaw0XqpB51ev8Xk/xqR8HgUhCLfFTL2LvJSJdDFAeGuXRUazzn3ZFVh469D2dWPaMrFd8m5P
qUZvPwylJ5DIxlMRZgpUBPCSzWBAHhPrItg09uhgzxjrVcX6h9pwFTRJ+wr4l+31IgdR9NU5EKI3
0R4E0EE4OyRqmEQ1xIpPk31Vwpm6dozJOTe5YkKmHMCrWBWnj3WnQZnYjTmidkut9EJRqrtU9szp
x3kdAA9pG6N7WG1dNNqsu3JYn0k5MGUz+Fd+q/m6IQH+5AJSRraB8hrFbL1vViiux1qAfA988Qgx
RhWLwdXOtVkB0l6tYTHR5APL3H1IzEAjJA51a8s0nWApVNwzURYvcBuwXaltcfzQvraN5GkZeOEu
EfFoy2Xkg7A2FIGz6SZNf0kNx843hSyCfdaz7lON8ppROGSED+DJ0Mz4pzJsQKUcOp6luGQ+a80r
UGJtbTjOxyf80Y2rAKngacR+5DVOoTkuccqro6W8wuRbMJvEj/EUt0bzSqKHPKLK0ch66cdSH0NR
xsY9zQF3WJsu8FecJAUVMBHb+6DOzCv6FvEFwi1/UOllcRoaHtPYQ0ybCkSrHy+s2Rfpj4oQotfO
z7j0PPQkkcglPkogV3j8vta/KmxXE9Li72TH/xeIrDiz+b4NTo/M08hoPWT7vcblLQoY5u37USBl
lvw6RKzyss+8gRjtByAWNQm4AuX46i13sYDALy2OQF/F5Cw4ornKOJeJadzUlhufnNLim0s6H2dT
sx3udTI00C8LfmJnXQVTCzTntA6QgkMuUrQaaYtwwqL75HpKf0sQB7wyitQaWCRtsPca4eBZSXeK
BIr9MbB5UomL/hi/uBgXHmziwkCua1CsEikPFsIpS8jfoA5Y1EFbrREQ9dH24dA6vvsufXJEgzG/
kCw4f5tHfyVoUJALoNQ22aJPNzkZYfBdGf1YX6eTHB4zffJ/tKMd/8yaOTiNTlou0Cw4mexswpzH
8RZ8FmpWwBh08dfcXalcvbAEBmgNAPembLN/8fb+l+jwt0QHuMa/oOd/ITpcXrP6/TcG/8pO5j+8
9vL//h/Ndf8rQAWA2thkPsD6Y37wL4Enqh/I/aDcqIHWfLX/IfDb3n/ZUCM5oAOdI2NVcf6L42BD
f3CgY4OKo+m1V/rDfyD7+TxUYJpAw8znMIuCFPs5ZWKBJGbJZWUQxNsl2DrLxc9vfnkafz/TZ5YH
yQOiJ+UjXxkmxe8YPiOktTjEEgEfwrBAyaeRdOK7PNL/kU38f1xlvdFfBlsEp8yzk3IV4gl77Vsz
v0vnbygDf31Wv9/IJ8qAlzU2rTuXgNnk6XeIBTr19ue7gIX8iXJBbOsqt2XIY7Iy4Gl+elw9cVB5
MmLl7Gi1+I6hmT7B+oUhTl2rDk5clPc4Y7B7lgNHdK8PO7yo561Lx7MnNnnaZ60Qz2aKV3HEMZ5v
hPTuTKcanQ216HQV4KNLd4Bi3yIrc2dAhn7AVIDqa7U2eFxWKM3LvfzcuyPwegNY4OMM6/v9tmyM
8TDkIoIFnupUooa7KTQvvZQt7M6iGzB6w7achmKgHNBL76z7ymU+5NV0O86SYoWiuezfJeE1OsBo
qjnjWSbVMIfFLMuNgsV2NQSVeoIpiAatTU088LvvLhwuZo14B/tah1LSU9XeNvsr8r3l01wvWN2Q
nbfXwKy2jSVyypzVvHsw7B3eXV3oza1x8enwt7mFz9BMH3dveRh1ISWVV55CANEo30S5svTGJY7R
jTSAA1HSDOldnI/T90BWy92orIFeDwe0yMPLY69l6n2q3fgFky2Rb6C7qieGk461mZTxLsSM0x1j
NPlT6+yZJKqcvKXAzPwUGoa078ZR54PWBwyL49LQpmOxLTELcReCm6o2llelC84RZqsZaezUXhvx
/QogGwibQ5lr13liv0uEaIxr5fAjV/OTrcz3oA6cr7PpJJE9aNmLLOb8qC8Av6FIO2NfT/b7WhEH
YYqG+JB3Ol7QDPcwX42VfB7IJwurme+Rz15xqgKnf860xYuwRvTOlT+knMhTvLUcYeyxvk3v8IPN
sTayxk0gWrGDM6+jwDEVoBCO6FGATTFxnAjx0AThguEA2h9opriAqfB86HK5nyq/OOROPj7Aah8e
ZBvzxyLoWRh+5tyVCVJavYzxlYJKFiKyG7Yjk+MbP+Bxht0aflCB5W5M9s5rrPry/JgzpoEr3OE6
PHeZEUeDoBqyhzhhOJfpD3mN6W4I/dO5gSme71OCw/eGLeK32HOsgFWixdfmFIAxFykjrdA2auIi
APpuYByTvYGNUjQrlOJLK7qrTlubm0qNRxd/49uY8KB936bWrWdUydVkO89x1VEfwVadQH1GnekL
AMSxE7Kk9p7LOSI1O34jK6oMg3ZqZGhpg7ZvGAf9tPPC/wm8RWap1k9n4eGql+Irtk2GzjaQNfr6
VutlAB4crM8j1gt3Y6j5R8msBifGcca3K2FWiTJywW0lMK/KJLEf6R3UlnxgVCUYcBt736vF3pns
6cU34/FbjRboTic5/jBmZulu7GGmrPeyEaAWlPO7UfTyhONvdY2yCRsERAWXekiCG5i21iNNADOl
vqfFnDuyMiaTgAZrpDFMWuHf5pmoX5fUme7EgnhkzlN5Pfede2XMlNN9FzjnAlvcvYFSPcI/0n1o
F8vfSMghBypsCOSOjswr7Ix18yI7T94JojHqUOmowcMag4QN8/9mN8aT/tPOXFmFadmkDx0WWj8c
5fYHY2QTKhBJ7FkaDC+xhdm1S9tj4IdT+aZvs37DqWJvB93uzuXkqtVVpUsfFRUfTpSY4q+9dupi
Q+vFjKgYevFtk0cTEuxpwTn9zOxgiUonzrood2sdq+cqD464Ozg7HAZdJoIJoi2i5HaSXgK3rkTb
i7SAQV27BHpGoIS0ucFqBLQIcfxHV5l2/rKLIWdvvXhYfTn1MohGGL8p8xI1w9j359u6FN3b1EnJ
NjYWd7gnA3ijUY0ku8A3cqsUTtmed5BmPr57Os2XCevk/NEzTQ3hKHi+UB2ThmO8Sa9m4FhSu//s
AybkSz8zvMVi4fTx52btOg+EWIAqzIxEya701i4YRmPvg2vjAEc5yhrG3msh/t02knUys16S2R/I
CigM5uSLSe1ulSuwVsj+izfjx0Pty5/awtK2HwKXj3be7GHUgwpT+tpp8zxmFZaLq4yHjjzeZsrQ
w1zTq2jqgDH1eS32m+EVFxh5RETgF2Ey5M4G3zH9QIJvweYpxusA0JludVVrCCPILm4xjxdDk0lA
cmYzHxqwfTP0ASOOgqA1uMr+WJ3y3qAX8BqXBB8wcoU5TssX1pHhHgKybB6MuddfPia1mb0iMx90
Tqf1oZFPqzxEtQOXxWw0Ps1IJ0JD0NB+CCvazIXSpc389D4mFVfNqlQYSiv98dERFmu3WgnXOcdG
Ay3TxRyO8AYUMx2+SHuqUXG0Wq14Jj4y2NfIux5WevzWWWVVvgRZSD7wo/Ww6wMmIFoOljK5oD2W
QevUBIxjUjClW0ss9iuRCuW2blngboxITrGiI0hccsv8qH7H0Hw4MvftH/uCRAwWUnLrplpyI/Mh
IAGCMY5rQx7NRFvjWmC5L5KClMzVzIyvyonkln90fmaszbew0FEZaPr4PuIA9FR5bQyCg5J6s1qV
/eN3KlAq/1x0vuxsW9NOt1vjGjwEn464YJOx1slCaQ5bzZmzr/XQ+3dBM847TR+cL1i22l8w9rO/
5E67XHNSubu0S7XNkmXaBmwBDDGOm4tKNHHfpFW9NUVdbbWCvLSPpy5JMoFN4fs3ZqHv9LomhVn0
+dkRzFC7BiJ8PeCF0rAQd7ODhbDHDGVbB7k8Vou0tm1XGcBFus1L7AXLaaCPvol9Izky8mfs8rGW
FY7cd4FmYy5Cv3FWfjZfe30dbxljJJFhy7FDjlcXN1g9VUcXZPkliONxLyH3O6GfcRjqyubnVxCW
ix7vfsJSMFCdAsxUISqlbIHGCktAeSgW5GRptxzNNq5vPKHUJmucIQFHaJdnHW6PQ5bFRNLBsPSA
bkVwVQbEkAyFl+P+kWq7wQL8socKDHFC1WN4E7iiaOcbvJU5ur0U6xOva4AmsI3xio2JTgtdupEG
W86m8Rh8ZNnGds8ATJa1EaHnaR4xtK13AxsONRADobNhmxLbcZjUgmh5WNEAOMtktKcODskOuq+2
hF1Ra4//UA771UjFbFurmSIooP4hDJIOjinqg5vpj3ir4AkPCmHU5bMO1LqtWpApK8iMtw8yhE3A
1MaeJhQseAdgepMhytTslTPE1HibwQ5lygXfRxSed3Ine9n6chFHfzGBSvCEgyhTBe5IrNgIkyes
CS+4013GIWQflGBHMf/yaGtdQo4HyM7VILU8ivnTW+wn6yIkGic+EBZj7zPdUsfcj9391GX79Y5u
vHTG4iVAsItwC/XQkFUP5lwQgeAzslTkhe+l00hMRJzF/LbUC36zZt09WKMFWa7ItDMTs9uhXbD0
tZlDTLn27iMX3hl2/YKC0wjLfImvuI1iU+oNO6eT9GKH1HfaYjVp7uOYuVFNXXKG/INHcNnp3pYK
MWVQ5VSRTElkAovAUc+tvnu19h3M72Y2Cc8x56la67bu6KceyS8qe5yaVEXC15IDu9WeBzFGEFLJ
xWCOzxzMf9FqWO8yZ7SNrzJu7/6UJGFhMXDQfcmM3WltzE9a7rducf4NB3Jb2bEZEbbxpa3TBEkm
yVZuhpln2FjjsFcqT78lA6lbxWxA9VmGedzOvmoeWnjxCHMSCFFhZabnNHfbW+yL2hctIc2LU736
CpOLYdzowRAzoMlsSh/rl2Fc1MnMggKlUTociJFwGAwmnX1r+0Ld5okrHtokw5EQDJ353yxwmFOu
u8VKKSaOJE33RMnlO0Kpacn1MjslubEAsEt0sUJVZyPQLHBdgl7FZmoSizQmn1zq4tzXb5T3xlfU
9P7FCAapR8J0mruxywVxRM0w3caKBGi5gDKTb0Fymg8lwqwqHY5MoDGcweVPDOR/OW92ancTkT5q
ubENmd/VGO3tBiQRX11BfRXOGBxdL34gsQ5KvVNhZ/WXePHWBIh6sJ719YR0jYpE2tRPD3NdD+c0
8+1LWvXySy3Ric+ym06lk4znSVuK7xLzb1g0Bj9uM8j4dvTa6kfVe3o0Et33yjClMXlFWu9kFKZ9
JSRwuoteALBzrG163R7fu0WT9pNVe9WW+b4Bjj2O6XWjLe/F6PkvZuPVDPWVH2GOrHaQtchQIe4r
pMZTjFLQxQ7hoM3ktC2CnSwv80PejiVqeZRZYPTCPS10Ff/N3pltR4pk2/ZX7g+Qg9aAV7xDri48
1EXohaFoRN9jdF9/J6q854RcXvKbdV7PQ2WNkVUR5oBhmO291lzISI3ZGzRnHbbVvG7j/B4M4Lex
6GovZJX3KNw4a/DuHIq16qkxEmOdCuq6dI3tWsL6cLtd6Yr8vkzz8qqbM/2iaejgsp/P0UcY9Ewr
Ryq+0YLj9DkuCeU3sRAoRobGutCkcB6JoAADVdHU5BQzeHj6gweqod0VH8XsC1vF5GXUjPIhqdP6
WyWr0d5VikWTKg7qON0RsBJYXgqxlcNUVxxMg0BVwjWpUaaN0HtPkpu973X5OxwceniUd66gjBaX
Bjvbn0WlihVxDWjrlfRmLvus9FpDyXYdkqMVXaHyCmPuANi7rrobuvjhTcJmCGhvlrQb2C01gh+I
r22T6F95/391hQr7lG+a60lbB1oQdPPeLVv5JcVMsTYxFzyOTWvw4bK1jVbkwaGtjPKHoVTPZtIO
z6ii7maJngvMJVlg4OS1XVKD5ewqxQDNJLM7B0xSt0If1ny11KzNV4FAxhNJdTv3cOmRM5nYTUtz
F0XCvtJTQZGVKAr7IspdzqaJHv6gBA2IhZXQg+cV0nQe7XuOOnxPUCg+B7kNQyt0n8zRHC7VStN3
/C1ENo11d2fG5i+bwEHC4boJV0tA0HuK+IX7NiXXrjsPu76xuWOl4+zqMBkb6ivcFCOwn+DSmvdx
XzY0VWNe2MaNPBIEepSCwt1airXrjEj/whnkkQU5vR2rWexrJGZeN3RiU2VF8FK66bzKKIz7EBuT
GzEGNPItsOCe3rC7HVuylMJ+KL4Wcxuyw1UOeZ53F50z5YcgVsQXu1aJKUuEfqNFvfGqEU1LEBuB
V42Mw31QRPK2sMboKrNS646EM7dAyTgHivyeFApdq7Td5Sy3m74yqvXcjeohCKTwswFVcdml5W7q
jeyuY8X15FhUG9ft1V2TyftQkgw0gnHcG2E57bqheQb0YftJGPHFYiO4ZyFV/Nxw+yu2cvZ+wHF7
04Z1yv4XSrHswNCts676YSD+/d46nUQFEKI0/QEhP1EvtUoGl84QJGuqJQOTrdXvpa6QsKy4uuXe
xFkT6tC+63r0DGKSrG1djDNHs6ihvT412X2Rw2TLrcndRfGi5qeEdY8M8jd8OumpM1uVpjaavToP
P4nVyulbECjBpopDUo2igLClBLqzq204TvgKwpQ977+FP1g85ihqVmZQhj67wmxNueNnC7VhXaoT
UU4J31eY8L4cxYvNEWRM5iurUQ/soZb0SMpEinS0n6abDZfmAmoVNSZKNS2a2zDQ/N5VgtdIGNYX
S1X0Qzu6r/VoKo8hr94DDnK4Z1Zb1vTHmjFYtzDCPcBj5U51R7nR47pYiy7sPbhI+RmjwscqKAY+
m3RM08GiDDPrfTlXjJle9IrT+INJ/a5XKMbFVcmcrHecx/MzSvMPlV2IEBiGNET8uBDFscnFHq2R
fZLd+FMZ0qRFJ+3FuU00aVhl688rvKeGwm4G68uCfsDS9/7C1FZUlB81LixywvuRPAmSkXrtWoWf
d8a6c2wxAQyPsw3bHjwvlxGP7iEQKFLUDIYqmkJepSDYfRDAbDmZvF4djvmuJIn5nxbJGZRcNoy+
QInwbxwNasWBpitl3PpTyl3U0aJ5oqFkx5nUPHN9xzae5fp4oWlh2NgFTXF0K1MW/7mqlMbPJ1zM
XhYQoqfU5HilOhXNjPLHl2oiCy7N5uhaZuO5gPKlEv+nXeltfAOLN07UpUdzVKmfQrOK1DRsfScH
j8Omi0JGPTx8Pl+WizgexIDV5Cy+NpW2wPv5Mmp8LjqICz7sRI2aQcQuIrSN4CbTAV7Okw59XLrj
pmzYJH8+9Kn5Y+hYFRes0IIgfT80ZLVRC3WjWYokExo0qyPlbCkE24qawVAI2YFNEemHnw+7zJAP
V2yq7M15sjru3/fDGi2BAwvBEJonZAEt7x8EihM/FMxa12b+fj7cqRcSozDeGtKoHbzG74cLm1rV
0AMxXNtZ97Ve7zj8j5s6sNUzq8wHU80yYSDs6SYncBYa9fiGzvPfz1LMcvhJ0jpzcwrkr7FjbipA
ofFLoHcRzqy+RMFSTBooxX9+uacmLZBBYZMdgQf1w0tjGx1YYJUIXjs0D5bEpFGFLLGfj3LqpvII
l/aVSuPz2F1r4kmRZs7S87YKEMBOK8KdRk8zwcZ/PtSpCzIRDsBNpCqPSfH980sJUVsoeCyo5A6u
0c49g7Z6/p+NcbSoxVanCz7UjY+I+noWzc508nOOt+XhH0975h9MIqaiRe7H++tw3cSBENU1fsXe
9TqUqr4nm5xGWT/E3yKFFQaJknobNrRZCKpWLzDwnVvRPr56kCSxXKFZhAzCRH3/G0yrQj5YgngK
tYas27ITK2D09VWmJCh/KrdY/9P7+kaudEkosvBiH797NccqZ8L04+dEa18SLnqwI80+s5X4OBfJ
3XIsXPyC1FhHO3rB3ZAIuybNaj/uQgkRpoxXeAqugFKc85SfGImLIEzMFBq+JvtomrhtHM/T5JQ+
SxuqJaW9NCb7vmqSx89v24nHpNkm/DieFSuXuSzcf/S6RZWnhtvYpT/HKqzbF8XJVklKrBdEpM9H
Oo5GoxsNnuWPoY6+sdSoxOLcwCrUuxTuCzP08sHusMeSVbmp+2J+mCz2Yxb9j2Zdk+2xVhs0KYIj
64ach26T0P3d6S1ltLwBAUrjCMGX5STVvjNGhOZDNF8TzUVBvy4gHS+CRM5V3SbTgU3vCUAfb4ZS
UsGe8O2uKLMROUGI2ZkLPcbhLBdKwx2bIS+Ahnfl6PXLslkxXGIosOBF3ZNLaMuN1jtfJyHil3yW
9l5mJB4jqPre4HXf2ulEzWQUFwJfUGzRmdXqKkVM/JAHHIw6QaZbmQOXcQDqUVgiw7fetIjEvTo2
bOxlCUmnkFPQaPW6vVcSRa5GszR9etvDuuvw6DFOsqaEZ1+lJlqGJHUDEiPLaO2Gw2q2w3FtssAQ
7x3qCufGuVV/2Iuw6/MZcGKu6fj5UXDwzWLLfzTXiO4CSdpM3JdEaa96AOIXPPWRMOQGkfwYGIP/
+YAfNzwAeqBWWjh4IHgcb3jwJPT9UOWl7zqdiYO3BCMXNt2VMKpuFzhhdxVRer03cS1efj7yideX
3RzgdFyveE2PX98mnHoF2l+Be3CavvVi0J6humn3GNWT358PdeIiEXiwGlHr4D/HW0f6opw3J1n4
eU/ACCJ2mnh0glCNJkVzIQD5EXhOg33yBp2i/eeDn7hO9lXw4wmR4iYfYwvsNISNQHiVT7w4AX0D
UKDF6w3O8u9osH9r4/44Etx43icMvByvrGN8CDWgNsQ4mvlYjp6mCTqnDoSQt8gw/vE0ZbuBYAph
FKePD5j6qi1LwiRkhq5ADutZUHg1ktthsMSWwtOvf3oDTdXgwnSoWnSRjz9bYZxVhZnVXJaVGz52
3qKkh0hPp82M9BzR4uMLyGBsbdgaWDS0jz9fNdqQSMicK1PM+8hQnrCn/UpG4x5B4Jk9yPIuv9+C
MBTHUsGlsea/ubH/+K7kRhRPhYIQA1vixqBW6pYADO2snwmBx82T6ed2o6dHhP+DjG156Y4/L2Zl
OxiSU7/W+n3qVi/lpN0bTUp0O2wWL5L61T9/dGy88ZQ7QC3o9r7/dFrQVnDf2qmvSLkn88o3zfQ2
FuqZYT5uSgkuxbEO2AjABETt98MQYT3GMX+13yv6YggvzItq5Iv4+cV8XEUYRVPZbIByEB/iPXDI
jEWSaKnfGFS0qPSgKZWvdiEOSd3RUAddaUzlmVXyDQx3PEuWhQN9uwWZ4Zh3EOQzDoCIYoJr4WMf
MpcyXFGlyMxduvRvsULttJD/MMylMORmrB9Fq9q7bqzDCzDX2XZgWzRPVv0VIS50gapic7BsC+rF
hIAsTjy4OpAHHIHWmV9/8sEA/mDGEWhhHj8YJAlRRmcj86lOF5tkAraqjNQ5P38wp9Y9/G5LSQlq
/IctZ27WfEaIVfOLzs68sux9NdXuHbs7t2s58cJaUPJQVQKe4Az7fppBBzRIrSpYiMbKQMgSRBej
UMft51dzagUCM00ZzuFQzr17P8oMtmgMpZIiHsLR0tt8pjAAoqlvsx/o9f/5LpozIzJRPhkLI+n4
hIr3XfQIrlLOjsGv5d41sTjkTfD0+VWdennAHgrA2tRvQLC8v6qxTQtAhrw8WWw5X9JJo8UWWL9o
tpTbJrScn0MGYYdq4d8s9H/7UTy15iEkNdlXUyn7cOihdKpGhtmnfhjqt12h4KCAaZk8Vsl8x3K9
+/wyT014jj0gwM0lW+D4bgJDQEKKddknsSTd5USzHgYdV+bno3zgtcA/UrmJ0FBNAObIl97fTVfq
o7QoufuOHNTHOFKJ4UZxTG650Wf05uzhIdEIX5Nl19/WU5HeWJlt7MgBMDYzJjYay0m11mo85vgz
0GNImZw73Won77y9UH+BR8MsP3rkTdCq1pDnfG1GkzZBV79onVuuUJW1F7HtPMmR6oRdRTQxCmCN
6dCDSnTL5whFxywW9+WQmxdUkVxPAAT33Ijr+PxGnnjX6GmzBbVtcjfZH76/j5nNbwAKXfpDMf+q
Zq3bqhViyiBDvzK9fD7WiduhvWmMraVQy677/Vg69AnVxA3tz4H2S6XgsM4t9QWWZuHbbpFg0hLd
mR3GiZdO0+jYsaPhi/Vhi01O9DQ2gLr9IbG+RXEIjQPVDn2MZl54uPVD3Qz1GjVG7//za4X55i4V
KTaIxyulqbjIDZ229Dmr3eDxg4/dZAeq8SHO1vBxcqzwTAns1JNky0YZQCeinKXs6O4Kuo2tCXVU
UcN6NWk9qoTC6A4D0AM/FxykP7/CE98cLpA9lMGHjc3i0RuYB40ZxSW3dlyymzOzGdbQm+u1gSL2
PxkKduySSgL66PgjWtlm3OUFRzSNFNAvVlbj1rQ7cRlLTTuzfJ2aowYv1OJDWCr9R3O0RxJXzFQG
/DaX91A9fltWfQ9rtvHisD4QGNv948MRCximCx0QGe2T4xdQG+m16e1c+POC6VXt4Wsjm3VFHeDM
QCcWZkrqBMIYVJ6xcSzP84/NdjXj1lMDjoBZaD1BOd85c31/ZkoY/B1HW7V3YxzNCVdJ0sQ0GQNB
v+aZcVztQdRYX3VJYDZ5Cy13UcUaNTQVtLEkfCiHxkYsRK9WOk1K8U+ihizIgSrNEQWcoWkAG3BD
x0bX7AkeiA66G46rYsKhFVRkbeYt4ixOtxOZ52FwEVkQ3md1xKyoLTSjhPb919kFlawWGjyNMm+b
ndrXgfsGHLtNMpXdYbmYw9O4uY1GO9ppTTvBm0ai2RtRft0rTe87qXsfl2m74g6n25xaEckOCAV9
xIm5Vw5ztQlkZCEWToer0jSgVseJ3H5+e0/NTb7itsY8MRZK6fsnCPqk7ibB3EQm/FKP3YsTVbem
oWyNvMRUO5T/wWvHnpvNHuV7GkJH41nRVNRGOBV+V0dLzelm0NOLoSvObF4/ttUW4qluUPijRkDs
0fvLAjgSGc3oFj4i8kMFuBrNoPOzTh9oQl8jSFlJS38Om+LMkck4PS5VWu4oh+vjDZlbgcGqBoua
SDnN36JRxSXUmMoBo4uabdDMcMaprRweQdrX66xAJAjUgoW81vsLC5W/lQzKhaECfNc6s1gFCEOZ
cNWOficdbDf5YWk9B3UiOFcgacK122mC2os9r0MtuNNTfPzObNUezkczxVWIPS/h94B+qH7j+SDI
x8nmHdyzeouji3+fz9aK/JBkY8MueCRz/dyjOLWmCwC0UG4pMxjacsv+WCNitbXyIu0LH4DYRHfJ
A6O9SzVS0j6fyafWoj/GOd4Y9VUP5Rnsle9YmboqqDes8ijafD7IqQ+igNZHX4F+G1TS9xej1mRq
1GCbfJpO8KEXy6KqP5VphKa+nc6Yzk4ORr2SM4uLu+142ysaFqOCvFf0dyLnJDrvoP1sUYCipe7i
M7fv1EIgKPvztcCy92Hzm02TIRJUVH6TNAeAaGIFKeWpzJrfYLQPeSTO3Ent1LxYet4cYJEQ2Md9
mrmtMu4v+7RkzKCJzLq2d+ZmuNCpxa9LQ4l8s6pxfFeu8TVWg8ifQkwNYRkX107okElYmtODjSUI
e0YQgqz6/Emf/HksiJSRqN+SsfH+SQ9j0JKDyDZnqKvfhhs+Rnp/lxnoSP6DccjCxeiCaOPD5qDt
lSmq0OP5nEQrqjndSzEpw7qUzZkP6alt64K2pcSy/MM+eg+NwcXBgfbS7/CMRC0S16E4NKW1Txzt
Nivre8KhzxQqTk3gP4Y83rAms5mh0VNzXxnIzpblb9fMELeLfVP2Z84cxqn5u4C4qUWD26aW9P55
dYNjVvNo5ywz+vTcRdUrTECxAoXjrCjfhquFD7DKWZE3cb14DRRtUWY2iP5AGz2ZFFWeghqqldRx
LOBqw2cUdc1dOLvgf4ssW+VB62xHe3AeHYtVE6BVi2BKacf1nC6lzVJ/VQcdOws8hLFSn5NS3iDF
qTYdW77Y6Qcvn4x4I/NJv6sQXfOx160zs+nUXXAXpy4lDubtcQM2y6q2LfAn+DOZbnM3k2Cvmk+Y
xy+pmT518TScGfDUI16cWW/pXVCEj257lWjhVLMZ8uMa5kBfSaKU3ugERghchwB5NOmfvzBv2omj
DSGKGeJvdF4XjplHQ4bKlNElzXJf5DPBe4MUd2ak9avCmKzLqMyyR3hocAiWQPM3u8Bb0lMuyTnp
kPTtlAG03pnbcOK+s9lYLNAg5TlOHB2UXDE5cFCMzAcdaW6iZhLXRcS2cUrK9ikBHu2ji/xx5kZo
TOnjG7Hsbjj8cGb6cPYNR2uugp43up0DpKxGaG4RpBrbNmjaHcxl4lkEOVrA/jZu2ESriZ4Mzgvz
HIr4LVfx+IfgC0eOATObRpv+/t1TkUaIvItzfMsJGJU3X0NsgL5AW11Yl9wZ+6JLUCNjsYJSllFE
1pScPio8kf7LYAzqdpoCcBNvfPluVr+xLSaOamBK4ZhKt4j6yImX0e8JMTZLdr8xRRJt0Aqb60Yp
Oj8Stb0ZI2mvnfBSL1PjLjWK8ZbXFhMamWbzU+RId5+p9ncVKNiZg/mJbwWfTPC5NADY+x0Xjii3
JVnbGVx/lo53YErRoooxfoo1Jdp+/tBPDYXwGq0BbnQ+G0cbEJpO8MiXzxIQ0mhd1c7i5iNQbk/o
ffj0+Vhvz+34uS7VXyIoqTIiY3z/XAtFZHIgMNSvemA8XkfDGLPXbGq7oCp7GKuZdqmVavClG/Xh
RteV8KB3CtwSI6t2VQHO5e0H/S++4Qy+YWlyciz+L5TACXxD2778jCQQra79E+Pw95/8fxgH9y+W
J6DrtD0MDih/YhyMv4jbNqiiORbaUYJH/5vjoP/FtoEpwB+jlsZu9L85DhoZjcvmlIqNWNR14n/E
cWAEXiGWUbLw+HVHy4hrTCjxK6XynTh7jcqQpdohCoW00nNfrY9vEcGSFAapoaLs+nDqzQpEILBp
GUmf+Syr1XNVlKM3BJE8UyE5NRJjUK2lhoY6b/nf/zj9hJ0SgF+HVtoNqQQPo962fU52dz2f+Sye
GAjNE1K1ZQFSP2yne95Ft2xmsKht+ppm6SupR68J//3HvPryr5f/z6TG08NYxDFwsKZ8dvSM0ISg
LSHOzKc24G5cp66J+UHTko7xf3DrmKusOnTd6T8dFwPDSs1N3FQVzI28uRrh1eIM152rpkjOXJT4
8CGlGkGljDOdQVPj+FRn9yCGO3eo/GiAGyXk9HUKx0eMeI9VD9Ho8zu4LJrvF1UGM2h1Ic8Qrnus
JwA7V/JulhUp34Su2y15XgmkMq9U4hdQ1tAdcQp72oRP/vOBTz06eoYIDN+2TcePTjSl1AkEr/yq
jss7iZof3iXeWnRxhvf5UMtX6MM1Un9hVWAPylv9ftbPMpETopeKDjUQECix04ZEvODu81FOXtAf
oyz7oz/eLYetSK/IjFHcEc93Mz72+VDsi+Y/u3V/jHQ064lhisqeHHg/yuS0FmPyMoOTXv1/vF5v
8Snvbx0dLsdhZtiuiVZpmat/XFQZ5JaTl1XON1cv15XaE386Vd34ZTbzaeMGarnW3EbbghawfLUZ
y3WSGe7GqM1i39e0+lZDierfodu5asoCs0YU5xCHSd9c0DZbaaevEzrUi3Am6LKyQfxCnSUWU3fL
2isr/i9TFOQbNR30leSL4dtjnR8Id9SfUlsvL6wgCZ77nJixIR/JtbdBZJQTxKshYT6n9ggtg5Q5
JfdA+jrrvg7Ni66jUS3TrNiwFSzusIeaezxsw886YJXXOsFvx2h3mBKzvAQt3CeryHaicjOZmfoj
wZxL+43fo7BJeckDLjoFM7styby9DfW5XHcovzjsGUGQeBrJMHgDjA7kJvbdba0ihU5qoFYKKP5V
rnJ1c87CBVK6W9ldoa8Cm8UlCmN8lZip8O2O2pYjZAnMlbLp3iSdekd7p7zUVNCeTo531XGBz5Or
qz+FUW9djqGWPIdOmT2KIUWQ1BrV91rk+lPAtVeejcH3e5WbcuY39QGqELtyu5VhTLzrI4HbMYZc
sgvbAXoBLLL8AM6sew64Nbg26+pWyORV1XimEvfSE3FKr2M7BHedmMuLYVkaiTItL6eMve+2yVD0
8267WQSgQoxfUYmaF6zo3Qrafrzrw8zw2AbEC3FCFrC/ENN6pgzjm9CoXOCHYfEqIOPcQNjmJsqM
AqKuDI7jvU37rIUXAqDCuYLvXWzSmJtApRrYiQmvMydH8t6Zl4De0I7TZxdrMbDPAbywFSU5JibS
O/CVNyLbxYWuVtea7Ct3LaKg/xYFleJudK1vHbSHUNU9oRbNFWaM+cnBtnM/Fmn+qtug0bnGaYNb
MViwk7VvAld8LJHi3xsAjpIVDiLAj41pYUlB3dFj/BzJciZ82aCOqvMIumBMYXOTA1F6+GEVOnjC
fWzrhtduST1c9SafuBnPNNa0anHX4fOKHul2hz2thSJ5cTnub2GY9deoS0l+i13Iym0fjF+Hxu2/
zc2c7pAjd7QDlEaPtwn+g3kzJ05ae00bDtKDdqn9QFzS/tJn3i1TCQhlzgarfegJF/oeJqD13kJz
87HkxzZSMfZk3cQTfm7w2VrKk7CiMH2uQ73YjwHO4GZs9RW801fdidyrQCOAgB8CkBNb5lqZ2npY
R7mIbiAnjBsZZouNlickDT59KKezVeQ0kOcIarhL+gZvbVSN0e+ici2/SAUkUxGBEDU1+a1qp35H
nwBWhEtW5GYG7IxxLYbiSSW7VvDukmG/wxb/u5MNKYvteAe/3e/K/ockp3qfF0LfyAD8K59C+xBJ
Xkqt4GepWtZf913jbsKU95wGbwBfzk6fHIiIlzi3trCws1U4j1W3yoe0TTGCk09vdBmTmlWRHO2s
mtaFTNxbg03ltlZ461OZTeuejArPaMElEWBq+WBu+522fHcrk+vW8+QlbhViY+nuvmQj0AWj7zQK
OYN2nxB3vB8lMwoFb/As3YC2bzaV65720sZqZ16jHI4riojFG6E08Etx1yqrCEbTQROkgppq9mJZ
LJRNw/oBXsI+zDH0DZ2shnVgEyGALVM6B9zzzZU24IrBdcQ0hAVdwwPP5TohMGaV67Jci4Ghm7Js
/BhD4Aonw/Azon5fFVmBh7fFdYzgcNPE2S2603IbDaBnojavbtt62VeXenmZaRWTaagjCT1RM2kq
cHfiwCWIQ0iNdCtWXcIlvnepo/1WB1arfpkjljprN2nQxTeJNYbbnpwx1jh2Ep6idBZIJ2vbghJZ
4ffUV5YxsyJ25bjqZ1E+xCN3aLaDAqo1iakmMCBkXh0rd6Y2DYIpUdz3VbgkPhYFwTwyP7SStUcJ
WT0Gl5c+7Ynk6t1Sbg1I+l5Y9PGNEejqD1eT3WWvkG6QlvLWSdvMbwXx4ElExS93Q+W6a+Jbgzim
b0qStLfTGHXXQTI/wSUYnpx0ctbOhJ7UnDWLIExSNIuozm/xZwVfsvS7XeNzj43otQwXM0gXP/A+
Pza9CuoZCSB0ohy+t2rQQZtaSNYl8Rss7j8UqySnweajt5SHLpQ4IjqkYOVtClYcNXc0cIkkHiPQ
GJBkvy2yoEaopPEMtpy9QGoLgF18t4sVRpFR+pQOzWZXRK6na1E1eF3rJkCts4zFLOGQVzNFEjdf
8vXSJWJLBfJc2UtLEo8VwRH13HhZZVAdIRa8UwEADfUCdtEf2lzP90NtEOBkd2q1Kh1Z742slWup
UbrM1kE9Ise5nAYdQisfn6xh/SOfMvha6wPeUziqMBvMuM+j/ZC4BtwISEO9szd70JxeIKRhGyv2
4tSJvBkPwGs7JRGknj7Nf1cWagYtDslGdexKgzYNlYTdjaWS2DGyrk/OUoWA/9N1XwphY/dPTOga
q9YJE+p7UWOuIZxpfc7a0z47qZp2K1iYd0NijJjgNRGyQ5gCk/h4e+r3RZaka7C1P0xHErGQJJD9
jNwzLSo3uuD9YuHoD5aVKEsciEKagp3jczL1acd7qhtemQAVkpnT+XqNnmysg5c0slJId3oK04ha
MCAcELdgUG8k32jNI/5TXRemLpUVqRHzDa9r+DPMbMRbqdYqXmZD1U0yRbmIR0t1tjYxtUR7CZZv
M2R3wmnJHLwBP6y1rrhgP6VIk6+cyTqXCvWxAEQAJWd/VSW7iLToN8PBH5tRMk5DU7Zq5oOAZr3R
h/4a/wl4YqdhnwAGLL6Z6NSA+57ZV6Qu3DxeeOuSWlgYQxA4d1D7UGZdfg8VAmRniIk/SFLtEPoW
Iq7Mb3INxhv5OSlr6mAT4ZnJr8HEZ+7zI8aHkyFtGTQ+jKSxH6fw9n433pq9lYdDlQHfZhNWAKri
A0WGfVFEb3mx5b8qXP9WV/exK7YMaBNXRQCogf/06ORUNGxwTJEuanP4YAuHolzHLblK66TJX4g1
czcpWTi3wnKGL2+fHYK0aAFH+qBtI41oIOCK1gvElX43Arg6c7D7WOrl96EqQXlm4zL4cCiv8DJg
gpWpH+W5uZd9m7+WBlZ/b+iGFkY+gSUId6AQU5ZMtO6mF+w1tZRfXGlstGMugq1MsXf0mixenZNn
G1cFeQOTtC5NkCNXBQ3Iq1S0LlESdVyRox1Yfrio/A0QeOXGtPPgDu+X+WII6sWeyz92jqLZhynQ
+AAH04gyI46T57evYlHgDF0Nc6qfq/l/tEIu94IdJfpOseRPH02OUGK35+uV+h2yEzgEbemByyeM
yjC/1RDHke9DfneSSN9aIJVXOED+qXYWKya9LiTMPBKm6dEvQLkxCFpJse9y3t5ZSlheVuZwbhn4
ULFgFAoV2C1wUSFsODqSylj2gSjKGEsYm2eBjBattCBUQ3c5Z4gUmtCUcHgAXtx/+/z905f5/u44
7LJFMZb6D7K3j3Y0EgZNBHcDzeB2CAM/M0v3SgkC9zmXbI3B/1vTratY7iPRZY+pO9VEIFjDppt6
yJFdWUTxst42nVcTS2Bswq5iO2mmjc/+271KyqL9VQcLx14J0NH9q+Lyv/XqM/VqpuKyUv77evXT
77b7P49xw4k6fvmzXv33n/y7Xm3bf2HyEcThIEIEAWDwl/6NHXb0vzB1UyqhQrjUnXWKQ39nK5vq
X1RAWUUpHBIRiZ73v+rVhv0XgZVCpez7hh0W7j+pVyOPOJ6d1LfwLoIy1tB6Uzt8/3kIJ3PIChge
F21uy8vSKSwDSHm1eCZzsspNQhU9wr+0r62mkCwfZp4aj3A8VG3w06hRkg38EHvbdG5zhx5S8Vwj
cx9jp8t2kasQjh5Ll0/qSBaOpMOWrtA1WRfk3NjNlhpbMK8sxRwE7EwrszwzBbnau1MKNzwf/Tow
94WTSux5U8hBJHfCB61o3cDrLShNrki+ucPwqLVZIDwzaKeHuevnFZc0beNeUcl5SeQBf59G3kbB
uWosWt6sQMn61awE9VdrqmOyJGatWjcqkZRVqRzioEradTQmw2LogD83AEoG7qs+zU3TXyaGOt0H
MDC3U9NGX4Alihrb33LlWZG2Gz0X8TrGbUU2ldUDB8KSdIdH39rqxghrlUD1ta3W2qWrxQ8lwZFe
SADTtQOFjtSbbqXU1MdC4p5JaI/N7i6tEvtLUGrGASUVQIVSNKa2LbFhembmKPPalcj2HLs3N3rV
a0ii8V/zm9O10XbmitUmB0tkY3YcjSd8HpWvxdGVbU76TpPRbejMfbfWJxLw1gBu9JVpDfDRsnA2
rzo0fjTAC9EBip47L8g7H3lS92Cy3U28CsTjRul1DkDJsuNs2sLieVjyanY4Iifq9zjRyVTmWuBA
dY9BQdwHyUsPEDnNlTupxTN0o2nP7t9GWOBAOQFwgE/YWmdJGH4lE8Qo1r1dZtCw8/qGFMecW53l
kc02vxS3oWzFF/gTwVqJ7P57ALvpMNUEI1mhGK+mufpNQzucvGKaxQbeUvgFeF67H92MLbcgR8jR
Rti+KdAKTQRrWSjBQTO6b2FbFivgvulFJJogvBw6NesPoxuW9UtDyNWzOtTylRAq7SByhAlJWNOt
FeQMKBaID6tta7Hqehw6HhbK5lrq6vMwmvJGqRBX6IP62yzyZ3sYynaVW0V9gX2DkMrYUG8RBmiL
RXdySBOJ5P2syBI4VpCBjAkyScKglAhETGkl20CURbbKimF4jkh3UNfwyeJq0yocM7yUlr0385Q3
FoTlTVy0vXqgbMW5Uo3Uq6pmj7oaOUYc+kr/Mlja97l1v6sNvW/soJvGVql9uyKu6IXawJp2fcuM
UUNdPNFIRQJT/VZ1GUxEDWXAh+i++lZGq+E2ykyMRi5J4UkkdD9kzfnK3xB6ttFGN20dX1I5Hi5G
6FEtk5ks9ZUMOaNft247hzsnQJm+QoPxPY/hun1tOqh4jUoapyKhkUk8fk2dVtdgiiBQ92IkIcDd
TaYRXaTp3NcHqlBO7stAy+Fryim5TA01SSkDcEjxRrW0rlsCXDe2UUYgpQJtAxtr8AQht2utEs6T
2eSThezwsgBruXifoh0pjCGHPiplVjCxXVOnYVuYFGvCMUu/jZYxrfOkHi6dmGy9AhZtRQ1Mek6L
fpEylnWIyjzdVCLtPTFEnHP61FwldV7vk9SYEUrJCl3cklEHo/h66C3SJyUU0/s6U60Lq3Oa61Ht
lMchXEcyu5TUDdd5hvoM3XBJtI5i5BTmLoFPftMDoo1Kwj9Itgxm5JptdZlZanlNOgzCL4sotAY2
Zq2ra0vSYb2gHuawUjX1gdOscY82KVoJQdpGZGkRSUDVPO2C/8vemTTHbaxZ+6/c6D0USCTGRW8K
NRdnUiLpDYImJczzmPnr+4Ft3faVv7Y/7x1hr6RSkVVA4h3OOY8R1R6dXp6/6iwggRkJ0QUHCp1m
N/0EzJFKGW4MwdVe0O1XYyPxktNNoWP1bUwocBMCbveJExMG6KXNeECZ9m5Hbrt1vSRg8AtYb1tb
5niKgEKFNbHoV2kx/sSDxd2ToTQdK93Oa7RMbejN0MyzG5ZlOrxbFU+bnWd7ZJCXUbCfYvEYo6w5
SqM0L6mJH7yr/OxQeMzyE90doSGaG/wJ/q7yVmIIoLwjqaImudyeCKMAXjjhkaTIeL55cYcZ5Gvd
+fu+Ma2rkbTnCwySdLdYxUPkahV6fewd5ibofazk6TcMy2SvKzQPm7Lh7J3FRFQUtLJTGxBJvcni
vN2ai7zrRB0a9UIkMVBHdZ0QRHiTmosf5gWjNqXzYOtYqTgrZsNQNNvLQuLSztQAYZ26W6AINfMu
QyoF4E7GGz3ayanTwc/kAJan2Ok+WliybCvmn2lxRmaRSuzGkceN6JKTT914HOdCbsvIv8Hz/DD0
lbyRJbQynwzGe+afIK2M/iZW2cNo9sb9nGR3C5/rOVoci7uxuIm9Xyj2OYFbSxo7JrCu3t07uu+2
NhMiMs2mcWB2vajPdk4AHxKn2X5oyShzzzob1Aj4yozrHUAC0W2sdAESythJgeiy51qZO3J8tLlL
oqDRj2VqBsbL3FuL2qae5xOL6jAhNicIgHrD/Lko7J03CDK1Gyd9dDxg8Fs9aUqZPi/smyknR4Og
LyE3FvMRkregwH1VtVhImRp1e2vVePe3DfuRZ0kA+3MJw/bsEXV7GUEnHlrkjOxRiKJCUqry6Qx9
aOboL0hOXqZkOCo4PDtRcmL6ueG+qQxmZV+PJPeZwciO0vLKB1+PjIvNst+iwtrBg5j3ikS+j5Yp
yqEfZueuV367n/1W7GU3MAorK47XvJV8QFBhl31ixvEXW0XN1oPRzs4rZ9QSQCs9pp22IUNrZ9wQ
0iDQW7sSVUBNs3PpmrFMWFp1DeHClhoDf8Unmnun59m28Yk1J5jcY3ZKlmVyJti+irfYPabxZCZq
vBRJbpwMUuwo/KJ1S2NKO7gVjkH3VA+6Tfe5A/ar9gPdbRM5giKIW/O1d7JEkINmZvfks7UPWZBh
c0BkRuqHQAnVp9Gy73zAtFoky0Rc7DLBr1Od12+8Tg3PBf3cNuqB9ZSZXzqseRb1omVq793eOcgh
GlvwSMOoiD1b4xxyCIs9YaLHODXmaWMQALcj2KK8sdXa2lIBtegfEV+eiAA0n6OIZQ/7+SgJ41Gi
xW2UXU1cLkz8UwZzLxzemmz93r3UgfjZ9sinVohLyg3fKLTWIjfJ0YGWmOxAxWSKvYZjhQPLrCa0
3aS8rdgHiNDNE2itDuE+DvmgwVwOVzOsq5Ob+DCCK0JM7kEVj/mudypoeJXb7QK+NAjEPYAFRB7q
Y4n85KeAmvuzpVzvEtlJ5UIunLyr3qQ020axiIPr0nQYSCrvZShl/6yitauNHXtfGDoOLYZwZAkq
3YU9YeevsrGnmXFjw9idQSbPEiu4JmJWfSVrn56TmP43ztP0nM6G2KnWdl+mKYdmyuTVi/ZGmyYE
wJua6IyBuCtFjujDKGq5c1yYzbXy8h1BpMEBnOK4c5Zpumhvmm8U+6IHONXdJqvmJcycHL5t3iRv
qp2XlmTU2t6LlLQbZpxNt8NPwGakXtiJREO7M1ja7C1UrR8wmZarpk/1jd/q5rGZUf2w8Kyzb/Ug
+qegMouXWJhFDJwsC86MsIEDsec8m03UEhnitBezjd17qYc5nE2onJY2eQPtGBvGds1OVSCWO+IN
do4TEYvoDYCS86Ks9swqnAODzeq0mNTiDYF+TzU5CiRad4xu2wwCcpdsMpK2bzKU0hcOiWnLDcjN
4k0WBQsnn8y7NEyMtoHdmbksiKFLE4mr2F3jw6FisLNLk1KjFKVJBlAwFO9J7kI5AyMHhART87eJ
ZPwPF5CfHzasiq8ny1rgLXd2/ev08J/+/y/6f8yCJk33/93/X6d9v/6H8+b33f9vr/ut+/f9T8JE
UbpOG1dNmCv/3f0H4tOvIrXftf3rqJLHwpD8939J8xNCXCqKwMKeTKfo/702/8cpMFIKghYYHrpS
Mo/60bQELKJ1cvzHpzIjgtyLYQAYVm+tDQW1njMkJnYmhwWwJYZ1vdAqUrKn2qqwbdW01Ry3XJ5x
b8Xcsng2N4FQwLPyyFruutTOt/AXm1coAh2nQp+lo75EqafGXQWsmyR7mOmBB/t8XelHxNVhb7qZ
kgriQebLMWyJbNp3iYQ8kOFAfGjXfLsui7DjzTPCEW9lFshEHWhzozNka1bzbrVUV/yYOFjI22ne
yA3Se2bSOTtTQ54UtT/dcGIb6IUK1cRj9yhYxRlnf0lmsVHwv72PKZYxNWbgGdYXc4ridFeO8QJq
E8GG85qYAbu0TTAHQ3KpB5kznJ1RB8x3reWhwPZisq9vNJnN/r7Gux4/kOnm7kG4lS2U4rhk92H1
02DSoBL5cRL2+jdj4ta9l6XLCeF3W9PdxEaeIsYHZwKPXfRevBWzD4Gc5bgriDnZlG7EPIhRevxz
CeLtdvJUvatNXZBb66m22Yi49V/0uAzGrhLzspvBEB9GV+PhhU5dm1P37mTtdOP5GfTQ3IzlsXCl
YHGLQmcmr/4FG27gB8Wh7ErzWvR+gTxk33QT1cFUuO2lK+d9a7cNCOHc4oIBy8pcm0xxQwX0kPQe
n/PGyV8oGgAx0KqHEoMRqODc+WpUS/bg9wOSlmBpSWQ2AMRXIiXWNpCvmcNuaMbcTW3XVacUGPfZ
jlgfCFE8JCy37qdlqCDpQkWH4dYeDDG7Z1r00xKoJ0gpWHqNIOh/dmpq2ZLMgu0iZXrKUXTvzHko
Lx45w7semH1IvnTxuZ6AGbaGSA7xUgfvLlU5AwGyoO4mw23f4on1AaYdZd4EytfJhjrQOOPG4lXM
LMz7rm8U4e/oH6VVPGU09a/wdUCLWnb+njJt/+L63FQ2Q/Q9DgL7FOclnV+7lKdOzl8jTBhvmqp1
FzTEx26mJB7eOg2fXqdE2yWMX/Jmvkx24twW7H/3EuBRyeM8qo9dbOcnChL3mo6MiHFr9G+EV9Eb
WTPQwSwvTtQMQTjadf/Uj3V8K2enPuaylJc5AS9Q4J07lnHjYClMxA2yleylrZLslW+0OCzLKC8j
Q4LjWFXNTY775b1hm70GosfeOe2kvmudYboqB3YfsDLFtIka33tQ2QA92jAkx4pc0muCHOU9fHeX
rQq3xLFYusjYNH6anis3lrcjBc7V1Mn0eelNyj+Jo+66yacUAmnePsGfmh+RzTdnCQR9Zyxp8IpX
KmNR7Q4XMmJR1S+jlxHl62lrL8qkvHPMIDrhn5kPqO/jrZkF/h78rPPNmdAdkBKnnpfMIuYkIKI+
b8rT4ETXZEhXW4Q/5mYOnIVE6/hkBQ3IYvgsUSA3UFHGj7GarY3MyfcwMQhvyLdHwCb66dCllbe3
EjLJ9eK2PzeRM1JZzOm+sKlz3cqe77Paadkq+OpYdyMjPDWrlxEp0LsTiemeDyS6XeoGCK+nxKrW
KbfcJ8O2LpfsOBd2doAFznyxHOv8Mx7Q4sDXzt1irOZHL28+JHX4Qfvl0hMCZsodon1705bdAO9o
YltFrDoJxBY4Er93rG/aYii7Md1o5FJmNUwyxlOz5NM1erm7ZhqCG1qh+AWrQHHQ4MX2i1TGRF2e
mtdumpvXASDNG6MurXsgZyMPCjJmrup61cgUy23RjgwlBDfqeRxj1th2wFoX7PZySnMRn5s6gyPg
uysvF0bR2EJb8CRHDXKPi+E62dlqbfHoqpJimokHJX3rqvckm5lawBoCGD9SwR57NEA/5y5+CUY7
Z54lAeO92vopG+EYF71THFpc1k+iy/qH2Bu8G2ugWjfGVkMjUHn7ua9AMi+Ot1I2G+OtqUeTJ5qY
H4oUlvyGu8e7Yq6mPhSwX+reuEU6VDnz2YjL6RD1Ahf00MmzRT7y3k/b9suMJOZuWcnqyp70QaZL
cs+TrXl1Vwy7P1TeN5XmMKbcoYcaGcQfMzywnZ1q0jkQCM2IFC6K/O+th0KP6QA/ZxgYMOB9Yqln
0pCL6Q1qjSjCCbBxEbragPec2O0X3OvDrgZmecLVRRvkrMx5svjbPb6w9tmPYTDt7Douf5Zx7B+q
lVg/ruz6yScSvFjg2SeA7QkBQvChLJ5vG+b+xQ1MVpR0ftlf5wJ80EhuA9FABnKTwQC1xKz+Zi48
eq2pGp9ZMSDAbDCihT1DJjjach7vm7j3rzTInq8mHItxFVnxuEamGYNxGoynJHHcV1aiHD05OUWb
uid5bT20iSJZUZ+7wfTrWy9nPoGBkkg4Qka3jOMUdPjI8Q/eUP9yTcwp3U9gIBkRhIQg7vDfclPj
NE3lG+v/+tqIK+fRZ3a7EQxgruYhsDkGlXWH9Qsqc1Rdr1/guSWo+UBXiUSlSrdB1lrX6Hqgqlls
CLukqu9qong/e0zsAUUYxb5ta+dguFlFDIkLF8/l4Vjk8KqMWjYnpc3+3mPu9T4kHfQUMcApGOcp
eBQOSHF6RGtvJp14QpGa2GEJ9OYuj1oADNa0BODWKsZLxEnQpcgrP+pmvnZAP9etKSDmuss5GCx/
J1Kj/Yr6CW6doebgSLfkHT2gUQSh0bQxRejvGl00pOs07ZFdrnVcMEmH2kF/N8860IdIdN4ztYD1
tMiAbnYdDX4jT3l8LWvf2Ud58+K0hbczsuBeWkB2+P3MgboDpSuqkTklknjIEMs0nXFyK4tZJr43
5gseUOv3tOkY3NPyz2drXLZOzeONcIKYS9Pu92WWO3cRtSnNHw/r0c3tjDFI52VbSchaxsaI0bmM
x3aLsvELnpzydprxEYeRNu0Dz7tqP7HPR5ZpqL2RCu9o1YV/6wmPvAPTS18p0Nw+NDKfAkRFx7HJ
IqA1eQDvRHQiPzlFLEKu7OJuJpI0WcdWmQMYC7od+GtFolM+P7gdjd2s5XxyTVXdDnk7c59IYM4x
NsYPCt9kx1rWOuQmxwoOZYrphUq12gyWOT9O9KOfzbwuPtsWNSDp9toOnahtb5t8CC46XxMsYyc6
MbQcESGY7Jk2ec0TDFVRdGKB3entEsvsnA1BwOxjEulIiRnUx7K14v6rRAvcM0zNByV8LGatfxVN
Tr5dGB+TdJ+0967Ry2vb7tRN0HZiG+QpvX7cLuekmvW6d4lftOtfMtt9il1UUKOV3lSpA31G2ucy
98RPqWcz/kOiFUL6YfTnle6L0JN1UmSrbaY5kdt2hOXWSP3WJepnFAT3PpBo5KuTuy0Y9WxYAJgM
jqr5YGJ9C3OEbgstwgWIdrlj7fOZr0XuRzQyYQDjbCsLihuwHreTnUpG9/ar6G1ABBOR/jFk8G2e
+13YlAUfTDkHm6JEfuZLxom1h548Tlq5r0Z/n8SVOgNOvk2UbX2RXVXkob/UMJjcqtsLYiLZCC4a
7ckot7pWA9Oz8uD56E90mslXZVjLAUB2E8KBOgSR490uLmOBxq3y64rL783AkGx5TvRUDr17bNDB
nh2rN0GtFOl2imc71H7HY65P0lPaeP5e9YMOmz5yQmWP8watdnxTGQVP9jxTt47JL0fUASC1oaRP
aLohdBvGY7/rWv8fbpgflRG4NywyDXCMkAnwR9N8EtmqSEc/PWXMHijhFi86d9rnlHZGuGlQxdp3
LKd+xSPbzP/CSPLj8nl9c5eQF+ymDtEdwQ/LZ51WncuaLj2Jpe7edUaaRZMWCbLHIH/489/zRz8H
b0UiD/+v3a8P0uA/99xpm2bukpS8VWO11Y57BPRSpeL665+/zx8EZ+sb2WSK0fSbuLl/jDwAsads
4nHj08gWaI8S2T6542Ltiiod7touB9o1BYmZ8qWXb82qB+NUiZNbUuPW5jpK+On+/Ef641fs4f5H
HM+in552FRP83o8xmgP2YbqMU7uAFTdZLh5kNtNB29DDxNaMk+4dSTDfMzSwX+U9/8yP/nJ+5PnE
E/zJ/KiuyEH4D+UIKXTra36bHTE4+oRuyMUouxqQkC/+e3aEZu2TSdwC1OJVJILH5n+VI8En0yTm
lUQ9H64Fd/S/R0q2/Qk5GRlYZH45uGiQQv4NYrW92il/r2syHRf13Bq4I8m9xPCz3nG/U1Y2us6t
KFLJrdc0gQgLozTo9hLLCZ3WzdXRw8MMNi6PEzalqWyuYwttX5HGyUcfwfZielJaTeibSbucEt2W
jI4J7XjXnRXsyipli2aXjbqq27wrnlPip67qXpsfmYyXYCPgLQF1IfSW5asxTfIAHaf+7A2DZ536
Npim8yLTbr7uOKF35GTyIEb6y0JFufl1wzERijEaNo4yrvBTNyn7FB+gX1Zpa9uq7qdptCB6Wklx
sqeFdpCljvgKTWCEtrD61AOfG3bH5MlJ1ol/ek1QxAwYcvSOBllVp6kus2ZDi7hA/jIOVjZa7DiD
57laCNwzQJaGZQxYb6OUzp4Xp29COcLkGdVylaANwVPHakyI7Zwj7tqOdZHR5AGfdKgjK44Kipyu
X2UsORkJfPN8yqYexV1qpc4Z5Xp/1zdz5l7W8fg7n4i65Ciso+6JDD19GjobYPHF6+Il361aAVR3
7tIcOr9Jip21WPN1DScqtQvGzoo0uWrv0mdO6JntJBnkkXw8GKxL2OfNNHoXhk9VF+hQ9GS/MYBK
8jFL2JXH3UIukChzEUzU/OS/oSZZBDGq+Sn20aU02wYh+OskLTRGPQTaghiG5SOovCb7FmSi/4av
no7nxqqI4RGPaCfF3h1SD2FS40XeSzMX49rzwh2aqQjObjU26xIpZ7ejChDYqR1UkoD2/F6IutuZ
KW4PQEjzLRl79LboLLksl7zeqiYnZIO509nP8noXx6be6xRMV14ntyJtlofBHe10i37I2qYB/QCk
vSE++/7gobSRfNqhBRrwyJRoIjqdNIcTcR3dnhK7f6utpni3wIdIHvC9ixWmXYdLfuQX7FEyfAko
m8S5l8gRbBkX1DNpJo52Nf6UZDa7EF3bzt2aoOesm72Y8CfbvOCvKfe42IzDJIH0ebzdNaO95iC0
WO4rNiKEELChBx8XobJpfSw7gFnyC/Vpiwab8eTWz93qNM2mc5PiYbA2y1DYV66f6XNFib0heZSm
a0ze+BkzJqwlFrwivnGTnqJ7tN0r0/N6kqLy6KekSwLSxJCzNpm0dzkUyPMovOZz1usbp/Kc+/XK
vmXIaSKCkpjVWnGtM09tkhQfjC+hOq3MTFizsjG/1WQj3tZOHr/EiI0uXWsTIzYhLe4Lt9mo1I0P
WTblhyjFAxi1qwcJJ82hcbvgMbYNZqpIsK/83PuiLfO2klkLNCVyrxCKOFQarQFPrJ+fnbYGkpYB
cLtaUmm9gpBizjMqXfNsLkz5QI7HyHCol98MPH0AFfk09jl77BPOqHcygIKwSxnrbY1RtcEmn1z7
sZEzsHHLm+p321fxk5PZMLXwxDg/DyVS4Croe/6Nxjgxk7Pw0TVopcepOM2mW59zHItEgWfI66Zs
2csq9o+LQ1zc3FSTvxkxcO4HJ2al641DehEBWiF6zDws+Hye+qW957KuH3xLXQUz3kMnj4IjjPgG
k4JsvbPfGWmA8LjwP+AUJndB4ae4lOvqw2PZjrxPgX9rSnTDO1XbJtMicYrc7IF9n39SGCK2OVf3
ozDwedIFKovxgYzCedCffRNErFqc2Nt4Xou9pkAFx4BF/gSrEh9dMhrbZQZBgnnGdV5RgQdbiSnq
oV6CFLFRNz/nCbk0jszqa6tgy03Y7fJuLNW0myw5fItz0s/Y4gFOLpL+sNiWfLEqXd5qkQa3E9zI
OwUeay+KeLizuq654D8yH+n1dM5AiVjrfV2zHgapZb755L1sbQL9HxBC45ZUNDFhko3GBt5i/A2w
uHmspsp7ldagjS3UEQx1HDlhgkDX3SDSmrdVzcnvz9AdPX9yr62WnSt3pKTLE9bnuGWi6M9Ocq7h
st+1cNu2Q2tOfLJBor7CchweSelrM9TIUbLtoUW1ABhXMt7Suhsh6K80bO4xtK32K7oXuaNcDjbE
4dTXRKVmoSHb7kpX9XyP0GXH4Ci4bicSPTeeAmV+kmQSXCemaLfCarOfin6ynjKimq69xleP5iyQ
i7FdDR7sYBmOk8+0rl6ilGlMZK/sydS87aYmfy6Z2zzHftXdVWMRfWnyKL2MCzS2hG3FZ9EBXU3M
OjuAcVbQzIeWQWPVJ1ub35ahDG3wcKoKPTW4KsfPNpmBapPafbU1GAqFJALVuxZt2l3LBkTuPD+q
zxXkHZbA+awgeKsyZzcvrJ1f25LPcZhfUCI5SE0S96CWks49ayN9Fqlw3y3+fSOsoyq9iweETG5m
Bs9KOz3iOc2D3q9MAO993Kd7BpvuFbqk5inypi7eGE7nQqaL/NSGbbpcjS3IP9YHY/WPuPprNaSD
+qviWLLs+rPi+Obr9Pbxn7Xxry/5XhsLamN4aiSEIhb8JbTju6qarut/i2GLYtiTnsf5vAYbrcF9
3/erDn9E4A9mHMpnn+Duv1MMs8/9oRh26a54G/os7Ax0+T+0l8lgLxOpVfLai3rvi5pth1NSGN3G
0YW5VQhX2+3S1Gea4FZsatFOyLmIwZuJgTqMcFmuHNQ11gsE1Pym9oouubQLT/TQatoFDS031xc5
2dPLkGN+G2Ii35MG6lgYTD5K4QZIy5Z5RIWtd1biYZR9/VpN0XSruyCCkQiJk+e+7tBLtcwR92lJ
Kr7XZSVSyxxjsAcR/uAG/IibJsmWHDRrvepZlVzubKXQ4SULu84jba+Gb5hneNpHpoubQuX5R8uY
D+UDTEXWPeVyC7abIXdLfpa5LZuSjSD+7dw71aqzKanESKGJnJQ/lb3TWOfRjxWLRQf0dYxFOtuW
pVpY1PID1iCNNeq9ui1LeW/50AcDO4sfdJaTYF0wNkGAOmyRVXJTR32NU3LuvGOJGLsN8eLr+Jgu
A0tqGLucNHa3DA0KDOszNorB0w3bT7Me2mMknHQ8lJEVS+/A+GOFy3SpqU1ETCUKwTCv/OVGerok
8JKj3zjZvajRQzVxm7BicWENVchM/cIolme0mXYvHxCoAauhh2IkBZJvWm7ydrKDFR6edgETn7gr
9w3Lwngz4h3AvYFpL4uoj5Sx52ks8JU6xDJR7VMaeAOSH2NKtgiscGsfzX4WEaERSRGB/Omn9cLx
yHlleMkaDv06w8DSnYvpPAxITCHpqDIbZIdQu59mTbrBbM29eIlpZCz9uqQENXYfw9wOZblxcq2L
6P6Xu/ifacBfHnicPn9+4M3/On/t+q/qP8QkmEZ42XcrifxEILJLpoZNyw1JkiP0NyuJ53xC3wHk
AnaSKcXvJCW2oOnnbFodVmuY+Zq29f0I9IlSWsNN+BNEKoQ3/p0jUP4hvjAwGaYDIMb4BzjoDxQE
q+2qUo5Odwwmg3VM1clhx3ytyy/EIhAvAZBqeowdmO21mSbjaUqr4T5pjKk85KC18xB3BYFqzOVZ
HkQjNrgRHYbVLDGHEW7Xe3ZL5mHdBeEMp1rSizETASAYOiNjj54WC/uBW01vhVAwdIvyiUBj5xGm
rb7vu+CpbkicLUBkUNi4RdRvmB303J2Zvh45rxG/0uE/9C6bnqEZzJcgF5nLTju1Hqpqzs99R09X
k1vx6xh2RjK+w1ez3OAG7LfCEOIhIjNiV/ZG8K0H52tyg0vmxxgBWBJMHCMop3OEKpMYSBoAKKRt
SA6/fFC5ZqG+Buzx/aehgRGPlbSYupPDYsE/+IJskzArx5MmSjr0JGvQTe8gid1aVaNIYyqDMnie
Mt3GYVX45otXIrlxmykIHTS2x9JcVo5hz1zCwOOrBbqaTZWxMOnTISCWuZbjJsHEgwcnTan9516S
+Jf5Y7klXsJ4HUfJAm3IOBpwP4urzu8D84BvoPii8sIjJSUexUtHDFEKkIttH5P4ZLn1m8L4ponB
CxcJFi1PluTDKPrlpsGMePjl5+vXn4orG8oSCTvdySoGvoyKJjL0XLQNe7Mbq8M4qgkjd6P3mP6N
Xe+zkaw0qvONN6TWVeyL0YVdPeQkTbvU0ckxKkSuj27PnhbtuUekidQrsz7jebKpjDonObs+TZ09
WEg8pnE/pLH10iALcveiUb554FLRx3EouRZAyp8zzM9b3j1lM9E76c72HOeRZrf40gFoe0yaTr20
TdJf+ZUMnjKNsD5hWeZuUfrLc+WM8SVq7eSZMGS5YfTqXIyGL9tnXeuytiHrY6r5JTN0iDtHW8QH
omlADOK0q0EhQBdJta9fdTWrg2/3waEoLPltdkHPo88oy3ojpF54PFhQvvdBZg7JTV7U/Fsgi5u9
W+N+xt9DGUGw99TVHm7zOO8fojJQ16me81CSVwIU2oyuS7dMCTuIZ/8AnEEQyJLIL/gPYVf4i1Fj
5k+Cgt1SWvokIZv941DbLw5s9KvSMZ95VCp87lO7ttWjNvSOpv26jCM94Gl3gUH5OqLVY/zHUoEt
TUSVtmEN0d3y1KnveleTmGBIlFlKIe1IbXEe44qpn9XGu5IUx6P23AH1uK3PrMDzgpnGLMO5cORn
hkuEAeAnIneiA749L5Q+ds9op7KqlItqjvJ9NUzLzqoHHAkm6QnhOPfGoW1kfz2yAL1dfJlfKmN2
7miyrd2UTGzuTa83WTqVBTkPvhHYV2Rhg4CeF9N7mbSRXkdCxO+qyzKq5PrUKb563ax6NMK00GSL
mogJlUm3Ck1e86bbgJveyDBMH+O6bB/bwGyy3TyJZDcmkyRQJwfsh6jAJHGlTQheb4h7R7D6Ba2E
OlitRzYGAo0aMThaZrRfSlNqTMVgb62kInRgrFjfzRwUAoP/bG4n11WXmejD+2TR/XPA7y9PFFhL
dsJRtYLkddydR7bR6LrcUVMi+PmAEh08xMZsR/SCCTkxoVc1XdgVVvJEfoGpw6Vg9GB1ZXaZhixX
4dStISaZ5SLedZs+JEtmOaBfr0hDKLF2I7ftUmWd6qj1bvCyGU+s8jj8RyvRyKSXTPIWsMJZmemO
2o2xnsfcY1tjFb+33IlTqXfH6PWXk6XNh+gbWuP8XNTcoRaTL/PXu6gh/Olx0ZxR3UyeqmuYHKuE
UiGHQZvIRr92q8MSczxjDrJsbofZehDO+kYMU5Yti2x+kmKCqjSbM41rMhtBdcNjW930HauebV2T
ydqP7FU6X/xGSfqnXPrrckmy0vi/lyc3X+d/XX9d0vf6h3Jpfdn3HtGUtHg2ge0kF7LtINjxe7lE
MOMnk4UjVQ9lkQdA5d8tI/Za1iorF5xtzA/1EqUUiAGoOgQpQIAjS/Rv7E+cHxaS5pqHLhyfVC+a
TyDOP8QktAzXIQBX2VVn4Rt6AzpJsGxle4O9MxFpcdjJebVHItGv+9I41VbSON0anVEd6zmFT2z0
6qNDF1GGhtk44ZKpSWNQcr2vbVd429T13E63wK9il3kz/O1Z2Y+sn7U/xtCqLYt5aYF+kjtbxaxM
d5T8WRLcmqkxeHgFx0lIXGtD16hH+UsknTujZX0t5FykCnOhgX64S2qzKs+pb8wheScGyhXGpwSq
xdrJl+TKnaq28R8Ty9P1nIWmLzmzRGkPpLegmimRKSJaFjsf3W9hPqetN+jxUDWTb5F/YgIAvZAO
kI87zoz3xOi7vdc26s6xisoLtZozXgoFSBN/idTj+p9+5f9vQEMuxp/egHU3JP8K37q6SH9YYvJl
8dLvPYvzySZ1AewORCsir9c77bv9nXWkJbgvTWHTHP/ijP/N/i7dT1R/4IEcgqgtXsarvjct8hN/
FbQO4TrOr1vRv3ETen/IKmR4RDYwED2cP8LE7PKfS0xvnbN3RZ8dkckQcidwAHpb3bMa2VpTR47X
MDVmvfFNL3FPkaXIPqKKII7D1Zz6oTW763Re8/DZ1U4dt0ejqAVYnGaqSvxMiew/ytTxr1SUwB5k
G3MDy5E0QXsUYCSsrH0teEjRCwni3GacJVQyBT0DueD+VZBETHHw6bw2pgZNOmX4ETZzJfwrkVj2
G9JncUPhbwCGqWLX3YyEizYHq/CSDsqtsb5ERigw8yxVd1Y7BF8o3XnjmWIh3Qy9vzwQwR18KVOx
PHSZJU9RXpZkizWL1xFLWOU1Yvuu9s9u4PUfvW+Kp6IqMReJpCK7rYqLNGxslnYkOiHjz9c8MVwx
docW0Iq7oymkeFrPwTfPItGsro3xKKf/Ye9MtttGtqz9KrVqDi8EAu2gJiTYSqIpSpYlT7BkOY2+
7wJ4+vpAp/+ynXnT/53fHGTjtEwSBCJOnLP3tyP5AdCaOhcS8BfGeiZ5dt6KU2jUfH40EcFTYsO9
XtfQU5hweEnLUIcZ2pekITyHVRKhWkwH+0UGNNJXSjb8NlOJ8iYvLet1ChfqSh/yBiwx8m7HjFfT
ZUjfO8CLu+4lEFhKasWnNlNe001l9ZIlOp8dJhGO1X7U5ck24/ymiJzoJFMtuUWHJVbNGKu7JIiH
gyw9uFQx80hUbsv1tFWA0yxXOepI7mt+5dsXmulh2vghSLIno1++YUxA6sxX2rbP8JmY946LYZiu
mgEeDKFnGt9rucFHKAGlQXkaIv7utoQjr62s57qMiba4apWGl4JFXbMYaznhQijLrWFfwfrUP1L6
mnKb5TPVOt2er1HAKH6lD4X3NGXjpZtbazuhajfXWRAHDMja5B53BQeOTNXauhK58ViQwvSyuCW4
a3Nu9FSZfbDFS8GfNAcGf3ciIL28E24i7Jsw6+xFWOJ0A3eD0bR8s57sHLnhtCMPLsg98y5znK5e
owzl5tPAufrBwNYGe63qvqCrGcMNykJxilDYj77jKb7gEtuusXK9cNnGkgolV5EgX1unHkXjhoAG
7jfBY3lbVuQmErMEKlRLGBYxzpG87xjvJeHPKVhDSREarIox544JRN9+UcrkJQvUtGyKy30y0QV9
6ZeviIwSecgtRLyuaPnDmGPEOygzHpbjIt5Nw+BtKlNULw2KwqfrLRxrDtc3BWRZLg/7MmZ5CexB
XUaG+/16hP50VqjIzzmwxBszSop0u6Q9YiXwuHBdWUmJpcvlhukRIN5khc0vXx8JznDxzo6Zq6wn
1J47moDywN5Yv8DSaPY1xIzIt3tbPOKgDWDiAl5dVS3guFVSAwfMGoeH0y4nBliGG++yyMIoOcY5
H0eHrhm3JGqvan3id9E35wbTwIUx3x+4PsSaicfB6PjUcPOMFbm18gDD0rsdCb++nWubr7CLJ/6E
shLJvMpQa7vr3mkjecZ5Ejq+1jDdp8SePV/PKmdvw7fEKpN4t1atNF8ypmxQTKZ8XgkDYNzOMFij
jcdDgb2hoR+wwhOjLrnBtPYytQpFSdJ7mxiGx04ysb1c0XRukcLfzOFIIXBCLQsWgHo+6VgydD0Q
jx04S65gbqpLxY0erwwcBy+pHtR7T7ThLugi49GR3PMwrMZg60bYgh9a6ELmXoFLO8iZD6zSheyp
eQZfVGZo4jHQ57k6hqWDjUAWOVbaPEhAruqAA3vTSAEJjnxLWRyYr21ssDQTTsM9xcmXG3yyZ77W
poV7pZNyEq9VIcRj3RPDm1h4BnyclxJHMHYFZLJth+G24C4daYnZuINqcYpxhTzmueD9JDnowc3g
LXeOI7JyQg3S8McbYdB+CVNmz3FkcXcjeH9EN+I9NYg8kxuTSeieYb1eb6/3vGkwuEOFz2deGyiV
Jd+mjWUkHrwnaloIvaS48xLDKOoOjQvlHnrrlvWtacmfp2Gw3I/eBAcVyL/3hDmEL/Lbkpa0Is79
yhm5lcBJNP0hcduaATgWiGZT0Uw7mzZPF2HvXsLhnMsrM7W9PnH54JpPUEgUJp3aaqLtdWUtywiG
2Bi59ZOIZVEASwin9KM1StaJzFxWKTGMcBGjznr1EKJskh4osIh6Y41C/ksRKe/QVNWyGdSwqlYT
ZjBE3YhWT+NssZBl1A/92qUHBd4gwr8UvTemaNqz/Mh89CHbUkKswrLgfGyXs3eTF22HktsJFIi/
Nvay+znJ/kj0mHbZGrFy+MRWCoito1lxNAudpybtFWstzyReapYYqK6jYSVr5rv2l7LIn8pQNEcG
Oj08+YnZJHWIbB4N08UUtGxErV1kjzExQzfsMe5ZFI4e8OwOEisM/YRaiO5k6bK8aVFwrAem1x9i
pyZdeiqCT3VnbDSjrJkygPpqOmetOziKAKvmItfGfddNhzbqqxsn8Zo8OOuRWa49r/tY1P2W8OB6
q9G9PGMuXiW5cwkYyukfJxukAftEiYftgP4mZ1VdMKekokA5ZOQFILqix2gbcwFPgXYLTikzWVel
ke+FqAECxGblrjUzldu0MAYPhMS81Xs1HvGYp+lac0agHLRBo2k72QBU9h63JXFpbW/BbYQwAczP
nN+7qnOOLUb0eydWNVMhraKzMYoPphgwCDCrfh/PqXt0jIC7V5gUJZGLCshNKnoZlTJQiIBIajCq
3zky1IELaJZ6heeVfJic/IOZYDG/zerWvK9TYNFaBwp5bTKA27qDHEBENt7nyKWR1I5Iz2dusk1t
ObHv0inaTkjr9/qA63tS8FpyF2Tt2jSThWjbJnduEyXTHdfL/pJ0brGdIbexj8f6JozHD6SqVdsU
+9zOCcZP0HvXVpw4n9F2T5fImgpfZLWxlalDP72zmnvQCxHlT4HBWeXqLemNRy1xAAOObXvnxtF8
j83QwrLc55CGNHMXePjNaVaam7BuH2uvR+rX2FRGmzYHkdTNAUtUmlOfjFG1Cakbjn3eiKPRNhqe
z7I9pF5v3pYSswUXraAfWNOZsWnHqrp2N5rHiTFhxVpxh6Rns058h6pTm1Pxnk0AhI85FFv0YvYh
a+R0H5bQe6AD7Q1OhDvoQNSsUzUgkPf6PUZXdObxpL20KCj8pGo8NEbWfR/nho+TUL8AZXFvS5Kq
PiB0026JZEFyoUHrROFP7fq5G4jT9gOmYsdOFTW67658ThaBNk4sSNrc30b6aDSBu3dGqZ10u9Yh
jQsHb4oJn9yatkmZ5kh5HOdVS/NnpS09SuFkOa2xpt1qDrcNQAEAI0S79Ds9IKLbctMaykoMfwFH
wi4Io+4wFNaXKiKQx8DJuRaVni2rlThMaLFeg0avap9Zq3qmIt5QXTdUgrFe+BPQ0E2Hcf8xqFlR
WPkbGECloKUYGw6TQzSIeQRKuDUmICRjJsZbdDkOMkAJcLhnIXEbrl1n6ZdhTDOBNSFrJmrxml7h
JQ4E4kuR5Is6cG6H8AuLf7iNEqOGHQFMK8ATVOGxCDjll6EMdqQuaCxMZEiDyOjHJy1tDZdtLzBs
+r4i8puq4wQS1RuaFiXma56LGCXcE0ie7DDjjQW2MKXbmSAcmqM6/5k4SDeYIX8YQ+Vyi4NxNrVj
bC2FHwtpHntv5JmGt2Gdn+jfth+1yOtv0C/d2WnRrtm8goccNBPIqtZuVj1nl+6Y1vUUf2ztqtcP
eUrT/ajVYjb6PauWt6XV1NeQV8SCmAg5uDGqJXWBahbG1UpZcem+BHXGoh4kyVhNLN8TtkQmTc0s
dw7oEaIKjczUdKDKmg7mJ0RQKl/QlLHrGnAk7LUbu5LZ8xhY+U2tN/x6itMXmbaVdy53j+E1G6un
BkVrR7VVjIAQoK+Y7E1xXWXTURezukzANAm892Be1BioaShRn/1w4v//cQ4IplsmCFNirR2O0Yvs
/Af9bx8FGZq9ONkHpZc1fl4y7Po4m3PfPpvTPNdbM/eoRsrCyphvjCmb7z+/gb9K7enBgXTlDA9A
mHfxiwJ5jGxRzkYX7i3lMUIPijaM/d4TgXES9LlCis2g2sUyjsKbrgrmgm5WG5zCohOPrt6Lk1mi
BPz3LwuTWAk+wKav8Re1fSH7gD6/Ge4LbWFGK3b/zYIc9ajIgG0zrKLy6fOZ4kgbwurlN9eE1siP
quzlYvDy8AZdCIZcnF/aigXwDUxyqB6sKeMolIh6wpLZ1m6e8IVEE4wLPEyufEydQDuIpfwuTIym
+I3rynhv2hPd7hXI4TDad8sJuqppUsJDtzjDFJKF9jdvmA7tL294YQ9aS842Yh3xqzth8AC2SM3N
9gVkfzDsk+rbdWSnFUUTyNIaUGeOTlS19SualelSd/Qq6oizfFyq5pIj8/jNO/pFy8MlRMa9yC2k
CaeXbfjnG1uzam3uqRsYfzL9XdmajfCXltRTS4unZfSzHH9Hw2i/4LmQh2rgfFGMYEB2Am9UvG7b
ajmDcWX/+Y3Jv3tji4IfUwkzrEWz9NMT5ww6RrqmjvaVjbCQUpOzF57KEcGLoiqSbfGAeNs1D1NJ
2eorGsfpcTCN4dKbA2iFaBhhdevMpVaY06mLRccxVoPQuCF9kvI9DmHWLpQtavil11N4oLF9LQ/o
lqROo6A20Rj88u1QGuejuvTz0gUoJrTRURBDjmAErc5LHfcaF1hdirlleAMYrOIE9M+Xw/gVpcz3
5KA0sMFX0kIkZefnyxEJQDRwcLSdjCzWQKOci+jo9stRp1C8exZ+7xbG0qA9FMZM80TlEW9rAk7x
oDybqxVKSAcwuK5BKCb/ysXi7wrFe7i5toekgSZ8NTYJXZp+JF9iX4Z0wNaxUw3hJhzIhpmnnFe3
jJTmDb6HgTuEA8GX64f9zyjod6MgbMP/2Il+3/zBkeqnMdC3H/k+BsIrw83hsbDgfLHlsk392YEW
hvkOsxaxd5bpuYyKkAd+B7Da7zhxeEuEzf9T1PzZgUZRA3qKhZ0VFp+Xrf9bAFZp/LJgL7lokKgt
gw0DI42+yBd/3EbTticcu/fic5J61BhrViRgSE2Y2u+9oDLNe9OuCUMsM1JEtmCDcQqtxiG2Ya9g
OFGn+iovc5Dar1poG6CYom8aNIsbP9VBUDUACYci3YdzoY/nLqv1L+SFMdBcOS02m3UjIqh4BgQn
TgVlZKTusCs9k0F7VCfHPCnEVxlCC195bCOfNYOFQ9lueHRSs16VZciD1TnZBSF3sINDOfvSy/T3
NEjKJdHS7vtVTfsmXWFBRl4yS1P74OjaZxe9op9Trq2QSzjYCfDux0yg6K2Y8cEZrP7TyMlkY+o0
9VbkDESXxnFTFNKlms5DPwce1pExbzay4hPDrps7d9PWWeV7eoR+kjF/OFw9rqP9OWZ09QFeZJSc
LIN2E510533c6HDoJ5ws9AhsTjydE4GCDzzlwQLT6Wc9OFbXFT7fxPQcTLD/Nd1DLjmRU/LgmBLy
altC2yKYMhoOsR1EN/OoKMfjWFg721T6ISzksPGYwDH1p2ImDIFamAMxjqiPU6M4pyL9JvKaCK+j
1hYMGzQLUTpZrbOLEXJ0+pXMTG4J8CAGERUqamcfZgqkPTtzppcOy4F95pMY+togVkL5hOYoP6au
3LQ6Sz22rOir04DIIx4o3QOV7bdjKG3fWtQLfRk59/Vs0qMoqCchwXblfWrnzRHdP8E0eS3ugVOP
OKFz+xiYcH5WTWPZX0ZMX77ioTlhdZ4ZjU9lHjH2I2yGaKdCq27xO3Bm1Yted6ojud6jWzG+ZJ6B
ZZ2jA05aCEDV2UzrqDzMRSzMlS5pXsDMdeOlIs9b8xaxBqSYFe0W10VsKUxp+iSnxPK+b0O+KyKg
nIe8KvArO5ryqieyHBxCyEscJlPk4Zho9KXlL5Va5A04pctjAmDSu7UrnGh57UxAeTMndVaZO+Xa
7WCxC9KWU+WJEJX4dihg/9hBMb4aREhXq7Qd+81UFfl0UOEUWVDnDOLPtczWI8JSiS+i/2BmxNYC
TcAtNYdat8ez7myLMI7PsZrEvI7qAS1I2QQ5T3bgcvSW1RR3PnrXflxXATXF7TzHWN4NzZTrMuLb
9Csiq8RaL7QGlCQD4vBsFzTc1g1nUudOzfl4gn2h73Cf9n4E2GjijjM1FEUI/f1Mc2LIHWU2oCwN
sohDiW5Ttmfu+GzEbbnrYPOER1NvL7PqkvmeQ/6bNnsFzxTOOjTEKPCtU1fKdt52dZR327CfymcV
lLoJR7CPHme4v+XODKqm2PGLNNSZY3fdnpVoejBrT0Fas2y25xjlkr3L9MgYD9dmvSyr5ita/w9W
b7u3MiaI5mFIjaHaj2kk0NKAxPfdShM3ssVSPeNSujepuUA/mV6Sb5KQ1czqyapPpzrZzUq6x0Rz
gSC7o6bUrRJjeQOAtoC2WjXpznWDdpOJMCCVi++q3IbVnPjGbMp7DfDPsJV9lPm2lxg3SETIJnMT
CngtXlrsEGuBpsz4wOhJGnzPqRkmn5vaSV6RXGkfZJMNLy1Um2bTlKbJs2aqAZnPLOlK21p3ACHM
0IVzdrvBQxU2N/wG+L+CeOeMOsKuJnpgLgeEIxY9izH4hNKs0lfJlEF5VOjc1gaZMPD67SbENTZU
w16rG1lugi4fQ5zrFmj5u7Koetw+RZA9iimUTwyBPnICwH73rdMPJ8/Y2+7o3NtWLPywo4fTGVF9
cPDe6UxEaAdmmgUQsFRUekXQmqeM1J5hlTdOLu5GcnvuOI7byc6tS/lcd+qZyQYNus6OKT9FHGRU
VIPetaseE1N/hxRcnOZJtBcoZEkD6HVU4b1QQ9DQXDOzaZ72uYTXQsuTHCmwfTTTRvdkuumfqRj/
qad+V08x6OZY8a+lNec/imLxPb7+grXnwVx+8Ptc33xne0zMHdtFKoP9lxrt+1xff2ctSQdoiw10
LXIJv/5eVRlUVaQ96JQ6AqeE9YMfw3vHIRClgGDuz4wON/G/MdcHIkDV9FPogrOopEHlGCZgexx4
P1dVGRTMOa/0aY9cJp18ahtucStbbKRk73nLVEnIBSKMAH/sbEx7tCqbg+mWQt/ONcKbdZTpBAHX
bUdITYTrX4MOGvZ+471VQxe8HxcpXT4J3TdjuvarOcdlsoSpA/ISE+wjOzMqRmhw8zfOTP4hg6aA
li9NrnmnCaN8Yh7GLrsI+zjh6BtHm+cPgaHRpzeZ4G+aqxqQvat+YH6MRlC/6gXFVTp4VRGmV0Vh
eVUXUiSlft4rMOZRsY+dOf4DRXL4Ni7CRMXPPFtTmfQ+7DXzFiTFkjJ41TNyMG+hIi0yx3IRPNJJ
yW6GRQQZl0RLDSPCSLFIJAM9QC1ZLsJJKr10mzhhMqyBt2F2WySW2iK2zPKcvC+vCtDZLWJMt+Ey
C82h+4m2T1/oX0BVFgGnsUg5DY8rD5BVHMHQ5OdukXzCUM3vYduV52QRhEZXbeiwyESRmLBXL9LR
dIwgb9FRgDHs5nfwOkN9g0sFvSlYvTlZF4weEHh1tz261NYKuwdBrDxC6iZAt2ow7K1o5SJnLZpe
PoHxNrZJL90do7ME3SvooTuaQ7E/ST0FQoq+z7KG9uLYpZtsbDuwjhJP4Vd2xmJj5uLiDOfFcuK3
owlsLNTPJrzlcqkN5NKL6l8EU/MPDPHU+6FNrLWX2xttiTyz8hTbYATig7Tv7EgnLbj1qqS4t/TO
vEtN42M8mkB1S+AbKDInoEFh8EDUTL2xNSvfjzoIk1J06zRNkguYRv09BBbHDxhrH0K7RFsv3U1u
juM66kkWCOYyh2g4lME+gWKyJZQh/UoL4U0EnrZlvwpKdOCZuHCTk0CgVH1oZ5FTvHv4Dl1rxPhp
mL5dWPcld9saiuUN+dnRkhpngzlsn2cEL6tZOdo2goWHwR4c+9hSKIV9yIihF/ExQ9HwzBErPFSA
aS5WVgF0p/FxdJgC+okWTZuGbYG5XYP2Yqi5b7htR2ImYdBXhHuuemJR/EQ3Kb0ru7c2iC9peo6d
tRrCGNYVtXc+heKDG2Qq3uKrHiHCWGI2beLnxiiM3At2d1zE60nz3P7BMFJrfLDYVi1zZTG/EU8C
j3Wy0a0kvrEJh7hnuhdEH5U5w17uyXeAK+OV9IcyZvK8/hCfPHcyPnoSqt8qS0QzrJtAosQxRalZ
z8qTRXIYFxnfKitnkF7QkWez2DW07YeHIY7NEbNC3Fv4I0MtkadU6kPykqZdMxfgrNMFdh1ZgK+n
yvZmf2gXHja3WRi+5OSNEeYaCcpgQFo5t+eVoq0QBHOoE1e+tjtOoCWzpKAAr3PZpeF+6lzzhUiz
sXtzUg/c5AvXyGOLz/quPMZdIRmhFQGnSv5hB+khAaCvUaDrfRc8FmlvU2PWHHrXRtcYAQ+WUN/o
Jf/ZqX+3UzuIVv9pp75E5Zc//uvQZq8FzaRvxsvDl//5bwJ3lx/8vlOLd1giEdqRdY3GzftBBuuI
d+QLA3HjGWUfx070f/s0P0Fzfekzmt+Saf6v+0Hb/yq8W2xG/8YezTzl1z2azoskwZz3wPuSv3Z+
6ybsm9wDYKXRh6C6jcoHL0ViwsjVY1plWM9jPgx3mQacI+mr5yy0tIM+QvMre+hN+RylftWaOcag
vDhnvf6Eh5LQNoZ5CSvZ6PrzAoJtGLutTQhVW5p4Izoq51Qh6V4ZSpwTNTavnszvsMndsaKj/qgC
v6PxjOhgoY4PlNCI2b/2eh+fcq7junaqguWHpGFdc6HPW8a4wicIJlw/26IlmrUZX5eKGQtdA9wZ
82PTESi6pPTlnMk2DDZPjlS7kR4iMqjiq5dCnxPDBbg+9Pu43yIXuYM+cCZW5UYPlxCDRENyEL9S
RZR+CVHN6hC7D+KNFMPnemq3ZcZoockj+RGHCTh4l4GLTi+3JGgHrwuQ0E4+p0P26jBK2urheNGb
9G65Ah27IMj+7CuyKsQ+gCi2cskDRdLA6Dl0IvQdw2Mox4tbgL93DTs8NJn3RgVA7HFk7pFZ3KQ9
ya/zotjTxpYLo+vEyMRHYxFXqFQ92tF0GSvzOZLpkcyM16ZOMAFYJyeSNCjIidyYfCByByB4T2eT
o+p2kt229irGsuZi1CG1TnVRTjQRPWaj5EIZEXi5wCIXizIg2sQpYcS9NpRMeliPQ225llH+2osJ
eOIiSO5YEdfLa1UmvwEu3Xls9XNnjDsyKm6u+anaoN9UTklubhp9lYicN5aI79JU3VA1Wnu3pBGV
xHxCYKRPc0Cka9bZGSgQqfnw0bF6xZD/I1wptw0wy3KanxqTeF/kNo8Q2n01FeO6iJqOoS2Bf7Tj
N3Dt39xyvhmMcElMaWIsos5zrPTPbi3fe2OMmIRcvMno9uD9kXmp4XGGRokOsuNGlfsw5zvCtESw
SzewM0FeRuMFln7k+yR8RR6RbnobNXckiBk5TNNWfypC8ebJEf2DagDUARsRzvBYN/2jqbKvOX2b
NRQKqDO5epQB2LY0hlFJbwPtmK1FayFiXFDLdReFfaJd+lzWRbJleIGxy3S23fJzfE6UgQ63orSf
ESdMexSSiKYE7i9Dqz4lAfW1k0ST3ywJlXLJqswUqakQ52Gied2wpzszwJy0BuKpbPegBk17n0ZT
tqnnCsY+Z3X4iRhc6VS2a0PL5BsE+E/T0Ni3wmWExF1TxrXpw+mvEt/Dh+WDkh5fA6eE1hBWRmbv
ErMuntIieMqVRnUw46wiSBaXl4qCk1mknxAcDOtUZRsVsd2RQeBX3QSf3lREHDSEfyWrGMHa0S07
jHgOQUVadC7gZm/oaDyVmiBNvLeszdBbr6qYmreiMHqeyiTaQFYmugn/XjV79jaPCcc1pjI4k4HU
EQrL7T8nxlspyooRXk6TbaChqwwSIhx6H7wLKqGZ25AAOIzK6IDem7pDvorBTTelzrOj2acePuMh
GJqv2tjcEMz4mwC/X/rXBL1jLCWRjEkwbey/ROuBVTN7rMbl3lxy3pmPE9GNUzq2ato0wv7NuJBN
6edzHa/msaFJDBN4TK/nvh+GzhSBfWFPWCBCHnW/ECkIVomWRbKg/7CZnr+dFf+r6PNzic+0/Z//
XqZHP50gYU/TkHd4MZ3RwXX3+uGVRsdRMsEptTe69NULWA2X5TgR47SWLV3fA/+mb//5NTn//vU1
cc8ylMBGyz/5/z+8ZigLL3JbOKcTmREbqx0eS8WDrRHxMS6RwMvnRQV807Ssbv/80n8ZLvI9IoRn
8rlMYwWD/Z9fmzHXOCeTW+zbvJF+gtH1PAVYKlkubujWpHsyq99GAmy36QhcKwGMyVkYMy6gx7eI
PmtYzDd9yCx0JpPaW7Llkx6CljvejFi1SBDj8JbSUiag646gC0SGw0Xl4ZNuRQzOlHnq6eLDbiXn
2AIR+hICMVubLsvDP3/Sv7mFgOHpBvNToVvAB3/+oEYWe3lpmMU+MtqtWepn3ZuR45LC+pvXodHx
l2/ThJBGaYVnAUfDzy/kjYIRh7vcqx6Sf45S50mgoNJpTlBMe0TEuClhtCK/z4bp7HR6fh8tgnpz
Dr/WA+vyUqrgpkvRNqubUINx5I39o+bZJ9kMu8hlubeqOGeCAAClVgb9N8uYdnloVEgOJugsetNe
ilQ9qYZtH56neexiN4c60SE+LuKvQQy1t0gJOG2UW+6UlnwNyvnJDfvt3HHSUJXcoxnYI3eMSR2a
r9aAmxTy7dro5zPseSJ1DP5sz9U+NcS3rR1BjfXPF/JvVhgm8YTmCuiFBjOyn6/j7GhlbaJF3s8j
kk/KCcXKBjYCc/Yo9//8WhTKf/nOLJ19isxgByn38v9/eAIbYyIpBKIsIrLhYrbxMccn/JuX+JuV
BaGsYcIcx7YNOu/n14gjDIuZrmPj8oYK/7XClBvM4C+Nt3iW066Dwpga5t7TjNMYeNEGK+RRU8FH
0NefXQxVKyMfmpWbJXI/JGzikcfqVE35HQ2fr7M9As8JmPQAp2VQYBG93eM1uM1iezO41QeXBsvK
bt3wAKV8Wmfoi1eC2Ls17aVqazSkzEqvNnZAOrqVbsRfrYJbsI7Tu0Glx9RirIBlmQKVnCFliWpN
kjDWZb27lIUBA1fON7+5YH/zxPJdMODXWYdNDEU/X7DCqDpVTnmxFxkHhSHK43Xcgd4wkNbdAcyn
o0255WeTe8otjvRB20AtE/l7xhhPLgMkwmMKhl7BTMo4miFaZPrzmFTSd2H1Lriu0xI1tiam9xTR
GfSthpWoQl5B0tL0pBvj29zqK0I0HtBUUFXVfOBGU7s00p8mCrFVFUTVDlTtzqvGS2jZ/SppuD+R
VC+a3GFkEAJNJQ8yb2eQt+5VzfDNqvYvY5f/5iFhz1j+on/K6e2XazSGNRiUcSj2I1o4ShwEISNv
x8SxHFThb74RIejv/vqcuOzCLGv4hdy/PJO1KSfaQH2xb/Cpb4Tdlr4bJMeAncoTfD+Y/Rj4Ep+A
3ZZlitShZzoUKO8oAPuStM6y8Kp1nA81s1FQJHHWdshI3M9tKm41YgQzL0cG5FHtq6KUvqzatzyZ
Lyqj6eosmzG3WSjTV+DyVKn42pMZLnZf+IkqjTXl6gYnsrvt+Eqvx0smnJLYMH4joU1HxjD8RDUO
2yrou1U2dxFp7ep8PQQFhSIUA27EsUB5HnccJF06v+u55qhnzeNj00Fym0z4aXJ4NFJxxkZwBOBW
01LtfXQvk7/8i5bzK8Gw3JBVP2yFSQz88hi1yoLUMj7ajFxWmZVqPE/EvmU11RJm9DtVp67vVPzu
hr5RnVg8Yl1Q33qWeiOayh/RNjKyjO9iia3DU5TiKLiewS3iMjFtXPzWHvvZURuS4wx4CDEBD3DX
ZUcOxSBu2FnicAn25Omwx+4uE9anqB2LYyqs0wAPUBrNtF4ORqDh491YN+UNePcTtvJnA9v2b/Zj
+28eb2odACYAmbijfk0ozya4fGjF833rTG/kVF5anX1v4JgVkFrvL/XX9ahdLiCCzqPSuz7zRdRt
p7EdV3XCj9HQ8tOuSDYe4Xnu0EgHHniI6cFwi42n+mmfLcn0Q0w0CxHf8aZeMuvxm3l36IMjfw7Z
F7s5QrJElbieHSYFGmsMWXVPg6Tc0htZrW097tcq7FKGxVTWIQfDSt1EsuQLwTPIMLN/7LAzrRoD
OStxfGvQC3dD319MC8tOmdlqEzcpmOxxvsmjET8avvRcEGtoldOb3cKsb1DCOpwO9mlsnwY2EQ6Z
/aO0kVVRzXfO9/31Px2233TYUEcugej/ehb2sGQx/a3L9c8f/d5jc99Z/FH03eDxMifjBv8+DJPv
UPdQUFDAYH5d/s93j6v1zkDCBzpX4rExLIcq4c8emwRbxl5n8UjY19Dof2sWBs3nl7Uad6tu6WiV
iNPjvP/rSYZggJRE+rjcq8ER48aLUkkXoiCgLcKbvQXXb/brIkzcey+W6GENIq9PdMdLf8giFyyN
7LEhBbH8aLfRdAYjUjwMrR18AgaGj3GWY4UMfrb2VbPoQ0l6t27i5XgGqwfdwKiQk/gdQCoUiDjv
STLggHxieMV5MTMteeznOqs3tReH8wrQIVUejWU0LPOQFF/bnFBbPKCTuU211nwfiUSdU7jlS4Lm
oG30WpNH9AFFvuIrKGCWyciIDgNUeQKsJvvO0JqgYjnDE9jnUjJpcuWBVVMvNiqrhxedkbMHoyXo
/uBVBFnTZgHPmFQNmnluRdgdf3A2fbMwqoCjyzqlfob1xbhsH+sUrht8DfnXmC98byGURZdBhOtG
zHHwZbYtVuAUZ8XHakZgv4YC1n40K6v9WIx6evFSXZ0DFUfvxz4oHquWvIuuhaB4A1kxtHwThTqK
pIjJCMO1TARoOmoGDHNUufcq5X3VbB6sUyIICCeU5CpyUFUO0U5z9UmErnsOMioZElkbXfiBh3UR
hdBYbh2SPdjOnIOq8up9KmrvbMGmj24T07P2LddvO5S1R0ByXO/mKFocAp6xVdGAoxhiY/mAPce9
1zhHcEqBikpakrXPBXsSewyOuDLFVDjx7YDvNw/k9ZTv06ZGjTkzmyFiNREIHJhLIZjvTfZmAzgj
qLeOzwwjVxZx/RlKWf3SYGv+yCwXIYxH68teW6HVfhFa7m5wqYPFYbDh3SvkPLCUTe+BPSq8V5iy
Qxb+hh6TNchPNPBalJkIGvCARNr46uL1Waet8G6rSjrhtp901C8qKeJ94NTdfIA4xGEqDnrt1sDP
QFQgMZ543jAbYC9hQNodIoup0Socq/4CfNBKbyOpMEC5mpArQWfoQ8Ek+C76JvVHxYXuH6brYgKw
r46AUF3tAdqfZoGrc2C6ugjqxVCgXb0F0dVnkF49B2i/FwOC67jEiDVXY0JAJ6s7dlfHQnZ1LxhV
i2/B4q9mVSwGBycItYdphBZtpMGdk+fDTbwYIiKcEaQchbfZ1S2RfLNOGN+MFISXOfCEF4OFJfUY
Dy0eDH2xXwSLEUNfLBmd1LMDtNPxKe6M2Ne8qPxf9s5rSW7k2tpPBAVMAgnclq+ualPtaG4QTTYH
3iU8nv7/sjhzRFI6nKP/WqEIaYZiN8oAmTv3XutbtxhOm23LHpZqW0eS63OaTG3LJ1ItHl+ZnUbe
gcfbeC61MaRSCo8IeSNFDRwC6wiZ4eQCazsJNVqLs6TkNRxmUud7Da3oN3M3TScDyuwRqKy7mYPy
sVr8c5e24TEdrHYd+NV0MyZpv5Uw7WgtIxNrKhruhjDe3YWVJg8VCRbLfvItcKWJTRocMMA7/KlP
+KKjjYzGPawr99VSmkrVI2FciPa9H33zER66zUiAo7DRUjdEgrygIQ8h/KHK3uFBIGPTLU9mWbff
0lneEZMZfgI6Ox6mscmfSo/iNh1I/ia6bmHS3w4PgMidnc4fwY1Lxp3wlruk8ed9LphvxzERYLOV
YTo0+CmLfgAUVFXVeI2WT1VI9iWet/ulVrfdmIXr2o7pVuKs3zchitHUM8xbpcLx3mtzol/b6kvA
artHbudvk3AOdyi6mZeHbruuLLs5LBXFDEnehuZPW6c5x1zXy+hzldjtJrI4+WQSR5lNrBGFSaU+
jGkzHswi6l7o93TcGKOxj9T0R6+8fD9jW9t2CjPKYNnhZydzYTlOGobgpaIgQJpTxrH3OC0cnEK4
pxLn/i4IoBMDVsSpWveZuPEBbq8nw5CXvo6DfbKwNRFXkew7VxTcFd4iCRdtyIjDu5CkW79JukfE
quFr0Lg8sm4RAvvtY5L6/OZLWWUVZxOAlB9rDFk7q+cwHSa2vysw1u6rZag/1VAhPwQqMrbdAOah
GsvlrkTcdiKqVKFRKvyLw/9x23qTcc9R+lUiNjfXVoATkmQX745hqAVCeuoy68ad0ugcZIUf0CPD
0JB3SS/XmU3VuGqQSm2I/ZpXboebcrAtkpgJp0VOEpN5ZSBs3EsUgntZy+zGUFGOUypCUWv0xmtX
m+0H7riy2ST9WJ9MRz16YVpdaPabd04K8NLvdPxEzm0gAKlNdkvmO0MbG+/aaiCoCWWdTL85TNG+
YdijD4drF6tyF47wyTGD3JS0SZx1OjfuRsvEXqq4Hx4J7YYbDUZmWweNf25C+7MR9H8kSRl9RBUE
TniGmNkK96UUroE9sIUO5RB/PgBW41FqwpdIiT0N1s+h13/17cbdQzfvgApAfUMD+nEe5mDT5ZW9
kVK9NUWerQbHPMKPy5AG2PW3CFYvLACj2thYsw6DzUhubS+zYEARWg85lq5t1o7ZpbS8uzLqyjMt
vn5bdDbUYRtdcLceYzXW25ZkbpKuu3ALjOYdaP0zYwhKKeoLujHQs5wBkxuW9g3TRbtBBM3iCpNN
FzONv+441a0mdrltXIbJm51lz4btMT8bG/NzbEsMA4kvvylLPfaD9UfI6YMYM3x+hvxUYineNC6m
+ikz5U0wh8u5NnsB5b/5hK66Bhzf34xlFrJ21vUWlA6CxmgAvj/NxdEZ6iNsMKRznvWSjHN2zrnn
V2XiWTtLtbQa0i5e12a6V0Ne31Td9CSWuN1ZS1wy2XTXfZwu73hjxbpz+uqJtv2wTtqFzzosyLQH
BzpsXcZAuIPbYgcju1gpw/8agsnDmBt+MhvXuUe7jcnMdy8Ambmv3K+FXVgIuXsGbUDdT/DKq1Pf
2N9kMYKps97pejbxBtJ5DUCkHQ9+jRapFbUg2hZR7OB78Z6KRT5axkzgfT6mO2SV071dyvBBAYVW
fOlkH+BiN+/iuSVGSdbcokzwUPxO9kZZqXXn1OkLsEWPqWrc7+sxcYHc2mX12MfEUqYcBSUEbteL
qpVgSz8bTevBFFteO1z7uthsrPKe5N9oLcaAU171B7rgAwO0fBUb5n04tvc6fjOPOwS4rVyldfGZ
uWi5WtrpeWz7h9rq7jujvKVawxKk0+LzDmMuHG9CPoc+IlCCx9z1c3DgLopXRlVSuOcy9f2zVzQl
Hii1ItEZKhRtruWBmPrsexvnvwe/vzv4OXT/f3fwe0YE+a1tv337UVfhfP+pP898vvUPkEb4Hmnt
a+nEnwe+wPyHY7kOKGjEkYQLaGHkXyc+7x/oKUy0iDajK31Q/OeJT/wjgHKF2ySgl+YEtIT/A2UF
LrVfTny+HQSQpAV4HfwpCDR/bphK0jeNeHTLo0Fst1XvByrAdNiCwSfJsiuos1baWzWeO23/LdqG
hpW2BEPekYemEAmdl7AtthxbrbtW24hZoLKtp63FUeS17npUqJkjb/pYoBBrkMm5zlugjcm2tij3
gUtZr23LBHS892WNkdmBreGyQWw8bXO2tOEZM28PRcU0Od45+KGXYGp3LlUpmFYfxWCKvFzAjgB0
1BbHHlAfgAlv17dSbsyOUeiQJtE9oUX+oZyT/NmOHbzZbGso19AkVR9jq2/29mAsN+3V0R3ZnvcF
uT0+7+nq+S7QYt9W5M2/ZNjqzxNNxMd+VPamzOVl6K3glhy2ZuMXUfSZrAFcx+xisCf7YZMlrLVh
aqo9XBXarglhZtqaXtWVPCogUTuw+2x2rPr3pQxuojIj+W7KHgzKmZWEnrNCmuBvcxwJqz7DDq90
IMbYCHONLkycA/Jejn27GIfQWDgqkUh8Q/+b1HACBsgPZ0dqkWPdgl5BLdr4ho7fYT5kJSylNo7L
cxQW7l5A8tnZjePyW9vlUg92eysTgy0F17+n7f8zp+1tO6YcM2XWXpaM9XiE27Dz+mraGDUQAaFx
Aj3LF+ydz2aRtHurZtfth8jeQ64JXwc/qXZpGnrvWDeymemAnd5GiBtplGmSwTQBNfB1GDrZ8f6B
3VntGo8zw2xqoL/rYmfUaARQCMEXYtLGPyIOdbvFLGFcNCEOUJ4bvFA0/PLznNYvMRK8F0wa85vB
mI+B2uKat0Bdh5NvsCVWOJwgRwTQCOqIozNIWH8DW92/CTXowdHIhxz2Q3ylQDBgbQ4+GauXqWrg
jmPZubcLFZxEk1DNAPNGrZ5w4pSH3oDWt1OtNg6DNIA/sWgUBWXcLr3SKZZJ82Y1ssK+0ivIJS0O
wDiosZcAugXNFpPcGBuEpTMuZMID55EbqpBkNdlL8WAYTE9RIK7ivmxulWe/VXkjw3MDACU+1Vb+
wUuUfAR0tQ8N3zKObdKL0N7nHQWfXA3BWAZfFwEUZxuF83K/0G94aHvbL74yraXCIFBmVfpd/+LW
k6O56DF1UZ7JZxG2tE9Vj9k/L4ObsZJ2sQrCFkxAHXs1uByjSMc1nsvoUAuZqRc7H0VGoCPi3C4G
cyoreUNKj98aGLtSIldYKPnciwFsL+khtE62VRSaYDubsVubgEHuGtAZ8gORbfCjt607W5dyCvrw
PQ1RdGDrDFascMRhCIPJKUUKd66bgYIqSMwLgBJl62nAh74yuyD9QrjLbBz8cjCro1vlo7EiVZWQ
mgHIPf5wKgFxO0YFwLO5dt8yi+E/4djkdh+tuDOHVdnglS87Kd5pNnTZnqYBFhSmnJyEgVoHdNFp
swTb0s245JJHCnvVZILRwfcGZq3NmVeYI5wm1j6u2GU4bVZ20GIbKSJiBOk/ByWBpghFK289903s
dCcQK64JSRRcUyQnCf8qLr37afCmnavZVKaZD+A2XD5j+gbh/JyPvn1S8B/VNSHSXC9FMKJjcbzb
MhDNMUsCnvvJDTduRpIro1qY9gDn4n0pB39fkRPzUNr5eYmQBq6U5VbnKXbjU1jXcleNnYjpy/lS
W0sSABN92eNyST1bA/n3yD9T/axCJrGIidwqWBzGDvai+SRz8LWejV54Tey0gXO6LNF4ka3iD5LW
tUe3zU2h6K1sJzjNuOhXeUMSJVixiKknxwRCX/vcXBXtMn9t5uYLe5S6o7kKCBi7+joZaLetbLMx
n6LFCnfE//ovLlmaF4FfhM2hzI95JNv7qvONXW7M5s1QmuHXxfZc1AzWppXI11g6wwMUD/NjJq1k
0xLo+GmwmqladaFdH1K3mU6SYOlbJpH+KmomZIbjnFLNOxzmmmq4E9G0o7YTaNJMxOadE4PdTQcS
j1Jq+Adm++kWjvm+BTf+ssiqO84wa7GHl8uekAQXM59F42tpMWeNOeFScM+YdKjJ9k/Ai2rsCY67
oZ1arhjsTbiVhbuyLTqREWjrBwxC5LIgf9yKNEDqzBvYkZ86QBghnIulcREfHZhB7IVuUL+B0uxu
LblY3+ifVDu3w4lEpph18NrG+UCuTo0Ov4o2NfirXZpw0FAl8b+ZOTavPc/hLcd69QDyKTgjlyE3
NoZaykkMuoETD3dZ5cJ9QUl1INvlc+OL5DwTEfYhpD1zF4YW0MG09agEIGWver8i/rNwzLt2wkK2
TnjyH9xUTnv8JOoNtQSOCy/bOBxhL8hcpmIlCt87Fhy7sCVqoR7RXF9GCI2reirMbTZX5hGy8AfG
Wh4HCk7hkEEl3PbZQUOaKX9lWsbHqQzNrYCSfOsmiXlyjBagMbs/qRwGoWuCQzGTRqt7gWkKvApv
Id1CAeMqMOidtsPkYQVBO7OmhTAnqzKymZcXWsIDK8GzIo1HJgXH8Xmo1UCAN8qKN3uilp+AvC2E
yaasBEplARrGgd6ZfHKA0ERseVFBJN5z65FBd7kWrf+t7/+uvhc0GX5X3790b/FPpf33H/iztP+O
BzZRJ5t/zV/+Ku8RRf/D9NCDYY68esZhEvwgmtYZM1ch9V+THE0TNk2HQQ/SOP8/VExfhSE/SNKI
qkGixdBdj5MwpztaA/CDOKXiJBlXsz/fBuAKybLyx3qed0R8sKEVwjlm06Q5cxH4r9YVtMjnmdYC
FQwp16U6qGas9EmWMTewm+0V+hnPs/tQ8ORTQlVYJUJMts5o9gORAYUnwvHRkDMIJEr6ATH5SxxO
QVEf+gIrsheNQ0NPOA+N+6AQ+JcrldJ3oPCxKv8PpyZ+qj+MjMem4RhJjB/hMZRojFCk+s3wVA98
yE9GSZ2xrQVA022UjoonXOKZx/pMuWlyWRa92vR4TGyeeTgVM5PVQgDxhEJ8B9003jfSXoC/Y1B4
LguY5Asm1QNvCjkpCvAvZMMkz/CFFZyeIk6p8bCxTqo5EoANtKgK+7fAMgmAbEH2rZJMkfBA2b8O
qoHOKgP2hcbBTUrPyJVwL7ORNNdxhNV1Amqs42BwVEx3cZQRCjONlab1ZUY0Pxmz1ZMfA/0zpTHM
yMeWexuveb8fvmfOWGYUWnodyoYmmx693EzUbY2nmtPPqkC6VgzH/64I/xegMcfP35spXhMVMdZ8
+2lV+P5Dfw15GdgKaOIMcdG8crDn0P3PKa8nJQNWJq0QvWHv/M+q4AQAkPVwmFXA82yWln8e+qEc
A6RAYuQRz3KlHP8Hh36pr/+zJIfLO2ApPPoRrs61+nl1IHmuqio8Twffn0uofUMF2kGT/JZybs4J
qjA2wc9z6YP7I3ApfjH7mu6WpgECSOrvnApaf6BgBboytMKtQtb4EGuWoNJUwaqEEbiiH3Jswu45
BDKn97rmzXRqnpiN4gN+gfZWvtodC05djOx3A7PXdzcsoaHGUXAWpAK+lWajUSx26745tafLY42g
7LzK+JZNcnphdFFM3+iUBDK9SfD/3sWV3CrUQH40pSczzWqCQwZmpYhdsCusIqNHO9qx6BB6UBnP
hnBRZFGkDNvax4MuGb6s2kLLwKXtTHeWmmiiZ7H/Oc9yCum2G3w+lsq2D2gXo3NaW/2a7Gu9tNGj
34ZEpbg7q8HlHrbZF1Es5Skaqf9dfxEbF4DwR5UignKtUGwMZtAAdZ3x1bbTWZ/SOFyIVms/mLI+
hMFiyv11/sGiaHzqWrLBe6ShL7FJUl6WpDlRpsvQyNe6ZUa3lgwY0NwTLl/jFwuhgYWB1ojKRXT2
fcO8HuoiMoJnReH11rOMou3Lx/qTiAR9RI34nEZHf8qk2UQrgK3Wc5DBIgE+zVAmAmzHXLl2+fUd
/HWG3xpb2zLj6teya4HkOkQjcHR3md+s/DiAfWOoBgrpWPbVySIDQq+8/GOOJQ6TaO1xJkKHxd8j
9YyfcR2E6Oda40oJomF07HYFfGfhgxG5uv27QWgXXUxFv7nSqH2CgxEkdPCSrd6gl6N8PQ3Vp71n
+hq8jaIf0CXJqmeE1wUgWTXUs2aa3+5FR3sdNWu7nIJy5vpzARbajsiCIQ5s4Q1J/aFw2oR51WUL
oFY4AbyAkRNAtMXTyqdbDCE46FGjsKNwyIqNS0ct3fiAgYgElCgg7sJBw2HbDsfRsasHCEBRlXbv
THc5pjCFYrTHVABwRQWMf5+nKdiDyiiRV3Es0thU8sL49ZOn37y/oFRcgVLiE1TjxJ8sDWSpK752
mmK+lqXt6k94Zw2M8TVvImSu+0CcvXe+XtGTPfimwYAIDMuPe5P8Rz7fdASlPaoMcJwjCORk0mQP
y14pS7yZsyazcpKpTp6p6k8NFI9h1biTOnBSdcXlCtfNHA3nAKGGGo1RDXDixsZ6soqcnLc1FxS4
cOC8D6JLZ+P1+ip9Nt3okM8iKYHZuLxYt/a4ywyOT3eByolEy7OWo02LUhVmOBrA5YnRZZVhY9Jf
KYJ8/Zmks9nedXNQnQLkhaeZQKX2Lpg1ZOo7CdqoAKxllQY34+xgTjbmrFAyhckkCtOad5qH98ey
aDo0Y1B9T1l2Xq0i1/CLfdUPlEPSKqZ+HdfZBPUp68ZNF9jLgQkeDimNKB/Suf6E2aJ3cNn2DLHz
uCwsglOD+tz5/bqqXZ/ZnW00AGNsfDZ9wVh7PTMSuPNMGZ7SYA5e+TJh3Wi/+iN2lw46smrrT53o
23DHbHx6GriLCa7zix0jJ3ttDpHGVXbt19RA0UMPDb52HuTTk+8ZxVrajMBWthoVb4YP4OyZwuDd
FRnZVUsFYmXdjSp3Nm5QtrCOUfsth4nkiMNItMXXhsg8vLxl5TtbKjzGznaLVCOKUnFEdcHnO2N9
eVWkip09wi+JzLGL8X60XLEVdPwi0KaIivGYWAFnKFEfHWJzEbf5cUwexBwxc6vLR/KwPT2RzVOi
vrPYfgmqRe4woczfhCycmxBb3CEdfOs9d+VVcz7JnckSeG6Ul3xzmml8xjYzk0xTFlvIKuG6SowX
vHDqlWKx3TAN65hBB7CsZ4vmpw0P/WxN5cifTeXO9FGZlKTTfIMpg9bDGfP2hIFZakiZnAWM/dD5
NGdpe+pGJB/4maR17BeMcdRe7saFq6abRh3u1iRc5NmNmjvlqeIbUsaYOaPPWI3RX8OQtJv8O9pN
j3ByCb/mOOAgEvKH1jrnNAqbC2ARJElmsO90V2cBB7tpm6y+xc1ClpLRhw/lQMZoN0vGd0bdP1pl
+dGJRqxDXdAu0X7oE+dcZyA7XsLaqV7HOFdPdN8eYndooD1qSFnUkkDGEeWplHCHc4bP/n3DJBMa
QF5vQb6aHyN7nAhU9J8XWuEfejIY99XkohVwx7IKeD7qvD4Magq2aMQOUx1QZtf2Q9syJvOKOna3
QFtMmN9Lvp7DpjMvbVxV28kGGJLrFHHychSBsENH45XAodLcYJoeP4ec1fO1JXqXYV7R93REmzzv
14YlcjIKmmrtT2b3bJeZ/ymxA7NlK3RwsqdwUQrTqI+D53BXA3P/PLG9n4j87u8Y5X4eld/c1rSL
CEUfp9ojNigkJtGD5jKIwH6aEV6f5im1LpnldX8MYlKf5yCqmjdaN/lwgTMUAockGfgY5Vm5rhv1
0Z6X8BLHVrjJ0CuvKAWn89DBMcgBJdDIUjd96xj3SnW0zW0snYBci2+or6dzo+UHoTvbF5Cxwyd6
4eEmgrnyENSBez/1YyRXWUka6Ar5X31HvzK7hTxulxvM+cZF0EvZSNGPWz4uernCm27qtig/J33H
mLOqX8K+Nm8yU712bIlbgKuuHgJ8suzomI5pezZmV3wcx8hBDZfNijlLazH3AYfVRiK6d/yqv+2l
otmNaj6TNuYBE/kJfOZ6Eucx7gTv0LfWdkwcywaDXN+x+RlEIXCrENt3LkYfS1RufQhTIVdR7jET
tiuxxkKebXDU5xuLcx1rIUOImK4JO0UQLlomg9HEYwvfBUiA4TLbtXPxI+E9+IHqniolCKVRzIp5
PzE0g2UCktsNDGcyd1X30YtnNtapRBgC6XWCLVvO7i4gqfKJnGssESnlx84GFYUNLoesU5uTseo7
1HeruY3jB4yO8KMdc342yRk8za1jfsB3zwLFCPiWFWiACN0m7aYrgotDM3hfl33Mv9qiPqGJaB5j
l/HFmlH4uMUxTy8uHivrphdpT9a2Z25U6B1piwIWzqL5hRgHVO6AeF7jPv6IzDdc00HzKSimIXoZ
0E2sZDt17Litc+PVxXSYzAiuPgYw5i4e30On0pH2coE9CTpYj2NqzmKXJ6HogB5MLoBVyI0UXqjk
V40scqbcwn+tA974UE/qCSWI3LVTE6ZbtkMG7cSHbJqcLrYfQvaalAWzkYTmFUgSeCVz1J7wtQpn
ZcZzf5qUqHZQLiekSaynyMam2F9L1pv3tOm9Pxhcj7huPXc5xAEp6DVh34dAEW6a69IKMYVCZDDj
YBRWUa3zIvVQTDb1NqWrvPZ7v78da8vehGCYdVQcEzVgqicoisPdQuaJ88L+hj+qxN83rKGKFA9p
R65km7kM8Ysp8h7zAKY8kamBWiH2pywoR/Elw9AX7QKvLHmATGpB2nMZWSbTE5mQ07nMALQwgw8m
RAB+eGkpA3TKeM3KOzsRuYlDWWFhQ6wKWupTBDnmcQkxi6yKKN41WT+f3dZ175oybqCVNo0BQs3t
b5wq704TtNW9XybTg+V27XM8FjfN2Jxqf5k2TWA390VbtV/JDzb3Q9eoG2tww72K/FcKtXEnQboN
UolLSt8BEtSQZVBWsMjlN4Q2YQJOgmWZVxCqyfyu8rJKsal6y2PvmPWXKSvyiNvHzocVcLJ85TDm
YZDFwCfrlVF8nfUcyAiYCBkxsv5tVCOJ+OJ39XPdzyWTI/V9jgTBxjGO4YSjDLXuY8XAqb6Onsrr
GMopzbduDOrbiYzcFXbnpj+C9g21U3XOtn6WxvIxQM5PlhMQeMzwEFnK8KGq4cPrFDmFlsutxw+L
pscLR/mRfMCw1jyw+x2776T5H3p7D98bZD86OX+1xsAW0EN1ywFmYAnh/TINjzDNzXZEXSuVEsfR
4STqJrH9vMxk2gTK+jsuscv4/6eTOHw3BxSKjTLAZEbwq18JRcdM06utDiUzxDMS1fpTy8L8lhkd
gyDoBV9hCwlxh1myh0+g4EjPazhBcXGbuik5B1ckq9eUQt0XSmf8GB7hEsqmlz7EhD8MGVK9lVjK
kLKt8Np3Exx9wIGeWK0n29PBP0wt1CHpyS7p6tR9w0I9dk+oXd0WZ5+FHHlderQZPy+cJxCk+BMH
tigkpCVxIh1EwIrxXEiHjIl8bt+5Zco//GUon5wgoqLvmpa/D4G4Rj4tpon8TYAveu00OWBZRnhZ
gN60hFBycNj7ETk/M39R3QvSQby9ii2MEK3lky6jtYDXBIvff+m62/FDr1QEZNF6gk4NcE8srb/a
WTMq5NBrzQoOsj4vw8PnbNBbZPF8b6n9r8Yrfff8y4UgVlEGQKO2f727fMUJrsm5UB6T3kFzosBH
UjZ8Pzx7OutD50pFoIq9FZOgv+M9/+vVfdPxUXv4wgyIxPqlJVzTY5TmPFWwimvG+SNepQQqLvVj
rg7VBJNp5XWSQ4AxFhzbfv8ZW7+6wAITHZxt4sm2NL/51/c+ohgOYSlWB0Qm/PZhjBiwgiIlOSht
OTYLS8fCDGKGyhBpkK6pyp6DXxnJ/AD1znr+b3vz/9be9AXfzf/uZPnwhnIflePPpFyWRf1jf409
IOWySLqe52IFp2nJbOPPBqcFKVc3FrnHbRa7vyYepCia2Fj1+sqjBurtf3qbgkBqwSkHvoQtBauu
9Z8Imn5eTwWHW4RTgcXcA/nUNXjxp7kHSNkGplXvXQpSnZc1+2t/IbRNB+KOTfv5hw/m3+wWPz9R
14vhodSG/0B4vN1fjJSRO2n6WicuscHR/xo1NndD8IqlUD9MesmLTCnegiFVh/+PS+PPYfRENiMf
KkvND/OdxMisqasscUEIxaVRQbPUzyNTSMo/RAb+xKoC05WWG1wXeiS/v/zP+6R+59IWtKj9gAWF
zswvl7edJCoDuFaXvDBoHvkGNcra7Hq2nqTSl5t0u+f317R/XkL+vCi3imB0RkCGDvD88T2XdRn2
UR3YF9cuWTbQBBztwqOrCc85eK07svNE4nDx3urZSuKu7949eqP73PD4HBpPi8Tp2k2HFnV0uF0W
Fl3Pt1nyQncwrdNwzVZLFi2vB8zOBjzlJX2s37+Pn1nk39/GtfHOeAC50a/YfR+ifj/J2L7QseRe
6TH8T7nuyfktqxwkmeo0ZbhWfn/Vn3kRf14VZzQDBB4M/vfnD49GokwnV1mX1BqgtV8DB2QZ/2Gm
U3OBMzs9uoIoNVcGtIWvoWG/v/6/PpiSQsfxJRoc7ptfn5UhCEq405N1uTLyE/3AzEE/PUQDiVS/
v9Qve831vToWuzoNCy74LzSFcJZdaZq9dRFJMD0adUwP+ntsYuiQsgg0WrwNpqefTpMucy1HHhZS
bZh2opz7m6/7371x0FWslgwjnX+5a21hVEFjhual7xoeEkGyWnW2u8IcVonG3v/+vf+7h0QrTXku
+Y+ksPz5e7ZqQqMMZ7BRRCBOKOeYPvG1c9vrjLhC6cbdQI+UvETu8mtmVTEEk9YYYxsiqGWpToZH
Cl1EfzfaZqaNXyYjX8vqmNXE8UDSXnnNGnShPI03AXy3fPf7N3FNJ/hnoXT9Aklxl4hS2SqY8P6C
cUjzKOz9ObAuIarJZrdQjR+u9w3SQCL0FMAQWMSsezMfYOHDRooSJNbrdg6aA3QDyockE02+X8aF
VAIrNNt3X5nT4+9f579ZBSWSd+op6kaOKb+8TGOy+8ELhXXBGseyc/2YrZoGuaXT45pc/d2drXfQ
HypIKGv0ejRGx0ETjPT21ysWXWSnZja3l5HO3onxiPsGgVz/l0Nru9exisrxCHojp5HKHigg+v0R
eeRT0msdmlPO3btTDdzpOm3ONHgIEofxj9D3xPUjAprM5oWAKDi3g6SZTvjqmXALcbQlb0ibm/4G
EfC9wv7x+2az5tDBSJJsGNyvv84jFz8LJKVodIE5Pa+Del6IppNGeo+Sce4O5RDjqUvlkHYb2wWf
jbqLoIldAKU8XcHHcMz1TAdybaf2sDWLTu6INYGlHXttb9GqjGZnhRiQ5pLpLLRAzHg0XmoDI9LG
lFWlaIhqPDdTU9o40NF5MlLN7mYL0BjvlEmA8Ovy0mvAt98W6dku/OpuSOkFb/xKQU6AD2V8tIhU
ubdIi/pqIqbe5NQB0MdIuIEdOQ3x+4xz27vp5rjcJB379w0zVwgvjZPWD82VPT5dOeRCI8ldSUId
LTZp1K99mafjxgmlfApASpgY2aH+006jGcL4PwLzHZCfp9ZeZ/tfsKoTqFjiUcoOC+oomylbL9TR
JrCI8zqnk7Md9ZTb9RDemGjNcfwNTDIlLXt1gZQCXj11u9JFYGUjvi7iqK4fJHH2ao2+LA43foqQ
JMLk+Vpn3CMkpPPIeTovssGqHm0pDYiKtDrGRNeY1TYQlAmlT0IeJaAe99YkpRC8xY9xtNbJnjpA
EqARQ82J/pw8+xnxNOzMVmwBg1++o+HJUoMT7zkkz0Fwhx4ffUfJ18nkH0WUxHcDcLevBDt6zDvs
2KQRmaoN2L4In5VQOwWwC3EMZ1ViKz8S6QF6bvABhlMHfIFnX3H8YzQoAzvcoRSpPqMmcz8iW3Tx
X9XxOzfK9C0i9V6PjaNyY/Z8Pes47IBzRrWLP18Oa26sgghZUoamieQq9GUrgF/vojG99YSQpH6G
259kp6H0mabclCUEi2c5QEcPIImB1JObQhY+Vt0OnrfvgbBwA+KvNN1ntGE8kHpgQFrDMTvjlwZ5
HdQfjZjGNy83S0u1YdJQ+DvD1MXPAu60oj8EtV8z78zIpxhiBRdvDURvyP/MgGdaVmH+Mhkt39gc
Mtct5pkp2ECgLiMzPT1LZu5KcPsWm6koG34HitD6U4C+GRGMtfCl0l411qap/M0YEO6G9I3JPWJD
luxERJdeMrxcL7Mn3kImJqsoMalXOx2kmhYjwLNwCV6vYTktHR+8aPDdDcE6JImH2hYKcBvNy5hR
ZFE4/HqMZrw4ThzVibIufO3xS26yuahOWZnZzw20KP6SzhztOiS5SPMkzcxcBEW0Id2QP4mwB7YI
bSl8vk8SF6lni77Lh6NsnYHa5STjwK2y0js01iwxnKt9nRMWnANZTY+wsDWk3mBFva6R1HD+OXTZ
RK/DxbDy2/cm0B/ldSbdtj3/eH21jDYYnzmg4R4qIn1tjK3J/NBca5GMPCZ1f418jCKaOoDbLPgO
VIazHsUPgFe3V9HANWHTyVOdVmyzPXdTPZLoRvU423z2VqHnyjySXCmLh/Y9qbgZoH+074Oaac4w
whZHMxvcN1/nXKIpa9/rXEfEBlHzKc0wwa+npJ0fr4XCkjXk6U5p7n3XK14ja1XDi0GNmr4zBmA0
lkjHOSKNN+/QJhvEW4YIOFWeVWduI747Wu4U71XDxtPqTOeQV2SmJkV4hYUcaURGDG6vAZFzhiZk
G9oBVTqIblyIFdy/Y9MqXvnAz5D2i4SKUYqhaDFdC5xelyrZwnj9++HH0UPrmSTHYgO9SED3NLKG
aAxIwOi7AQ4DuHbFWyxB8e/ZdniBtY23g+imckzx+VnhFxAEXLy8PkJW6BISPCAJowxi5yGHYbz4
Ymzf86DlO6pDn+KOfw0iiw0YTyNrW6WPKtjek701IyhgGXCOHt/0HdgAeeTtVCeHgfxjMvczQXBx
zqtliqcOjBWtu07fni4GwDszStmZMgiXapsOlKuCyXd/W4+RER8K4pWp0jwg/isolQxsaXjxYkLy
LVadyHQrziKZahoS+ZxmfpNvOx1S/D1N+NqRigukais8/rz/6yIA7QtUckIOx5qk6eBM7olzbGCi
nWpPX74YkQtcVQV5Z9WfUqtiAq87eJT7zaEJHb5VvMAkSrCR8zmMlKBBSYQ02ObpYZoj70358MUy
QGdYiJKFOOzI5YlXquWVXO9EfPZWe7pmD7sWNfr2u5BERE3UPgRTaI9Hv9JfUNpAYNzZFem85EkG
+MyXiYABjqMtRs+Oosj2NR/CRtb/NJt0Op00Rd7BhB8gQcoxRGDyRipE2xlPkMY7sM4HBJ4mgRZU
1DzoDZPDh+s7ZCeiRm49ViBVgb65HniX0fh/3J1Lc5tIF4b/Smr2Uok7LGaqvli25SRWMrHjVFYq
IhNAgEBcJMSvn6cbyRHyJamghetj4YUkN83h9Ok+t/fNvjVEl2/XPi5qiOkevd3g0t5WKz5M6enS
zktxSmvARY/bE6PcNrfNCI3KYkBoNVtWcRgZ+DKqPaCnXE3GeVXhyQip5dm6dgCmVuJmnIvpBCZP
EQmy4KwqWa9LUT9FgpJl1Wy12djSGo1GqJiKBINa5XtwhVhcKnB5gEQWuaG9DVB5Gj0E53UQzkzt
fAMvymQbGlTzGKDSGJ/rfLPMSdzplMYM8pHh7ipWBFG5JNAiQwt9Mo3p6TlNZpv4XbI2+e+4CtTV
DQh7G07sMwjjz4BChYF4IW1frS4Gl/DUYuQ5ivjCJddL/BWqvdP3jRBAa4uE475eqNgFYVhz32LH
kbo78wUPdV1m+aS2wu13YA5m/0r91NVqdgmsAAWUy5UeXVuVjYrYI2BRdSNavwv8LeXerUIkm8T+
kVnriNxRvs4ngwU0HrFo+/BNYilSK8w6EqFuWrXJb9JorayWUHYbItoQFQPg20kiKcBsGrKaqQGo
yVqpBCEAG6O+JxQP1IZVgR8Dflff8N2Wg1A+xvdUpgCI5xNUTrk1AjrcIWH1WVkWjJyfVSrRtAvI
vutP1SJ17jQtVD4Cbw/rStCg1CMIAipRxJFPpAXUo5JwKs3+CLucyYoXGjDocrM2IhjEBrR8C8fH
Fu6YdYlRSP18PbtYDcitni8rMdtFBXLQubbacl8/20KjvdVxCTJctTunpkbFN3yeu9qu4YLaqHo5
GFMxC69BzlkIMhbFDutJWa2XwUdFtJ1dQcunTPPRmlkYdinqn8IUbR8pcH7elkbFIcQfRM6dbIdZ
0mrE81rOBmB81bqp7Dr5SI/DPBjMBmdwPBcTA16qt1aOZd9E/uKHr9EWZwkcU83EpT5bpxoLuKam
jg4FdqRtuGnOSkKeDieUrXkXLeDKNsKMF5oam6a+HFQL7WK0tIEv8Ff0MAfrOrmiuWFxremFopyx
ayZXePb1RFSr0J2bZcvrWaqlP5w65rxgqgA2UpCNhuWFCrNUXRfl6B3QtJSMLWaAIZ45FAlMoVoB
KFeNaT0ZpKrgzLN4dUBMbAY3/kLl9eRJxt+VoyAkzWjqT0QAwaHWQBKgBwC7tFpzxknEkW4VQHAe
+XSEx/VqcAbWB2tGOMoRGYb3G81hqTrBilTGKGd6VKUQbFJTzgcU8jDTWm4mM9pRvlHcnEZeyhmT
3YXyg3OKfrQr6mRmdzOg2nza0IWxG4EyC6boQtAtlti01KypWiKeRrqMasEPoeOTM8scZSpr8xRY
je/VZmuPTU3UDKFO4OCbKvsnEENoa+JjrRozVG8l3aW0m84iwjhSNqudy0J0ygcw6tnMsT9Axwod
JnxH2Ohaz75FMfBWaYndyylIm5aC8z6cDYA+SI0L0xeWuWlSdiB8u2CiGkHo6WtzVLw3sooVV4re
PyMCtWbQnjBW9J6LqrgkWtr6lWVRfnmFw1aXAmyMBGlV5ZdpWVQXsa6qNr4KhYSjqFFubZuywdpw
sErEeRCJtRiwbcxmKp6EzFeZZPluAyLWY1mslxk166ERpOHtkdkAEsgk7/yWKFkyuvCjxLLPzW2p
XnDn4Jauu/oLiMLNhwAcxi+UOETjghWCdcbbaS6orKwskIeSEYD/ejb4lEsWJo7TMDJpuVZPVArZ
5lWmGfcLp2q8mFPlD2r4C47bG3LBnKvU9wrwrR8UDmWXsSB6olAZzqdK8j+tQGwGCyWtV+8MCrim
wJHbY39hhl+TrPRvTM749VmV0P0XCVYpwH22U8gNZl+CgRXN09WWkQxJQBVKMqpGElORYAO/CTDT
nJY1Z21+k9GZ/5uWlt2DjN3SPZeZm38rL99+9uBTL4t9ebf4VsIO36Z/9qOXB9pxAbRNMvOU+IWY
Aeb3iCaRKGInYySnJOf70gixWwKuee/9/Re17QaOmCXS3PKiIj1OYTFrvx445IeIDpsA/EtgSqe9
4YGInhPCy8/XSvPl33SewL1PQoIvRZmH8/Kwwp+YqkAb/B0pHI3xUwr6CIIFXTzn7ikJ0h9KwXaG
3IZsDvmV9jrU+JdU4eUnPKkUbNIuvaSALpA0c4jywu4kriNdsCHUtOGZcDR8bnERBOWGr0gXMO+C
ALSXFOAGpYlHoQvDbJ8SsR7qAiuC+K7IXO2k9PqkoCgii9RPCvrQtnSLEH8LSOuwxA6lYBskk4Hy
FWlWebU3fEW6IOAde9sFfahrJrkOAJLkRcrwUApEx4cqOSSHqqTXthbgELeZbj8tAMXSomGK9H+7
Fo4sgqOxe4xESn/3/avTAioNBIxyPymYQ41XrIPp0kqB/PehFjj6EKR/mjrV9k6vaBGQjheJyF6P
r9lDMmkYPGt3RDh+fHtIA5xCSne3ObZa94qkQENRbyVAChrcGNRKsejFdbwtqEPIzkiUUcAnr9e3
LdD2+JvHxecPStaQ4kuNDKfWPuXRQUkYRDi4WQk7KbS78WvSBbqusWL9VgSVUSDVYBhbVRgdrwgL
s4hBoGbxQUrc8BVJQWN3bBW0rZF8OMI+dh2e1QVN4VVrtm4ruxVxLAVnSOBAmA3OSuJqd+PXJAVT
ZrR76YIOiyprgS5gQLrk1d0ccB0IQDm0E4miMK5W+X5LCr/xowd/9CwI43vpiYZe8ZTD+twP9h7K
4+93/pfko9N/opnJHwrHtL2391Dc+E9HVaS6H3y5V//Df9894ONbPzmp/YeT0MvdfA6BpLz1bppT
N8Gf/V/sfncTt+MgSpn/nMnff3XmeWALfjFwER2NKyrEeo+bU7a27A4MEswpBo7cZeEW+5HEa6Q0
nEXad8pnbgyJW37UaY+GY+x7j017aO7ep/uRxKwpo+Rc2X9k8ADnZTivOuEDTDR2qe/gYy92N27u
7UcS04YY8QTC3oc83qQ/3tAQUiXfuwAHVPueQAsvkHp439VCSiA54/SVzKWXgsrQHZnwAQeRviNP
kHgY7seR6q2Bz7//4El8mQdT/9JSv7p3g44CKvBPY7b7TviK3PgyDbsrso1e9R56eQ/XYFfKAuHi
BJNON0fDSrey74TfP7ZNravSe2AGqObRdv/kUi8gtjvBIvmQVmHxSMyQP51AN67dcNmxHniUp9he
rt18+4hcFmYKfLS+kr52i8KdB1XhlWVHp6FI0E8hknAehL7bDXi3oa3eUw8FNmxadjR7FyroP3ZB
i2lBFrJjm/BBhct4itHTKj8eWri3vYdOl+WRDaElyHb6jzz1vueUk3Wl3YZq+0566q3d7r5FPE47
wfFp6m3eTNwkK4Kwu60zvnOC1SPGf+flhdexVMBnKCca/Nqrw3lnG2PwU+zoYubfaNne64WwsAxt
KvsP/nznncJT8DRZj0oY9mQ3GLvR8dpvYyN9tfFjEHYlrqMt/cXyMYo5kXS9Grp8RByj94xzzz/O
KQI11H/gT8BvF9t47R65CdRdqieY96+I0x+c0j/z9m5+yRp1khs8VsRd1qLva30R/Lzn1G+9uutV
7oJJfef8HKBjz+neeXnCzrbXaGGtNLbiE2yYL+HN9Zz0y72efQf3ivLNk5On8/EEzvDXsJinyyLs
nNxAzhPdI32V5CttAzTB7geSb9ME1Gf/wXN7z1ORpoeI7OP40z4x/9S/dYNr4hfz2HPzf/4DAAD/
/w==</cx:binary>
              </cx:geoCache>
            </cx:geography>
          </cx:layoutPr>
          <cx:valueColors>
            <cx:minColor>
              <a:schemeClr val="accent6">
                <a:lumMod val="60000"/>
                <a:lumOff val="40000"/>
              </a:schemeClr>
            </cx:minColor>
            <cx:midColor>
              <a:schemeClr val="accent1">
                <a:lumMod val="75000"/>
              </a:schemeClr>
            </cx:midColor>
            <cx:maxColor>
              <a:schemeClr val="accent2">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4.emf"/><Relationship Id="rId7" Type="http://schemas.microsoft.com/office/2014/relationships/chartEx" Target="../charts/chartEx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4.xml"/><Relationship Id="rId5" Type="http://schemas.openxmlformats.org/officeDocument/2006/relationships/image" Target="../media/image6.emf"/><Relationship Id="rId10" Type="http://schemas.openxmlformats.org/officeDocument/2006/relationships/chart" Target="../charts/chart6.xml"/><Relationship Id="rId4" Type="http://schemas.openxmlformats.org/officeDocument/2006/relationships/image" Target="../media/image5.emf"/><Relationship Id="rId9"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53340</xdr:colOff>
      <xdr:row>6</xdr:row>
      <xdr:rowOff>167640</xdr:rowOff>
    </xdr:from>
    <xdr:to>
      <xdr:col>12</xdr:col>
      <xdr:colOff>358140</xdr:colOff>
      <xdr:row>21</xdr:row>
      <xdr:rowOff>167640</xdr:rowOff>
    </xdr:to>
    <xdr:graphicFrame macro="">
      <xdr:nvGraphicFramePr>
        <xdr:cNvPr id="3" name="Chart 2">
          <a:extLst>
            <a:ext uri="{FF2B5EF4-FFF2-40B4-BE49-F238E27FC236}">
              <a16:creationId xmlns:a16="http://schemas.microsoft.com/office/drawing/2014/main" id="{186A483A-1480-422B-AAB0-AC631BBC1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129540</xdr:colOff>
      <xdr:row>6</xdr:row>
      <xdr:rowOff>167640</xdr:rowOff>
    </xdr:from>
    <xdr:to>
      <xdr:col>13</xdr:col>
      <xdr:colOff>434340</xdr:colOff>
      <xdr:row>21</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08A5BF3-B189-4E83-9C18-102BE34D37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64920"/>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411480</xdr:colOff>
      <xdr:row>1</xdr:row>
      <xdr:rowOff>160020</xdr:rowOff>
    </xdr:from>
    <xdr:to>
      <xdr:col>9</xdr:col>
      <xdr:colOff>137160</xdr:colOff>
      <xdr:row>16</xdr:row>
      <xdr:rowOff>7620</xdr:rowOff>
    </xdr:to>
    <xdr:graphicFrame macro="">
      <xdr:nvGraphicFramePr>
        <xdr:cNvPr id="2" name="Chart 1">
          <a:extLst>
            <a:ext uri="{FF2B5EF4-FFF2-40B4-BE49-F238E27FC236}">
              <a16:creationId xmlns:a16="http://schemas.microsoft.com/office/drawing/2014/main" id="{D6BBB223-954C-4335-A179-413367636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396240</xdr:colOff>
      <xdr:row>2</xdr:row>
      <xdr:rowOff>53340</xdr:rowOff>
    </xdr:from>
    <xdr:to>
      <xdr:col>14</xdr:col>
      <xdr:colOff>91440</xdr:colOff>
      <xdr:row>17</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A15B100-F117-4550-9999-CBC29C3D88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800" y="419100"/>
              <a:ext cx="4572000" cy="2743200"/>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495300</xdr:colOff>
      <xdr:row>3</xdr:row>
      <xdr:rowOff>114300</xdr:rowOff>
    </xdr:from>
    <xdr:to>
      <xdr:col>11</xdr:col>
      <xdr:colOff>190500</xdr:colOff>
      <xdr:row>18</xdr:row>
      <xdr:rowOff>114300</xdr:rowOff>
    </xdr:to>
    <xdr:graphicFrame macro="">
      <xdr:nvGraphicFramePr>
        <xdr:cNvPr id="2" name="Chart 1">
          <a:extLst>
            <a:ext uri="{FF2B5EF4-FFF2-40B4-BE49-F238E27FC236}">
              <a16:creationId xmlns:a16="http://schemas.microsoft.com/office/drawing/2014/main" id="{02AC7158-6698-477F-952C-6396950E14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388620</xdr:colOff>
      <xdr:row>4</xdr:row>
      <xdr:rowOff>38101</xdr:rowOff>
    </xdr:from>
    <xdr:to>
      <xdr:col>14</xdr:col>
      <xdr:colOff>388620</xdr:colOff>
      <xdr:row>12</xdr:row>
      <xdr:rowOff>152401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E87FC0E-79F3-4BEA-A96A-127E73C54B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498080" y="769621"/>
              <a:ext cx="1828800" cy="15773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495300</xdr:colOff>
      <xdr:row>4</xdr:row>
      <xdr:rowOff>53341</xdr:rowOff>
    </xdr:from>
    <xdr:to>
      <xdr:col>17</xdr:col>
      <xdr:colOff>495300</xdr:colOff>
      <xdr:row>11</xdr:row>
      <xdr:rowOff>137161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FCD1629-6A87-44F4-82DE-B46250AB64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33560" y="784861"/>
              <a:ext cx="1828800" cy="136398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480060</xdr:colOff>
      <xdr:row>13</xdr:row>
      <xdr:rowOff>175261</xdr:rowOff>
    </xdr:from>
    <xdr:to>
      <xdr:col>14</xdr:col>
      <xdr:colOff>480060</xdr:colOff>
      <xdr:row>22</xdr:row>
      <xdr:rowOff>76201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73F9977-272F-44F2-82CC-98509963206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89520" y="2552701"/>
              <a:ext cx="1828800" cy="154686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0</xdr:row>
      <xdr:rowOff>68580</xdr:rowOff>
    </xdr:from>
    <xdr:to>
      <xdr:col>18</xdr:col>
      <xdr:colOff>243840</xdr:colOff>
      <xdr:row>2</xdr:row>
      <xdr:rowOff>152400</xdr:rowOff>
    </xdr:to>
    <xdr:sp macro="" textlink="">
      <xdr:nvSpPr>
        <xdr:cNvPr id="3" name="Rectangle: Rounded Corners 2">
          <a:extLst>
            <a:ext uri="{FF2B5EF4-FFF2-40B4-BE49-F238E27FC236}">
              <a16:creationId xmlns:a16="http://schemas.microsoft.com/office/drawing/2014/main" id="{C001DE90-C783-4F64-BACA-68E9AD96E0F3}"/>
            </a:ext>
          </a:extLst>
        </xdr:cNvPr>
        <xdr:cNvSpPr/>
      </xdr:nvSpPr>
      <xdr:spPr>
        <a:xfrm>
          <a:off x="68580" y="68580"/>
          <a:ext cx="11148060" cy="4495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0" i="0" u="none" strike="noStrike"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a:t>
          </a:r>
          <a:r>
            <a:rPr lang="en-US" sz="2000" b="1" i="0" u="none" strike="noStrike"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Sales Performance Dashboard </a:t>
          </a:r>
          <a:endParaRPr lang="en-PK" sz="20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68580</xdr:colOff>
      <xdr:row>3</xdr:row>
      <xdr:rowOff>26670</xdr:rowOff>
    </xdr:from>
    <xdr:to>
      <xdr:col>3</xdr:col>
      <xdr:colOff>403860</xdr:colOff>
      <xdr:row>11</xdr:row>
      <xdr:rowOff>19050</xdr:rowOff>
    </xdr:to>
    <xdr:grpSp>
      <xdr:nvGrpSpPr>
        <xdr:cNvPr id="13" name="Group 12">
          <a:extLst>
            <a:ext uri="{FF2B5EF4-FFF2-40B4-BE49-F238E27FC236}">
              <a16:creationId xmlns:a16="http://schemas.microsoft.com/office/drawing/2014/main" id="{ED79C388-6941-449A-B1A7-C1A3209C3E0B}"/>
            </a:ext>
          </a:extLst>
        </xdr:cNvPr>
        <xdr:cNvGrpSpPr/>
      </xdr:nvGrpSpPr>
      <xdr:grpSpPr>
        <a:xfrm>
          <a:off x="68580" y="562892"/>
          <a:ext cx="2169724" cy="1422306"/>
          <a:chOff x="68580" y="571500"/>
          <a:chExt cx="2164080" cy="1455420"/>
        </a:xfrm>
      </xdr:grpSpPr>
      <xdr:sp macro="" textlink="">
        <xdr:nvSpPr>
          <xdr:cNvPr id="5" name="Rectangle: Rounded Corners 4">
            <a:extLst>
              <a:ext uri="{FF2B5EF4-FFF2-40B4-BE49-F238E27FC236}">
                <a16:creationId xmlns:a16="http://schemas.microsoft.com/office/drawing/2014/main" id="{B0F1FD28-01FB-4FF1-AA6F-77875E4E1934}"/>
              </a:ext>
            </a:extLst>
          </xdr:cNvPr>
          <xdr:cNvSpPr/>
        </xdr:nvSpPr>
        <xdr:spPr>
          <a:xfrm>
            <a:off x="83819" y="571500"/>
            <a:ext cx="2146195" cy="35052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latin typeface="Lato Black" panose="020F0502020204030203" pitchFamily="34" charset="0"/>
                <a:ea typeface="Lato Black" panose="020F0502020204030203" pitchFamily="34" charset="0"/>
                <a:cs typeface="Lato Black" panose="020F0502020204030203" pitchFamily="34" charset="0"/>
              </a:rPr>
              <a:t>               SALES</a:t>
            </a:r>
            <a:r>
              <a:rPr lang="en-US" sz="1600" baseline="0">
                <a:latin typeface="Lato Black" panose="020F0502020204030203" pitchFamily="34" charset="0"/>
                <a:ea typeface="Lato Black" panose="020F0502020204030203" pitchFamily="34" charset="0"/>
                <a:cs typeface="Lato Black" panose="020F0502020204030203" pitchFamily="34" charset="0"/>
              </a:rPr>
              <a:t> </a:t>
            </a:r>
            <a:endParaRPr lang="en-PK"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20398CEE-76CA-4099-80FC-C201E17D9531}"/>
              </a:ext>
            </a:extLst>
          </xdr:cNvPr>
          <xdr:cNvSpPr/>
        </xdr:nvSpPr>
        <xdr:spPr>
          <a:xfrm>
            <a:off x="68580" y="960120"/>
            <a:ext cx="2164080" cy="106680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PK" sz="1100"/>
          </a:p>
        </xdr:txBody>
      </xdr:sp>
      <xdr:sp macro="" textlink="kpi!B17">
        <xdr:nvSpPr>
          <xdr:cNvPr id="9" name="Rectangle: Rounded Corners 8">
            <a:extLst>
              <a:ext uri="{FF2B5EF4-FFF2-40B4-BE49-F238E27FC236}">
                <a16:creationId xmlns:a16="http://schemas.microsoft.com/office/drawing/2014/main" id="{F573EE66-A2A6-4AD8-9DCA-8EEB8FAEB761}"/>
              </a:ext>
            </a:extLst>
          </xdr:cNvPr>
          <xdr:cNvSpPr/>
        </xdr:nvSpPr>
        <xdr:spPr>
          <a:xfrm>
            <a:off x="160019" y="1074420"/>
            <a:ext cx="1973581"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E64F5E-A47A-4FCF-BE3E-A5822E259D79}"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$68,345.68 </a:t>
            </a:fld>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 name="Rectangle: Rounded Corners 9">
            <a:extLst>
              <a:ext uri="{FF2B5EF4-FFF2-40B4-BE49-F238E27FC236}">
                <a16:creationId xmlns:a16="http://schemas.microsoft.com/office/drawing/2014/main" id="{3B4A5E24-A840-4B87-AB69-8F46F172D55B}"/>
              </a:ext>
            </a:extLst>
          </xdr:cNvPr>
          <xdr:cNvSpPr/>
        </xdr:nvSpPr>
        <xdr:spPr>
          <a:xfrm>
            <a:off x="160019" y="1569720"/>
            <a:ext cx="1969739"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81686</xdr:colOff>
          <xdr:row>9</xdr:row>
          <xdr:rowOff>0</xdr:rowOff>
        </xdr:from>
        <xdr:to>
          <xdr:col>3</xdr:col>
          <xdr:colOff>236220</xdr:colOff>
          <xdr:row>9</xdr:row>
          <xdr:rowOff>175260</xdr:rowOff>
        </xdr:to>
        <xdr:pic>
          <xdr:nvPicPr>
            <xdr:cNvPr id="12" name="Picture 11">
              <a:extLst>
                <a:ext uri="{FF2B5EF4-FFF2-40B4-BE49-F238E27FC236}">
                  <a16:creationId xmlns:a16="http://schemas.microsoft.com/office/drawing/2014/main" id="{CBA93468-F3D8-4685-A0D4-C15A2A70AC48}"/>
                </a:ext>
              </a:extLst>
            </xdr:cNvPr>
            <xdr:cNvPicPr>
              <a:picLocks noChangeAspect="1" noChangeArrowheads="1"/>
              <a:extLst>
                <a:ext uri="{84589F7E-364E-4C9E-8A38-B11213B215E9}">
                  <a14:cameraTool cellRange="'kpi yoy'!$I$8" spid="_x0000_s10280"/>
                </a:ext>
              </a:extLst>
            </xdr:cNvPicPr>
          </xdr:nvPicPr>
          <xdr:blipFill>
            <a:blip xmlns:r="http://schemas.openxmlformats.org/officeDocument/2006/relationships" r:embed="rId1"/>
            <a:srcRect/>
            <a:stretch>
              <a:fillRect/>
            </a:stretch>
          </xdr:blipFill>
          <xdr:spPr bwMode="auto">
            <a:xfrm>
              <a:off x="1300886" y="1645920"/>
              <a:ext cx="764134" cy="175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274320</xdr:colOff>
      <xdr:row>3</xdr:row>
      <xdr:rowOff>26670</xdr:rowOff>
    </xdr:from>
    <xdr:to>
      <xdr:col>11</xdr:col>
      <xdr:colOff>0</xdr:colOff>
      <xdr:row>11</xdr:row>
      <xdr:rowOff>19050</xdr:rowOff>
    </xdr:to>
    <xdr:grpSp>
      <xdr:nvGrpSpPr>
        <xdr:cNvPr id="19" name="Group 18">
          <a:extLst>
            <a:ext uri="{FF2B5EF4-FFF2-40B4-BE49-F238E27FC236}">
              <a16:creationId xmlns:a16="http://schemas.microsoft.com/office/drawing/2014/main" id="{737DAE38-E3B0-46A8-BAD3-0A7C54E64D4C}"/>
            </a:ext>
          </a:extLst>
        </xdr:cNvPr>
        <xdr:cNvGrpSpPr/>
      </xdr:nvGrpSpPr>
      <xdr:grpSpPr>
        <a:xfrm>
          <a:off x="4554690" y="562892"/>
          <a:ext cx="2171606" cy="1422306"/>
          <a:chOff x="68580" y="571500"/>
          <a:chExt cx="2164080" cy="1455420"/>
        </a:xfrm>
      </xdr:grpSpPr>
      <xdr:sp macro="" textlink="">
        <xdr:nvSpPr>
          <xdr:cNvPr id="20" name="Rectangle: Rounded Corners 19">
            <a:extLst>
              <a:ext uri="{FF2B5EF4-FFF2-40B4-BE49-F238E27FC236}">
                <a16:creationId xmlns:a16="http://schemas.microsoft.com/office/drawing/2014/main" id="{0944EC98-9CFA-48A5-8A1E-DAA97E168DC1}"/>
              </a:ext>
            </a:extLst>
          </xdr:cNvPr>
          <xdr:cNvSpPr/>
        </xdr:nvSpPr>
        <xdr:spPr>
          <a:xfrm>
            <a:off x="83819" y="571500"/>
            <a:ext cx="2146195" cy="35052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latin typeface="Lato Black" panose="020F0502020204030203" pitchFamily="34" charset="0"/>
                <a:ea typeface="Lato Black" panose="020F0502020204030203" pitchFamily="34" charset="0"/>
                <a:cs typeface="Lato Black" panose="020F0502020204030203" pitchFamily="34" charset="0"/>
              </a:rPr>
              <a:t>           QUANTITY</a:t>
            </a:r>
            <a:r>
              <a:rPr lang="en-US" sz="1600" baseline="0">
                <a:latin typeface="Lato Black" panose="020F0502020204030203" pitchFamily="34" charset="0"/>
                <a:ea typeface="Lato Black" panose="020F0502020204030203" pitchFamily="34" charset="0"/>
                <a:cs typeface="Lato Black" panose="020F0502020204030203" pitchFamily="34" charset="0"/>
              </a:rPr>
              <a:t> </a:t>
            </a:r>
            <a:endParaRPr lang="en-PK"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1" name="Rectangle: Rounded Corners 20">
            <a:extLst>
              <a:ext uri="{FF2B5EF4-FFF2-40B4-BE49-F238E27FC236}">
                <a16:creationId xmlns:a16="http://schemas.microsoft.com/office/drawing/2014/main" id="{D3C064A7-038D-42F9-AC21-AD24A053C982}"/>
              </a:ext>
            </a:extLst>
          </xdr:cNvPr>
          <xdr:cNvSpPr/>
        </xdr:nvSpPr>
        <xdr:spPr>
          <a:xfrm>
            <a:off x="68580" y="960120"/>
            <a:ext cx="2164080" cy="106680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PK" sz="1100"/>
          </a:p>
        </xdr:txBody>
      </xdr:sp>
      <xdr:sp macro="" textlink="kpi!I17">
        <xdr:nvSpPr>
          <xdr:cNvPr id="22" name="Rectangle: Rounded Corners 21">
            <a:extLst>
              <a:ext uri="{FF2B5EF4-FFF2-40B4-BE49-F238E27FC236}">
                <a16:creationId xmlns:a16="http://schemas.microsoft.com/office/drawing/2014/main" id="{506BA5E0-CD40-468A-A09D-F8A8A7E53B4E}"/>
              </a:ext>
            </a:extLst>
          </xdr:cNvPr>
          <xdr:cNvSpPr/>
        </xdr:nvSpPr>
        <xdr:spPr>
          <a:xfrm>
            <a:off x="160019" y="1074420"/>
            <a:ext cx="1973581"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0C67027-F6B0-4B57-8511-23DB5D739FF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1446</a:t>
            </a:fld>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EDB6D4AE-3E9A-4092-995D-6DDB0CC2AA97}"/>
              </a:ext>
            </a:extLst>
          </xdr:cNvPr>
          <xdr:cNvSpPr/>
        </xdr:nvSpPr>
        <xdr:spPr>
          <a:xfrm>
            <a:off x="160019" y="1569720"/>
            <a:ext cx="1969739"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11</xdr:col>
      <xdr:colOff>60960</xdr:colOff>
      <xdr:row>3</xdr:row>
      <xdr:rowOff>26670</xdr:rowOff>
    </xdr:from>
    <xdr:to>
      <xdr:col>14</xdr:col>
      <xdr:colOff>396240</xdr:colOff>
      <xdr:row>11</xdr:row>
      <xdr:rowOff>19050</xdr:rowOff>
    </xdr:to>
    <xdr:grpSp>
      <xdr:nvGrpSpPr>
        <xdr:cNvPr id="24" name="Group 23">
          <a:extLst>
            <a:ext uri="{FF2B5EF4-FFF2-40B4-BE49-F238E27FC236}">
              <a16:creationId xmlns:a16="http://schemas.microsoft.com/office/drawing/2014/main" id="{6FA6D0F6-2F3B-4289-B5A7-F96728FB898A}"/>
            </a:ext>
          </a:extLst>
        </xdr:cNvPr>
        <xdr:cNvGrpSpPr/>
      </xdr:nvGrpSpPr>
      <xdr:grpSpPr>
        <a:xfrm>
          <a:off x="6787256" y="562892"/>
          <a:ext cx="2169725" cy="1422306"/>
          <a:chOff x="68580" y="571500"/>
          <a:chExt cx="2164080" cy="1455420"/>
        </a:xfrm>
      </xdr:grpSpPr>
      <xdr:sp macro="" textlink="">
        <xdr:nvSpPr>
          <xdr:cNvPr id="25" name="Rectangle: Rounded Corners 24">
            <a:extLst>
              <a:ext uri="{FF2B5EF4-FFF2-40B4-BE49-F238E27FC236}">
                <a16:creationId xmlns:a16="http://schemas.microsoft.com/office/drawing/2014/main" id="{738BC08B-A4F2-4766-845A-E676E5C894FE}"/>
              </a:ext>
            </a:extLst>
          </xdr:cNvPr>
          <xdr:cNvSpPr/>
        </xdr:nvSpPr>
        <xdr:spPr>
          <a:xfrm>
            <a:off x="83819" y="571500"/>
            <a:ext cx="2146195" cy="35052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latin typeface="Lato Black" panose="020F0502020204030203" pitchFamily="34" charset="0"/>
                <a:ea typeface="Lato Black" panose="020F0502020204030203" pitchFamily="34" charset="0"/>
                <a:cs typeface="Lato Black" panose="020F0502020204030203" pitchFamily="34" charset="0"/>
              </a:rPr>
              <a:t>    NO</a:t>
            </a:r>
            <a:r>
              <a:rPr lang="en-US" sz="1600" baseline="0">
                <a:latin typeface="Lato Black" panose="020F0502020204030203" pitchFamily="34" charset="0"/>
                <a:ea typeface="Lato Black" panose="020F0502020204030203" pitchFamily="34" charset="0"/>
                <a:cs typeface="Lato Black" panose="020F0502020204030203" pitchFamily="34" charset="0"/>
              </a:rPr>
              <a:t> OF ORDERS </a:t>
            </a:r>
            <a:endParaRPr lang="en-PK"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Rectangle: Rounded Corners 25">
            <a:extLst>
              <a:ext uri="{FF2B5EF4-FFF2-40B4-BE49-F238E27FC236}">
                <a16:creationId xmlns:a16="http://schemas.microsoft.com/office/drawing/2014/main" id="{9D3CA81A-C887-451A-9F51-039F68AF80CC}"/>
              </a:ext>
            </a:extLst>
          </xdr:cNvPr>
          <xdr:cNvSpPr/>
        </xdr:nvSpPr>
        <xdr:spPr>
          <a:xfrm>
            <a:off x="68580" y="960120"/>
            <a:ext cx="2164080" cy="106680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PK" sz="1100"/>
          </a:p>
        </xdr:txBody>
      </xdr:sp>
      <xdr:sp macro="" textlink="kpi!O17">
        <xdr:nvSpPr>
          <xdr:cNvPr id="27" name="Rectangle: Rounded Corners 26">
            <a:extLst>
              <a:ext uri="{FF2B5EF4-FFF2-40B4-BE49-F238E27FC236}">
                <a16:creationId xmlns:a16="http://schemas.microsoft.com/office/drawing/2014/main" id="{926FB4C6-9A5A-4A86-8C7B-DE4BAEB1D240}"/>
              </a:ext>
            </a:extLst>
          </xdr:cNvPr>
          <xdr:cNvSpPr/>
        </xdr:nvSpPr>
        <xdr:spPr>
          <a:xfrm>
            <a:off x="160019" y="1074420"/>
            <a:ext cx="1973581"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07612FC-5B54-4EB5-A786-67342EB8881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398</a:t>
            </a:fld>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99DA11C7-8F69-4521-8623-22F079E0932F}"/>
              </a:ext>
            </a:extLst>
          </xdr:cNvPr>
          <xdr:cNvSpPr/>
        </xdr:nvSpPr>
        <xdr:spPr>
          <a:xfrm>
            <a:off x="160019" y="1569720"/>
            <a:ext cx="1969739"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464820</xdr:colOff>
      <xdr:row>3</xdr:row>
      <xdr:rowOff>26670</xdr:rowOff>
    </xdr:from>
    <xdr:to>
      <xdr:col>18</xdr:col>
      <xdr:colOff>190500</xdr:colOff>
      <xdr:row>11</xdr:row>
      <xdr:rowOff>19050</xdr:rowOff>
    </xdr:to>
    <xdr:grpSp>
      <xdr:nvGrpSpPr>
        <xdr:cNvPr id="29" name="Group 28">
          <a:extLst>
            <a:ext uri="{FF2B5EF4-FFF2-40B4-BE49-F238E27FC236}">
              <a16:creationId xmlns:a16="http://schemas.microsoft.com/office/drawing/2014/main" id="{BDEE90DF-14CD-49EA-807B-9E9586A8205A}"/>
            </a:ext>
          </a:extLst>
        </xdr:cNvPr>
        <xdr:cNvGrpSpPr/>
      </xdr:nvGrpSpPr>
      <xdr:grpSpPr>
        <a:xfrm>
          <a:off x="9025561" y="562892"/>
          <a:ext cx="2171606" cy="1422306"/>
          <a:chOff x="68580" y="571500"/>
          <a:chExt cx="2164080" cy="1455420"/>
        </a:xfrm>
      </xdr:grpSpPr>
      <xdr:sp macro="" textlink="">
        <xdr:nvSpPr>
          <xdr:cNvPr id="30" name="Rectangle: Rounded Corners 29">
            <a:extLst>
              <a:ext uri="{FF2B5EF4-FFF2-40B4-BE49-F238E27FC236}">
                <a16:creationId xmlns:a16="http://schemas.microsoft.com/office/drawing/2014/main" id="{FB2CC967-AB07-4263-833F-C35D33187BF2}"/>
              </a:ext>
            </a:extLst>
          </xdr:cNvPr>
          <xdr:cNvSpPr/>
        </xdr:nvSpPr>
        <xdr:spPr>
          <a:xfrm>
            <a:off x="83819" y="571500"/>
            <a:ext cx="2146195" cy="35052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latin typeface="Lato Black" panose="020F0502020204030203" pitchFamily="34" charset="0"/>
                <a:ea typeface="Lato Black" panose="020F0502020204030203" pitchFamily="34" charset="0"/>
                <a:cs typeface="Lato Black" panose="020F0502020204030203" pitchFamily="34" charset="0"/>
              </a:rPr>
              <a:t>    PROFIT</a:t>
            </a:r>
            <a:r>
              <a:rPr lang="en-US" sz="1600" baseline="0">
                <a:latin typeface="Lato Black" panose="020F0502020204030203" pitchFamily="34" charset="0"/>
                <a:ea typeface="Lato Black" panose="020F0502020204030203" pitchFamily="34" charset="0"/>
                <a:cs typeface="Lato Black" panose="020F0502020204030203" pitchFamily="34" charset="0"/>
              </a:rPr>
              <a:t> MARGIN </a:t>
            </a:r>
            <a:endParaRPr lang="en-PK" sz="16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12A706F6-8A90-470F-BECC-0BDF6711FA54}"/>
              </a:ext>
            </a:extLst>
          </xdr:cNvPr>
          <xdr:cNvSpPr/>
        </xdr:nvSpPr>
        <xdr:spPr>
          <a:xfrm>
            <a:off x="68580" y="960120"/>
            <a:ext cx="2164080" cy="106680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PK" sz="1100"/>
          </a:p>
        </xdr:txBody>
      </xdr:sp>
      <xdr:sp macro="" textlink="kpi!L17">
        <xdr:nvSpPr>
          <xdr:cNvPr id="32" name="Rectangle: Rounded Corners 31">
            <a:extLst>
              <a:ext uri="{FF2B5EF4-FFF2-40B4-BE49-F238E27FC236}">
                <a16:creationId xmlns:a16="http://schemas.microsoft.com/office/drawing/2014/main" id="{D1768E04-9707-44B2-AC35-7E41D3573D51}"/>
              </a:ext>
            </a:extLst>
          </xdr:cNvPr>
          <xdr:cNvSpPr/>
        </xdr:nvSpPr>
        <xdr:spPr>
          <a:xfrm>
            <a:off x="160019" y="1074420"/>
            <a:ext cx="1973581"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4D8D46-F760-43E3-8B6B-598F763DAB1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4.36%</a:t>
            </a:fld>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C106C597-17B2-47E0-8BDF-46FFBDA95F96}"/>
              </a:ext>
            </a:extLst>
          </xdr:cNvPr>
          <xdr:cNvSpPr/>
        </xdr:nvSpPr>
        <xdr:spPr>
          <a:xfrm>
            <a:off x="160019" y="1569720"/>
            <a:ext cx="1969739"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3</xdr:col>
      <xdr:colOff>464820</xdr:colOff>
      <xdr:row>3</xdr:row>
      <xdr:rowOff>26670</xdr:rowOff>
    </xdr:from>
    <xdr:to>
      <xdr:col>7</xdr:col>
      <xdr:colOff>190500</xdr:colOff>
      <xdr:row>11</xdr:row>
      <xdr:rowOff>19050</xdr:rowOff>
    </xdr:to>
    <xdr:grpSp>
      <xdr:nvGrpSpPr>
        <xdr:cNvPr id="34" name="Group 33">
          <a:extLst>
            <a:ext uri="{FF2B5EF4-FFF2-40B4-BE49-F238E27FC236}">
              <a16:creationId xmlns:a16="http://schemas.microsoft.com/office/drawing/2014/main" id="{E669BB48-3939-408C-9EE9-9116A6BAF87B}"/>
            </a:ext>
          </a:extLst>
        </xdr:cNvPr>
        <xdr:cNvGrpSpPr/>
      </xdr:nvGrpSpPr>
      <xdr:grpSpPr>
        <a:xfrm>
          <a:off x="2299264" y="562892"/>
          <a:ext cx="2171606" cy="1422306"/>
          <a:chOff x="68580" y="571500"/>
          <a:chExt cx="2164080" cy="1455420"/>
        </a:xfrm>
      </xdr:grpSpPr>
      <xdr:sp macro="" textlink="">
        <xdr:nvSpPr>
          <xdr:cNvPr id="35" name="Rectangle: Rounded Corners 34">
            <a:extLst>
              <a:ext uri="{FF2B5EF4-FFF2-40B4-BE49-F238E27FC236}">
                <a16:creationId xmlns:a16="http://schemas.microsoft.com/office/drawing/2014/main" id="{AF8A29C4-2750-4DF4-A07E-7DEABE76BA00}"/>
              </a:ext>
            </a:extLst>
          </xdr:cNvPr>
          <xdr:cNvSpPr/>
        </xdr:nvSpPr>
        <xdr:spPr>
          <a:xfrm>
            <a:off x="83819" y="571500"/>
            <a:ext cx="2146195" cy="35052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a:solidFill>
                  <a:schemeClr val="bg1"/>
                </a:solidFill>
                <a:latin typeface="Lato Black" panose="020F0502020204030203" pitchFamily="34" charset="0"/>
                <a:ea typeface="Lato Black" panose="020F0502020204030203" pitchFamily="34" charset="0"/>
                <a:cs typeface="Lato Black" panose="020F0502020204030203" pitchFamily="34" charset="0"/>
              </a:rPr>
              <a:t>             PROFIT</a:t>
            </a:r>
            <a:r>
              <a:rPr lang="en-US" sz="16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6" name="Rectangle: Rounded Corners 35">
            <a:extLst>
              <a:ext uri="{FF2B5EF4-FFF2-40B4-BE49-F238E27FC236}">
                <a16:creationId xmlns:a16="http://schemas.microsoft.com/office/drawing/2014/main" id="{87BFD8E1-2733-4775-A834-1ADB6424B0AD}"/>
              </a:ext>
            </a:extLst>
          </xdr:cNvPr>
          <xdr:cNvSpPr/>
        </xdr:nvSpPr>
        <xdr:spPr>
          <a:xfrm>
            <a:off x="68580" y="960120"/>
            <a:ext cx="2164080" cy="106680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PK" sz="1100">
              <a:solidFill>
                <a:schemeClr val="bg1"/>
              </a:solidFill>
            </a:endParaRPr>
          </a:p>
        </xdr:txBody>
      </xdr:sp>
      <xdr:sp macro="" textlink="kpi!F17">
        <xdr:nvSpPr>
          <xdr:cNvPr id="37" name="Rectangle: Rounded Corners 36">
            <a:extLst>
              <a:ext uri="{FF2B5EF4-FFF2-40B4-BE49-F238E27FC236}">
                <a16:creationId xmlns:a16="http://schemas.microsoft.com/office/drawing/2014/main" id="{D3DEA1D4-0DB7-4A99-B802-313088ECCE96}"/>
              </a:ext>
            </a:extLst>
          </xdr:cNvPr>
          <xdr:cNvSpPr/>
        </xdr:nvSpPr>
        <xdr:spPr>
          <a:xfrm>
            <a:off x="160019" y="1074420"/>
            <a:ext cx="1973581"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1B77A90-EBAC-4632-B650-74833C319925}"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$2,980.74 </a:t>
            </a:fld>
            <a:endParaRPr lang="en-PK"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8" name="Rectangle: Rounded Corners 37">
            <a:extLst>
              <a:ext uri="{FF2B5EF4-FFF2-40B4-BE49-F238E27FC236}">
                <a16:creationId xmlns:a16="http://schemas.microsoft.com/office/drawing/2014/main" id="{A6CF8B4F-5636-42C2-9C94-66E04A24A493}"/>
              </a:ext>
            </a:extLst>
          </xdr:cNvPr>
          <xdr:cNvSpPr/>
        </xdr:nvSpPr>
        <xdr:spPr>
          <a:xfrm>
            <a:off x="160019" y="1569720"/>
            <a:ext cx="1969739" cy="297180"/>
          </a:xfrm>
          <a:prstGeom prst="roundRect">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5</xdr:col>
          <xdr:colOff>488288</xdr:colOff>
          <xdr:row>9</xdr:row>
          <xdr:rowOff>7620</xdr:rowOff>
        </xdr:from>
        <xdr:to>
          <xdr:col>6</xdr:col>
          <xdr:colOff>609599</xdr:colOff>
          <xdr:row>9</xdr:row>
          <xdr:rowOff>175260</xdr:rowOff>
        </xdr:to>
        <xdr:pic>
          <xdr:nvPicPr>
            <xdr:cNvPr id="39" name="Picture 38">
              <a:extLst>
                <a:ext uri="{FF2B5EF4-FFF2-40B4-BE49-F238E27FC236}">
                  <a16:creationId xmlns:a16="http://schemas.microsoft.com/office/drawing/2014/main" id="{A3927FD7-7D1E-450A-A1E5-1015477E562E}"/>
                </a:ext>
              </a:extLst>
            </xdr:cNvPr>
            <xdr:cNvPicPr>
              <a:picLocks noChangeAspect="1" noChangeArrowheads="1"/>
              <a:extLst>
                <a:ext uri="{84589F7E-364E-4C9E-8A38-B11213B215E9}">
                  <a14:cameraTool cellRange="'kpi yoy'!$J$8" spid="_x0000_s10281"/>
                </a:ext>
              </a:extLst>
            </xdr:cNvPicPr>
          </xdr:nvPicPr>
          <xdr:blipFill>
            <a:blip xmlns:r="http://schemas.openxmlformats.org/officeDocument/2006/relationships" r:embed="rId2"/>
            <a:srcRect/>
            <a:stretch>
              <a:fillRect/>
            </a:stretch>
          </xdr:blipFill>
          <xdr:spPr bwMode="auto">
            <a:xfrm>
              <a:off x="3536288" y="1653540"/>
              <a:ext cx="730911" cy="1676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312420</xdr:colOff>
          <xdr:row>8</xdr:row>
          <xdr:rowOff>160020</xdr:rowOff>
        </xdr:from>
        <xdr:to>
          <xdr:col>10</xdr:col>
          <xdr:colOff>396240</xdr:colOff>
          <xdr:row>9</xdr:row>
          <xdr:rowOff>167640</xdr:rowOff>
        </xdr:to>
        <xdr:pic>
          <xdr:nvPicPr>
            <xdr:cNvPr id="41" name="Picture 40">
              <a:extLst>
                <a:ext uri="{FF2B5EF4-FFF2-40B4-BE49-F238E27FC236}">
                  <a16:creationId xmlns:a16="http://schemas.microsoft.com/office/drawing/2014/main" id="{8D39077E-48B4-42B0-831C-E4FF558CC034}"/>
                </a:ext>
              </a:extLst>
            </xdr:cNvPr>
            <xdr:cNvPicPr>
              <a:picLocks noChangeAspect="1" noChangeArrowheads="1"/>
              <a:extLst>
                <a:ext uri="{84589F7E-364E-4C9E-8A38-B11213B215E9}">
                  <a14:cameraTool cellRange="'kpi yoy'!$K$8" spid="_x0000_s10282"/>
                </a:ext>
              </a:extLst>
            </xdr:cNvPicPr>
          </xdr:nvPicPr>
          <xdr:blipFill>
            <a:blip xmlns:r="http://schemas.openxmlformats.org/officeDocument/2006/relationships" r:embed="rId3"/>
            <a:srcRect/>
            <a:stretch>
              <a:fillRect/>
            </a:stretch>
          </xdr:blipFill>
          <xdr:spPr bwMode="auto">
            <a:xfrm>
              <a:off x="5798820" y="1623060"/>
              <a:ext cx="693420" cy="190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8</xdr:row>
          <xdr:rowOff>152400</xdr:rowOff>
        </xdr:from>
        <xdr:to>
          <xdr:col>14</xdr:col>
          <xdr:colOff>259080</xdr:colOff>
          <xdr:row>9</xdr:row>
          <xdr:rowOff>160020</xdr:rowOff>
        </xdr:to>
        <xdr:pic>
          <xdr:nvPicPr>
            <xdr:cNvPr id="43" name="Picture 42">
              <a:extLst>
                <a:ext uri="{FF2B5EF4-FFF2-40B4-BE49-F238E27FC236}">
                  <a16:creationId xmlns:a16="http://schemas.microsoft.com/office/drawing/2014/main" id="{800E5C0E-D0E1-4439-8EA8-E1DB2447F89B}"/>
                </a:ext>
              </a:extLst>
            </xdr:cNvPr>
            <xdr:cNvPicPr>
              <a:picLocks noChangeAspect="1" noChangeArrowheads="1"/>
              <a:extLst>
                <a:ext uri="{84589F7E-364E-4C9E-8A38-B11213B215E9}">
                  <a14:cameraTool cellRange="'kpi yoy'!$L$8" spid="_x0000_s10283"/>
                </a:ext>
              </a:extLst>
            </xdr:cNvPicPr>
          </xdr:nvPicPr>
          <xdr:blipFill>
            <a:blip xmlns:r="http://schemas.openxmlformats.org/officeDocument/2006/relationships" r:embed="rId4"/>
            <a:srcRect/>
            <a:stretch>
              <a:fillRect/>
            </a:stretch>
          </xdr:blipFill>
          <xdr:spPr bwMode="auto">
            <a:xfrm>
              <a:off x="7962900" y="161544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464820</xdr:colOff>
          <xdr:row>8</xdr:row>
          <xdr:rowOff>163002</xdr:rowOff>
        </xdr:from>
        <xdr:to>
          <xdr:col>18</xdr:col>
          <xdr:colOff>38100</xdr:colOff>
          <xdr:row>9</xdr:row>
          <xdr:rowOff>152400</xdr:rowOff>
        </xdr:to>
        <xdr:pic>
          <xdr:nvPicPr>
            <xdr:cNvPr id="44" name="Picture 43">
              <a:extLst>
                <a:ext uri="{FF2B5EF4-FFF2-40B4-BE49-F238E27FC236}">
                  <a16:creationId xmlns:a16="http://schemas.microsoft.com/office/drawing/2014/main" id="{0F83530B-1C25-40BB-8A04-7319842293F1}"/>
                </a:ext>
              </a:extLst>
            </xdr:cNvPr>
            <xdr:cNvPicPr>
              <a:picLocks noChangeAspect="1" noChangeArrowheads="1"/>
              <a:extLst>
                <a:ext uri="{84589F7E-364E-4C9E-8A38-B11213B215E9}">
                  <a14:cameraTool cellRange="'kpi yoy'!$M$8" spid="_x0000_s10284"/>
                </a:ext>
              </a:extLst>
            </xdr:cNvPicPr>
          </xdr:nvPicPr>
          <xdr:blipFill>
            <a:blip xmlns:r="http://schemas.openxmlformats.org/officeDocument/2006/relationships" r:embed="rId5"/>
            <a:srcRect/>
            <a:stretch>
              <a:fillRect/>
            </a:stretch>
          </xdr:blipFill>
          <xdr:spPr bwMode="auto">
            <a:xfrm>
              <a:off x="10218420" y="1626042"/>
              <a:ext cx="792480" cy="17227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11</xdr:row>
      <xdr:rowOff>87630</xdr:rowOff>
    </xdr:from>
    <xdr:to>
      <xdr:col>18</xdr:col>
      <xdr:colOff>228600</xdr:colOff>
      <xdr:row>21</xdr:row>
      <xdr:rowOff>41910</xdr:rowOff>
    </xdr:to>
    <xdr:grpSp>
      <xdr:nvGrpSpPr>
        <xdr:cNvPr id="63" name="Group 62">
          <a:extLst>
            <a:ext uri="{FF2B5EF4-FFF2-40B4-BE49-F238E27FC236}">
              <a16:creationId xmlns:a16="http://schemas.microsoft.com/office/drawing/2014/main" id="{49AC2462-11EF-4A3B-9541-C55AE0AF9260}"/>
            </a:ext>
          </a:extLst>
        </xdr:cNvPr>
        <xdr:cNvGrpSpPr/>
      </xdr:nvGrpSpPr>
      <xdr:grpSpPr>
        <a:xfrm>
          <a:off x="76200" y="2053778"/>
          <a:ext cx="11159067" cy="1741688"/>
          <a:chOff x="76200" y="2099310"/>
          <a:chExt cx="11125200" cy="1783080"/>
        </a:xfrm>
      </xdr:grpSpPr>
      <xdr:sp macro="" textlink="">
        <xdr:nvSpPr>
          <xdr:cNvPr id="45" name="Rectangle: Rounded Corners 44">
            <a:extLst>
              <a:ext uri="{FF2B5EF4-FFF2-40B4-BE49-F238E27FC236}">
                <a16:creationId xmlns:a16="http://schemas.microsoft.com/office/drawing/2014/main" id="{F1CAB882-8E89-4B77-8B77-6E8523CED17E}"/>
              </a:ext>
            </a:extLst>
          </xdr:cNvPr>
          <xdr:cNvSpPr/>
        </xdr:nvSpPr>
        <xdr:spPr>
          <a:xfrm>
            <a:off x="76200" y="2099310"/>
            <a:ext cx="4197600" cy="1783080"/>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46" name="Rectangle: Rounded Corners 45">
            <a:extLst>
              <a:ext uri="{FF2B5EF4-FFF2-40B4-BE49-F238E27FC236}">
                <a16:creationId xmlns:a16="http://schemas.microsoft.com/office/drawing/2014/main" id="{0FAFD76F-0081-4027-8633-4AE10711064D}"/>
              </a:ext>
            </a:extLst>
          </xdr:cNvPr>
          <xdr:cNvSpPr/>
        </xdr:nvSpPr>
        <xdr:spPr>
          <a:xfrm>
            <a:off x="4373880" y="2099310"/>
            <a:ext cx="4236720" cy="1783080"/>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47" name="Rectangle: Rounded Corners 46">
            <a:extLst>
              <a:ext uri="{FF2B5EF4-FFF2-40B4-BE49-F238E27FC236}">
                <a16:creationId xmlns:a16="http://schemas.microsoft.com/office/drawing/2014/main" id="{0E5A8DE2-EF6A-4600-91A4-7441EA81C665}"/>
              </a:ext>
            </a:extLst>
          </xdr:cNvPr>
          <xdr:cNvSpPr/>
        </xdr:nvSpPr>
        <xdr:spPr>
          <a:xfrm>
            <a:off x="8671560" y="2099310"/>
            <a:ext cx="2529840" cy="1783080"/>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57" name="Rectangle: Rounded Corners 56">
            <a:extLst>
              <a:ext uri="{FF2B5EF4-FFF2-40B4-BE49-F238E27FC236}">
                <a16:creationId xmlns:a16="http://schemas.microsoft.com/office/drawing/2014/main" id="{F8830748-1C28-46E1-8BED-EBCA1AB5C0EF}"/>
              </a:ext>
            </a:extLst>
          </xdr:cNvPr>
          <xdr:cNvSpPr/>
        </xdr:nvSpPr>
        <xdr:spPr>
          <a:xfrm>
            <a:off x="175260" y="2171700"/>
            <a:ext cx="2628900" cy="320040"/>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aseline="0">
                <a:latin typeface="Lato Black" panose="020F0502020204030203" pitchFamily="34" charset="0"/>
                <a:ea typeface="Lato Black" panose="020F0502020204030203" pitchFamily="34" charset="0"/>
                <a:cs typeface="Lato Black" panose="020F0502020204030203" pitchFamily="34" charset="0"/>
              </a:rPr>
              <a:t>SALES AND PROFIT ANALYSIS</a:t>
            </a:r>
            <a:endParaRPr lang="en-PK"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EDB7A964-6A74-46CA-9F33-A1C80A5407D4}"/>
              </a:ext>
            </a:extLst>
          </xdr:cNvPr>
          <xdr:cNvSpPr/>
        </xdr:nvSpPr>
        <xdr:spPr>
          <a:xfrm>
            <a:off x="4503420" y="2179320"/>
            <a:ext cx="2628000" cy="320400"/>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CATEGORY WIS</a:t>
            </a:r>
            <a:r>
              <a:rPr lang="en-US" sz="1200" baseline="0">
                <a:latin typeface="Lato Black" panose="020F0502020204030203" pitchFamily="34" charset="0"/>
                <a:ea typeface="Lato Black" panose="020F0502020204030203" pitchFamily="34" charset="0"/>
                <a:cs typeface="Lato Black" panose="020F0502020204030203" pitchFamily="34" charset="0"/>
              </a:rPr>
              <a:t>E PROFIT</a:t>
            </a:r>
            <a:endParaRPr lang="en-PK"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Rounded Corners 58">
            <a:extLst>
              <a:ext uri="{FF2B5EF4-FFF2-40B4-BE49-F238E27FC236}">
                <a16:creationId xmlns:a16="http://schemas.microsoft.com/office/drawing/2014/main" id="{369C26FF-A762-469F-9FD3-91E9BCB22E19}"/>
              </a:ext>
            </a:extLst>
          </xdr:cNvPr>
          <xdr:cNvSpPr/>
        </xdr:nvSpPr>
        <xdr:spPr>
          <a:xfrm>
            <a:off x="8732519" y="2171700"/>
            <a:ext cx="2344141" cy="320400"/>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latin typeface="Lato Black" panose="020F0502020204030203" pitchFamily="34" charset="0"/>
                <a:ea typeface="Lato Black" panose="020F0502020204030203" pitchFamily="34" charset="0"/>
                <a:cs typeface="Lato Black" panose="020F0502020204030203" pitchFamily="34" charset="0"/>
              </a:rPr>
              <a:t>CATEGORY WISE</a:t>
            </a:r>
            <a:r>
              <a:rPr lang="en-US" sz="1050" baseline="0">
                <a:latin typeface="Lato Black" panose="020F0502020204030203" pitchFamily="34" charset="0"/>
                <a:ea typeface="Lato Black" panose="020F0502020204030203" pitchFamily="34" charset="0"/>
                <a:cs typeface="Lato Black" panose="020F0502020204030203" pitchFamily="34" charset="0"/>
              </a:rPr>
              <a:t> SALES SHARE %</a:t>
            </a:r>
            <a:endParaRPr lang="en-PK" sz="105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83820</xdr:colOff>
      <xdr:row>21</xdr:row>
      <xdr:rowOff>87630</xdr:rowOff>
    </xdr:from>
    <xdr:to>
      <xdr:col>18</xdr:col>
      <xdr:colOff>266700</xdr:colOff>
      <xdr:row>31</xdr:row>
      <xdr:rowOff>150518</xdr:rowOff>
    </xdr:to>
    <xdr:grpSp>
      <xdr:nvGrpSpPr>
        <xdr:cNvPr id="73" name="Group 72">
          <a:extLst>
            <a:ext uri="{FF2B5EF4-FFF2-40B4-BE49-F238E27FC236}">
              <a16:creationId xmlns:a16="http://schemas.microsoft.com/office/drawing/2014/main" id="{01C4B553-B76B-445C-9D79-3CEBACC7A4E5}"/>
            </a:ext>
          </a:extLst>
        </xdr:cNvPr>
        <xdr:cNvGrpSpPr/>
      </xdr:nvGrpSpPr>
      <xdr:grpSpPr>
        <a:xfrm>
          <a:off x="83820" y="3841186"/>
          <a:ext cx="11189547" cy="1850295"/>
          <a:chOff x="83820" y="3841186"/>
          <a:chExt cx="11189547" cy="1850295"/>
        </a:xfrm>
      </xdr:grpSpPr>
      <xdr:sp macro="" textlink="">
        <xdr:nvSpPr>
          <xdr:cNvPr id="48" name="Rectangle: Rounded Corners 47">
            <a:extLst>
              <a:ext uri="{FF2B5EF4-FFF2-40B4-BE49-F238E27FC236}">
                <a16:creationId xmlns:a16="http://schemas.microsoft.com/office/drawing/2014/main" id="{998962E6-D514-4A70-83E1-31EE4A4DDAEA}"/>
              </a:ext>
            </a:extLst>
          </xdr:cNvPr>
          <xdr:cNvSpPr/>
        </xdr:nvSpPr>
        <xdr:spPr>
          <a:xfrm>
            <a:off x="83820" y="3841186"/>
            <a:ext cx="4395076" cy="1850295"/>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49" name="Rectangle: Rounded Corners 48">
            <a:extLst>
              <a:ext uri="{FF2B5EF4-FFF2-40B4-BE49-F238E27FC236}">
                <a16:creationId xmlns:a16="http://schemas.microsoft.com/office/drawing/2014/main" id="{6C8AD2FF-4272-4EA2-877E-BB585D8DBBCA}"/>
              </a:ext>
            </a:extLst>
          </xdr:cNvPr>
          <xdr:cNvSpPr/>
        </xdr:nvSpPr>
        <xdr:spPr>
          <a:xfrm>
            <a:off x="4525046" y="3841186"/>
            <a:ext cx="2895406" cy="1850295"/>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50" name="Rectangle: Rounded Corners 49">
            <a:extLst>
              <a:ext uri="{FF2B5EF4-FFF2-40B4-BE49-F238E27FC236}">
                <a16:creationId xmlns:a16="http://schemas.microsoft.com/office/drawing/2014/main" id="{C02769EC-C32D-4320-A03E-35CEF5795E42}"/>
              </a:ext>
            </a:extLst>
          </xdr:cNvPr>
          <xdr:cNvSpPr/>
        </xdr:nvSpPr>
        <xdr:spPr>
          <a:xfrm>
            <a:off x="7489677" y="3841186"/>
            <a:ext cx="3783690" cy="1850295"/>
          </a:xfrm>
          <a:prstGeom prst="roundRect">
            <a:avLst>
              <a:gd name="adj" fmla="val 9941"/>
            </a:avLst>
          </a:prstGeom>
          <a:gradFill>
            <a:gsLst>
              <a:gs pos="0">
                <a:srgbClr val="00B0F0">
                  <a:alpha val="80000"/>
                </a:srgbClr>
              </a:gs>
              <a:gs pos="100000">
                <a:srgbClr val="7030A0">
                  <a:alpha val="75000"/>
                </a:srgb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K" sz="1100"/>
          </a:p>
        </xdr:txBody>
      </xdr:sp>
      <xdr:sp macro="" textlink="">
        <xdr:nvSpPr>
          <xdr:cNvPr id="60" name="Rectangle: Rounded Corners 59">
            <a:extLst>
              <a:ext uri="{FF2B5EF4-FFF2-40B4-BE49-F238E27FC236}">
                <a16:creationId xmlns:a16="http://schemas.microsoft.com/office/drawing/2014/main" id="{EF941A3C-EC43-4FBE-810D-40646206B37A}"/>
              </a:ext>
            </a:extLst>
          </xdr:cNvPr>
          <xdr:cNvSpPr/>
        </xdr:nvSpPr>
        <xdr:spPr>
          <a:xfrm>
            <a:off x="238639" y="3923983"/>
            <a:ext cx="2653218" cy="330251"/>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SALES</a:t>
            </a:r>
            <a:r>
              <a:rPr lang="en-US" sz="1200" baseline="0">
                <a:latin typeface="Lato Black" panose="020F0502020204030203" pitchFamily="34" charset="0"/>
                <a:ea typeface="Lato Black" panose="020F0502020204030203" pitchFamily="34" charset="0"/>
                <a:cs typeface="Lato Black" panose="020F0502020204030203" pitchFamily="34" charset="0"/>
              </a:rPr>
              <a:t> BY STATE</a:t>
            </a:r>
            <a:endParaRPr lang="en-PK"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1" name="Rectangle: Rounded Corners 60">
            <a:extLst>
              <a:ext uri="{FF2B5EF4-FFF2-40B4-BE49-F238E27FC236}">
                <a16:creationId xmlns:a16="http://schemas.microsoft.com/office/drawing/2014/main" id="{E6C77FF9-E130-41F0-942E-D6414B184BB5}"/>
              </a:ext>
            </a:extLst>
          </xdr:cNvPr>
          <xdr:cNvSpPr/>
        </xdr:nvSpPr>
        <xdr:spPr>
          <a:xfrm>
            <a:off x="4631547" y="3928309"/>
            <a:ext cx="2430160" cy="340466"/>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rPr>
              <a:t>TOP 5</a:t>
            </a:r>
            <a:r>
              <a:rPr lang="en-US" sz="1200" baseline="0">
                <a:solidFill>
                  <a:schemeClr val="lt1"/>
                </a:solidFill>
                <a:latin typeface="Lato Black" panose="020F0502020204030203" pitchFamily="34" charset="0"/>
                <a:ea typeface="Lato Black" panose="020F0502020204030203" pitchFamily="34" charset="0"/>
                <a:cs typeface="Lato Black" panose="020F0502020204030203" pitchFamily="34" charset="0"/>
              </a:rPr>
              <a:t> SUB CATEGORIES</a:t>
            </a:r>
            <a:endParaRPr lang="en-PK" sz="12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2" name="Rectangle: Rounded Corners 61">
            <a:extLst>
              <a:ext uri="{FF2B5EF4-FFF2-40B4-BE49-F238E27FC236}">
                <a16:creationId xmlns:a16="http://schemas.microsoft.com/office/drawing/2014/main" id="{D0021935-7AAC-4024-8B38-2951798E45F2}"/>
              </a:ext>
            </a:extLst>
          </xdr:cNvPr>
          <xdr:cNvSpPr/>
        </xdr:nvSpPr>
        <xdr:spPr>
          <a:xfrm>
            <a:off x="7576001" y="3914683"/>
            <a:ext cx="2737826" cy="340466"/>
          </a:xfrm>
          <a:prstGeom prst="roundRect">
            <a:avLst>
              <a:gd name="adj" fmla="val 18993"/>
            </a:avLst>
          </a:prstGeom>
          <a:gradFill>
            <a:gsLst>
              <a:gs pos="0">
                <a:schemeClr val="accent1">
                  <a:lumMod val="60000"/>
                  <a:lumOff val="40000"/>
                  <a:alpha val="80000"/>
                </a:schemeClr>
              </a:gs>
              <a:gs pos="100000">
                <a:srgbClr val="7030A0">
                  <a:alpha val="75000"/>
                </a:srgbClr>
              </a:gs>
            </a:gsLst>
            <a:lin ang="108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Lato Black" panose="020F0502020204030203" pitchFamily="34" charset="0"/>
                <a:ea typeface="Lato Black" panose="020F0502020204030203" pitchFamily="34" charset="0"/>
                <a:cs typeface="Lato Black" panose="020F0502020204030203" pitchFamily="34" charset="0"/>
              </a:rPr>
              <a:t>FILTERS</a:t>
            </a:r>
            <a:endParaRPr lang="en-PK" sz="12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117230</xdr:colOff>
      <xdr:row>13</xdr:row>
      <xdr:rowOff>39077</xdr:rowOff>
    </xdr:from>
    <xdr:to>
      <xdr:col>6</xdr:col>
      <xdr:colOff>263769</xdr:colOff>
      <xdr:row>21</xdr:row>
      <xdr:rowOff>78154</xdr:rowOff>
    </xdr:to>
    <xdr:graphicFrame macro="">
      <xdr:nvGraphicFramePr>
        <xdr:cNvPr id="65" name="Chart 64">
          <a:extLst>
            <a:ext uri="{FF2B5EF4-FFF2-40B4-BE49-F238E27FC236}">
              <a16:creationId xmlns:a16="http://schemas.microsoft.com/office/drawing/2014/main" id="{86A8918D-1FE2-4AB2-BE78-7C6B228C3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131705</xdr:colOff>
      <xdr:row>13</xdr:row>
      <xdr:rowOff>9407</xdr:rowOff>
    </xdr:from>
    <xdr:to>
      <xdr:col>14</xdr:col>
      <xdr:colOff>28222</xdr:colOff>
      <xdr:row>20</xdr:row>
      <xdr:rowOff>112889</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D3D9DDC2-3EDA-4E5C-ADB5-B5352332A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398905" y="2386847"/>
              <a:ext cx="4163717" cy="1383642"/>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564444</xdr:colOff>
      <xdr:row>13</xdr:row>
      <xdr:rowOff>112889</xdr:rowOff>
    </xdr:from>
    <xdr:to>
      <xdr:col>18</xdr:col>
      <xdr:colOff>423334</xdr:colOff>
      <xdr:row>21</xdr:row>
      <xdr:rowOff>65850</xdr:rowOff>
    </xdr:to>
    <xdr:graphicFrame macro="">
      <xdr:nvGraphicFramePr>
        <xdr:cNvPr id="67" name="Chart 66">
          <a:extLst>
            <a:ext uri="{FF2B5EF4-FFF2-40B4-BE49-F238E27FC236}">
              <a16:creationId xmlns:a16="http://schemas.microsoft.com/office/drawing/2014/main" id="{A4AA9F83-88BC-4AF4-8CA2-A8100486E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141111</xdr:colOff>
      <xdr:row>23</xdr:row>
      <xdr:rowOff>141111</xdr:rowOff>
    </xdr:from>
    <xdr:to>
      <xdr:col>6</xdr:col>
      <xdr:colOff>366889</xdr:colOff>
      <xdr:row>31</xdr:row>
      <xdr:rowOff>18815</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E6181D2D-3907-4681-9ABA-BA52F26EC6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1111" y="4347351"/>
              <a:ext cx="3883378" cy="1340744"/>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282223</xdr:colOff>
      <xdr:row>24</xdr:row>
      <xdr:rowOff>18814</xdr:rowOff>
    </xdr:from>
    <xdr:to>
      <xdr:col>12</xdr:col>
      <xdr:colOff>404518</xdr:colOff>
      <xdr:row>31</xdr:row>
      <xdr:rowOff>131704</xdr:rowOff>
    </xdr:to>
    <xdr:graphicFrame macro="">
      <xdr:nvGraphicFramePr>
        <xdr:cNvPr id="69" name="Chart 68">
          <a:extLst>
            <a:ext uri="{FF2B5EF4-FFF2-40B4-BE49-F238E27FC236}">
              <a16:creationId xmlns:a16="http://schemas.microsoft.com/office/drawing/2014/main" id="{73D85D62-6039-4FFA-9584-03399C1CC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216370</xdr:colOff>
      <xdr:row>24</xdr:row>
      <xdr:rowOff>28221</xdr:rowOff>
    </xdr:from>
    <xdr:to>
      <xdr:col>14</xdr:col>
      <xdr:colOff>75259</xdr:colOff>
      <xdr:row>31</xdr:row>
      <xdr:rowOff>122295</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8E77A1B4-AE51-43E7-96C7-BAFA7E223E4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54148" y="4317999"/>
              <a:ext cx="1081852" cy="134525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552590</xdr:colOff>
      <xdr:row>24</xdr:row>
      <xdr:rowOff>28222</xdr:rowOff>
    </xdr:from>
    <xdr:to>
      <xdr:col>18</xdr:col>
      <xdr:colOff>84666</xdr:colOff>
      <xdr:row>31</xdr:row>
      <xdr:rowOff>112889</xdr:rowOff>
    </xdr:to>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D7BBD02A-9896-4AB6-9D73-AEDF7C9CF0B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724812" y="4318000"/>
              <a:ext cx="1366521" cy="133585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119662</xdr:colOff>
      <xdr:row>24</xdr:row>
      <xdr:rowOff>37629</xdr:rowOff>
    </xdr:from>
    <xdr:to>
      <xdr:col>15</xdr:col>
      <xdr:colOff>536222</xdr:colOff>
      <xdr:row>31</xdr:row>
      <xdr:rowOff>131703</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253A2BF1-C91D-418F-9709-7B78936D494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680403" y="4327407"/>
              <a:ext cx="1028041" cy="134525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u Bakar" refreshedDate="45933.644101967591" createdVersion="6" refreshedVersion="6" minRefreshableVersion="3" recordCount="9994" xr:uid="{B40AB4C3-5468-479A-B930-1200EBB67EE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t"/>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841049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074916-490B-49CE-B6E8-64880C46562E}"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9">
      <pivotArea collapsedLevelsAreSubtotals="1" fieldPosition="0">
        <references count="1">
          <reference field="3" count="12">
            <x v="1"/>
            <x v="2"/>
            <x v="3"/>
            <x v="4"/>
            <x v="5"/>
            <x v="6"/>
            <x v="7"/>
            <x v="8"/>
            <x v="9"/>
            <x v="10"/>
            <x v="11"/>
            <x v="12"/>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70A20B-19DA-48A3-8E2D-EC83F75603A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0D6068-7FBA-471F-9523-C1F0487F8CC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E5EC73-9E58-4470-A274-69D6E3BAD13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4">
    <i>
      <x v="11"/>
    </i>
    <i>
      <x v="12"/>
    </i>
    <i>
      <x v="13"/>
    </i>
    <i>
      <x v="14"/>
    </i>
    <i>
      <x v="20"/>
    </i>
    <i>
      <x v="21"/>
    </i>
    <i>
      <x v="23"/>
    </i>
    <i>
      <x v="25"/>
    </i>
    <i>
      <x v="32"/>
    </i>
    <i>
      <x v="34"/>
    </i>
    <i>
      <x v="39"/>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77699A-689A-4D79-9BD2-15A139C46ED8}"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4"/>
    </i>
    <i>
      <x v="16"/>
    </i>
    <i>
      <x v="13"/>
    </i>
    <i>
      <x v="5"/>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3CA253-87E6-47CF-99C4-02CC2B71271C}"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3:I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0BADF1-FB64-4869-96BE-68A50E8768C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3:F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EC094B-CAE8-4A37-8498-F66D73365404}"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D72DF8-BB6E-472A-886E-34B5CD17929E}"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3:O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A56E66-1344-41AC-98C2-F320165BA3B7}"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L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n=" "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B60ECE-4E1B-4472-B9FB-68565AC9FB05}"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BA3065-E4D2-47A5-9128-725755F59FAC}" sourceName="Year">
  <pivotTables>
    <pivotTable tabId="7" name="PivotTable6"/>
    <pivotTable tabId="3" name="PivotTable2"/>
    <pivotTable tabId="8" name="PivotTable10"/>
    <pivotTable tabId="8" name="PivotTable11"/>
    <pivotTable tabId="8" name="PivotTable7"/>
    <pivotTable tabId="8" name="PivotTable8"/>
    <pivotTable tabId="8" name="PivotTable9"/>
    <pivotTable tabId="6" name="PivotTable5"/>
    <pivotTable tabId="5" name="PivotTable4"/>
    <pivotTable tabId="4" name="PivotTable3"/>
  </pivotTables>
  <data>
    <tabular pivotCacheId="1184104955">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165BB91-D209-4180-B15B-DA395CD479C4}" sourceName="Segment">
  <pivotTables>
    <pivotTable tabId="7" name="PivotTable6"/>
    <pivotTable tabId="3" name="PivotTable2"/>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4" name="PivotTable3"/>
  </pivotTables>
  <data>
    <tabular pivotCacheId="118410495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3B9E92C-8593-4215-910B-5A1C0100E25E}" sourceName="Region">
  <pivotTables>
    <pivotTable tabId="7" name="PivotTable6"/>
    <pivotTable tabId="3" name="PivotTable2"/>
    <pivotTable tabId="8" name="PivotTable10"/>
    <pivotTable tabId="8" name="PivotTable11"/>
    <pivotTable tabId="8" name="PivotTable7"/>
    <pivotTable tabId="8" name="PivotTable8"/>
    <pivotTable tabId="8" name="PivotTable9"/>
    <pivotTable tabId="9" name="PivotTable12"/>
    <pivotTable tabId="6" name="PivotTable5"/>
    <pivotTable tabId="5" name="PivotTable4"/>
    <pivotTable tabId="4" name="PivotTable3"/>
  </pivotTables>
  <data>
    <tabular pivotCacheId="1184104955">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3E9C05F-8649-44C4-BD8F-9D33E0F4FE99}" cache="Slicer_Year" caption="Year" rowHeight="234950"/>
  <slicer name="Segment" xr10:uid="{0F8D0B1E-1C09-4FD4-B2A7-2AA8702A2974}" cache="Slicer_Segment" caption="Segment" rowHeight="234950"/>
  <slicer name="Region" xr10:uid="{B91A3D76-11C6-406A-8AD1-7168476511F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CF01628-2CBB-4524-8EF7-EF9DD47AF300}" cache="Slicer_Year" caption="Year" style="kk" rowHeight="234950"/>
  <slicer name="Segment 1" xr10:uid="{213121EB-7676-437B-A5D5-CE7B30EBC028}" cache="Slicer_Segment" caption="Segment" style="kk" rowHeight="234950"/>
  <slicer name="Region 1" xr10:uid="{427CEB71-4AAA-436E-81AF-5AC82E568BBF}" cache="Slicer_Region" caption="Region" style="k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94BDB-5859-4AF9-988F-5CDC9EC595DF}">
  <dimension ref="A3:C16"/>
  <sheetViews>
    <sheetView workbookViewId="0">
      <selection activeCell="B10" sqref="B10"/>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8" t="s">
        <v>10932</v>
      </c>
      <c r="B3" t="s">
        <v>10950</v>
      </c>
      <c r="C3" t="s">
        <v>10951</v>
      </c>
    </row>
    <row r="4" spans="1:3" x14ac:dyDescent="0.3">
      <c r="A4" s="19" t="s">
        <v>10935</v>
      </c>
      <c r="B4" s="21">
        <v>11074.039000000001</v>
      </c>
      <c r="C4" s="21">
        <v>2512.7052999999987</v>
      </c>
    </row>
    <row r="5" spans="1:3" x14ac:dyDescent="0.3">
      <c r="A5" s="19" t="s">
        <v>10936</v>
      </c>
      <c r="B5" s="21">
        <v>1494.1899999999996</v>
      </c>
      <c r="C5" s="21">
        <v>-840.30930000000035</v>
      </c>
    </row>
    <row r="6" spans="1:3" x14ac:dyDescent="0.3">
      <c r="A6" s="19" t="s">
        <v>10937</v>
      </c>
      <c r="B6" s="21">
        <v>8879.3979999999992</v>
      </c>
      <c r="C6" s="21">
        <v>1092.1586999999997</v>
      </c>
    </row>
    <row r="7" spans="1:3" x14ac:dyDescent="0.3">
      <c r="A7" s="19" t="s">
        <v>10938</v>
      </c>
      <c r="B7" s="21">
        <v>2047.0260000000003</v>
      </c>
      <c r="C7" s="21">
        <v>84.548199999999852</v>
      </c>
    </row>
    <row r="8" spans="1:3" x14ac:dyDescent="0.3">
      <c r="A8" s="19" t="s">
        <v>10939</v>
      </c>
      <c r="B8" s="21">
        <v>4069.0663999999997</v>
      </c>
      <c r="C8" s="21">
        <v>438.68789999999973</v>
      </c>
    </row>
    <row r="9" spans="1:3" x14ac:dyDescent="0.3">
      <c r="A9" s="19" t="s">
        <v>10940</v>
      </c>
      <c r="B9" s="21">
        <v>2818.0252</v>
      </c>
      <c r="C9" s="21">
        <v>39.908199999999894</v>
      </c>
    </row>
    <row r="10" spans="1:3" x14ac:dyDescent="0.3">
      <c r="A10" s="19" t="s">
        <v>10941</v>
      </c>
      <c r="B10" s="21">
        <v>2407.5079999999998</v>
      </c>
      <c r="C10" s="21">
        <v>317.16419999999994</v>
      </c>
    </row>
    <row r="11" spans="1:3" x14ac:dyDescent="0.3">
      <c r="A11" s="19" t="s">
        <v>10942</v>
      </c>
      <c r="B11" s="21">
        <v>3083.2420000000006</v>
      </c>
      <c r="C11" s="21">
        <v>530.3110999999999</v>
      </c>
    </row>
    <row r="12" spans="1:3" x14ac:dyDescent="0.3">
      <c r="A12" s="19" t="s">
        <v>10943</v>
      </c>
      <c r="B12" s="21">
        <v>5556.8769999999986</v>
      </c>
      <c r="C12" s="21">
        <v>-266.20980000000014</v>
      </c>
    </row>
    <row r="13" spans="1:3" x14ac:dyDescent="0.3">
      <c r="A13" s="19" t="s">
        <v>10944</v>
      </c>
      <c r="B13" s="21">
        <v>6455.6352000000006</v>
      </c>
      <c r="C13" s="21">
        <v>530.16139999999973</v>
      </c>
    </row>
    <row r="14" spans="1:3" x14ac:dyDescent="0.3">
      <c r="A14" s="19" t="s">
        <v>10945</v>
      </c>
      <c r="B14" s="21">
        <v>6664.5737999999983</v>
      </c>
      <c r="C14" s="21">
        <v>-2489.0796000000005</v>
      </c>
    </row>
    <row r="15" spans="1:3" x14ac:dyDescent="0.3">
      <c r="A15" s="19" t="s">
        <v>10946</v>
      </c>
      <c r="B15" s="21">
        <v>13796.094800000001</v>
      </c>
      <c r="C15" s="21">
        <v>1030.6896000000002</v>
      </c>
    </row>
    <row r="16" spans="1:3" x14ac:dyDescent="0.3">
      <c r="A16" s="19" t="s">
        <v>10933</v>
      </c>
      <c r="B16" s="20">
        <v>68345.675400000007</v>
      </c>
      <c r="C16" s="20">
        <v>2980.735899999996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206A-C873-4AE0-883D-D844BA1ED17C}">
  <dimension ref="A3:F7"/>
  <sheetViews>
    <sheetView workbookViewId="0">
      <selection activeCell="B5" sqref="B5"/>
    </sheetView>
  </sheetViews>
  <sheetFormatPr defaultRowHeight="14.4" x14ac:dyDescent="0.3"/>
  <cols>
    <col min="1" max="1" width="13.109375" bestFit="1" customWidth="1"/>
    <col min="2" max="2" width="12.109375" bestFit="1" customWidth="1"/>
    <col min="5" max="5" width="13.109375" bestFit="1" customWidth="1"/>
    <col min="6" max="6" width="12" bestFit="1" customWidth="1"/>
  </cols>
  <sheetData>
    <row r="3" spans="1:6" x14ac:dyDescent="0.3">
      <c r="A3" s="18" t="s">
        <v>10932</v>
      </c>
      <c r="B3" t="s">
        <v>10951</v>
      </c>
      <c r="E3" s="26" t="s">
        <v>15</v>
      </c>
      <c r="F3" s="26" t="s">
        <v>21</v>
      </c>
    </row>
    <row r="4" spans="1:6" x14ac:dyDescent="0.3">
      <c r="A4" s="25" t="s">
        <v>71</v>
      </c>
      <c r="B4" s="20">
        <v>2975.6516999999994</v>
      </c>
      <c r="E4" t="str">
        <f>A4</f>
        <v>Technology</v>
      </c>
      <c r="F4" s="21">
        <f>GETPIVOTDATA("Profit",$A$3,"Category",A4)</f>
        <v>2975.6516999999994</v>
      </c>
    </row>
    <row r="5" spans="1:6" x14ac:dyDescent="0.3">
      <c r="A5" s="25" t="s">
        <v>46</v>
      </c>
      <c r="B5" s="20">
        <v>1384.9374999999977</v>
      </c>
      <c r="E5" t="str">
        <f t="shared" ref="E5:E7" si="0">A5</f>
        <v>Office Supplies</v>
      </c>
      <c r="F5" s="21">
        <f t="shared" ref="F5:F6" si="1">GETPIVOTDATA("Profit",$A$3,"Category",A5)</f>
        <v>1384.9374999999977</v>
      </c>
    </row>
    <row r="6" spans="1:6" x14ac:dyDescent="0.3">
      <c r="A6" s="25" t="s">
        <v>32</v>
      </c>
      <c r="B6" s="20">
        <v>-1379.8533000000011</v>
      </c>
      <c r="E6" t="str">
        <f t="shared" si="0"/>
        <v>Furniture</v>
      </c>
      <c r="F6" s="21">
        <f t="shared" si="1"/>
        <v>-1379.8533000000011</v>
      </c>
    </row>
    <row r="7" spans="1:6" x14ac:dyDescent="0.3">
      <c r="A7" s="25" t="s">
        <v>10933</v>
      </c>
      <c r="B7" s="20">
        <v>2980.735899999996</v>
      </c>
      <c r="E7" t="str">
        <f t="shared" si="0"/>
        <v>Grand Total</v>
      </c>
      <c r="F7" s="21">
        <f>GETPIVOTDATA("Profit",$A$3)</f>
        <v>2980.735899999996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68F49-A97C-4730-9F86-BFFB1A047366}">
  <dimension ref="A3:B7"/>
  <sheetViews>
    <sheetView workbookViewId="0">
      <selection activeCell="L9" sqref="L9"/>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22" t="s">
        <v>32</v>
      </c>
      <c r="B4" s="27">
        <v>0.35738561740806218</v>
      </c>
    </row>
    <row r="5" spans="1:2" x14ac:dyDescent="0.3">
      <c r="A5" s="23" t="s">
        <v>46</v>
      </c>
      <c r="B5" s="28">
        <v>0.4160606480743036</v>
      </c>
    </row>
    <row r="6" spans="1:2" x14ac:dyDescent="0.3">
      <c r="A6" s="23" t="s">
        <v>71</v>
      </c>
      <c r="B6" s="28">
        <v>0.22655373451763422</v>
      </c>
    </row>
    <row r="7" spans="1:2" x14ac:dyDescent="0.3">
      <c r="A7" s="24" t="s">
        <v>10933</v>
      </c>
      <c r="B7" s="2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7CD2-09CC-4F38-BF1D-7588EBDC656D}">
  <dimension ref="A3:F52"/>
  <sheetViews>
    <sheetView workbookViewId="0">
      <selection activeCell="O25" sqref="O25"/>
    </sheetView>
  </sheetViews>
  <sheetFormatPr defaultRowHeight="14.4" x14ac:dyDescent="0.3"/>
  <cols>
    <col min="1" max="1" width="12.44140625" bestFit="1" customWidth="1"/>
    <col min="2" max="2" width="11.21875" bestFit="1" customWidth="1"/>
    <col min="5" max="5" width="17.33203125" bestFit="1" customWidth="1"/>
    <col min="6" max="6" width="12" bestFit="1" customWidth="1"/>
  </cols>
  <sheetData>
    <row r="3" spans="1:6" x14ac:dyDescent="0.3">
      <c r="A3" s="5" t="s">
        <v>10932</v>
      </c>
      <c r="B3" s="6" t="s">
        <v>10950</v>
      </c>
      <c r="E3" s="26" t="s">
        <v>10952</v>
      </c>
      <c r="F3" s="30" t="s">
        <v>10953</v>
      </c>
    </row>
    <row r="4" spans="1:6" x14ac:dyDescent="0.3">
      <c r="A4" s="22" t="s">
        <v>211</v>
      </c>
      <c r="B4" s="8">
        <v>10945.574000000004</v>
      </c>
      <c r="E4" t="str">
        <f>A4</f>
        <v>Illinois</v>
      </c>
      <c r="F4" s="21">
        <f>GETPIVOTDATA("Sales",$A$3,"State",A4)</f>
        <v>10945.574000000004</v>
      </c>
    </row>
    <row r="5" spans="1:6" x14ac:dyDescent="0.3">
      <c r="A5" s="23" t="s">
        <v>254</v>
      </c>
      <c r="B5" s="10">
        <v>4985.8799999999992</v>
      </c>
      <c r="E5" t="str">
        <f t="shared" ref="E5:E52" si="0">A5</f>
        <v>Indiana</v>
      </c>
      <c r="F5" s="21">
        <f t="shared" ref="F5:F52" si="1">GETPIVOTDATA("Sales",$A$3,"State",A5)</f>
        <v>4985.8799999999992</v>
      </c>
    </row>
    <row r="6" spans="1:6" x14ac:dyDescent="0.3">
      <c r="A6" s="23" t="s">
        <v>489</v>
      </c>
      <c r="B6" s="10">
        <v>257.19</v>
      </c>
      <c r="E6" t="str">
        <f t="shared" si="0"/>
        <v>Iowa</v>
      </c>
      <c r="F6" s="21">
        <f t="shared" si="1"/>
        <v>257.19</v>
      </c>
    </row>
    <row r="7" spans="1:6" x14ac:dyDescent="0.3">
      <c r="A7" s="23" t="s">
        <v>4530</v>
      </c>
      <c r="B7" s="10">
        <v>279.89999999999998</v>
      </c>
      <c r="E7" t="str">
        <f t="shared" si="0"/>
        <v>Kansas</v>
      </c>
      <c r="F7" s="21">
        <f t="shared" si="1"/>
        <v>279.89999999999998</v>
      </c>
    </row>
    <row r="8" spans="1:6" x14ac:dyDescent="0.3">
      <c r="A8" s="23" t="s">
        <v>238</v>
      </c>
      <c r="B8" s="10">
        <v>11758.609999999997</v>
      </c>
      <c r="E8" t="str">
        <f t="shared" si="0"/>
        <v>Michigan</v>
      </c>
      <c r="F8" s="21">
        <f t="shared" si="1"/>
        <v>11758.609999999997</v>
      </c>
    </row>
    <row r="9" spans="1:6" x14ac:dyDescent="0.3">
      <c r="A9" s="23" t="s">
        <v>229</v>
      </c>
      <c r="B9" s="10">
        <v>4407.5999999999995</v>
      </c>
      <c r="E9" t="str">
        <f t="shared" si="0"/>
        <v>Minnesota</v>
      </c>
      <c r="F9" s="21">
        <f t="shared" si="1"/>
        <v>4407.5999999999995</v>
      </c>
    </row>
    <row r="10" spans="1:6" x14ac:dyDescent="0.3">
      <c r="A10" s="23" t="s">
        <v>596</v>
      </c>
      <c r="B10" s="10">
        <v>2279.77</v>
      </c>
      <c r="E10" t="str">
        <f t="shared" si="0"/>
        <v>Missouri</v>
      </c>
      <c r="F10" s="21">
        <f t="shared" si="1"/>
        <v>2279.77</v>
      </c>
    </row>
    <row r="11" spans="1:6" x14ac:dyDescent="0.3">
      <c r="A11" s="23" t="s">
        <v>138</v>
      </c>
      <c r="B11" s="10">
        <v>2620.84</v>
      </c>
      <c r="E11" t="str">
        <f t="shared" si="0"/>
        <v>Nebraska</v>
      </c>
      <c r="F11" s="21">
        <f t="shared" si="1"/>
        <v>2620.84</v>
      </c>
    </row>
    <row r="12" spans="1:6" x14ac:dyDescent="0.3">
      <c r="A12" s="23" t="s">
        <v>7449</v>
      </c>
      <c r="B12" s="10">
        <v>891.53</v>
      </c>
      <c r="E12" t="str">
        <f t="shared" si="0"/>
        <v>North Dakota</v>
      </c>
      <c r="F12" s="21">
        <f t="shared" si="1"/>
        <v>891.53</v>
      </c>
    </row>
    <row r="13" spans="1:6" x14ac:dyDescent="0.3">
      <c r="A13" s="23" t="s">
        <v>649</v>
      </c>
      <c r="B13" s="10">
        <v>4467.7700000000004</v>
      </c>
      <c r="E13" t="str">
        <f t="shared" si="0"/>
        <v>Oklahoma</v>
      </c>
      <c r="F13" s="21">
        <f t="shared" si="1"/>
        <v>4467.7700000000004</v>
      </c>
    </row>
    <row r="14" spans="1:6" x14ac:dyDescent="0.3">
      <c r="A14" s="23" t="s">
        <v>5326</v>
      </c>
      <c r="B14" s="10">
        <v>45.730000000000004</v>
      </c>
      <c r="E14" t="str">
        <f t="shared" si="0"/>
        <v>South Dakota</v>
      </c>
      <c r="F14" s="21">
        <f t="shared" si="1"/>
        <v>45.730000000000004</v>
      </c>
    </row>
    <row r="15" spans="1:6" x14ac:dyDescent="0.3">
      <c r="A15" s="23" t="s">
        <v>104</v>
      </c>
      <c r="B15" s="10">
        <v>23550.381399999984</v>
      </c>
      <c r="E15" t="str">
        <f t="shared" si="0"/>
        <v>Texas</v>
      </c>
      <c r="F15" s="21">
        <f t="shared" si="1"/>
        <v>23550.381399999984</v>
      </c>
    </row>
    <row r="16" spans="1:6" x14ac:dyDescent="0.3">
      <c r="A16" s="23" t="s">
        <v>114</v>
      </c>
      <c r="B16" s="10">
        <v>1854.8999999999999</v>
      </c>
      <c r="E16" t="str">
        <f t="shared" si="0"/>
        <v>Wisconsin</v>
      </c>
      <c r="F16" s="21">
        <f t="shared" si="1"/>
        <v>1854.8999999999999</v>
      </c>
    </row>
    <row r="17" spans="1:6" x14ac:dyDescent="0.3">
      <c r="A17" s="24" t="s">
        <v>10933</v>
      </c>
      <c r="B17" s="12">
        <v>68345.675399999978</v>
      </c>
      <c r="E17" t="str">
        <f t="shared" si="0"/>
        <v>Grand Total</v>
      </c>
      <c r="F17" s="21" t="e">
        <f t="shared" si="1"/>
        <v>#REF!</v>
      </c>
    </row>
    <row r="18" spans="1:6" x14ac:dyDescent="0.3">
      <c r="E18">
        <f t="shared" si="0"/>
        <v>0</v>
      </c>
      <c r="F18" s="21" t="e">
        <f t="shared" si="1"/>
        <v>#REF!</v>
      </c>
    </row>
    <row r="19" spans="1:6" x14ac:dyDescent="0.3">
      <c r="E19">
        <f t="shared" si="0"/>
        <v>0</v>
      </c>
      <c r="F19" s="21" t="e">
        <f t="shared" si="1"/>
        <v>#REF!</v>
      </c>
    </row>
    <row r="20" spans="1:6" x14ac:dyDescent="0.3">
      <c r="E20">
        <f t="shared" si="0"/>
        <v>0</v>
      </c>
      <c r="F20" s="21" t="e">
        <f t="shared" si="1"/>
        <v>#REF!</v>
      </c>
    </row>
    <row r="21" spans="1:6" x14ac:dyDescent="0.3">
      <c r="E21">
        <f t="shared" si="0"/>
        <v>0</v>
      </c>
      <c r="F21" s="21" t="e">
        <f t="shared" si="1"/>
        <v>#REF!</v>
      </c>
    </row>
    <row r="22" spans="1:6" x14ac:dyDescent="0.3">
      <c r="E22">
        <f t="shared" si="0"/>
        <v>0</v>
      </c>
      <c r="F22" s="21" t="e">
        <f t="shared" si="1"/>
        <v>#REF!</v>
      </c>
    </row>
    <row r="23" spans="1:6" x14ac:dyDescent="0.3">
      <c r="E23">
        <f t="shared" si="0"/>
        <v>0</v>
      </c>
      <c r="F23" s="21" t="e">
        <f t="shared" si="1"/>
        <v>#REF!</v>
      </c>
    </row>
    <row r="24" spans="1:6" x14ac:dyDescent="0.3">
      <c r="E24">
        <f t="shared" si="0"/>
        <v>0</v>
      </c>
      <c r="F24" s="21" t="e">
        <f t="shared" si="1"/>
        <v>#REF!</v>
      </c>
    </row>
    <row r="25" spans="1:6" x14ac:dyDescent="0.3">
      <c r="E25">
        <f t="shared" si="0"/>
        <v>0</v>
      </c>
      <c r="F25" s="21" t="e">
        <f t="shared" si="1"/>
        <v>#REF!</v>
      </c>
    </row>
    <row r="26" spans="1:6" x14ac:dyDescent="0.3">
      <c r="E26">
        <f t="shared" si="0"/>
        <v>0</v>
      </c>
      <c r="F26" s="21" t="e">
        <f t="shared" si="1"/>
        <v>#REF!</v>
      </c>
    </row>
    <row r="27" spans="1:6" x14ac:dyDescent="0.3">
      <c r="E27">
        <f t="shared" si="0"/>
        <v>0</v>
      </c>
      <c r="F27" s="21" t="e">
        <f t="shared" si="1"/>
        <v>#REF!</v>
      </c>
    </row>
    <row r="28" spans="1:6" x14ac:dyDescent="0.3">
      <c r="E28">
        <f t="shared" si="0"/>
        <v>0</v>
      </c>
      <c r="F28" s="21" t="e">
        <f t="shared" si="1"/>
        <v>#REF!</v>
      </c>
    </row>
    <row r="29" spans="1:6" x14ac:dyDescent="0.3">
      <c r="E29">
        <f t="shared" si="0"/>
        <v>0</v>
      </c>
      <c r="F29" s="21" t="e">
        <f t="shared" si="1"/>
        <v>#REF!</v>
      </c>
    </row>
    <row r="30" spans="1:6" x14ac:dyDescent="0.3">
      <c r="E30">
        <f t="shared" si="0"/>
        <v>0</v>
      </c>
      <c r="F30" s="21" t="e">
        <f t="shared" si="1"/>
        <v>#REF!</v>
      </c>
    </row>
    <row r="31" spans="1:6" x14ac:dyDescent="0.3">
      <c r="E31">
        <f t="shared" si="0"/>
        <v>0</v>
      </c>
      <c r="F31" s="21" t="e">
        <f t="shared" si="1"/>
        <v>#REF!</v>
      </c>
    </row>
    <row r="32" spans="1:6" x14ac:dyDescent="0.3">
      <c r="E32">
        <f t="shared" si="0"/>
        <v>0</v>
      </c>
      <c r="F32" s="21" t="e">
        <f t="shared" si="1"/>
        <v>#REF!</v>
      </c>
    </row>
    <row r="33" spans="5:6" x14ac:dyDescent="0.3">
      <c r="E33">
        <f t="shared" si="0"/>
        <v>0</v>
      </c>
      <c r="F33" s="21" t="e">
        <f t="shared" si="1"/>
        <v>#REF!</v>
      </c>
    </row>
    <row r="34" spans="5:6" x14ac:dyDescent="0.3">
      <c r="E34">
        <f t="shared" si="0"/>
        <v>0</v>
      </c>
      <c r="F34" s="21" t="e">
        <f t="shared" si="1"/>
        <v>#REF!</v>
      </c>
    </row>
    <row r="35" spans="5:6" x14ac:dyDescent="0.3">
      <c r="E35">
        <f t="shared" si="0"/>
        <v>0</v>
      </c>
      <c r="F35" s="21" t="e">
        <f t="shared" si="1"/>
        <v>#REF!</v>
      </c>
    </row>
    <row r="36" spans="5:6" x14ac:dyDescent="0.3">
      <c r="E36">
        <f t="shared" si="0"/>
        <v>0</v>
      </c>
      <c r="F36" s="21" t="e">
        <f t="shared" si="1"/>
        <v>#REF!</v>
      </c>
    </row>
    <row r="37" spans="5:6" x14ac:dyDescent="0.3">
      <c r="E37">
        <f t="shared" si="0"/>
        <v>0</v>
      </c>
      <c r="F37" s="21" t="e">
        <f t="shared" si="1"/>
        <v>#REF!</v>
      </c>
    </row>
    <row r="38" spans="5:6" x14ac:dyDescent="0.3">
      <c r="E38">
        <f t="shared" si="0"/>
        <v>0</v>
      </c>
      <c r="F38" s="21" t="e">
        <f t="shared" si="1"/>
        <v>#REF!</v>
      </c>
    </row>
    <row r="39" spans="5:6" x14ac:dyDescent="0.3">
      <c r="E39">
        <f t="shared" si="0"/>
        <v>0</v>
      </c>
      <c r="F39" s="21" t="e">
        <f t="shared" si="1"/>
        <v>#REF!</v>
      </c>
    </row>
    <row r="40" spans="5:6" x14ac:dyDescent="0.3">
      <c r="E40">
        <f t="shared" si="0"/>
        <v>0</v>
      </c>
      <c r="F40" s="21" t="e">
        <f t="shared" si="1"/>
        <v>#REF!</v>
      </c>
    </row>
    <row r="41" spans="5:6" x14ac:dyDescent="0.3">
      <c r="E41">
        <f t="shared" si="0"/>
        <v>0</v>
      </c>
      <c r="F41" s="21" t="e">
        <f t="shared" si="1"/>
        <v>#REF!</v>
      </c>
    </row>
    <row r="42" spans="5:6" x14ac:dyDescent="0.3">
      <c r="E42">
        <f t="shared" si="0"/>
        <v>0</v>
      </c>
      <c r="F42" s="21" t="e">
        <f t="shared" si="1"/>
        <v>#REF!</v>
      </c>
    </row>
    <row r="43" spans="5:6" x14ac:dyDescent="0.3">
      <c r="E43">
        <f t="shared" si="0"/>
        <v>0</v>
      </c>
      <c r="F43" s="21" t="e">
        <f t="shared" si="1"/>
        <v>#REF!</v>
      </c>
    </row>
    <row r="44" spans="5:6" x14ac:dyDescent="0.3">
      <c r="E44">
        <f t="shared" si="0"/>
        <v>0</v>
      </c>
      <c r="F44" s="21" t="e">
        <f t="shared" si="1"/>
        <v>#REF!</v>
      </c>
    </row>
    <row r="45" spans="5:6" x14ac:dyDescent="0.3">
      <c r="E45">
        <f t="shared" si="0"/>
        <v>0</v>
      </c>
      <c r="F45" s="21" t="e">
        <f t="shared" si="1"/>
        <v>#REF!</v>
      </c>
    </row>
    <row r="46" spans="5:6" x14ac:dyDescent="0.3">
      <c r="E46">
        <f t="shared" si="0"/>
        <v>0</v>
      </c>
      <c r="F46" s="21" t="e">
        <f t="shared" si="1"/>
        <v>#REF!</v>
      </c>
    </row>
    <row r="47" spans="5:6" x14ac:dyDescent="0.3">
      <c r="E47">
        <f t="shared" si="0"/>
        <v>0</v>
      </c>
      <c r="F47" s="21" t="e">
        <f t="shared" si="1"/>
        <v>#REF!</v>
      </c>
    </row>
    <row r="48" spans="5:6" x14ac:dyDescent="0.3">
      <c r="E48">
        <f t="shared" si="0"/>
        <v>0</v>
      </c>
      <c r="F48" s="21" t="e">
        <f t="shared" si="1"/>
        <v>#REF!</v>
      </c>
    </row>
    <row r="49" spans="5:6" x14ac:dyDescent="0.3">
      <c r="E49">
        <f t="shared" si="0"/>
        <v>0</v>
      </c>
      <c r="F49" s="21" t="e">
        <f t="shared" si="1"/>
        <v>#REF!</v>
      </c>
    </row>
    <row r="50" spans="5:6" x14ac:dyDescent="0.3">
      <c r="E50">
        <f t="shared" si="0"/>
        <v>0</v>
      </c>
      <c r="F50" s="21" t="e">
        <f t="shared" si="1"/>
        <v>#REF!</v>
      </c>
    </row>
    <row r="51" spans="5:6" x14ac:dyDescent="0.3">
      <c r="E51">
        <f t="shared" si="0"/>
        <v>0</v>
      </c>
      <c r="F51" s="21" t="e">
        <f t="shared" si="1"/>
        <v>#REF!</v>
      </c>
    </row>
    <row r="52" spans="5:6" x14ac:dyDescent="0.3">
      <c r="E52">
        <f t="shared" si="0"/>
        <v>0</v>
      </c>
      <c r="F52" s="21"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471E8-0F4D-4E92-91C1-B189A05A0AF8}">
  <dimension ref="A3:B9"/>
  <sheetViews>
    <sheetView workbookViewId="0">
      <selection activeCell="P5" sqref="P5"/>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22" t="s">
        <v>59</v>
      </c>
      <c r="B4" s="8">
        <v>6087.6459999999997</v>
      </c>
    </row>
    <row r="5" spans="1:2" x14ac:dyDescent="0.3">
      <c r="A5" s="23" t="s">
        <v>56</v>
      </c>
      <c r="B5" s="10">
        <v>6947.7949999999992</v>
      </c>
    </row>
    <row r="6" spans="1:2" x14ac:dyDescent="0.3">
      <c r="A6" s="23" t="s">
        <v>72</v>
      </c>
      <c r="B6" s="10">
        <v>11301.456000000004</v>
      </c>
    </row>
    <row r="7" spans="1:2" x14ac:dyDescent="0.3">
      <c r="A7" s="23" t="s">
        <v>36</v>
      </c>
      <c r="B7" s="10">
        <v>11851.878000000001</v>
      </c>
    </row>
    <row r="8" spans="1:2" x14ac:dyDescent="0.3">
      <c r="A8" s="23" t="s">
        <v>75</v>
      </c>
      <c r="B8" s="10">
        <v>12149.023999999996</v>
      </c>
    </row>
    <row r="9" spans="1:2" x14ac:dyDescent="0.3">
      <c r="A9" s="24" t="s">
        <v>10933</v>
      </c>
      <c r="B9" s="12">
        <v>48337.798999999999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213C5-3844-4722-BE5A-1CDB69BD8B24}">
  <dimension ref="A3:O17"/>
  <sheetViews>
    <sheetView workbookViewId="0">
      <selection activeCell="L17" sqref="L17"/>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7" max="7" width="12" bestFit="1" customWidth="1"/>
    <col min="8" max="8" width="12.44140625" bestFit="1" customWidth="1"/>
    <col min="9" max="9" width="14.21875" bestFit="1" customWidth="1"/>
    <col min="11" max="11" width="12.44140625" bestFit="1" customWidth="1"/>
    <col min="12" max="12" width="18" bestFit="1" customWidth="1"/>
    <col min="14" max="14" width="12.44140625" bestFit="1" customWidth="1"/>
    <col min="15" max="15" width="15.5546875" bestFit="1" customWidth="1"/>
  </cols>
  <sheetData>
    <row r="3" spans="1:15" x14ac:dyDescent="0.3">
      <c r="A3" s="5" t="s">
        <v>10932</v>
      </c>
      <c r="B3" s="6" t="s">
        <v>10950</v>
      </c>
      <c r="E3" s="5" t="s">
        <v>10932</v>
      </c>
      <c r="F3" s="6" t="s">
        <v>10951</v>
      </c>
      <c r="H3" s="5" t="s">
        <v>10932</v>
      </c>
      <c r="I3" s="6" t="s">
        <v>10954</v>
      </c>
      <c r="K3" s="5" t="s">
        <v>10932</v>
      </c>
      <c r="L3" s="6" t="s">
        <v>10957</v>
      </c>
      <c r="N3" s="5" t="s">
        <v>10932</v>
      </c>
      <c r="O3" s="6" t="s">
        <v>10955</v>
      </c>
    </row>
    <row r="4" spans="1:15" x14ac:dyDescent="0.3">
      <c r="A4" s="7" t="s">
        <v>10935</v>
      </c>
      <c r="B4" s="8">
        <v>11074.039000000001</v>
      </c>
      <c r="E4" s="7" t="s">
        <v>10935</v>
      </c>
      <c r="F4" s="8">
        <v>2512.7052999999987</v>
      </c>
      <c r="H4" s="7" t="s">
        <v>10935</v>
      </c>
      <c r="I4" s="8">
        <v>124</v>
      </c>
      <c r="K4" s="7" t="s">
        <v>10935</v>
      </c>
      <c r="L4" s="8">
        <v>0.22690052834381372</v>
      </c>
      <c r="N4" s="7" t="s">
        <v>10935</v>
      </c>
      <c r="O4" s="8">
        <v>32</v>
      </c>
    </row>
    <row r="5" spans="1:15" x14ac:dyDescent="0.3">
      <c r="A5" s="9" t="s">
        <v>10936</v>
      </c>
      <c r="B5" s="10">
        <v>1494.1899999999996</v>
      </c>
      <c r="E5" s="9" t="s">
        <v>10936</v>
      </c>
      <c r="F5" s="10">
        <v>-840.30930000000035</v>
      </c>
      <c r="H5" s="9" t="s">
        <v>10936</v>
      </c>
      <c r="I5" s="10">
        <v>46</v>
      </c>
      <c r="K5" s="9" t="s">
        <v>10936</v>
      </c>
      <c r="L5" s="10">
        <v>-0.56238450264022688</v>
      </c>
      <c r="N5" s="9" t="s">
        <v>10936</v>
      </c>
      <c r="O5" s="10">
        <v>14</v>
      </c>
    </row>
    <row r="6" spans="1:15" x14ac:dyDescent="0.3">
      <c r="A6" s="9" t="s">
        <v>10937</v>
      </c>
      <c r="B6" s="10">
        <v>8879.3979999999992</v>
      </c>
      <c r="E6" s="9" t="s">
        <v>10937</v>
      </c>
      <c r="F6" s="10">
        <v>1092.1586999999997</v>
      </c>
      <c r="H6" s="9" t="s">
        <v>10937</v>
      </c>
      <c r="I6" s="10">
        <v>109</v>
      </c>
      <c r="K6" s="9" t="s">
        <v>10937</v>
      </c>
      <c r="L6" s="10">
        <v>0.12299918305272495</v>
      </c>
      <c r="N6" s="9" t="s">
        <v>10937</v>
      </c>
      <c r="O6" s="10">
        <v>34</v>
      </c>
    </row>
    <row r="7" spans="1:15" x14ac:dyDescent="0.3">
      <c r="A7" s="9" t="s">
        <v>10938</v>
      </c>
      <c r="B7" s="10">
        <v>2047.0260000000003</v>
      </c>
      <c r="E7" s="9" t="s">
        <v>10938</v>
      </c>
      <c r="F7" s="10">
        <v>84.548199999999852</v>
      </c>
      <c r="H7" s="9" t="s">
        <v>10938</v>
      </c>
      <c r="I7" s="10">
        <v>94</v>
      </c>
      <c r="K7" s="9" t="s">
        <v>10938</v>
      </c>
      <c r="L7" s="10">
        <v>4.1302943880536853E-2</v>
      </c>
      <c r="N7" s="9" t="s">
        <v>10938</v>
      </c>
      <c r="O7" s="10">
        <v>23</v>
      </c>
    </row>
    <row r="8" spans="1:15" x14ac:dyDescent="0.3">
      <c r="A8" s="9" t="s">
        <v>10939</v>
      </c>
      <c r="B8" s="10">
        <v>4069.0663999999997</v>
      </c>
      <c r="E8" s="9" t="s">
        <v>10939</v>
      </c>
      <c r="F8" s="10">
        <v>438.68789999999973</v>
      </c>
      <c r="H8" s="9" t="s">
        <v>10939</v>
      </c>
      <c r="I8" s="10">
        <v>103</v>
      </c>
      <c r="K8" s="9" t="s">
        <v>10939</v>
      </c>
      <c r="L8" s="10">
        <v>0.10781045499773603</v>
      </c>
      <c r="N8" s="9" t="s">
        <v>10939</v>
      </c>
      <c r="O8" s="10">
        <v>33</v>
      </c>
    </row>
    <row r="9" spans="1:15" x14ac:dyDescent="0.3">
      <c r="A9" s="9" t="s">
        <v>10940</v>
      </c>
      <c r="B9" s="10">
        <v>2818.0252</v>
      </c>
      <c r="E9" s="9" t="s">
        <v>10940</v>
      </c>
      <c r="F9" s="10">
        <v>39.908199999999894</v>
      </c>
      <c r="H9" s="9" t="s">
        <v>10940</v>
      </c>
      <c r="I9" s="10">
        <v>69</v>
      </c>
      <c r="K9" s="9" t="s">
        <v>10956</v>
      </c>
      <c r="L9" s="10">
        <v>1.4161761222007487E-2</v>
      </c>
      <c r="N9" s="9" t="s">
        <v>10940</v>
      </c>
      <c r="O9" s="10">
        <v>22</v>
      </c>
    </row>
    <row r="10" spans="1:15" x14ac:dyDescent="0.3">
      <c r="A10" s="9" t="s">
        <v>10941</v>
      </c>
      <c r="B10" s="10">
        <v>2407.5079999999998</v>
      </c>
      <c r="E10" s="9" t="s">
        <v>10941</v>
      </c>
      <c r="F10" s="10">
        <v>317.16419999999994</v>
      </c>
      <c r="H10" s="9" t="s">
        <v>10941</v>
      </c>
      <c r="I10" s="10">
        <v>54</v>
      </c>
      <c r="K10" s="9" t="s">
        <v>10941</v>
      </c>
      <c r="L10" s="10">
        <v>0.13173962454122684</v>
      </c>
      <c r="N10" s="9" t="s">
        <v>10941</v>
      </c>
      <c r="O10" s="10">
        <v>16</v>
      </c>
    </row>
    <row r="11" spans="1:15" x14ac:dyDescent="0.3">
      <c r="A11" s="9" t="s">
        <v>10942</v>
      </c>
      <c r="B11" s="10">
        <v>3083.2420000000006</v>
      </c>
      <c r="E11" s="9" t="s">
        <v>10942</v>
      </c>
      <c r="F11" s="10">
        <v>530.3110999999999</v>
      </c>
      <c r="H11" s="9" t="s">
        <v>10942</v>
      </c>
      <c r="I11" s="10">
        <v>95</v>
      </c>
      <c r="K11" s="9" t="s">
        <v>10942</v>
      </c>
      <c r="L11" s="10">
        <v>0.17199788404543004</v>
      </c>
      <c r="N11" s="9" t="s">
        <v>10942</v>
      </c>
      <c r="O11" s="10">
        <v>24</v>
      </c>
    </row>
    <row r="12" spans="1:15" x14ac:dyDescent="0.3">
      <c r="A12" s="9" t="s">
        <v>10943</v>
      </c>
      <c r="B12" s="10">
        <v>5556.8769999999986</v>
      </c>
      <c r="E12" s="9" t="s">
        <v>10943</v>
      </c>
      <c r="F12" s="10">
        <v>-266.20980000000014</v>
      </c>
      <c r="H12" s="9" t="s">
        <v>10943</v>
      </c>
      <c r="I12" s="10">
        <v>164</v>
      </c>
      <c r="K12" s="9" t="s">
        <v>10943</v>
      </c>
      <c r="L12" s="10">
        <v>-4.790636899107182E-2</v>
      </c>
      <c r="N12" s="9" t="s">
        <v>10943</v>
      </c>
      <c r="O12" s="10">
        <v>44</v>
      </c>
    </row>
    <row r="13" spans="1:15" x14ac:dyDescent="0.3">
      <c r="A13" s="9" t="s">
        <v>10944</v>
      </c>
      <c r="B13" s="10">
        <v>6455.6352000000006</v>
      </c>
      <c r="E13" s="9" t="s">
        <v>10944</v>
      </c>
      <c r="F13" s="10">
        <v>530.16139999999973</v>
      </c>
      <c r="H13" s="9" t="s">
        <v>10944</v>
      </c>
      <c r="I13" s="10">
        <v>120</v>
      </c>
      <c r="K13" s="9" t="s">
        <v>10944</v>
      </c>
      <c r="L13" s="10">
        <v>8.2123816413913794E-2</v>
      </c>
      <c r="N13" s="9" t="s">
        <v>10944</v>
      </c>
      <c r="O13" s="10">
        <v>39</v>
      </c>
    </row>
    <row r="14" spans="1:15" x14ac:dyDescent="0.3">
      <c r="A14" s="9" t="s">
        <v>10945</v>
      </c>
      <c r="B14" s="10">
        <v>6664.5737999999983</v>
      </c>
      <c r="E14" s="9" t="s">
        <v>10945</v>
      </c>
      <c r="F14" s="10">
        <v>-2489.0796000000005</v>
      </c>
      <c r="H14" s="9" t="s">
        <v>10945</v>
      </c>
      <c r="I14" s="10">
        <v>210</v>
      </c>
      <c r="K14" s="9" t="s">
        <v>10945</v>
      </c>
      <c r="L14" s="10">
        <v>-0.37347918632096189</v>
      </c>
      <c r="N14" s="9" t="s">
        <v>10945</v>
      </c>
      <c r="O14" s="10">
        <v>50</v>
      </c>
    </row>
    <row r="15" spans="1:15" x14ac:dyDescent="0.3">
      <c r="A15" s="9" t="s">
        <v>10946</v>
      </c>
      <c r="B15" s="10">
        <v>13796.094800000001</v>
      </c>
      <c r="E15" s="9" t="s">
        <v>10946</v>
      </c>
      <c r="F15" s="10">
        <v>1030.6896000000002</v>
      </c>
      <c r="H15" s="9" t="s">
        <v>10946</v>
      </c>
      <c r="I15" s="10">
        <v>258</v>
      </c>
      <c r="K15" s="9" t="s">
        <v>10946</v>
      </c>
      <c r="L15" s="10">
        <v>7.4708793679788291E-2</v>
      </c>
      <c r="N15" s="9" t="s">
        <v>10946</v>
      </c>
      <c r="O15" s="10">
        <v>67</v>
      </c>
    </row>
    <row r="16" spans="1:15" x14ac:dyDescent="0.3">
      <c r="A16" s="11" t="s">
        <v>10933</v>
      </c>
      <c r="B16" s="12">
        <v>68345.675400000007</v>
      </c>
      <c r="E16" s="11" t="s">
        <v>10933</v>
      </c>
      <c r="F16" s="12">
        <v>2980.735899999996</v>
      </c>
      <c r="H16" s="11" t="s">
        <v>10933</v>
      </c>
      <c r="I16" s="12">
        <v>1446</v>
      </c>
      <c r="K16" s="11" t="s">
        <v>10933</v>
      </c>
      <c r="L16" s="12">
        <v>4.3612648240798531E-2</v>
      </c>
      <c r="N16" s="11" t="s">
        <v>10933</v>
      </c>
      <c r="O16" s="12">
        <v>398</v>
      </c>
    </row>
    <row r="17" spans="2:15" x14ac:dyDescent="0.3">
      <c r="B17" s="31">
        <f>GETPIVOTDATA("Sales",$A$3)</f>
        <v>68345.675400000007</v>
      </c>
      <c r="F17" s="32">
        <f>GETPIVOTDATA("Profit",$E$3)</f>
        <v>2980.735899999996</v>
      </c>
      <c r="I17" s="33">
        <f>GETPIVOTDATA("Quantity",$H$3)</f>
        <v>1446</v>
      </c>
      <c r="L17" s="34">
        <f>GETPIVOTDATA("Profit Margin",$K$3)</f>
        <v>4.3612648240798531E-2</v>
      </c>
      <c r="O17" s="33">
        <f>GETPIVOTDATA("Order ID",$N$3)</f>
        <v>398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B0EB5-D341-44A4-9D09-AEC7543EF136}">
  <dimension ref="A3:M8"/>
  <sheetViews>
    <sheetView workbookViewId="0">
      <selection activeCell="M8" sqref="M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9" max="10" width="12" bestFit="1" customWidth="1"/>
    <col min="11" max="11" width="10" bestFit="1" customWidth="1"/>
    <col min="12" max="12" width="12" bestFit="1" customWidth="1"/>
    <col min="13" max="13" width="12.6640625" bestFit="1" customWidth="1"/>
  </cols>
  <sheetData>
    <row r="3" spans="1:13" x14ac:dyDescent="0.3">
      <c r="A3" s="5" t="s">
        <v>10932</v>
      </c>
      <c r="B3" s="4" t="s">
        <v>10950</v>
      </c>
      <c r="C3" s="35" t="s">
        <v>10951</v>
      </c>
      <c r="D3" s="35" t="s">
        <v>10954</v>
      </c>
      <c r="E3" s="35" t="s">
        <v>10955</v>
      </c>
      <c r="F3" s="13" t="s">
        <v>10957</v>
      </c>
    </row>
    <row r="4" spans="1:13" x14ac:dyDescent="0.3">
      <c r="A4" s="22" t="s">
        <v>10934</v>
      </c>
      <c r="B4" s="14">
        <v>67316.467600000004</v>
      </c>
      <c r="C4" s="36">
        <v>-1418.8213000000078</v>
      </c>
      <c r="D4" s="36">
        <v>1039</v>
      </c>
      <c r="E4" s="36">
        <v>268</v>
      </c>
      <c r="F4" s="15">
        <v>-2.1076882827999247E-2</v>
      </c>
    </row>
    <row r="5" spans="1:13" x14ac:dyDescent="0.3">
      <c r="A5" s="23" t="s">
        <v>10947</v>
      </c>
      <c r="B5" s="16">
        <v>49662.257800000007</v>
      </c>
      <c r="C5" s="37">
        <v>1762.3233999999979</v>
      </c>
      <c r="D5" s="37">
        <v>941</v>
      </c>
      <c r="E5" s="37">
        <v>247</v>
      </c>
      <c r="F5" s="17">
        <v>3.5486171552997693E-2</v>
      </c>
    </row>
    <row r="6" spans="1:13" x14ac:dyDescent="0.3">
      <c r="A6" s="23" t="s">
        <v>10948</v>
      </c>
      <c r="B6" s="16">
        <v>66707.033199999962</v>
      </c>
      <c r="C6" s="37">
        <v>5239.8101000000033</v>
      </c>
      <c r="D6" s="37">
        <v>1093</v>
      </c>
      <c r="E6" s="37">
        <v>299</v>
      </c>
      <c r="F6" s="17">
        <v>7.8549589880426679E-2</v>
      </c>
    </row>
    <row r="7" spans="1:13" x14ac:dyDescent="0.3">
      <c r="A7" s="38" t="s">
        <v>10949</v>
      </c>
      <c r="B7" s="39">
        <v>68345.675399999949</v>
      </c>
      <c r="C7" s="40">
        <v>2980.7358999999969</v>
      </c>
      <c r="D7" s="40">
        <v>1446</v>
      </c>
      <c r="E7" s="40">
        <v>398</v>
      </c>
      <c r="F7" s="41">
        <v>4.3612648240798559E-2</v>
      </c>
    </row>
    <row r="8" spans="1:13" x14ac:dyDescent="0.3">
      <c r="I8" s="42">
        <f>(GETPIVOTDATA("Sum of Sales",$A$3,"Years",2014)/GETPIVOTDATA("Sum of Sales",$A$3,"Years",2013)-1)</f>
        <v>2.4564759087501775E-2</v>
      </c>
      <c r="J8" s="42">
        <f>(GETPIVOTDATA("Sum of Profit",$A$3,"Years",2014)/GETPIVOTDATA("Sum of Profit",$A$3,"Years",2013))-1</f>
        <v>-0.43113665512420096</v>
      </c>
      <c r="K8" s="42">
        <f>(GETPIVOTDATA("Sum of Quantity",$A$3,"Years",2014)/GETPIVOTDATA("Sum of Quantity",$A$3,"Years",2013))-1</f>
        <v>0.32296431838975304</v>
      </c>
      <c r="L8" s="42">
        <f>(GETPIVOTDATA("Count of Order ID",$A$3,"Years",2014)/GETPIVOTDATA("Count of Order ID",$A$3,"Years",2013))-1</f>
        <v>0.33110367892976589</v>
      </c>
      <c r="M8" s="42">
        <f>(GETPIVOTDATA("Sum of Profit Margin",$A$3,"Years",2014)/GETPIVOTDATA("Sum of Profit Margin",$A$3,"Years",2013))-1</f>
        <v>-0.4447756085399226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74356-7D85-4A7F-8CFA-84C73F8C138D}">
  <dimension ref="A1"/>
  <sheetViews>
    <sheetView showGridLines="0" showRowColHeaders="0" tabSelected="1" zoomScale="81" zoomScaleNormal="120" workbookViewId="0">
      <selection activeCell="U31" sqref="U3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subcategory</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L1S22BSCS0372 - MUHAMMAD ABUBAKAR</cp:lastModifiedBy>
  <dcterms:created xsi:type="dcterms:W3CDTF">2015-06-05T18:17:20Z</dcterms:created>
  <dcterms:modified xsi:type="dcterms:W3CDTF">2025-10-04T10:12:04Z</dcterms:modified>
</cp:coreProperties>
</file>