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ocx" ContentType="application/vnd.openxmlformats-officedocument.wordprocessingml.documen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heets/sheet1.xml" ContentType="application/vnd.openxmlformats-officedocument.spreadsheetml.chart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chartsheets/sheet2.xml" ContentType="application/vnd.openxmlformats-officedocument.spreadsheetml.chart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tables/table1.xml" ContentType="application/vnd.openxmlformats-officedocument.spreadsheetml.table+xml"/>
  <Override PartName="/xl/drawings/drawing9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17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AbuBakarAtiq\Desktop\Computer_Simulation\02_Random Number Generator\"/>
    </mc:Choice>
  </mc:AlternateContent>
  <xr:revisionPtr revIDLastSave="0" documentId="13_ncr:1_{CC1D3497-1A1A-4AE5-849B-9EDE2653E2F6}" xr6:coauthVersionLast="47" xr6:coauthVersionMax="47" xr10:uidLastSave="{00000000-0000-0000-0000-000000000000}"/>
  <bookViews>
    <workbookView xWindow="-108" yWindow="-108" windowWidth="23256" windowHeight="12576" activeTab="4" xr2:uid="{00000000-000D-0000-FFFF-FFFF00000000}"/>
  </bookViews>
  <sheets>
    <sheet name="Example_7.8" sheetId="18" r:id="rId1"/>
    <sheet name="P9" sheetId="22" r:id="rId2"/>
    <sheet name="P8-Q15-d" sheetId="21" r:id="rId3"/>
    <sheet name="P8-Q15-c" sheetId="20" r:id="rId4"/>
    <sheet name="P8-Q15-b" sheetId="19" r:id="rId5"/>
    <sheet name="P8-Q15-a" sheetId="12" r:id="rId6"/>
    <sheet name="P7-1" sheetId="11" r:id="rId7"/>
    <sheet name="P7" sheetId="10" r:id="rId8"/>
    <sheet name="P6-RN_CHART" sheetId="7" r:id="rId9"/>
    <sheet name="P6" sheetId="6" r:id="rId10"/>
    <sheet name="P5" sheetId="5" r:id="rId11"/>
    <sheet name="P4" sheetId="4" r:id="rId12"/>
    <sheet name="P3" sheetId="3" r:id="rId13"/>
    <sheet name="P2-RN_CHART" sheetId="8" r:id="rId14"/>
    <sheet name="P2" sheetId="2" r:id="rId15"/>
    <sheet name="P1" sheetId="1" r:id="rId16"/>
    <sheet name="Combined Linear Congruential" sheetId="9" r:id="rId17"/>
  </sheets>
  <definedNames>
    <definedName name="_xlnm._FilterDatabase" localSheetId="7" hidden="1">'P7'!$F$8:$I$25</definedName>
    <definedName name="_xlnm._FilterDatabase" localSheetId="6" hidden="1">'P7-1'!$H$9:$K$26</definedName>
    <definedName name="_xlnm._FilterDatabase" localSheetId="5" hidden="1">'P8-Q15-a'!$H$9:$K$26</definedName>
    <definedName name="_xlnm._FilterDatabase" localSheetId="4" hidden="1">'P8-Q15-b'!$H$9:$K$26</definedName>
    <definedName name="_xlnm._FilterDatabase" localSheetId="3" hidden="1">'P8-Q15-c'!$H$9:$K$26</definedName>
    <definedName name="_xlnm._FilterDatabase" localSheetId="2" hidden="1">'P8-Q15-d'!$H$9:$K$26</definedName>
    <definedName name="_xlnm._FilterDatabase" localSheetId="1" hidden="1">'P9'!$H$9:$K$26</definedName>
    <definedName name="_xlnm.Print_Area" localSheetId="6">'P7-1'!$A$1:$AC$30</definedName>
    <definedName name="_xlnm.Print_Area" localSheetId="5">'P8-Q15-a'!$A$1:$AD$30</definedName>
    <definedName name="_xlnm.Print_Area" localSheetId="4">'P8-Q15-b'!$A$1:$AD$30</definedName>
    <definedName name="_xlnm.Print_Area" localSheetId="3">'P8-Q15-c'!$A$1:$AD$30</definedName>
    <definedName name="_xlnm.Print_Area" localSheetId="2">'P8-Q15-d'!$A$1:$AD$30</definedName>
    <definedName name="_xlnm.Print_Area" localSheetId="1">'P9'!$A$1:$AD$30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1" i="19" l="1"/>
  <c r="I12" i="19"/>
  <c r="J12" i="19" s="1"/>
  <c r="K12" i="19" s="1"/>
  <c r="I13" i="19"/>
  <c r="I14" i="19"/>
  <c r="J14" i="19" s="1"/>
  <c r="K14" i="19" s="1"/>
  <c r="I15" i="19"/>
  <c r="I16" i="19"/>
  <c r="J16" i="19" s="1"/>
  <c r="K16" i="19" s="1"/>
  <c r="I17" i="19"/>
  <c r="I18" i="19"/>
  <c r="J18" i="19" s="1"/>
  <c r="K18" i="19" s="1"/>
  <c r="I19" i="19"/>
  <c r="I10" i="19"/>
  <c r="J11" i="19"/>
  <c r="K11" i="19" s="1"/>
  <c r="J13" i="19"/>
  <c r="K13" i="19" s="1"/>
  <c r="J15" i="19"/>
  <c r="K15" i="19" s="1"/>
  <c r="J17" i="19"/>
  <c r="K17" i="19" s="1"/>
  <c r="J19" i="19"/>
  <c r="K19" i="19" s="1"/>
  <c r="L25" i="22"/>
  <c r="AC11" i="22"/>
  <c r="AB11" i="22"/>
  <c r="AA11" i="22"/>
  <c r="Z11" i="22"/>
  <c r="Y11" i="22"/>
  <c r="X11" i="22"/>
  <c r="W11" i="22"/>
  <c r="V11" i="22"/>
  <c r="U11" i="22"/>
  <c r="T11" i="22"/>
  <c r="I10" i="22"/>
  <c r="J10" i="22" s="1"/>
  <c r="I11" i="22" s="1"/>
  <c r="J11" i="22" s="1"/>
  <c r="R30" i="10"/>
  <c r="R10" i="10"/>
  <c r="G9" i="10"/>
  <c r="H9" i="10" s="1"/>
  <c r="G10" i="10" s="1"/>
  <c r="H10" i="10" s="1"/>
  <c r="J10" i="19"/>
  <c r="K10" i="19" s="1"/>
  <c r="K11" i="21"/>
  <c r="K11" i="20"/>
  <c r="K11" i="12"/>
  <c r="K10" i="21"/>
  <c r="K10" i="20"/>
  <c r="K10" i="12"/>
  <c r="L25" i="21"/>
  <c r="L25" i="20"/>
  <c r="L25" i="12"/>
  <c r="U15" i="20"/>
  <c r="V15" i="20"/>
  <c r="W15" i="20"/>
  <c r="X15" i="20"/>
  <c r="Y15" i="20"/>
  <c r="Z15" i="20"/>
  <c r="AA15" i="20"/>
  <c r="AB15" i="20"/>
  <c r="AC15" i="20"/>
  <c r="T15" i="20"/>
  <c r="AC11" i="21"/>
  <c r="AB11" i="21"/>
  <c r="AA11" i="21"/>
  <c r="Z11" i="21"/>
  <c r="Y11" i="21"/>
  <c r="X11" i="21"/>
  <c r="W11" i="21"/>
  <c r="V11" i="21"/>
  <c r="U11" i="21"/>
  <c r="T11" i="21"/>
  <c r="I10" i="21"/>
  <c r="J10" i="21" s="1"/>
  <c r="AC11" i="20"/>
  <c r="AB11" i="20"/>
  <c r="AA11" i="20"/>
  <c r="Z11" i="20"/>
  <c r="Y11" i="20"/>
  <c r="X11" i="20"/>
  <c r="W11" i="20"/>
  <c r="V11" i="20"/>
  <c r="U11" i="20"/>
  <c r="T11" i="20"/>
  <c r="I10" i="20"/>
  <c r="J10" i="20" s="1"/>
  <c r="Y26" i="12"/>
  <c r="AC11" i="19"/>
  <c r="AB11" i="19"/>
  <c r="AA11" i="19"/>
  <c r="Z11" i="19"/>
  <c r="Y11" i="19"/>
  <c r="X11" i="19"/>
  <c r="W11" i="19"/>
  <c r="V11" i="19"/>
  <c r="U11" i="19"/>
  <c r="T11" i="19"/>
  <c r="AB24" i="12"/>
  <c r="W27" i="12"/>
  <c r="W24" i="12"/>
  <c r="G22" i="18"/>
  <c r="AC11" i="12"/>
  <c r="AB11" i="12"/>
  <c r="AA11" i="12"/>
  <c r="Z11" i="12"/>
  <c r="Y11" i="12"/>
  <c r="X11" i="12"/>
  <c r="W11" i="12"/>
  <c r="V11" i="12"/>
  <c r="U11" i="12"/>
  <c r="T11" i="12"/>
  <c r="I10" i="12"/>
  <c r="J10" i="12" s="1"/>
  <c r="N20" i="9"/>
  <c r="K20" i="9"/>
  <c r="G9" i="5"/>
  <c r="K18" i="9"/>
  <c r="K16" i="9"/>
  <c r="K14" i="9"/>
  <c r="AB11" i="11"/>
  <c r="AA11" i="11"/>
  <c r="Z11" i="11"/>
  <c r="Y11" i="11"/>
  <c r="X11" i="11"/>
  <c r="W11" i="11"/>
  <c r="V11" i="11"/>
  <c r="U11" i="11"/>
  <c r="T11" i="11"/>
  <c r="S11" i="11"/>
  <c r="I10" i="11"/>
  <c r="J10" i="11" s="1"/>
  <c r="S10" i="10"/>
  <c r="T10" i="10"/>
  <c r="U10" i="10"/>
  <c r="V10" i="10"/>
  <c r="W10" i="10"/>
  <c r="X10" i="10"/>
  <c r="Y10" i="10"/>
  <c r="Z10" i="10"/>
  <c r="Q10" i="10"/>
  <c r="U14" i="1"/>
  <c r="U12" i="1"/>
  <c r="U11" i="1"/>
  <c r="G19" i="2"/>
  <c r="H19" i="2"/>
  <c r="I19" i="2" s="1"/>
  <c r="G20" i="2"/>
  <c r="H20" i="2" s="1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I38" i="4"/>
  <c r="I39" i="4"/>
  <c r="I40" i="4"/>
  <c r="I41" i="4"/>
  <c r="I42" i="4"/>
  <c r="I43" i="4"/>
  <c r="I44" i="4"/>
  <c r="I45" i="4"/>
  <c r="I46" i="4"/>
  <c r="I47" i="4"/>
  <c r="I48" i="4"/>
  <c r="I49" i="4"/>
  <c r="I50" i="4"/>
  <c r="I51" i="4"/>
  <c r="I52" i="4"/>
  <c r="I53" i="4"/>
  <c r="I54" i="4"/>
  <c r="I55" i="4"/>
  <c r="I56" i="4"/>
  <c r="I57" i="4"/>
  <c r="I58" i="4"/>
  <c r="I59" i="4"/>
  <c r="I60" i="4"/>
  <c r="I61" i="4"/>
  <c r="I62" i="4"/>
  <c r="I63" i="4"/>
  <c r="I64" i="4"/>
  <c r="I65" i="4"/>
  <c r="I66" i="4"/>
  <c r="I67" i="4"/>
  <c r="I68" i="4"/>
  <c r="I69" i="4"/>
  <c r="I70" i="4"/>
  <c r="I71" i="4"/>
  <c r="I72" i="4"/>
  <c r="I73" i="4"/>
  <c r="I74" i="4"/>
  <c r="I75" i="4"/>
  <c r="I76" i="4"/>
  <c r="I77" i="4"/>
  <c r="G9" i="6"/>
  <c r="H9" i="6" s="1"/>
  <c r="I9" i="6" s="1"/>
  <c r="G39" i="1"/>
  <c r="H39" i="1" s="1"/>
  <c r="G19" i="1"/>
  <c r="H19" i="1" s="1"/>
  <c r="G18" i="1"/>
  <c r="H18" i="1" s="1"/>
  <c r="I18" i="1" s="1"/>
  <c r="D11" i="4"/>
  <c r="G9" i="3"/>
  <c r="H9" i="3" s="1"/>
  <c r="D17" i="2"/>
  <c r="G9" i="2"/>
  <c r="G16" i="1"/>
  <c r="G15" i="1"/>
  <c r="G14" i="1"/>
  <c r="G13" i="1"/>
  <c r="G12" i="1"/>
  <c r="G11" i="1"/>
  <c r="I12" i="1"/>
  <c r="I13" i="1"/>
  <c r="I14" i="1"/>
  <c r="I15" i="1"/>
  <c r="I16" i="1"/>
  <c r="I17" i="1"/>
  <c r="H12" i="1"/>
  <c r="H13" i="1" s="1"/>
  <c r="H14" i="1" s="1"/>
  <c r="H15" i="1" s="1"/>
  <c r="H16" i="1" s="1"/>
  <c r="G17" i="1" s="1"/>
  <c r="H17" i="1" s="1"/>
  <c r="G10" i="1"/>
  <c r="G9" i="1"/>
  <c r="H9" i="1"/>
  <c r="I9" i="1" s="1"/>
  <c r="H10" i="1"/>
  <c r="I12" i="22" l="1"/>
  <c r="J12" i="22" s="1"/>
  <c r="K11" i="22"/>
  <c r="K10" i="22"/>
  <c r="I11" i="11"/>
  <c r="J11" i="11" s="1"/>
  <c r="I12" i="11" s="1"/>
  <c r="J12" i="11" s="1"/>
  <c r="I10" i="10"/>
  <c r="G11" i="10"/>
  <c r="H11" i="10" s="1"/>
  <c r="I11" i="21"/>
  <c r="J11" i="21" s="1"/>
  <c r="I11" i="20"/>
  <c r="J11" i="20" s="1"/>
  <c r="I12" i="20"/>
  <c r="J12" i="20" s="1"/>
  <c r="I11" i="12"/>
  <c r="J11" i="12" s="1"/>
  <c r="H9" i="5"/>
  <c r="G10" i="5" s="1"/>
  <c r="K10" i="11"/>
  <c r="I9" i="10"/>
  <c r="I20" i="2"/>
  <c r="G21" i="2"/>
  <c r="H21" i="2" s="1"/>
  <c r="G10" i="6"/>
  <c r="H10" i="6" s="1"/>
  <c r="I39" i="1"/>
  <c r="G40" i="1"/>
  <c r="H40" i="1" s="1"/>
  <c r="I19" i="1"/>
  <c r="G20" i="1"/>
  <c r="H20" i="1" s="1"/>
  <c r="G9" i="4"/>
  <c r="H9" i="4" s="1"/>
  <c r="I9" i="4" s="1"/>
  <c r="I9" i="3"/>
  <c r="G10" i="3"/>
  <c r="H10" i="3" s="1"/>
  <c r="I10" i="3" s="1"/>
  <c r="H9" i="2"/>
  <c r="G10" i="2" s="1"/>
  <c r="H10" i="2" s="1"/>
  <c r="I10" i="2" s="1"/>
  <c r="H11" i="1"/>
  <c r="I11" i="1" s="1"/>
  <c r="I10" i="1"/>
  <c r="I13" i="22" l="1"/>
  <c r="J13" i="22" s="1"/>
  <c r="K12" i="22"/>
  <c r="K11" i="11"/>
  <c r="I12" i="21"/>
  <c r="J12" i="21" s="1"/>
  <c r="K12" i="20"/>
  <c r="I13" i="20"/>
  <c r="J13" i="20" s="1"/>
  <c r="I12" i="12"/>
  <c r="J12" i="12" s="1"/>
  <c r="I9" i="5"/>
  <c r="H10" i="5"/>
  <c r="I13" i="11"/>
  <c r="J13" i="11" s="1"/>
  <c r="K12" i="11"/>
  <c r="I21" i="2"/>
  <c r="G22" i="2"/>
  <c r="H22" i="2" s="1"/>
  <c r="I9" i="2"/>
  <c r="G11" i="6"/>
  <c r="H11" i="6" s="1"/>
  <c r="I10" i="6"/>
  <c r="I40" i="1"/>
  <c r="G41" i="1"/>
  <c r="H41" i="1" s="1"/>
  <c r="I41" i="1" s="1"/>
  <c r="G21" i="1"/>
  <c r="H21" i="1" s="1"/>
  <c r="I20" i="1"/>
  <c r="G10" i="4"/>
  <c r="H10" i="4" s="1"/>
  <c r="G11" i="4" s="1"/>
  <c r="H11" i="4" s="1"/>
  <c r="G11" i="3"/>
  <c r="H11" i="3" s="1"/>
  <c r="I11" i="3" s="1"/>
  <c r="G11" i="2"/>
  <c r="H11" i="2" s="1"/>
  <c r="I11" i="2" s="1"/>
  <c r="I14" i="22" l="1"/>
  <c r="J14" i="22" s="1"/>
  <c r="K13" i="22"/>
  <c r="I13" i="21"/>
  <c r="J13" i="21" s="1"/>
  <c r="K12" i="21"/>
  <c r="K13" i="20"/>
  <c r="I14" i="20"/>
  <c r="J14" i="20" s="1"/>
  <c r="I13" i="12"/>
  <c r="J13" i="12" s="1"/>
  <c r="K12" i="12"/>
  <c r="I10" i="5"/>
  <c r="G11" i="5"/>
  <c r="H11" i="5" s="1"/>
  <c r="K13" i="11"/>
  <c r="I14" i="11"/>
  <c r="J14" i="11" s="1"/>
  <c r="G23" i="2"/>
  <c r="H23" i="2" s="1"/>
  <c r="I22" i="2"/>
  <c r="I11" i="6"/>
  <c r="G12" i="6"/>
  <c r="H12" i="6" s="1"/>
  <c r="I21" i="1"/>
  <c r="G22" i="1"/>
  <c r="H22" i="1" s="1"/>
  <c r="G12" i="4"/>
  <c r="H12" i="4" s="1"/>
  <c r="G12" i="3"/>
  <c r="H12" i="3" s="1"/>
  <c r="I12" i="3" s="1"/>
  <c r="G12" i="2"/>
  <c r="H12" i="2" s="1"/>
  <c r="I12" i="2" s="1"/>
  <c r="I15" i="22" l="1"/>
  <c r="J15" i="22" s="1"/>
  <c r="K14" i="22"/>
  <c r="I14" i="21"/>
  <c r="J14" i="21" s="1"/>
  <c r="K13" i="21"/>
  <c r="K14" i="20"/>
  <c r="I15" i="20"/>
  <c r="J15" i="20" s="1"/>
  <c r="I14" i="12"/>
  <c r="J14" i="12" s="1"/>
  <c r="K13" i="12"/>
  <c r="I11" i="5"/>
  <c r="G12" i="5"/>
  <c r="H12" i="5" s="1"/>
  <c r="K14" i="11"/>
  <c r="I15" i="11"/>
  <c r="J15" i="11" s="1"/>
  <c r="I23" i="2"/>
  <c r="G24" i="2"/>
  <c r="H24" i="2" s="1"/>
  <c r="G13" i="6"/>
  <c r="H13" i="6" s="1"/>
  <c r="I12" i="6"/>
  <c r="G23" i="1"/>
  <c r="H23" i="1" s="1"/>
  <c r="I22" i="1"/>
  <c r="G13" i="4"/>
  <c r="H13" i="4" s="1"/>
  <c r="G13" i="3"/>
  <c r="H13" i="3" s="1"/>
  <c r="I13" i="3" s="1"/>
  <c r="G13" i="2"/>
  <c r="H13" i="2" s="1"/>
  <c r="I13" i="2" s="1"/>
  <c r="I16" i="22" l="1"/>
  <c r="J16" i="22" s="1"/>
  <c r="K15" i="22"/>
  <c r="K14" i="21"/>
  <c r="I15" i="21"/>
  <c r="J15" i="21" s="1"/>
  <c r="I16" i="20"/>
  <c r="J16" i="20" s="1"/>
  <c r="K15" i="20"/>
  <c r="I15" i="12"/>
  <c r="J15" i="12" s="1"/>
  <c r="K14" i="12"/>
  <c r="I12" i="5"/>
  <c r="G13" i="5"/>
  <c r="H13" i="5" s="1"/>
  <c r="I16" i="11"/>
  <c r="J16" i="11" s="1"/>
  <c r="K15" i="11"/>
  <c r="I24" i="2"/>
  <c r="G25" i="2"/>
  <c r="H25" i="2" s="1"/>
  <c r="I13" i="6"/>
  <c r="G14" i="6"/>
  <c r="H14" i="6" s="1"/>
  <c r="G24" i="1"/>
  <c r="H24" i="1" s="1"/>
  <c r="I23" i="1"/>
  <c r="G14" i="4"/>
  <c r="H14" i="4" s="1"/>
  <c r="G14" i="3"/>
  <c r="H14" i="3" s="1"/>
  <c r="I14" i="3" s="1"/>
  <c r="G14" i="2"/>
  <c r="H14" i="2" s="1"/>
  <c r="I14" i="2" s="1"/>
  <c r="K16" i="22" l="1"/>
  <c r="I17" i="22"/>
  <c r="J17" i="22" s="1"/>
  <c r="I16" i="21"/>
  <c r="J16" i="21" s="1"/>
  <c r="K15" i="21"/>
  <c r="I17" i="20"/>
  <c r="J17" i="20" s="1"/>
  <c r="K16" i="20"/>
  <c r="I16" i="12"/>
  <c r="J16" i="12" s="1"/>
  <c r="K15" i="12"/>
  <c r="I13" i="5"/>
  <c r="G14" i="5"/>
  <c r="H14" i="5" s="1"/>
  <c r="I17" i="11"/>
  <c r="J17" i="11" s="1"/>
  <c r="K16" i="11"/>
  <c r="I25" i="2"/>
  <c r="G26" i="2"/>
  <c r="H26" i="2" s="1"/>
  <c r="G15" i="6"/>
  <c r="H15" i="6" s="1"/>
  <c r="I14" i="6"/>
  <c r="G25" i="1"/>
  <c r="H25" i="1" s="1"/>
  <c r="I24" i="1"/>
  <c r="G15" i="4"/>
  <c r="H15" i="4" s="1"/>
  <c r="G15" i="3"/>
  <c r="H15" i="3" s="1"/>
  <c r="I15" i="3" s="1"/>
  <c r="G15" i="2"/>
  <c r="H15" i="2" s="1"/>
  <c r="I15" i="2" s="1"/>
  <c r="K17" i="22" l="1"/>
  <c r="I18" i="22"/>
  <c r="J18" i="22" s="1"/>
  <c r="I17" i="21"/>
  <c r="J17" i="21" s="1"/>
  <c r="K16" i="21"/>
  <c r="I18" i="20"/>
  <c r="J18" i="20" s="1"/>
  <c r="K17" i="20"/>
  <c r="K16" i="12"/>
  <c r="I17" i="12"/>
  <c r="J17" i="12" s="1"/>
  <c r="G15" i="5"/>
  <c r="H15" i="5" s="1"/>
  <c r="I14" i="5"/>
  <c r="K17" i="11"/>
  <c r="I18" i="11"/>
  <c r="J18" i="11" s="1"/>
  <c r="G27" i="2"/>
  <c r="H27" i="2" s="1"/>
  <c r="I26" i="2"/>
  <c r="I15" i="6"/>
  <c r="G16" i="6"/>
  <c r="H16" i="6" s="1"/>
  <c r="I25" i="1"/>
  <c r="G26" i="1"/>
  <c r="H26" i="1" s="1"/>
  <c r="G16" i="4"/>
  <c r="H16" i="4" s="1"/>
  <c r="G16" i="3"/>
  <c r="H16" i="3" s="1"/>
  <c r="I16" i="3" s="1"/>
  <c r="G16" i="2"/>
  <c r="H16" i="2" s="1"/>
  <c r="I16" i="2" s="1"/>
  <c r="K18" i="22" l="1"/>
  <c r="I19" i="22"/>
  <c r="J19" i="22" s="1"/>
  <c r="K19" i="22" s="1"/>
  <c r="I18" i="21"/>
  <c r="J18" i="21" s="1"/>
  <c r="K17" i="21"/>
  <c r="I19" i="20"/>
  <c r="J19" i="20" s="1"/>
  <c r="K19" i="20" s="1"/>
  <c r="N14" i="20" s="1"/>
  <c r="X10" i="20" s="1"/>
  <c r="K18" i="20"/>
  <c r="N19" i="20"/>
  <c r="AC10" i="20" s="1"/>
  <c r="N16" i="19"/>
  <c r="Z10" i="19" s="1"/>
  <c r="K17" i="12"/>
  <c r="I18" i="12"/>
  <c r="J18" i="12" s="1"/>
  <c r="I15" i="5"/>
  <c r="G16" i="5"/>
  <c r="H16" i="5" s="1"/>
  <c r="K18" i="11"/>
  <c r="I19" i="11"/>
  <c r="J19" i="11" s="1"/>
  <c r="K19" i="11" s="1"/>
  <c r="M18" i="11" s="1"/>
  <c r="AA10" i="11" s="1"/>
  <c r="I27" i="2"/>
  <c r="G28" i="2"/>
  <c r="H28" i="2" s="1"/>
  <c r="G17" i="6"/>
  <c r="H17" i="6" s="1"/>
  <c r="I16" i="6"/>
  <c r="G27" i="1"/>
  <c r="H27" i="1" s="1"/>
  <c r="I26" i="1"/>
  <c r="G17" i="4"/>
  <c r="H17" i="4" s="1"/>
  <c r="G17" i="3"/>
  <c r="H17" i="3" s="1"/>
  <c r="G17" i="2"/>
  <c r="H17" i="2" s="1"/>
  <c r="I17" i="2" s="1"/>
  <c r="N14" i="22" l="1"/>
  <c r="X10" i="22" s="1"/>
  <c r="N13" i="22"/>
  <c r="W10" i="22" s="1"/>
  <c r="N11" i="22"/>
  <c r="U10" i="22" s="1"/>
  <c r="N10" i="22"/>
  <c r="T10" i="22" s="1"/>
  <c r="N15" i="22"/>
  <c r="Y10" i="22" s="1"/>
  <c r="N19" i="22"/>
  <c r="AC10" i="22" s="1"/>
  <c r="N16" i="22"/>
  <c r="Z10" i="22" s="1"/>
  <c r="N12" i="22"/>
  <c r="V10" i="22" s="1"/>
  <c r="N17" i="22"/>
  <c r="AA10" i="22" s="1"/>
  <c r="N18" i="22"/>
  <c r="AB10" i="22" s="1"/>
  <c r="N10" i="19"/>
  <c r="T10" i="19" s="1"/>
  <c r="T15" i="19" s="1"/>
  <c r="K18" i="21"/>
  <c r="N17" i="21" s="1"/>
  <c r="AA10" i="21" s="1"/>
  <c r="I19" i="21"/>
  <c r="J19" i="21" s="1"/>
  <c r="K19" i="21" s="1"/>
  <c r="N19" i="21" s="1"/>
  <c r="AC10" i="21" s="1"/>
  <c r="N10" i="21"/>
  <c r="T10" i="21" s="1"/>
  <c r="N15" i="21"/>
  <c r="Y10" i="21" s="1"/>
  <c r="N18" i="21"/>
  <c r="AB10" i="21" s="1"/>
  <c r="N14" i="21"/>
  <c r="X10" i="21" s="1"/>
  <c r="N13" i="21"/>
  <c r="W10" i="21" s="1"/>
  <c r="N11" i="21"/>
  <c r="U10" i="21" s="1"/>
  <c r="N12" i="21"/>
  <c r="V10" i="21" s="1"/>
  <c r="N16" i="21"/>
  <c r="Z10" i="21" s="1"/>
  <c r="X12" i="20"/>
  <c r="X21" i="20" s="1"/>
  <c r="AC12" i="20"/>
  <c r="N13" i="20"/>
  <c r="W10" i="20" s="1"/>
  <c r="N15" i="20"/>
  <c r="Y10" i="20" s="1"/>
  <c r="N11" i="20"/>
  <c r="U10" i="20" s="1"/>
  <c r="N10" i="20"/>
  <c r="T10" i="20" s="1"/>
  <c r="N17" i="20"/>
  <c r="AA10" i="20" s="1"/>
  <c r="N16" i="20"/>
  <c r="Z10" i="20" s="1"/>
  <c r="N12" i="20"/>
  <c r="V10" i="20" s="1"/>
  <c r="N18" i="20"/>
  <c r="AB10" i="20" s="1"/>
  <c r="N15" i="19"/>
  <c r="Y10" i="19" s="1"/>
  <c r="Y15" i="19" s="1"/>
  <c r="N11" i="19"/>
  <c r="U10" i="19" s="1"/>
  <c r="U15" i="19" s="1"/>
  <c r="Z15" i="19"/>
  <c r="Z12" i="19"/>
  <c r="N17" i="19"/>
  <c r="AA10" i="19" s="1"/>
  <c r="N13" i="19"/>
  <c r="W10" i="19" s="1"/>
  <c r="N14" i="19"/>
  <c r="X10" i="19" s="1"/>
  <c r="N12" i="19"/>
  <c r="V10" i="19" s="1"/>
  <c r="N18" i="19"/>
  <c r="AB10" i="19" s="1"/>
  <c r="N19" i="19"/>
  <c r="AC10" i="19" s="1"/>
  <c r="K18" i="12"/>
  <c r="I19" i="12"/>
  <c r="J19" i="12" s="1"/>
  <c r="K19" i="12" s="1"/>
  <c r="G17" i="5"/>
  <c r="H17" i="5" s="1"/>
  <c r="I17" i="5" s="1"/>
  <c r="I16" i="5"/>
  <c r="AA12" i="11"/>
  <c r="AA15" i="11"/>
  <c r="M15" i="11"/>
  <c r="X10" i="11" s="1"/>
  <c r="M10" i="11"/>
  <c r="S10" i="11" s="1"/>
  <c r="M12" i="11"/>
  <c r="U10" i="11" s="1"/>
  <c r="M11" i="11"/>
  <c r="T10" i="11" s="1"/>
  <c r="M14" i="11"/>
  <c r="W10" i="11" s="1"/>
  <c r="M17" i="11"/>
  <c r="Z10" i="11" s="1"/>
  <c r="M13" i="11"/>
  <c r="V10" i="11" s="1"/>
  <c r="M19" i="11"/>
  <c r="AB10" i="11" s="1"/>
  <c r="M16" i="11"/>
  <c r="Y10" i="11" s="1"/>
  <c r="I28" i="2"/>
  <c r="G29" i="2"/>
  <c r="H29" i="2" s="1"/>
  <c r="G18" i="3"/>
  <c r="H18" i="3" s="1"/>
  <c r="I18" i="3" s="1"/>
  <c r="I17" i="3"/>
  <c r="I17" i="6"/>
  <c r="G18" i="6"/>
  <c r="H18" i="6" s="1"/>
  <c r="I27" i="1"/>
  <c r="G28" i="1"/>
  <c r="H28" i="1" s="1"/>
  <c r="G18" i="4"/>
  <c r="H18" i="4" s="1"/>
  <c r="G19" i="3"/>
  <c r="H19" i="3" s="1"/>
  <c r="I19" i="3" s="1"/>
  <c r="G18" i="2"/>
  <c r="H18" i="2" s="1"/>
  <c r="I18" i="2" s="1"/>
  <c r="Y12" i="19" l="1"/>
  <c r="V12" i="22"/>
  <c r="V21" i="22" s="1"/>
  <c r="V15" i="22"/>
  <c r="Z12" i="22"/>
  <c r="Z15" i="22"/>
  <c r="U15" i="22"/>
  <c r="U12" i="22"/>
  <c r="T15" i="22"/>
  <c r="T12" i="22"/>
  <c r="AB15" i="22"/>
  <c r="AB12" i="22"/>
  <c r="AC15" i="22"/>
  <c r="AC12" i="22"/>
  <c r="W15" i="22"/>
  <c r="W12" i="22"/>
  <c r="AA15" i="22"/>
  <c r="AA12" i="22"/>
  <c r="Y15" i="22"/>
  <c r="Y12" i="22"/>
  <c r="X15" i="22"/>
  <c r="X12" i="22"/>
  <c r="Z21" i="19"/>
  <c r="T12" i="19"/>
  <c r="T21" i="19" s="1"/>
  <c r="U12" i="19"/>
  <c r="U21" i="19" s="1"/>
  <c r="AC15" i="21"/>
  <c r="AC12" i="21"/>
  <c r="AC21" i="21" s="1"/>
  <c r="AA15" i="21"/>
  <c r="AA12" i="21"/>
  <c r="AA21" i="21" s="1"/>
  <c r="X15" i="21"/>
  <c r="X12" i="21"/>
  <c r="X21" i="21" s="1"/>
  <c r="V15" i="21"/>
  <c r="V12" i="21"/>
  <c r="V21" i="21" s="1"/>
  <c r="AB15" i="21"/>
  <c r="AB12" i="21"/>
  <c r="AB21" i="21" s="1"/>
  <c r="T15" i="21"/>
  <c r="T12" i="21"/>
  <c r="U15" i="21"/>
  <c r="U12" i="21"/>
  <c r="U21" i="21" s="1"/>
  <c r="Z12" i="21"/>
  <c r="Z15" i="21"/>
  <c r="W15" i="21"/>
  <c r="W12" i="21"/>
  <c r="W21" i="21" s="1"/>
  <c r="Y15" i="21"/>
  <c r="Y12" i="21"/>
  <c r="Y21" i="21" s="1"/>
  <c r="T12" i="20"/>
  <c r="V12" i="20"/>
  <c r="V21" i="20" s="1"/>
  <c r="U12" i="20"/>
  <c r="U21" i="20" s="1"/>
  <c r="AC21" i="20"/>
  <c r="Z12" i="20"/>
  <c r="AB12" i="20"/>
  <c r="AB21" i="20" s="1"/>
  <c r="Y12" i="20"/>
  <c r="AA12" i="20"/>
  <c r="AA21" i="20" s="1"/>
  <c r="W12" i="20"/>
  <c r="W15" i="19"/>
  <c r="W12" i="19"/>
  <c r="AB15" i="19"/>
  <c r="AB12" i="19"/>
  <c r="AC15" i="19"/>
  <c r="AC12" i="19"/>
  <c r="V15" i="19"/>
  <c r="V12" i="19"/>
  <c r="Y21" i="19"/>
  <c r="X15" i="19"/>
  <c r="X12" i="19"/>
  <c r="AA15" i="19"/>
  <c r="AA12" i="19"/>
  <c r="N19" i="12"/>
  <c r="AC10" i="12" s="1"/>
  <c r="N15" i="12"/>
  <c r="Y10" i="12" s="1"/>
  <c r="N17" i="12"/>
  <c r="AA10" i="12" s="1"/>
  <c r="N14" i="12"/>
  <c r="X10" i="12" s="1"/>
  <c r="N18" i="12"/>
  <c r="AB10" i="12" s="1"/>
  <c r="N12" i="12"/>
  <c r="V10" i="12" s="1"/>
  <c r="N16" i="12"/>
  <c r="Z10" i="12" s="1"/>
  <c r="N13" i="12"/>
  <c r="W10" i="12" s="1"/>
  <c r="N11" i="12"/>
  <c r="U10" i="12" s="1"/>
  <c r="N10" i="12"/>
  <c r="T10" i="12" s="1"/>
  <c r="T12" i="12" s="1"/>
  <c r="G18" i="5"/>
  <c r="H18" i="5" s="1"/>
  <c r="I18" i="5" s="1"/>
  <c r="AA21" i="11"/>
  <c r="AA24" i="11" s="1"/>
  <c r="Z15" i="11"/>
  <c r="Z12" i="11"/>
  <c r="S12" i="11"/>
  <c r="S15" i="11"/>
  <c r="W12" i="11"/>
  <c r="W15" i="11"/>
  <c r="X15" i="11"/>
  <c r="X12" i="11"/>
  <c r="Y15" i="11"/>
  <c r="Y12" i="11"/>
  <c r="AB12" i="11"/>
  <c r="AB15" i="11"/>
  <c r="T15" i="11"/>
  <c r="T12" i="11"/>
  <c r="V15" i="11"/>
  <c r="V12" i="11"/>
  <c r="U15" i="11"/>
  <c r="U12" i="11"/>
  <c r="I29" i="2"/>
  <c r="G30" i="2"/>
  <c r="H30" i="2" s="1"/>
  <c r="G19" i="6"/>
  <c r="H19" i="6" s="1"/>
  <c r="I18" i="6"/>
  <c r="I28" i="1"/>
  <c r="G29" i="1"/>
  <c r="H29" i="1" s="1"/>
  <c r="G19" i="4"/>
  <c r="H19" i="4" s="1"/>
  <c r="G20" i="3"/>
  <c r="H20" i="3" s="1"/>
  <c r="I20" i="3" s="1"/>
  <c r="Z21" i="22" l="1"/>
  <c r="X21" i="22"/>
  <c r="AA21" i="22"/>
  <c r="AC21" i="22"/>
  <c r="W24" i="22"/>
  <c r="T21" i="22"/>
  <c r="W27" i="22"/>
  <c r="Y21" i="22"/>
  <c r="W21" i="22"/>
  <c r="AB21" i="22"/>
  <c r="U21" i="22"/>
  <c r="AB21" i="11"/>
  <c r="AB24" i="11" s="1"/>
  <c r="AC21" i="19"/>
  <c r="AA21" i="19"/>
  <c r="W21" i="19"/>
  <c r="T21" i="21"/>
  <c r="W24" i="21"/>
  <c r="Z21" i="21"/>
  <c r="W27" i="21"/>
  <c r="Y21" i="20"/>
  <c r="T21" i="20"/>
  <c r="W24" i="20"/>
  <c r="W21" i="20"/>
  <c r="Z21" i="20"/>
  <c r="W27" i="20"/>
  <c r="X21" i="19"/>
  <c r="W27" i="19"/>
  <c r="AB21" i="19"/>
  <c r="V21" i="19"/>
  <c r="W24" i="19"/>
  <c r="AA15" i="12"/>
  <c r="AA12" i="12"/>
  <c r="AA21" i="12" s="1"/>
  <c r="W15" i="12"/>
  <c r="W12" i="12"/>
  <c r="W21" i="12" s="1"/>
  <c r="V15" i="12"/>
  <c r="V12" i="12"/>
  <c r="V21" i="12" s="1"/>
  <c r="Y12" i="12"/>
  <c r="Y15" i="12"/>
  <c r="Z15" i="12"/>
  <c r="Z12" i="12"/>
  <c r="Z21" i="12" s="1"/>
  <c r="U15" i="12"/>
  <c r="U12" i="12"/>
  <c r="U21" i="12" s="1"/>
  <c r="AB15" i="12"/>
  <c r="AB12" i="12"/>
  <c r="AB21" i="12" s="1"/>
  <c r="AC15" i="12"/>
  <c r="AC12" i="12"/>
  <c r="AC21" i="12" s="1"/>
  <c r="X15" i="12"/>
  <c r="X12" i="12"/>
  <c r="X21" i="12" s="1"/>
  <c r="T15" i="12"/>
  <c r="T21" i="12"/>
  <c r="S21" i="11"/>
  <c r="S24" i="11" s="1"/>
  <c r="W21" i="11"/>
  <c r="W24" i="11" s="1"/>
  <c r="V21" i="11"/>
  <c r="V24" i="11" s="1"/>
  <c r="X21" i="11"/>
  <c r="X24" i="11" s="1"/>
  <c r="U21" i="11"/>
  <c r="U24" i="11" s="1"/>
  <c r="T21" i="11"/>
  <c r="T24" i="11" s="1"/>
  <c r="Y21" i="11"/>
  <c r="Y24" i="11" s="1"/>
  <c r="Z21" i="11"/>
  <c r="Z24" i="11" s="1"/>
  <c r="G31" i="2"/>
  <c r="H31" i="2" s="1"/>
  <c r="I30" i="2"/>
  <c r="I19" i="6"/>
  <c r="G20" i="6"/>
  <c r="H20" i="6" s="1"/>
  <c r="I29" i="1"/>
  <c r="G30" i="1"/>
  <c r="H30" i="1" s="1"/>
  <c r="G20" i="4"/>
  <c r="H20" i="4" s="1"/>
  <c r="G21" i="3"/>
  <c r="H21" i="3" s="1"/>
  <c r="I21" i="3" s="1"/>
  <c r="AB24" i="22" l="1"/>
  <c r="Y26" i="22" s="1"/>
  <c r="AB24" i="21"/>
  <c r="Y26" i="21" s="1"/>
  <c r="AB24" i="20"/>
  <c r="Y26" i="20" s="1"/>
  <c r="AB24" i="19"/>
  <c r="Y26" i="19" s="1"/>
  <c r="Y21" i="12"/>
  <c r="I31" i="2"/>
  <c r="G32" i="2"/>
  <c r="H32" i="2" s="1"/>
  <c r="G21" i="6"/>
  <c r="H21" i="6" s="1"/>
  <c r="I20" i="6"/>
  <c r="G31" i="1"/>
  <c r="H31" i="1" s="1"/>
  <c r="I30" i="1"/>
  <c r="G21" i="4"/>
  <c r="H21" i="4" s="1"/>
  <c r="G22" i="3"/>
  <c r="H22" i="3" s="1"/>
  <c r="I22" i="3" s="1"/>
  <c r="I32" i="2" l="1"/>
  <c r="G33" i="2"/>
  <c r="H33" i="2" s="1"/>
  <c r="I21" i="6"/>
  <c r="G22" i="6"/>
  <c r="H22" i="6" s="1"/>
  <c r="G32" i="1"/>
  <c r="H32" i="1" s="1"/>
  <c r="I31" i="1"/>
  <c r="G22" i="4"/>
  <c r="H22" i="4" s="1"/>
  <c r="G23" i="3"/>
  <c r="H23" i="3" s="1"/>
  <c r="I23" i="3" s="1"/>
  <c r="I33" i="2" l="1"/>
  <c r="G34" i="2"/>
  <c r="H34" i="2" s="1"/>
  <c r="G23" i="6"/>
  <c r="H23" i="6" s="1"/>
  <c r="I22" i="6"/>
  <c r="G33" i="1"/>
  <c r="H33" i="1" s="1"/>
  <c r="I32" i="1"/>
  <c r="G23" i="4"/>
  <c r="H23" i="4" s="1"/>
  <c r="G24" i="3"/>
  <c r="H24" i="3" s="1"/>
  <c r="I24" i="3" s="1"/>
  <c r="G35" i="2" l="1"/>
  <c r="H35" i="2" s="1"/>
  <c r="I34" i="2"/>
  <c r="I23" i="6"/>
  <c r="G24" i="6"/>
  <c r="H24" i="6" s="1"/>
  <c r="I33" i="1"/>
  <c r="G34" i="1"/>
  <c r="H34" i="1" s="1"/>
  <c r="G24" i="4"/>
  <c r="H24" i="4" s="1"/>
  <c r="G25" i="3"/>
  <c r="H25" i="3" s="1"/>
  <c r="I25" i="3" s="1"/>
  <c r="I35" i="2" l="1"/>
  <c r="G36" i="2"/>
  <c r="H36" i="2" s="1"/>
  <c r="G25" i="6"/>
  <c r="H25" i="6" s="1"/>
  <c r="I24" i="6"/>
  <c r="G35" i="1"/>
  <c r="H35" i="1" s="1"/>
  <c r="I34" i="1"/>
  <c r="G25" i="4"/>
  <c r="H25" i="4" s="1"/>
  <c r="G26" i="3"/>
  <c r="H26" i="3" s="1"/>
  <c r="I26" i="3" s="1"/>
  <c r="I36" i="2" l="1"/>
  <c r="G37" i="2"/>
  <c r="H37" i="2" s="1"/>
  <c r="G26" i="6"/>
  <c r="H26" i="6" s="1"/>
  <c r="I25" i="6"/>
  <c r="I35" i="1"/>
  <c r="G36" i="1"/>
  <c r="H36" i="1" s="1"/>
  <c r="G26" i="4"/>
  <c r="H26" i="4" s="1"/>
  <c r="G27" i="3"/>
  <c r="H27" i="3" s="1"/>
  <c r="I27" i="3" s="1"/>
  <c r="I37" i="2" l="1"/>
  <c r="G38" i="2"/>
  <c r="H38" i="2" s="1"/>
  <c r="G27" i="6"/>
  <c r="H27" i="6" s="1"/>
  <c r="I26" i="6"/>
  <c r="I36" i="1"/>
  <c r="G37" i="1"/>
  <c r="H37" i="1" s="1"/>
  <c r="G27" i="4"/>
  <c r="H27" i="4" s="1"/>
  <c r="G28" i="3"/>
  <c r="H28" i="3" s="1"/>
  <c r="I28" i="3" s="1"/>
  <c r="G39" i="2" l="1"/>
  <c r="H39" i="2" s="1"/>
  <c r="I38" i="2"/>
  <c r="I27" i="6"/>
  <c r="G28" i="6"/>
  <c r="H28" i="6" s="1"/>
  <c r="I37" i="1"/>
  <c r="G38" i="1"/>
  <c r="H38" i="1" s="1"/>
  <c r="I38" i="1" s="1"/>
  <c r="G28" i="4"/>
  <c r="H28" i="4" s="1"/>
  <c r="G29" i="3"/>
  <c r="H29" i="3" s="1"/>
  <c r="I29" i="3" s="1"/>
  <c r="I39" i="2" l="1"/>
  <c r="G40" i="2"/>
  <c r="H40" i="2" s="1"/>
  <c r="G29" i="6"/>
  <c r="H29" i="6" s="1"/>
  <c r="I28" i="6"/>
  <c r="G29" i="4"/>
  <c r="H29" i="4" s="1"/>
  <c r="G30" i="3"/>
  <c r="H30" i="3" s="1"/>
  <c r="I30" i="3" s="1"/>
  <c r="I40" i="2" l="1"/>
  <c r="G41" i="2"/>
  <c r="H41" i="2" s="1"/>
  <c r="G30" i="6"/>
  <c r="H30" i="6" s="1"/>
  <c r="I29" i="6"/>
  <c r="G30" i="4"/>
  <c r="H30" i="4" s="1"/>
  <c r="G31" i="3"/>
  <c r="H31" i="3" s="1"/>
  <c r="I31" i="3" s="1"/>
  <c r="I41" i="2" l="1"/>
  <c r="G42" i="2"/>
  <c r="H42" i="2" s="1"/>
  <c r="I30" i="6"/>
  <c r="G31" i="6"/>
  <c r="H31" i="6" s="1"/>
  <c r="G31" i="4"/>
  <c r="H31" i="4" s="1"/>
  <c r="G32" i="3"/>
  <c r="H32" i="3" s="1"/>
  <c r="I32" i="3" s="1"/>
  <c r="G43" i="2" l="1"/>
  <c r="H43" i="2" s="1"/>
  <c r="I42" i="2"/>
  <c r="I31" i="6"/>
  <c r="G32" i="6"/>
  <c r="H32" i="6" s="1"/>
  <c r="G32" i="4"/>
  <c r="H32" i="4" s="1"/>
  <c r="G33" i="3"/>
  <c r="H33" i="3" s="1"/>
  <c r="I33" i="3" s="1"/>
  <c r="I43" i="2" l="1"/>
  <c r="G44" i="2"/>
  <c r="H44" i="2" s="1"/>
  <c r="G33" i="6"/>
  <c r="H33" i="6" s="1"/>
  <c r="I32" i="6"/>
  <c r="G33" i="4"/>
  <c r="H33" i="4" s="1"/>
  <c r="G34" i="3"/>
  <c r="H34" i="3" s="1"/>
  <c r="I34" i="3" s="1"/>
  <c r="I44" i="2" l="1"/>
  <c r="G45" i="2"/>
  <c r="H45" i="2" s="1"/>
  <c r="G34" i="6"/>
  <c r="H34" i="6" s="1"/>
  <c r="I33" i="6"/>
  <c r="G34" i="4"/>
  <c r="H34" i="4" s="1"/>
  <c r="G35" i="3"/>
  <c r="H35" i="3" s="1"/>
  <c r="I35" i="3" s="1"/>
  <c r="I45" i="2" l="1"/>
  <c r="G46" i="2"/>
  <c r="H46" i="2" s="1"/>
  <c r="G35" i="6"/>
  <c r="H35" i="6" s="1"/>
  <c r="I34" i="6"/>
  <c r="G35" i="4"/>
  <c r="H35" i="4" s="1"/>
  <c r="G36" i="3"/>
  <c r="H36" i="3" s="1"/>
  <c r="I36" i="3" s="1"/>
  <c r="G47" i="2" l="1"/>
  <c r="H47" i="2" s="1"/>
  <c r="I46" i="2"/>
  <c r="G36" i="6"/>
  <c r="H36" i="6" s="1"/>
  <c r="I35" i="6"/>
  <c r="G36" i="4"/>
  <c r="H36" i="4" s="1"/>
  <c r="G37" i="3"/>
  <c r="H37" i="3" s="1"/>
  <c r="I37" i="3" s="1"/>
  <c r="I47" i="2" l="1"/>
  <c r="G48" i="2"/>
  <c r="H48" i="2" s="1"/>
  <c r="G37" i="6"/>
  <c r="H37" i="6" s="1"/>
  <c r="I36" i="6"/>
  <c r="G37" i="4"/>
  <c r="H37" i="4" s="1"/>
  <c r="G38" i="3"/>
  <c r="H38" i="3" s="1"/>
  <c r="I38" i="3" s="1"/>
  <c r="I48" i="2" l="1"/>
  <c r="G49" i="2"/>
  <c r="H49" i="2" s="1"/>
  <c r="I37" i="6"/>
  <c r="G38" i="6"/>
  <c r="H38" i="6" s="1"/>
  <c r="G38" i="4"/>
  <c r="H38" i="4" s="1"/>
  <c r="G39" i="3"/>
  <c r="H39" i="3" s="1"/>
  <c r="I39" i="3" s="1"/>
  <c r="I49" i="2" l="1"/>
  <c r="G50" i="2"/>
  <c r="H50" i="2" s="1"/>
  <c r="G39" i="6"/>
  <c r="H39" i="6" s="1"/>
  <c r="I38" i="6"/>
  <c r="G39" i="4"/>
  <c r="H39" i="4" s="1"/>
  <c r="G40" i="3"/>
  <c r="H40" i="3" s="1"/>
  <c r="I40" i="3" s="1"/>
  <c r="G51" i="2" l="1"/>
  <c r="H51" i="2" s="1"/>
  <c r="I50" i="2"/>
  <c r="I39" i="6"/>
  <c r="G40" i="6"/>
  <c r="H40" i="6" s="1"/>
  <c r="G40" i="4"/>
  <c r="H40" i="4" s="1"/>
  <c r="G41" i="3"/>
  <c r="H41" i="3" s="1"/>
  <c r="I41" i="3" s="1"/>
  <c r="I51" i="2" l="1"/>
  <c r="G52" i="2"/>
  <c r="H52" i="2" s="1"/>
  <c r="G41" i="6"/>
  <c r="H41" i="6" s="1"/>
  <c r="I41" i="6" s="1"/>
  <c r="I40" i="6"/>
  <c r="G41" i="4"/>
  <c r="H41" i="4" s="1"/>
  <c r="G42" i="3"/>
  <c r="H42" i="3" s="1"/>
  <c r="I42" i="3" s="1"/>
  <c r="I52" i="2" l="1"/>
  <c r="G53" i="2"/>
  <c r="H53" i="2" s="1"/>
  <c r="G42" i="4"/>
  <c r="H42" i="4" s="1"/>
  <c r="G43" i="3"/>
  <c r="H43" i="3" s="1"/>
  <c r="I43" i="3" s="1"/>
  <c r="I53" i="2" l="1"/>
  <c r="G54" i="2"/>
  <c r="H54" i="2" s="1"/>
  <c r="G43" i="4"/>
  <c r="H43" i="4" s="1"/>
  <c r="G44" i="3"/>
  <c r="H44" i="3" s="1"/>
  <c r="I44" i="3" s="1"/>
  <c r="G55" i="2" l="1"/>
  <c r="H55" i="2" s="1"/>
  <c r="I54" i="2"/>
  <c r="G44" i="4"/>
  <c r="H44" i="4" s="1"/>
  <c r="G45" i="3"/>
  <c r="H45" i="3" s="1"/>
  <c r="I45" i="3" s="1"/>
  <c r="I55" i="2" l="1"/>
  <c r="G56" i="2"/>
  <c r="H56" i="2" s="1"/>
  <c r="G45" i="4"/>
  <c r="H45" i="4" s="1"/>
  <c r="G46" i="3"/>
  <c r="H46" i="3" s="1"/>
  <c r="I46" i="3" s="1"/>
  <c r="I56" i="2" l="1"/>
  <c r="G57" i="2"/>
  <c r="H57" i="2" s="1"/>
  <c r="G46" i="4"/>
  <c r="H46" i="4" s="1"/>
  <c r="G47" i="3"/>
  <c r="H47" i="3" s="1"/>
  <c r="I47" i="3" s="1"/>
  <c r="I57" i="2" l="1"/>
  <c r="G58" i="2"/>
  <c r="H58" i="2" s="1"/>
  <c r="G47" i="4"/>
  <c r="H47" i="4" s="1"/>
  <c r="G48" i="3"/>
  <c r="H48" i="3" s="1"/>
  <c r="I48" i="3" s="1"/>
  <c r="G59" i="2" l="1"/>
  <c r="H59" i="2" s="1"/>
  <c r="I58" i="2"/>
  <c r="G48" i="4"/>
  <c r="H48" i="4" s="1"/>
  <c r="G49" i="3"/>
  <c r="H49" i="3" s="1"/>
  <c r="I49" i="3" s="1"/>
  <c r="I59" i="2" l="1"/>
  <c r="G60" i="2"/>
  <c r="H60" i="2" s="1"/>
  <c r="G49" i="4"/>
  <c r="H49" i="4" s="1"/>
  <c r="G50" i="3"/>
  <c r="H50" i="3" s="1"/>
  <c r="I50" i="3" s="1"/>
  <c r="I60" i="2" l="1"/>
  <c r="G61" i="2"/>
  <c r="H61" i="2" s="1"/>
  <c r="G50" i="4"/>
  <c r="H50" i="4" s="1"/>
  <c r="G51" i="3"/>
  <c r="H51" i="3" s="1"/>
  <c r="I51" i="3" s="1"/>
  <c r="I61" i="2" l="1"/>
  <c r="G62" i="2"/>
  <c r="H62" i="2" s="1"/>
  <c r="G51" i="4"/>
  <c r="H51" i="4" s="1"/>
  <c r="G52" i="3"/>
  <c r="H52" i="3" s="1"/>
  <c r="I52" i="3" s="1"/>
  <c r="G63" i="2" l="1"/>
  <c r="H63" i="2" s="1"/>
  <c r="I62" i="2"/>
  <c r="G52" i="4"/>
  <c r="H52" i="4" s="1"/>
  <c r="G53" i="3"/>
  <c r="H53" i="3" s="1"/>
  <c r="I53" i="3" s="1"/>
  <c r="I63" i="2" l="1"/>
  <c r="G64" i="2"/>
  <c r="H64" i="2" s="1"/>
  <c r="G53" i="4"/>
  <c r="H53" i="4" s="1"/>
  <c r="G54" i="3"/>
  <c r="H54" i="3" s="1"/>
  <c r="I54" i="3" s="1"/>
  <c r="I64" i="2" l="1"/>
  <c r="G65" i="2"/>
  <c r="H65" i="2" s="1"/>
  <c r="G54" i="4"/>
  <c r="H54" i="4" s="1"/>
  <c r="G55" i="3"/>
  <c r="H55" i="3" s="1"/>
  <c r="I55" i="3" s="1"/>
  <c r="I65" i="2" l="1"/>
  <c r="G66" i="2"/>
  <c r="H66" i="2" s="1"/>
  <c r="G55" i="4"/>
  <c r="H55" i="4" s="1"/>
  <c r="G56" i="3"/>
  <c r="H56" i="3" s="1"/>
  <c r="I56" i="3" s="1"/>
  <c r="G67" i="2" l="1"/>
  <c r="H67" i="2" s="1"/>
  <c r="I66" i="2"/>
  <c r="G56" i="4"/>
  <c r="H56" i="4" s="1"/>
  <c r="G57" i="3"/>
  <c r="H57" i="3" s="1"/>
  <c r="I57" i="3" s="1"/>
  <c r="I67" i="2" l="1"/>
  <c r="G68" i="2"/>
  <c r="H68" i="2" s="1"/>
  <c r="G57" i="4"/>
  <c r="H57" i="4" s="1"/>
  <c r="G58" i="3"/>
  <c r="H58" i="3" s="1"/>
  <c r="I58" i="3" s="1"/>
  <c r="I68" i="2" l="1"/>
  <c r="G69" i="2"/>
  <c r="H69" i="2" s="1"/>
  <c r="G58" i="4"/>
  <c r="H58" i="4" s="1"/>
  <c r="G59" i="3"/>
  <c r="H59" i="3" s="1"/>
  <c r="I59" i="3" s="1"/>
  <c r="I69" i="2" l="1"/>
  <c r="G70" i="2"/>
  <c r="H70" i="2" s="1"/>
  <c r="G59" i="4"/>
  <c r="H59" i="4" s="1"/>
  <c r="G60" i="3"/>
  <c r="H60" i="3" s="1"/>
  <c r="I60" i="3" s="1"/>
  <c r="G71" i="2" l="1"/>
  <c r="H71" i="2" s="1"/>
  <c r="I70" i="2"/>
  <c r="G60" i="4"/>
  <c r="H60" i="4" s="1"/>
  <c r="G61" i="3"/>
  <c r="H61" i="3" s="1"/>
  <c r="I61" i="3" s="1"/>
  <c r="I71" i="2" l="1"/>
  <c r="G72" i="2"/>
  <c r="H72" i="2" s="1"/>
  <c r="G61" i="4"/>
  <c r="H61" i="4" s="1"/>
  <c r="G62" i="3"/>
  <c r="H62" i="3" s="1"/>
  <c r="I62" i="3" s="1"/>
  <c r="I72" i="2" l="1"/>
  <c r="G73" i="2"/>
  <c r="H73" i="2" s="1"/>
  <c r="G62" i="4"/>
  <c r="H62" i="4" s="1"/>
  <c r="G63" i="3"/>
  <c r="H63" i="3" s="1"/>
  <c r="I63" i="3" s="1"/>
  <c r="I73" i="2" l="1"/>
  <c r="G63" i="4"/>
  <c r="H63" i="4" s="1"/>
  <c r="G64" i="3"/>
  <c r="H64" i="3" s="1"/>
  <c r="I64" i="3" s="1"/>
  <c r="G64" i="4" l="1"/>
  <c r="H64" i="4" s="1"/>
  <c r="G65" i="3"/>
  <c r="H65" i="3" s="1"/>
  <c r="I65" i="3" s="1"/>
  <c r="G65" i="4" l="1"/>
  <c r="H65" i="4" s="1"/>
  <c r="G66" i="3"/>
  <c r="H66" i="3" s="1"/>
  <c r="I66" i="3" s="1"/>
  <c r="G66" i="4" l="1"/>
  <c r="H66" i="4" s="1"/>
  <c r="G67" i="3"/>
  <c r="H67" i="3" s="1"/>
  <c r="I67" i="3" s="1"/>
  <c r="G67" i="4" l="1"/>
  <c r="H67" i="4" s="1"/>
  <c r="G68" i="3"/>
  <c r="H68" i="3" s="1"/>
  <c r="I68" i="3" s="1"/>
  <c r="G68" i="4" l="1"/>
  <c r="H68" i="4" s="1"/>
  <c r="G69" i="3"/>
  <c r="H69" i="3" s="1"/>
  <c r="I69" i="3" s="1"/>
  <c r="G69" i="4" l="1"/>
  <c r="H69" i="4" s="1"/>
  <c r="G70" i="3"/>
  <c r="H70" i="3" s="1"/>
  <c r="I70" i="3" s="1"/>
  <c r="G70" i="4" l="1"/>
  <c r="H70" i="4" s="1"/>
  <c r="G71" i="3"/>
  <c r="H71" i="3" s="1"/>
  <c r="I71" i="3" s="1"/>
  <c r="G71" i="4" l="1"/>
  <c r="H71" i="4" s="1"/>
  <c r="G72" i="3"/>
  <c r="H72" i="3" s="1"/>
  <c r="I72" i="3" s="1"/>
  <c r="G72" i="4" l="1"/>
  <c r="H72" i="4" s="1"/>
  <c r="G73" i="3"/>
  <c r="H73" i="3" s="1"/>
  <c r="I73" i="3" s="1"/>
  <c r="G73" i="4" l="1"/>
  <c r="H73" i="4" s="1"/>
  <c r="G74" i="3"/>
  <c r="H74" i="3" s="1"/>
  <c r="I74" i="3" s="1"/>
  <c r="G74" i="4" l="1"/>
  <c r="H74" i="4" s="1"/>
  <c r="G75" i="3"/>
  <c r="H75" i="3" s="1"/>
  <c r="I75" i="3" s="1"/>
  <c r="G75" i="4" l="1"/>
  <c r="H75" i="4" s="1"/>
  <c r="G76" i="3"/>
  <c r="H76" i="3" s="1"/>
  <c r="I76" i="3" s="1"/>
  <c r="G76" i="4" l="1"/>
  <c r="H76" i="4" s="1"/>
  <c r="G77" i="3"/>
  <c r="H77" i="3" s="1"/>
  <c r="I77" i="3" s="1"/>
  <c r="G77" i="4" l="1"/>
  <c r="H77" i="4" s="1"/>
  <c r="G12" i="10" l="1"/>
  <c r="H12" i="10" s="1"/>
  <c r="I11" i="10"/>
  <c r="I12" i="10" l="1"/>
  <c r="G13" i="10"/>
  <c r="H13" i="10" s="1"/>
  <c r="I13" i="10" l="1"/>
  <c r="G14" i="10"/>
  <c r="H14" i="10" s="1"/>
  <c r="G15" i="10" l="1"/>
  <c r="H15" i="10" s="1"/>
  <c r="I14" i="10"/>
  <c r="G16" i="10" l="1"/>
  <c r="H16" i="10" s="1"/>
  <c r="I15" i="10"/>
  <c r="G17" i="10" l="1"/>
  <c r="H17" i="10" s="1"/>
  <c r="I16" i="10"/>
  <c r="I17" i="10" l="1"/>
  <c r="G18" i="10"/>
  <c r="H18" i="10" s="1"/>
  <c r="I18" i="10" l="1"/>
  <c r="K13" i="10" l="1"/>
  <c r="U9" i="10" s="1"/>
  <c r="U14" i="10" s="1"/>
  <c r="K11" i="10"/>
  <c r="S9" i="10" s="1"/>
  <c r="S14" i="10" s="1"/>
  <c r="K10" i="10"/>
  <c r="R9" i="10" s="1"/>
  <c r="R14" i="10" s="1"/>
  <c r="K18" i="10"/>
  <c r="Z9" i="10" s="1"/>
  <c r="Z11" i="10" s="1"/>
  <c r="K16" i="10"/>
  <c r="X9" i="10" s="1"/>
  <c r="X11" i="10" s="1"/>
  <c r="K14" i="10"/>
  <c r="V9" i="10" s="1"/>
  <c r="V14" i="10" s="1"/>
  <c r="K9" i="10"/>
  <c r="Q9" i="10" s="1"/>
  <c r="Q14" i="10" s="1"/>
  <c r="K17" i="10"/>
  <c r="Y9" i="10" s="1"/>
  <c r="Y14" i="10" s="1"/>
  <c r="K15" i="10"/>
  <c r="W9" i="10" s="1"/>
  <c r="W11" i="10" s="1"/>
  <c r="K12" i="10"/>
  <c r="T9" i="10" s="1"/>
  <c r="T11" i="10" s="1"/>
  <c r="U11" i="10"/>
  <c r="V11" i="10"/>
  <c r="W14" i="10"/>
  <c r="S11" i="10" l="1"/>
  <c r="X14" i="10"/>
  <c r="X20" i="10" s="1"/>
  <c r="X23" i="10" s="1"/>
  <c r="Z14" i="10"/>
  <c r="Q11" i="10"/>
  <c r="R11" i="10"/>
  <c r="R20" i="10" s="1"/>
  <c r="R23" i="10" s="1"/>
  <c r="T14" i="10"/>
  <c r="T20" i="10" s="1"/>
  <c r="T23" i="10" s="1"/>
  <c r="Y11" i="10"/>
  <c r="Y20" i="10" s="1"/>
  <c r="Y23" i="10" s="1"/>
  <c r="Q20" i="10"/>
  <c r="Q23" i="10" s="1"/>
  <c r="S20" i="10"/>
  <c r="S23" i="10" s="1"/>
  <c r="W20" i="10"/>
  <c r="W23" i="10" s="1"/>
  <c r="V20" i="10"/>
  <c r="V23" i="10" s="1"/>
  <c r="Z20" i="10"/>
  <c r="Z23" i="10" s="1"/>
  <c r="U20" i="10"/>
  <c r="U23" i="10" s="1"/>
</calcChain>
</file>

<file path=xl/sharedStrings.xml><?xml version="1.0" encoding="utf-8"?>
<sst xmlns="http://schemas.openxmlformats.org/spreadsheetml/2006/main" count="183" uniqueCount="21">
  <si>
    <t>=</t>
  </si>
  <si>
    <t>Sr</t>
  </si>
  <si>
    <t>Xn</t>
  </si>
  <si>
    <t>Mod Value</t>
  </si>
  <si>
    <t>Random Number</t>
  </si>
  <si>
    <t>Example</t>
  </si>
  <si>
    <t>Convert to smallest to largest</t>
  </si>
  <si>
    <t>Random Number (Reorder)</t>
  </si>
  <si>
    <t>i</t>
  </si>
  <si>
    <t>R(i)</t>
  </si>
  <si>
    <t>i/N</t>
  </si>
  <si>
    <t>Step 01</t>
  </si>
  <si>
    <t>mod</t>
  </si>
  <si>
    <t>or</t>
  </si>
  <si>
    <t>From Table A.8</t>
  </si>
  <si>
    <t>Test for Autocorrelation</t>
  </si>
  <si>
    <t>Given Set</t>
  </si>
  <si>
    <t>(read left to right)</t>
  </si>
  <si>
    <t>N=30</t>
  </si>
  <si>
    <t>Rith term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</si>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</sst>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0.000"/>
    <numFmt numFmtId="165" formatCode="_(* #,##0_);_(* \(#,##0\);_(* &quot;-&quot;??_);_(@_)"/>
    <numFmt numFmtId="166" formatCode="_(* #,##0.00000000_);_(* \(#,##0.00000000\);_(* &quot;-&quot;??_);_(@_)"/>
    <numFmt numFmtId="167" formatCode="0.0000"/>
  </numFmts>
  <fonts count="10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7"/>
      <name val="Calibri"/>
      <family val="2"/>
      <scheme val="minor"/>
    </font>
    <font>
      <sz val="11"/>
      <name val="Calibri"/>
      <family val="2"/>
      <scheme val="minor"/>
    </font>
    <font>
      <sz val="14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8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164" fontId="0" fillId="0" borderId="0" xfId="0" applyNumberFormat="1"/>
    <xf numFmtId="164" fontId="0" fillId="0" borderId="0" xfId="0" applyNumberFormat="1" applyAlignment="1">
      <alignment horizontal="center" vertical="center"/>
    </xf>
    <xf numFmtId="0" fontId="1" fillId="0" borderId="0" xfId="0" applyFont="1" applyAlignment="1">
      <alignment vertical="center" textRotation="90" wrapText="1"/>
    </xf>
    <xf numFmtId="2" fontId="0" fillId="0" borderId="0" xfId="0" applyNumberFormat="1"/>
    <xf numFmtId="0" fontId="0" fillId="0" borderId="0" xfId="0" applyAlignment="1">
      <alignment horizontal="center"/>
    </xf>
    <xf numFmtId="165" fontId="0" fillId="0" borderId="0" xfId="1" applyNumberFormat="1" applyFont="1" applyAlignment="1">
      <alignment vertical="center"/>
    </xf>
    <xf numFmtId="1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3" fillId="0" borderId="0" xfId="0" applyFont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3" fillId="0" borderId="14" xfId="0" applyFont="1" applyBorder="1"/>
    <xf numFmtId="0" fontId="3" fillId="0" borderId="15" xfId="0" applyFont="1" applyBorder="1"/>
    <xf numFmtId="0" fontId="3" fillId="0" borderId="10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wrapText="1"/>
    </xf>
    <xf numFmtId="0" fontId="3" fillId="0" borderId="2" xfId="0" applyFont="1" applyBorder="1"/>
    <xf numFmtId="0" fontId="5" fillId="2" borderId="10" xfId="0" applyFont="1" applyFill="1" applyBorder="1"/>
    <xf numFmtId="0" fontId="5" fillId="2" borderId="2" xfId="0" applyFont="1" applyFill="1" applyBorder="1"/>
    <xf numFmtId="164" fontId="5" fillId="2" borderId="2" xfId="0" applyNumberFormat="1" applyFont="1" applyFill="1" applyBorder="1"/>
    <xf numFmtId="164" fontId="3" fillId="0" borderId="6" xfId="0" applyNumberFormat="1" applyFont="1" applyBorder="1"/>
    <xf numFmtId="0" fontId="3" fillId="0" borderId="10" xfId="0" applyFont="1" applyBorder="1"/>
    <xf numFmtId="164" fontId="3" fillId="0" borderId="2" xfId="0" applyNumberFormat="1" applyFont="1" applyBorder="1"/>
    <xf numFmtId="2" fontId="3" fillId="0" borderId="2" xfId="0" applyNumberFormat="1" applyFont="1" applyBorder="1"/>
    <xf numFmtId="0" fontId="3" fillId="0" borderId="7" xfId="0" applyFont="1" applyBorder="1"/>
    <xf numFmtId="0" fontId="3" fillId="0" borderId="0" xfId="0" applyFont="1" applyAlignment="1">
      <alignment horizontal="center"/>
    </xf>
    <xf numFmtId="0" fontId="3" fillId="0" borderId="16" xfId="0" applyFont="1" applyBorder="1"/>
    <xf numFmtId="0" fontId="3" fillId="0" borderId="17" xfId="0" applyFont="1" applyBorder="1"/>
    <xf numFmtId="0" fontId="3" fillId="0" borderId="18" xfId="0" applyFont="1" applyBorder="1"/>
    <xf numFmtId="164" fontId="3" fillId="0" borderId="0" xfId="0" applyNumberFormat="1" applyFont="1"/>
    <xf numFmtId="0" fontId="4" fillId="0" borderId="0" xfId="0" applyFont="1" applyAlignment="1">
      <alignment vertical="center" textRotation="90" wrapText="1"/>
    </xf>
    <xf numFmtId="0" fontId="3" fillId="0" borderId="6" xfId="0" applyFont="1" applyBorder="1"/>
    <xf numFmtId="0" fontId="3" fillId="0" borderId="8" xfId="0" applyFont="1" applyBorder="1"/>
    <xf numFmtId="0" fontId="3" fillId="0" borderId="1" xfId="0" applyFont="1" applyBorder="1"/>
    <xf numFmtId="0" fontId="3" fillId="0" borderId="9" xfId="0" applyFont="1" applyBorder="1"/>
    <xf numFmtId="167" fontId="3" fillId="0" borderId="0" xfId="0" applyNumberFormat="1" applyFont="1"/>
    <xf numFmtId="0" fontId="4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wrapText="1"/>
    </xf>
    <xf numFmtId="0" fontId="6" fillId="0" borderId="0" xfId="0" applyFont="1"/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wrapText="1"/>
    </xf>
    <xf numFmtId="164" fontId="6" fillId="0" borderId="0" xfId="0" applyNumberFormat="1" applyFont="1"/>
    <xf numFmtId="0" fontId="0" fillId="0" borderId="0" xfId="0"/>
    <xf numFmtId="0" fontId="3" fillId="0" borderId="0" xfId="0" applyFont="1" applyAlignment="1">
      <alignment vertical="top" wrapText="1"/>
    </xf>
    <xf numFmtId="0" fontId="3" fillId="0" borderId="2" xfId="0" applyFont="1" applyBorder="1" applyAlignment="1">
      <alignment horizontal="center" vertical="center"/>
    </xf>
    <xf numFmtId="167" fontId="3" fillId="0" borderId="2" xfId="0" applyNumberFormat="1" applyFont="1" applyBorder="1"/>
    <xf numFmtId="167" fontId="3" fillId="0" borderId="2" xfId="0" applyNumberFormat="1" applyFont="1" applyBorder="1" applyAlignment="1">
      <alignment horizontal="center" vertical="center"/>
    </xf>
    <xf numFmtId="0" fontId="3" fillId="0" borderId="2" xfId="0" applyFont="1" applyBorder="1"/>
    <xf numFmtId="0" fontId="3" fillId="0" borderId="0" xfId="0" applyFont="1" applyAlignment="1">
      <alignment horizontal="center" vertical="center"/>
    </xf>
    <xf numFmtId="0" fontId="3" fillId="0" borderId="0" xfId="0" applyFont="1"/>
    <xf numFmtId="0" fontId="4" fillId="0" borderId="2" xfId="0" applyFont="1" applyBorder="1" applyAlignment="1">
      <alignment horizontal="center" vertical="center" textRotation="90" wrapText="1"/>
    </xf>
    <xf numFmtId="0" fontId="3" fillId="0" borderId="6" xfId="0" applyFont="1" applyBorder="1" applyAlignment="1">
      <alignment vertical="top" wrapText="1"/>
    </xf>
    <xf numFmtId="0" fontId="3" fillId="0" borderId="7" xfId="0" applyFont="1" applyBorder="1" applyAlignment="1">
      <alignment vertical="top" wrapText="1"/>
    </xf>
    <xf numFmtId="0" fontId="3" fillId="0" borderId="8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0" borderId="9" xfId="0" applyFont="1" applyBorder="1" applyAlignment="1">
      <alignment vertical="top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2" fontId="3" fillId="0" borderId="2" xfId="0" applyNumberFormat="1" applyFont="1" applyBorder="1"/>
    <xf numFmtId="0" fontId="0" fillId="0" borderId="0" xfId="0" applyAlignment="1">
      <alignment horizontal="center" vertical="center" wrapText="1"/>
    </xf>
    <xf numFmtId="2" fontId="0" fillId="0" borderId="0" xfId="0" applyNumberFormat="1"/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 textRotation="90" wrapText="1"/>
    </xf>
    <xf numFmtId="0" fontId="0" fillId="0" borderId="1" xfId="0" applyBorder="1" applyAlignment="1">
      <alignment horizontal="center" vertical="center"/>
    </xf>
    <xf numFmtId="165" fontId="0" fillId="0" borderId="0" xfId="1" applyNumberFormat="1" applyFont="1" applyAlignment="1">
      <alignment horizontal="center" vertical="center"/>
    </xf>
    <xf numFmtId="1" fontId="0" fillId="0" borderId="0" xfId="0" applyNumberFormat="1" applyAlignment="1">
      <alignment horizontal="center"/>
    </xf>
    <xf numFmtId="0" fontId="8" fillId="0" borderId="0" xfId="0" applyFont="1" applyFill="1"/>
    <xf numFmtId="0" fontId="8" fillId="0" borderId="3" xfId="0" applyFont="1" applyFill="1" applyBorder="1"/>
    <xf numFmtId="0" fontId="8" fillId="0" borderId="10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horizontal="center" vertical="center" textRotation="90" wrapText="1"/>
    </xf>
    <xf numFmtId="0" fontId="9" fillId="0" borderId="2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wrapText="1"/>
    </xf>
    <xf numFmtId="0" fontId="8" fillId="0" borderId="10" xfId="0" applyFont="1" applyFill="1" applyBorder="1"/>
    <xf numFmtId="0" fontId="8" fillId="0" borderId="2" xfId="0" applyFont="1" applyFill="1" applyBorder="1"/>
    <xf numFmtId="164" fontId="8" fillId="0" borderId="2" xfId="0" applyNumberFormat="1" applyFont="1" applyFill="1" applyBorder="1"/>
    <xf numFmtId="1" fontId="8" fillId="0" borderId="2" xfId="0" applyNumberFormat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2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1.xml"/><Relationship Id="rId17" Type="http://schemas.openxmlformats.org/officeDocument/2006/relationships/worksheet" Target="worksheets/sheet1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4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3.xml"/><Relationship Id="rId10" Type="http://schemas.openxmlformats.org/officeDocument/2006/relationships/worksheet" Target="worksheets/sheet9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1.xml"/><Relationship Id="rId14" Type="http://schemas.openxmlformats.org/officeDocument/2006/relationships/chartsheet" Target="chartsheets/sheet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kumimoji="0" lang="en-US" sz="1400" b="0" i="0" u="none" strike="noStrike" kern="1200" cap="none" spc="0" normalizeH="0" baseline="0" noProof="0">
                <a:ln>
                  <a:noFill/>
                </a:ln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uLnTx/>
                <a:uFillTx/>
                <a:latin typeface="Calibri" panose="020F0502020204030204"/>
              </a:rPr>
              <a:t>Random Number - P6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'P6'!$I$8</c:f>
              <c:strCache>
                <c:ptCount val="1"/>
                <c:pt idx="0">
                  <c:v>Random Number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'P6'!$I$9:$I$41</c:f>
              <c:numCache>
                <c:formatCode>0.000</c:formatCode>
                <c:ptCount val="33"/>
                <c:pt idx="0">
                  <c:v>0.70912804579845223</c:v>
                </c:pt>
                <c:pt idx="1">
                  <c:v>0.37539196225655186</c:v>
                </c:pt>
                <c:pt idx="2">
                  <c:v>0.24852564655792411</c:v>
                </c:pt>
                <c:pt idx="3">
                  <c:v>0.28563620149017577</c:v>
                </c:pt>
                <c:pt idx="4">
                  <c:v>0.97546100514944911</c:v>
                </c:pt>
                <c:pt idx="5">
                  <c:v>0.27027415782054603</c:v>
                </c:pt>
                <c:pt idx="6">
                  <c:v>0.13641724921607548</c:v>
                </c:pt>
                <c:pt idx="7">
                  <c:v>0.97149103880785936</c:v>
                </c:pt>
                <c:pt idx="8">
                  <c:v>1.9734760219786544E-2</c:v>
                </c:pt>
                <c:pt idx="9">
                  <c:v>0.21650700497684186</c:v>
                </c:pt>
                <c:pt idx="10">
                  <c:v>0.19976410344926787</c:v>
                </c:pt>
                <c:pt idx="11">
                  <c:v>0.92575012226345621</c:v>
                </c:pt>
                <c:pt idx="12">
                  <c:v>0.6113460487327752</c:v>
                </c:pt>
                <c:pt idx="13">
                  <c:v>0.57406288656828053</c:v>
                </c:pt>
                <c:pt idx="14">
                  <c:v>0.82986680475245245</c:v>
                </c:pt>
                <c:pt idx="15">
                  <c:v>0.40810103276660625</c:v>
                </c:pt>
                <c:pt idx="16">
                  <c:v>0.55188285722505104</c:v>
                </c:pt>
                <c:pt idx="17">
                  <c:v>0.84315756163516586</c:v>
                </c:pt>
                <c:pt idx="18">
                  <c:v>0.59468945082132274</c:v>
                </c:pt>
                <c:pt idx="19">
                  <c:v>0.32723454446074624</c:v>
                </c:pt>
                <c:pt idx="20">
                  <c:v>7.8939040879146175E-2</c:v>
                </c:pt>
                <c:pt idx="21">
                  <c:v>0.86585541267512445</c:v>
                </c:pt>
                <c:pt idx="22">
                  <c:v>0.74451252840827364</c:v>
                </c:pt>
                <c:pt idx="23">
                  <c:v>0.52150398435027756</c:v>
                </c:pt>
                <c:pt idx="24">
                  <c:v>0.27381260608152813</c:v>
                </c:pt>
                <c:pt idx="25">
                  <c:v>0.25102845142544805</c:v>
                </c:pt>
                <c:pt idx="26">
                  <c:v>7.401973476021978E-2</c:v>
                </c:pt>
                <c:pt idx="27">
                  <c:v>0.31627398521331379</c:v>
                </c:pt>
                <c:pt idx="28">
                  <c:v>0.62636287793791889</c:v>
                </c:pt>
                <c:pt idx="29">
                  <c:v>0.30436408618854466</c:v>
                </c:pt>
                <c:pt idx="30">
                  <c:v>0.87474468513564052</c:v>
                </c:pt>
                <c:pt idx="31">
                  <c:v>0.54463335347084374</c:v>
                </c:pt>
                <c:pt idx="32">
                  <c:v>0.55956387905986593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F0E-4366-9813-5D81BDC55C8C}"/>
            </c:ext>
          </c:extLst>
        </c:ser>
        <c:dLbls>
          <c:dLblPos val="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635428440"/>
        <c:axId val="635431320"/>
      </c:lineChart>
      <c:catAx>
        <c:axId val="6354284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5431320"/>
        <c:crosses val="autoZero"/>
        <c:auto val="1"/>
        <c:lblAlgn val="ctr"/>
        <c:lblOffset val="100"/>
        <c:noMultiLvlLbl val="0"/>
      </c:catAx>
      <c:valAx>
        <c:axId val="635431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5428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'P5'!$I$8</c:f>
              <c:strCache>
                <c:ptCount val="1"/>
                <c:pt idx="0">
                  <c:v>Random Number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'P5'!$I$9:$I$41</c:f>
              <c:numCache>
                <c:formatCode>0.000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0C2-4B02-94E6-7054675643A0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577241576"/>
        <c:axId val="577243016"/>
      </c:lineChart>
      <c:catAx>
        <c:axId val="57724157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25400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7243016"/>
        <c:crosses val="autoZero"/>
        <c:auto val="1"/>
        <c:lblAlgn val="ctr"/>
        <c:lblOffset val="100"/>
        <c:noMultiLvlLbl val="0"/>
      </c:catAx>
      <c:valAx>
        <c:axId val="577243016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Random Number</a:t>
                </a:r>
                <a:r>
                  <a:rPr lang="en-US" baseline="0"/>
                  <a:t> Range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crossAx val="5772415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Random Number -P2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'P2'!$I$8</c:f>
              <c:strCache>
                <c:ptCount val="1"/>
                <c:pt idx="0">
                  <c:v>Random Number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'P2'!$I$9:$I$73</c:f>
              <c:numCache>
                <c:formatCode>0.000</c:formatCode>
                <c:ptCount val="65"/>
                <c:pt idx="0">
                  <c:v>0.96624593947373605</c:v>
                </c:pt>
                <c:pt idx="1">
                  <c:v>0.69553060489498575</c:v>
                </c:pt>
                <c:pt idx="2">
                  <c:v>0.782902339837934</c:v>
                </c:pt>
                <c:pt idx="3">
                  <c:v>0.23965152597038611</c:v>
                </c:pt>
                <c:pt idx="4">
                  <c:v>0.82322285409235529</c:v>
                </c:pt>
                <c:pt idx="5">
                  <c:v>0.90653460002808584</c:v>
                </c:pt>
                <c:pt idx="6">
                  <c:v>0.12704854185089867</c:v>
                </c:pt>
                <c:pt idx="7">
                  <c:v>0.30486875786672757</c:v>
                </c:pt>
                <c:pt idx="8">
                  <c:v>0.92923933590261232</c:v>
                </c:pt>
                <c:pt idx="9">
                  <c:v>0.72554438501854635</c:v>
                </c:pt>
                <c:pt idx="10">
                  <c:v>0.22450487652071979</c:v>
                </c:pt>
                <c:pt idx="11">
                  <c:v>0.2534855535502944</c:v>
                </c:pt>
                <c:pt idx="12">
                  <c:v>0.33172438961068373</c:v>
                </c:pt>
                <c:pt idx="13">
                  <c:v>0.29184205657422641</c:v>
                </c:pt>
                <c:pt idx="14">
                  <c:v>0.98947071283565402</c:v>
                </c:pt>
                <c:pt idx="15">
                  <c:v>3.4296498649891698E-2</c:v>
                </c:pt>
                <c:pt idx="16">
                  <c:v>0.42127867854259848</c:v>
                </c:pt>
                <c:pt idx="17">
                  <c:v>0.43077613526525727</c:v>
                </c:pt>
                <c:pt idx="18">
                  <c:v>5.4531272991807794E-2</c:v>
                </c:pt>
                <c:pt idx="19">
                  <c:v>0.507131043126402</c:v>
                </c:pt>
                <c:pt idx="20">
                  <c:v>0.35146769525085936</c:v>
                </c:pt>
                <c:pt idx="21">
                  <c:v>0.11757995100579222</c:v>
                </c:pt>
                <c:pt idx="22">
                  <c:v>0.16626242416271123</c:v>
                </c:pt>
                <c:pt idx="23">
                  <c:v>0.372588772500208</c:v>
                </c:pt>
                <c:pt idx="24">
                  <c:v>9.9525280808808875E-2</c:v>
                </c:pt>
                <c:pt idx="25">
                  <c:v>0.72142042346364843</c:v>
                </c:pt>
                <c:pt idx="26">
                  <c:v>0.91308302335119018</c:v>
                </c:pt>
                <c:pt idx="27">
                  <c:v>0.186399333265796</c:v>
                </c:pt>
                <c:pt idx="28">
                  <c:v>0.81362006804608744</c:v>
                </c:pt>
                <c:pt idx="29">
                  <c:v>0.51250952040427811</c:v>
                </c:pt>
                <c:pt idx="30">
                  <c:v>0.74753530451447481</c:v>
                </c:pt>
                <c:pt idx="31">
                  <c:v>0.82588884459151368</c:v>
                </c:pt>
                <c:pt idx="32">
                  <c:v>0.71383691938306992</c:v>
                </c:pt>
                <c:pt idx="33">
                  <c:v>0.45712994106911586</c:v>
                </c:pt>
                <c:pt idx="34">
                  <c:v>0.98294541844303973</c:v>
                </c:pt>
                <c:pt idx="35">
                  <c:v>0.36367364198140506</c:v>
                </c:pt>
                <c:pt idx="36">
                  <c:v>0.26292665128732412</c:v>
                </c:pt>
                <c:pt idx="37">
                  <c:v>8.2540558689525607E-3</c:v>
                </c:pt>
                <c:pt idx="38">
                  <c:v>0.72594285929852298</c:v>
                </c:pt>
                <c:pt idx="39">
                  <c:v>0.92166210008862526</c:v>
                </c:pt>
                <c:pt idx="40">
                  <c:v>0.37494205933760016</c:v>
                </c:pt>
                <c:pt idx="41">
                  <c:v>0.65121715685875026</c:v>
                </c:pt>
                <c:pt idx="42">
                  <c:v>6.7811948278831292E-3</c:v>
                </c:pt>
                <c:pt idx="43">
                  <c:v>0.97156734204458417</c:v>
                </c:pt>
                <c:pt idx="44">
                  <c:v>0.13234361313858237</c:v>
                </c:pt>
                <c:pt idx="45">
                  <c:v>0.29913188996684359</c:v>
                </c:pt>
                <c:pt idx="46">
                  <c:v>0.50970054255318853</c:v>
                </c:pt>
                <c:pt idx="47">
                  <c:v>0.53704456125248434</c:v>
                </c:pt>
                <c:pt idx="48">
                  <c:v>0.10796684031745737</c:v>
                </c:pt>
                <c:pt idx="49">
                  <c:v>0.59871108531891881</c:v>
                </c:pt>
                <c:pt idx="50">
                  <c:v>0.53723682488186142</c:v>
                </c:pt>
                <c:pt idx="51">
                  <c:v>0.33934165925688187</c:v>
                </c:pt>
                <c:pt idx="52">
                  <c:v>0.31529300022651113</c:v>
                </c:pt>
                <c:pt idx="53">
                  <c:v>0.12948067678580091</c:v>
                </c:pt>
                <c:pt idx="54">
                  <c:v>0.18176060876891045</c:v>
                </c:pt>
                <c:pt idx="55">
                  <c:v>0.85057744889081333</c:v>
                </c:pt>
                <c:pt idx="56">
                  <c:v>0.65520937771313326</c:v>
                </c:pt>
                <c:pt idx="57">
                  <c:v>0.10403709444405376</c:v>
                </c:pt>
                <c:pt idx="58">
                  <c:v>0.55147219102432588</c:v>
                </c:pt>
                <c:pt idx="59">
                  <c:v>0.5931404156578427</c:v>
                </c:pt>
                <c:pt idx="60">
                  <c:v>0.91099183117551352</c:v>
                </c:pt>
                <c:pt idx="61">
                  <c:v>3.9732436668003183E-2</c:v>
                </c:pt>
                <c:pt idx="62">
                  <c:v>0.78308894894229664</c:v>
                </c:pt>
                <c:pt idx="63">
                  <c:v>0.37599074299260543</c:v>
                </c:pt>
                <c:pt idx="64">
                  <c:v>0.27644334653226815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EAC-41D1-A913-CD0FA05EBD5C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635432040"/>
        <c:axId val="635424120"/>
      </c:lineChart>
      <c:catAx>
        <c:axId val="6354320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5424120"/>
        <c:crosses val="autoZero"/>
        <c:auto val="1"/>
        <c:lblAlgn val="ctr"/>
        <c:lblOffset val="100"/>
        <c:noMultiLvlLbl val="0"/>
      </c:catAx>
      <c:valAx>
        <c:axId val="635424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54320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'P1'!$I$8</c:f>
              <c:strCache>
                <c:ptCount val="1"/>
                <c:pt idx="0">
                  <c:v>Random Number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'P1'!$I$9:$I$41</c:f>
              <c:numCache>
                <c:formatCode>General</c:formatCode>
                <c:ptCount val="33"/>
                <c:pt idx="0">
                  <c:v>0.52</c:v>
                </c:pt>
                <c:pt idx="1">
                  <c:v>0.22</c:v>
                </c:pt>
                <c:pt idx="2">
                  <c:v>0.42</c:v>
                </c:pt>
                <c:pt idx="3">
                  <c:v>0.62</c:v>
                </c:pt>
                <c:pt idx="4">
                  <c:v>0.82</c:v>
                </c:pt>
                <c:pt idx="5">
                  <c:v>0.02</c:v>
                </c:pt>
                <c:pt idx="6">
                  <c:v>0.22</c:v>
                </c:pt>
                <c:pt idx="7">
                  <c:v>0.42</c:v>
                </c:pt>
                <c:pt idx="8">
                  <c:v>0.62</c:v>
                </c:pt>
                <c:pt idx="9">
                  <c:v>0.82</c:v>
                </c:pt>
                <c:pt idx="10">
                  <c:v>0.02</c:v>
                </c:pt>
                <c:pt idx="11">
                  <c:v>0.22</c:v>
                </c:pt>
                <c:pt idx="12">
                  <c:v>0.42</c:v>
                </c:pt>
                <c:pt idx="13">
                  <c:v>0.62</c:v>
                </c:pt>
                <c:pt idx="14">
                  <c:v>0.82</c:v>
                </c:pt>
                <c:pt idx="15">
                  <c:v>0.02</c:v>
                </c:pt>
                <c:pt idx="16">
                  <c:v>0.22</c:v>
                </c:pt>
                <c:pt idx="17">
                  <c:v>0.42</c:v>
                </c:pt>
                <c:pt idx="18">
                  <c:v>0.62</c:v>
                </c:pt>
                <c:pt idx="19">
                  <c:v>0.82</c:v>
                </c:pt>
                <c:pt idx="20">
                  <c:v>0.02</c:v>
                </c:pt>
                <c:pt idx="21">
                  <c:v>0.22</c:v>
                </c:pt>
                <c:pt idx="22">
                  <c:v>0.42</c:v>
                </c:pt>
                <c:pt idx="23">
                  <c:v>0.62</c:v>
                </c:pt>
                <c:pt idx="24">
                  <c:v>0.82</c:v>
                </c:pt>
                <c:pt idx="25">
                  <c:v>0.02</c:v>
                </c:pt>
                <c:pt idx="26">
                  <c:v>0.22</c:v>
                </c:pt>
                <c:pt idx="27">
                  <c:v>0.42</c:v>
                </c:pt>
                <c:pt idx="28">
                  <c:v>0.62</c:v>
                </c:pt>
                <c:pt idx="29">
                  <c:v>0.82</c:v>
                </c:pt>
                <c:pt idx="30">
                  <c:v>0.02</c:v>
                </c:pt>
                <c:pt idx="31">
                  <c:v>0.22</c:v>
                </c:pt>
                <c:pt idx="32">
                  <c:v>0.42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73E-462F-9290-FE720BC6282F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577241576"/>
        <c:axId val="577243016"/>
      </c:lineChart>
      <c:catAx>
        <c:axId val="57724157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25400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7243016"/>
        <c:crosses val="autoZero"/>
        <c:auto val="1"/>
        <c:lblAlgn val="ctr"/>
        <c:lblOffset val="100"/>
        <c:noMultiLvlLbl val="0"/>
      </c:catAx>
      <c:valAx>
        <c:axId val="577243016"/>
        <c:scaling>
          <c:orientation val="minMax"/>
        </c:scaling>
        <c:delete val="1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Random Number</a:t>
                </a:r>
                <a:r>
                  <a:rPr lang="en-US" baseline="0"/>
                  <a:t> Range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crossAx val="5772415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7.bin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4C7D05DF-CFCA-4B4D-85B5-87E08A9D0C4C}">
  <sheetPr/>
  <sheetViews>
    <sheetView zoomScale="81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A04DF86-D435-4949-922E-1B2201F87E0F}">
  <sheetPr/>
  <sheetViews>
    <sheetView zoomScale="83" workbookViewId="0" zoomToFit="1"/>
  </sheetViews>
  <pageMargins left="0.7" right="0.7" top="0.75" bottom="0.75" header="0.3" footer="0.3"/>
  <pageSetup paperSize="9" orientation="landscape" r:id="rId1"/>
  <drawing r:id="rId2"/>
</chartsheet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</xdr:row>
          <xdr:rowOff>45720</xdr:rowOff>
        </xdr:from>
        <xdr:to>
          <xdr:col>2</xdr:col>
          <xdr:colOff>304800</xdr:colOff>
          <xdr:row>15</xdr:row>
          <xdr:rowOff>106680</xdr:rowOff>
        </xdr:to>
        <xdr:sp macro="" textlink="">
          <xdr:nvSpPr>
            <xdr:cNvPr id="17409" name="Object 1" hidden="1">
              <a:extLst>
                <a:ext uri="{63B3BB69-23CF-44E3-9099-C40C66FF867C}">
                  <a14:compatExt spid="_x0000_s17409"/>
                </a:ext>
                <a:ext uri="{FF2B5EF4-FFF2-40B4-BE49-F238E27FC236}">
                  <a16:creationId xmlns:a16="http://schemas.microsoft.com/office/drawing/2014/main" id="{00000000-0008-0000-0000-000001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251460</xdr:colOff>
      <xdr:row>1</xdr:row>
      <xdr:rowOff>91440</xdr:rowOff>
    </xdr:from>
    <xdr:to>
      <xdr:col>22</xdr:col>
      <xdr:colOff>167640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00000000-0008-0000-0100-000002000000}"/>
                </a:ext>
              </a:extLst>
            </xdr:cNvPr>
            <xdr:cNvSpPr txBox="1"/>
          </xdr:nvSpPr>
          <xdr:spPr>
            <a:xfrm>
              <a:off x="2080260" y="274320"/>
              <a:ext cx="10507980" cy="96774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r>
                    <a:rPr lang="en-US" sz="1200" b="1" i="1" kern="1200">
                      <a:latin typeface="Cambria Math" panose="02040503050406030204" pitchFamily="18" charset="0"/>
                    </a:rPr>
                    <m:t>𝑺𝒆𝒆𝒅𝒔</m:t>
                  </m:r>
                  <m:r>
                    <a:rPr lang="en-US" sz="1200" b="1" i="1" kern="1200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en-US" sz="1200" b="1" i="1" kern="1200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sz="1200" b="1" i="1" kern="1200">
                          <a:latin typeface="Cambria Math" panose="02040503050406030204" pitchFamily="18" charset="0"/>
                        </a:rPr>
                        <m:t>𝑿</m:t>
                      </m:r>
                    </m:e>
                    <m:sub>
                      <m:r>
                        <a:rPr lang="en-US" sz="1200" b="1" i="1" kern="1200">
                          <a:latin typeface="Cambria Math" panose="02040503050406030204" pitchFamily="18" charset="0"/>
                        </a:rPr>
                        <m:t>𝒊</m:t>
                      </m:r>
                    </m:sub>
                  </m:sSub>
                </m:oMath>
              </a14:m>
              <a:r>
                <a:rPr lang="en-US" sz="1200" b="1" kern="1200"/>
                <a:t>, </a:t>
              </a:r>
              <a14:m>
                <m:oMath xmlns:m="http://schemas.openxmlformats.org/officeDocument/2006/math">
                  <m:r>
                    <a:rPr lang="en-US" sz="1200" b="1" i="1" kern="1200">
                      <a:latin typeface="Cambria Math" panose="02040503050406030204" pitchFamily="18" charset="0"/>
                    </a:rPr>
                    <m:t>𝑴𝒖𝒍𝒕𝒊𝒑𝒍𝒊𝒆𝒓</m:t>
                  </m:r>
                  <m:r>
                    <a:rPr lang="en-US" sz="1200" b="1" i="1" kern="1200">
                      <a:latin typeface="Cambria Math" panose="02040503050406030204" pitchFamily="18" charset="0"/>
                    </a:rPr>
                    <m:t>=</m:t>
                  </m:r>
                  <m:r>
                    <a:rPr lang="en-US" sz="1200" b="1" i="1" kern="1200">
                      <a:latin typeface="Cambria Math" panose="02040503050406030204" pitchFamily="18" charset="0"/>
                    </a:rPr>
                    <m:t>𝒂</m:t>
                  </m:r>
                  <m:r>
                    <a:rPr lang="en-US" sz="1200" b="1" i="0" kern="1200">
                      <a:latin typeface="Cambria Math" panose="02040503050406030204" pitchFamily="18" charset="0"/>
                    </a:rPr>
                    <m:t>, </m:t>
                  </m:r>
                  <m:r>
                    <a:rPr lang="en-US" sz="1200" b="1" i="0" kern="1200">
                      <a:latin typeface="Cambria Math" panose="02040503050406030204" pitchFamily="18" charset="0"/>
                    </a:rPr>
                    <m:t>𝐈𝐧𝐜𝐫𝐞𝐦𝐞𝐧𝐭</m:t>
                  </m:r>
                  <m:r>
                    <a:rPr lang="en-US" sz="1200" b="1" i="0" kern="1200">
                      <a:latin typeface="Cambria Math" panose="02040503050406030204" pitchFamily="18" charset="0"/>
                    </a:rPr>
                    <m:t>=</m:t>
                  </m:r>
                  <m:r>
                    <a:rPr lang="en-US" sz="1200" b="1" i="0" kern="1200">
                      <a:latin typeface="Cambria Math" panose="02040503050406030204" pitchFamily="18" charset="0"/>
                    </a:rPr>
                    <m:t>𝐜</m:t>
                  </m:r>
                  <m:r>
                    <a:rPr lang="en-US" sz="1200" b="1" i="0" kern="1200">
                      <a:latin typeface="Cambria Math" panose="02040503050406030204" pitchFamily="18" charset="0"/>
                    </a:rPr>
                    <m:t>, </m:t>
                  </m:r>
                  <m:r>
                    <a:rPr lang="en-US" sz="1200" b="1" i="0" kern="1200">
                      <a:latin typeface="Cambria Math" panose="02040503050406030204" pitchFamily="18" charset="0"/>
                    </a:rPr>
                    <m:t>𝐌𝐨𝐝𝐮𝐥𝐮𝐬</m:t>
                  </m:r>
                  <m:r>
                    <a:rPr lang="en-US" sz="1200" b="1" i="0" kern="1200">
                      <a:latin typeface="Cambria Math" panose="02040503050406030204" pitchFamily="18" charset="0"/>
                    </a:rPr>
                    <m:t>=</m:t>
                  </m:r>
                  <m:r>
                    <a:rPr lang="en-US" sz="1200" b="1" i="0" kern="1200">
                      <a:latin typeface="Cambria Math" panose="02040503050406030204" pitchFamily="18" charset="0"/>
                    </a:rPr>
                    <m:t>𝐦</m:t>
                  </m:r>
                </m:oMath>
              </a14:m>
              <a:endParaRPr lang="en-US" sz="1200" b="1" kern="1200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200" b="1" i="1" kern="1200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200" b="1" i="1" kern="1200">
                            <a:latin typeface="Cambria Math" panose="02040503050406030204" pitchFamily="18" charset="0"/>
                          </a:rPr>
                          <m:t>𝑿</m:t>
                        </m:r>
                      </m:e>
                      <m:sub>
                        <m:r>
                          <a:rPr lang="en-US" sz="1200" b="1" i="1" kern="1200">
                            <a:latin typeface="Cambria Math" panose="02040503050406030204" pitchFamily="18" charset="0"/>
                          </a:rPr>
                          <m:t>𝒊</m:t>
                        </m:r>
                        <m:r>
                          <a:rPr lang="en-US" sz="1200" b="1" i="1" kern="1200">
                            <a:latin typeface="Cambria Math" panose="02040503050406030204" pitchFamily="18" charset="0"/>
                          </a:rPr>
                          <m:t>+</m:t>
                        </m:r>
                        <m:r>
                          <a:rPr lang="en-US" sz="1200" b="1" i="1" kern="1200">
                            <a:latin typeface="Cambria Math" panose="02040503050406030204" pitchFamily="18" charset="0"/>
                          </a:rPr>
                          <m:t>𝟏</m:t>
                        </m:r>
                      </m:sub>
                    </m:sSub>
                    <m:r>
                      <a:rPr lang="en-US" sz="1200" b="1" i="1" kern="1200">
                        <a:latin typeface="Cambria Math" panose="02040503050406030204" pitchFamily="18" charset="0"/>
                      </a:rPr>
                      <m:t>=</m:t>
                    </m:r>
                    <m:d>
                      <m:dPr>
                        <m:ctrlPr>
                          <a:rPr lang="en-US" sz="1200" b="1" i="1" kern="1200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200" b="1" i="1" kern="1200">
                            <a:latin typeface="Cambria Math" panose="02040503050406030204" pitchFamily="18" charset="0"/>
                          </a:rPr>
                          <m:t>𝒂</m:t>
                        </m:r>
                        <m:sSub>
                          <m:sSubPr>
                            <m:ctrlPr>
                              <a:rPr lang="en-US" sz="1200" b="1" i="1" kern="1200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200" b="1" i="1" kern="1200">
                                <a:latin typeface="Cambria Math" panose="02040503050406030204" pitchFamily="18" charset="0"/>
                              </a:rPr>
                              <m:t>𝑿</m:t>
                            </m:r>
                          </m:e>
                          <m:sub>
                            <m:r>
                              <a:rPr lang="en-US" sz="1200" b="1" i="1" kern="1200">
                                <a:latin typeface="Cambria Math" panose="02040503050406030204" pitchFamily="18" charset="0"/>
                              </a:rPr>
                              <m:t>𝒊</m:t>
                            </m:r>
                          </m:sub>
                        </m:sSub>
                        <m:r>
                          <a:rPr lang="en-US" sz="1200" b="1" i="1" kern="1200">
                            <a:latin typeface="Cambria Math" panose="02040503050406030204" pitchFamily="18" charset="0"/>
                          </a:rPr>
                          <m:t>+</m:t>
                        </m:r>
                        <m:r>
                          <a:rPr lang="en-US" sz="1200" b="1" i="1" kern="1200">
                            <a:latin typeface="Cambria Math" panose="02040503050406030204" pitchFamily="18" charset="0"/>
                          </a:rPr>
                          <m:t>𝒄</m:t>
                        </m:r>
                      </m:e>
                    </m:d>
                    <m:r>
                      <a:rPr lang="en-US" sz="1200" b="1" i="1" kern="1200">
                        <a:latin typeface="Cambria Math" panose="02040503050406030204" pitchFamily="18" charset="0"/>
                      </a:rPr>
                      <m:t>𝒎𝒐𝒅</m:t>
                    </m:r>
                    <m:d>
                      <m:dPr>
                        <m:ctrlPr>
                          <a:rPr lang="en-US" sz="1200" b="1" i="1" kern="1200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200" b="1" i="1" kern="1200">
                            <a:latin typeface="Cambria Math" panose="02040503050406030204" pitchFamily="18" charset="0"/>
                          </a:rPr>
                          <m:t>𝒎</m:t>
                        </m:r>
                      </m:e>
                    </m:d>
                    <m:r>
                      <a:rPr lang="en-US" sz="1200" b="1" i="1" kern="1200">
                        <a:latin typeface="Cambria Math" panose="02040503050406030204" pitchFamily="18" charset="0"/>
                      </a:rPr>
                      <m:t>;</m:t>
                    </m:r>
                    <m:r>
                      <a:rPr lang="en-US" sz="1200" b="1" i="1" kern="1200">
                        <a:latin typeface="Cambria Math" panose="02040503050406030204" pitchFamily="18" charset="0"/>
                      </a:rPr>
                      <m:t>𝒊</m:t>
                    </m:r>
                    <m:r>
                      <a:rPr lang="en-US" sz="1200" b="1" i="1" kern="1200">
                        <a:latin typeface="Cambria Math" panose="02040503050406030204" pitchFamily="18" charset="0"/>
                      </a:rPr>
                      <m:t>=</m:t>
                    </m:r>
                    <m:r>
                      <a:rPr lang="en-US" sz="1200" b="1" i="1" kern="1200">
                        <a:latin typeface="Cambria Math" panose="02040503050406030204" pitchFamily="18" charset="0"/>
                      </a:rPr>
                      <m:t>𝟎</m:t>
                    </m:r>
                    <m:r>
                      <a:rPr lang="en-US" sz="1200" b="1" i="1" kern="1200">
                        <a:latin typeface="Cambria Math" panose="02040503050406030204" pitchFamily="18" charset="0"/>
                      </a:rPr>
                      <m:t>,</m:t>
                    </m:r>
                    <m:r>
                      <a:rPr lang="en-US" sz="1200" b="1" i="1" kern="1200">
                        <a:latin typeface="Cambria Math" panose="02040503050406030204" pitchFamily="18" charset="0"/>
                      </a:rPr>
                      <m:t>𝟏</m:t>
                    </m:r>
                    <m:r>
                      <a:rPr lang="en-US" sz="1200" b="1" i="1" kern="1200">
                        <a:latin typeface="Cambria Math" panose="02040503050406030204" pitchFamily="18" charset="0"/>
                      </a:rPr>
                      <m:t>,</m:t>
                    </m:r>
                    <m:r>
                      <a:rPr lang="en-US" sz="1200" b="1" i="1" kern="1200">
                        <a:latin typeface="Cambria Math" panose="02040503050406030204" pitchFamily="18" charset="0"/>
                      </a:rPr>
                      <m:t>𝟐</m:t>
                    </m:r>
                    <m:r>
                      <a:rPr lang="en-US" sz="1200" b="1" i="1" kern="1200">
                        <a:latin typeface="Cambria Math" panose="02040503050406030204" pitchFamily="18" charset="0"/>
                      </a:rPr>
                      <m:t>,</m:t>
                    </m:r>
                    <m:r>
                      <a:rPr lang="en-US" sz="1200" b="1" i="1" kern="1200">
                        <a:latin typeface="Cambria Math" panose="02040503050406030204" pitchFamily="18" charset="0"/>
                      </a:rPr>
                      <m:t>𝟑</m:t>
                    </m:r>
                    <m:r>
                      <a:rPr lang="en-US" sz="1200" b="1" i="1" kern="1200">
                        <a:latin typeface="Cambria Math" panose="02040503050406030204" pitchFamily="18" charset="0"/>
                      </a:rPr>
                      <m:t>,…</m:t>
                    </m:r>
                  </m:oMath>
                </m:oMathPara>
              </a14:m>
              <a:endParaRPr lang="en-US" sz="1200" b="1" kern="1200"/>
            </a:p>
            <a:p>
              <a:endParaRPr lang="en-US" sz="1200" b="1" kern="1200"/>
            </a:p>
            <a:p>
              <a:endParaRPr lang="en-US" sz="1200" b="1" kern="12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178ECFFE-F542-436F-A00E-AD6257EE750B}"/>
                </a:ext>
              </a:extLst>
            </xdr:cNvPr>
            <xdr:cNvSpPr txBox="1"/>
          </xdr:nvSpPr>
          <xdr:spPr>
            <a:xfrm>
              <a:off x="2080260" y="274320"/>
              <a:ext cx="10507980" cy="96774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200" b="1" i="0" kern="1200">
                  <a:latin typeface="Cambria Math" panose="02040503050406030204" pitchFamily="18" charset="0"/>
                </a:rPr>
                <a:t>𝑺𝒆𝒆𝒅𝒔=𝑿_𝒊</a:t>
              </a:r>
              <a:r>
                <a:rPr lang="en-US" sz="1200" b="1" kern="1200"/>
                <a:t>, </a:t>
              </a:r>
              <a:r>
                <a:rPr lang="en-US" sz="1200" b="1" i="0" kern="1200">
                  <a:latin typeface="Cambria Math" panose="02040503050406030204" pitchFamily="18" charset="0"/>
                </a:rPr>
                <a:t>𝑴𝒖𝒍𝒕𝒊𝒑𝒍𝒊𝒆𝒓=𝒂, 𝐈𝐧𝐜𝐫𝐞𝐦𝐞𝐧𝐭=𝐜, 𝐌𝐨𝐝𝐮𝐥𝐮𝐬=𝐦</a:t>
              </a:r>
              <a:endParaRPr lang="en-US" sz="1200" b="1" kern="1200"/>
            </a:p>
            <a:p>
              <a:pPr/>
              <a:r>
                <a:rPr lang="en-US" sz="1200" b="1" i="0" kern="1200">
                  <a:latin typeface="Cambria Math" panose="02040503050406030204" pitchFamily="18" charset="0"/>
                </a:rPr>
                <a:t>𝑿_(𝒊+𝟏)=(𝒂𝑿_𝒊+𝒄)𝒎𝒐𝒅(𝒎);𝒊=𝟎,𝟏,𝟐,𝟑,…</a:t>
              </a:r>
              <a:endParaRPr lang="en-US" sz="1200" b="1" kern="1200"/>
            </a:p>
            <a:p>
              <a:endParaRPr lang="en-US" sz="1200" b="1" kern="1200"/>
            </a:p>
            <a:p>
              <a:endParaRPr lang="en-US" sz="1200" b="1" kern="1200"/>
            </a:p>
          </xdr:txBody>
        </xdr:sp>
      </mc:Fallback>
    </mc:AlternateContent>
    <xdr:clientData/>
  </xdr:twoCellAnchor>
  <xdr:twoCellAnchor>
    <xdr:from>
      <xdr:col>3</xdr:col>
      <xdr:colOff>15240</xdr:colOff>
      <xdr:row>8</xdr:row>
      <xdr:rowOff>38100</xdr:rowOff>
    </xdr:from>
    <xdr:to>
      <xdr:col>3</xdr:col>
      <xdr:colOff>571500</xdr:colOff>
      <xdr:row>10</xdr:row>
      <xdr:rowOff>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00000000-0008-0000-0100-000003000000}"/>
                </a:ext>
              </a:extLst>
            </xdr:cNvPr>
            <xdr:cNvSpPr txBox="1"/>
          </xdr:nvSpPr>
          <xdr:spPr>
            <a:xfrm>
              <a:off x="1844040" y="1508760"/>
              <a:ext cx="556260" cy="6934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200" b="1" i="1" kern="1200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200" b="1" i="1" kern="1200">
                            <a:latin typeface="Cambria Math" panose="02040503050406030204" pitchFamily="18" charset="0"/>
                          </a:rPr>
                          <m:t>𝑿</m:t>
                        </m:r>
                      </m:e>
                      <m:sub>
                        <m:r>
                          <a:rPr lang="en-US" sz="1200" b="1" i="1" kern="1200">
                            <a:latin typeface="Cambria Math" panose="02040503050406030204" pitchFamily="18" charset="0"/>
                          </a:rPr>
                          <m:t>𝒐</m:t>
                        </m:r>
                      </m:sub>
                    </m:sSub>
                  </m:oMath>
                </m:oMathPara>
              </a14:m>
              <a:endParaRPr lang="en-US" sz="1200" b="1" kern="12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EF768E6A-9935-4CAD-890F-2F56B9873FE3}"/>
                </a:ext>
              </a:extLst>
            </xdr:cNvPr>
            <xdr:cNvSpPr txBox="1"/>
          </xdr:nvSpPr>
          <xdr:spPr>
            <a:xfrm>
              <a:off x="1844040" y="1508760"/>
              <a:ext cx="556260" cy="6934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/>
              <a:r>
                <a:rPr lang="en-US" sz="1200" b="1" i="0" kern="1200">
                  <a:latin typeface="Cambria Math" panose="02040503050406030204" pitchFamily="18" charset="0"/>
                </a:rPr>
                <a:t>𝑿_𝒐</a:t>
              </a:r>
              <a:endParaRPr lang="en-US" sz="1200" b="1" kern="1200"/>
            </a:p>
          </xdr:txBody>
        </xdr:sp>
      </mc:Fallback>
    </mc:AlternateContent>
    <xdr:clientData/>
  </xdr:twoCellAnchor>
  <xdr:twoCellAnchor>
    <xdr:from>
      <xdr:col>3</xdr:col>
      <xdr:colOff>0</xdr:colOff>
      <xdr:row>11</xdr:row>
      <xdr:rowOff>0</xdr:rowOff>
    </xdr:from>
    <xdr:to>
      <xdr:col>3</xdr:col>
      <xdr:colOff>556260</xdr:colOff>
      <xdr:row>12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00000000-0008-0000-0100-000004000000}"/>
                </a:ext>
              </a:extLst>
            </xdr:cNvPr>
            <xdr:cNvSpPr txBox="1"/>
          </xdr:nvSpPr>
          <xdr:spPr>
            <a:xfrm>
              <a:off x="1828800" y="2385060"/>
              <a:ext cx="556260" cy="32766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200" b="1" i="1" kern="1200">
                        <a:latin typeface="Cambria Math" panose="02040503050406030204" pitchFamily="18" charset="0"/>
                      </a:rPr>
                      <m:t>𝒂</m:t>
                    </m:r>
                  </m:oMath>
                </m:oMathPara>
              </a14:m>
              <a:endParaRPr lang="en-US" sz="1200" b="1" kern="1200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B31427F8-6A38-4A18-B7D3-2D2CAFE166CF}"/>
                </a:ext>
              </a:extLst>
            </xdr:cNvPr>
            <xdr:cNvSpPr txBox="1"/>
          </xdr:nvSpPr>
          <xdr:spPr>
            <a:xfrm>
              <a:off x="1828800" y="2385060"/>
              <a:ext cx="556260" cy="32766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/>
              <a:r>
                <a:rPr lang="en-US" sz="1200" b="1" i="0" kern="1200">
                  <a:latin typeface="Cambria Math" panose="02040503050406030204" pitchFamily="18" charset="0"/>
                </a:rPr>
                <a:t>𝒂</a:t>
              </a:r>
              <a:endParaRPr lang="en-US" sz="1200" b="1" kern="1200"/>
            </a:p>
          </xdr:txBody>
        </xdr:sp>
      </mc:Fallback>
    </mc:AlternateContent>
    <xdr:clientData/>
  </xdr:twoCellAnchor>
  <xdr:twoCellAnchor>
    <xdr:from>
      <xdr:col>3</xdr:col>
      <xdr:colOff>0</xdr:colOff>
      <xdr:row>14</xdr:row>
      <xdr:rowOff>0</xdr:rowOff>
    </xdr:from>
    <xdr:to>
      <xdr:col>3</xdr:col>
      <xdr:colOff>556260</xdr:colOff>
      <xdr:row>15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00000000-0008-0000-0100-000005000000}"/>
                </a:ext>
              </a:extLst>
            </xdr:cNvPr>
            <xdr:cNvSpPr txBox="1"/>
          </xdr:nvSpPr>
          <xdr:spPr>
            <a:xfrm>
              <a:off x="1828800" y="2933700"/>
              <a:ext cx="556260" cy="32766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200" b="1" i="1" kern="1200">
                        <a:latin typeface="Cambria Math" panose="02040503050406030204" pitchFamily="18" charset="0"/>
                      </a:rPr>
                      <m:t>𝒄</m:t>
                    </m:r>
                  </m:oMath>
                </m:oMathPara>
              </a14:m>
              <a:endParaRPr lang="en-US" sz="1200" b="1" kern="1200"/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604F9DF8-DAEE-4E44-B95D-3F42150431FE}"/>
                </a:ext>
              </a:extLst>
            </xdr:cNvPr>
            <xdr:cNvSpPr txBox="1"/>
          </xdr:nvSpPr>
          <xdr:spPr>
            <a:xfrm>
              <a:off x="1828800" y="2933700"/>
              <a:ext cx="556260" cy="32766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/>
              <a:r>
                <a:rPr lang="en-US" sz="1200" b="1" i="0" kern="1200">
                  <a:latin typeface="Cambria Math" panose="02040503050406030204" pitchFamily="18" charset="0"/>
                </a:rPr>
                <a:t>𝒄</a:t>
              </a:r>
              <a:endParaRPr lang="en-US" sz="1200" b="1" kern="1200"/>
            </a:p>
          </xdr:txBody>
        </xdr:sp>
      </mc:Fallback>
    </mc:AlternateContent>
    <xdr:clientData/>
  </xdr:twoCellAnchor>
  <xdr:twoCellAnchor>
    <xdr:from>
      <xdr:col>3</xdr:col>
      <xdr:colOff>0</xdr:colOff>
      <xdr:row>17</xdr:row>
      <xdr:rowOff>0</xdr:rowOff>
    </xdr:from>
    <xdr:to>
      <xdr:col>3</xdr:col>
      <xdr:colOff>556260</xdr:colOff>
      <xdr:row>18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00000000-0008-0000-0100-000006000000}"/>
                </a:ext>
              </a:extLst>
            </xdr:cNvPr>
            <xdr:cNvSpPr txBox="1"/>
          </xdr:nvSpPr>
          <xdr:spPr>
            <a:xfrm>
              <a:off x="1828800" y="3482340"/>
              <a:ext cx="556260" cy="32766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200" b="1" i="1" kern="1200">
                        <a:latin typeface="Cambria Math" panose="02040503050406030204" pitchFamily="18" charset="0"/>
                      </a:rPr>
                      <m:t>𝒎</m:t>
                    </m:r>
                  </m:oMath>
                </m:oMathPara>
              </a14:m>
              <a:endParaRPr lang="en-US" sz="1200" b="1" kern="1200"/>
            </a:p>
          </xdr:txBody>
        </xdr:sp>
      </mc:Choice>
      <mc:Fallback xmlns="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64E48823-5993-4528-B12E-04FA5B91DA5B}"/>
                </a:ext>
              </a:extLst>
            </xdr:cNvPr>
            <xdr:cNvSpPr txBox="1"/>
          </xdr:nvSpPr>
          <xdr:spPr>
            <a:xfrm>
              <a:off x="1828800" y="3482340"/>
              <a:ext cx="556260" cy="32766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/>
              <a:r>
                <a:rPr lang="en-US" sz="1200" b="1" i="0" kern="1200">
                  <a:latin typeface="Cambria Math" panose="02040503050406030204" pitchFamily="18" charset="0"/>
                </a:rPr>
                <a:t>𝒎</a:t>
              </a:r>
              <a:endParaRPr lang="en-US" sz="1200" b="1" kern="1200"/>
            </a:p>
          </xdr:txBody>
        </xdr:sp>
      </mc:Fallback>
    </mc:AlternateContent>
    <xdr:clientData/>
  </xdr:twoCellAnchor>
  <xdr:twoCellAnchor>
    <xdr:from>
      <xdr:col>14</xdr:col>
      <xdr:colOff>533400</xdr:colOff>
      <xdr:row>11</xdr:row>
      <xdr:rowOff>0</xdr:rowOff>
    </xdr:from>
    <xdr:to>
      <xdr:col>18</xdr:col>
      <xdr:colOff>228600</xdr:colOff>
      <xdr:row>13</xdr:row>
      <xdr:rowOff>137160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00000000-0008-0000-0100-000007000000}"/>
                </a:ext>
              </a:extLst>
            </xdr:cNvPr>
            <xdr:cNvSpPr txBox="1"/>
          </xdr:nvSpPr>
          <xdr:spPr>
            <a:xfrm>
              <a:off x="9486900" y="2385060"/>
              <a:ext cx="1059180" cy="5029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900" b="1" i="1" kern="1200">
                        <a:latin typeface="Cambria Math" panose="02040503050406030204" pitchFamily="18" charset="0"/>
                      </a:rPr>
                      <m:t>𝑺𝒕𝒆𝒑</m:t>
                    </m:r>
                    <m:r>
                      <a:rPr lang="en-US" sz="900" b="1" i="1" kern="1200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900" b="1" i="1" kern="1200">
                        <a:latin typeface="Cambria Math" panose="02040503050406030204" pitchFamily="18" charset="0"/>
                      </a:rPr>
                      <m:t>𝟎𝟐</m:t>
                    </m:r>
                  </m:oMath>
                </m:oMathPara>
              </a14:m>
              <a:endParaRPr lang="en-US" sz="900" b="1" i="1" kern="1200">
                <a:latin typeface="Cambria Math" panose="02040503050406030204" pitchFamily="18" charset="0"/>
              </a:endParaRPr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900" b="1" i="1" kern="1200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900" b="1" i="1" kern="1200">
                            <a:latin typeface="Cambria Math" panose="02040503050406030204" pitchFamily="18" charset="0"/>
                          </a:rPr>
                          <m:t>𝑫</m:t>
                        </m:r>
                      </m:e>
                      <m:sup>
                        <m:r>
                          <a:rPr lang="en-US" sz="900" b="1" i="1" kern="1200">
                            <a:latin typeface="Cambria Math" panose="02040503050406030204" pitchFamily="18" charset="0"/>
                          </a:rPr>
                          <m:t>+</m:t>
                        </m:r>
                      </m:sup>
                    </m:sSup>
                    <m:r>
                      <a:rPr lang="en-US" sz="900" b="1" i="1" kern="1200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900" b="1" i="1" kern="1200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900" b="1" i="1" kern="1200">
                            <a:latin typeface="Cambria Math" panose="02040503050406030204" pitchFamily="18" charset="0"/>
                          </a:rPr>
                          <m:t>𝒊</m:t>
                        </m:r>
                      </m:num>
                      <m:den>
                        <m:r>
                          <a:rPr lang="en-US" sz="900" b="1" i="1" kern="1200">
                            <a:latin typeface="Cambria Math" panose="02040503050406030204" pitchFamily="18" charset="0"/>
                          </a:rPr>
                          <m:t>𝑵</m:t>
                        </m:r>
                      </m:den>
                    </m:f>
                    <m:r>
                      <a:rPr lang="en-US" sz="900" b="1" i="1" kern="1200">
                        <a:latin typeface="Cambria Math" panose="02040503050406030204" pitchFamily="18" charset="0"/>
                      </a:rPr>
                      <m:t>−</m:t>
                    </m:r>
                    <m:sSub>
                      <m:sSubPr>
                        <m:ctrlPr>
                          <a:rPr lang="en-US" sz="900" b="1" i="1" kern="1200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900" b="1" i="1" kern="1200">
                            <a:latin typeface="Cambria Math" panose="02040503050406030204" pitchFamily="18" charset="0"/>
                          </a:rPr>
                          <m:t>𝑹</m:t>
                        </m:r>
                      </m:e>
                      <m:sub>
                        <m:r>
                          <a:rPr lang="en-US" sz="900" b="1" i="1" kern="1200">
                            <a:latin typeface="Cambria Math" panose="02040503050406030204" pitchFamily="18" charset="0"/>
                          </a:rPr>
                          <m:t>𝒊</m:t>
                        </m:r>
                      </m:sub>
                    </m:sSub>
                  </m:oMath>
                </m:oMathPara>
              </a14:m>
              <a:endParaRPr lang="en-US" sz="900" b="1" kern="1200"/>
            </a:p>
          </xdr:txBody>
        </xdr:sp>
      </mc:Choice>
      <mc:Fallback xmlns="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E10F6B55-56B9-4786-B6D6-AFCA019E0377}"/>
                </a:ext>
              </a:extLst>
            </xdr:cNvPr>
            <xdr:cNvSpPr txBox="1"/>
          </xdr:nvSpPr>
          <xdr:spPr>
            <a:xfrm>
              <a:off x="9486900" y="2385060"/>
              <a:ext cx="1059180" cy="5029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/>
              <a:r>
                <a:rPr lang="en-US" sz="900" b="1" i="0" kern="1200">
                  <a:latin typeface="Cambria Math" panose="02040503050406030204" pitchFamily="18" charset="0"/>
                </a:rPr>
                <a:t>𝑺𝒕𝒆𝒑 𝟎𝟐</a:t>
              </a:r>
              <a:endParaRPr lang="en-US" sz="900" b="1" i="1" kern="1200">
                <a:latin typeface="Cambria Math" panose="02040503050406030204" pitchFamily="18" charset="0"/>
              </a:endParaRPr>
            </a:p>
            <a:p>
              <a:pPr/>
              <a:r>
                <a:rPr lang="en-US" sz="900" b="1" i="0" kern="1200">
                  <a:latin typeface="Cambria Math" panose="02040503050406030204" pitchFamily="18" charset="0"/>
                </a:rPr>
                <a:t>𝑫^+=𝒊/𝑵−𝑹_𝒊</a:t>
              </a:r>
              <a:endParaRPr lang="en-US" sz="900" b="1" kern="1200"/>
            </a:p>
          </xdr:txBody>
        </xdr:sp>
      </mc:Fallback>
    </mc:AlternateContent>
    <xdr:clientData/>
  </xdr:twoCellAnchor>
  <xdr:twoCellAnchor>
    <xdr:from>
      <xdr:col>14</xdr:col>
      <xdr:colOff>228600</xdr:colOff>
      <xdr:row>14</xdr:row>
      <xdr:rowOff>0</xdr:rowOff>
    </xdr:from>
    <xdr:to>
      <xdr:col>18</xdr:col>
      <xdr:colOff>220980</xdr:colOff>
      <xdr:row>16</xdr:row>
      <xdr:rowOff>88900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00000000-0008-0000-0100-000008000000}"/>
                </a:ext>
              </a:extLst>
            </xdr:cNvPr>
            <xdr:cNvSpPr txBox="1"/>
          </xdr:nvSpPr>
          <xdr:spPr>
            <a:xfrm>
              <a:off x="9182100" y="2933700"/>
              <a:ext cx="1356360" cy="45466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b="1" i="1" kern="1200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1" i="1" kern="1200">
                            <a:latin typeface="Cambria Math" panose="02040503050406030204" pitchFamily="18" charset="0"/>
                          </a:rPr>
                          <m:t>𝑫</m:t>
                        </m:r>
                      </m:e>
                      <m:sup>
                        <m:r>
                          <a:rPr lang="en-US" sz="1100" b="1" i="1" kern="1200">
                            <a:latin typeface="Cambria Math" panose="02040503050406030204" pitchFamily="18" charset="0"/>
                          </a:rPr>
                          <m:t>−</m:t>
                        </m:r>
                      </m:sup>
                    </m:sSup>
                    <m:r>
                      <a:rPr lang="en-US" sz="1100" b="1" i="1" kern="1200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en-US" sz="1100" b="1" i="1" kern="1200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1" i="1" kern="1200">
                            <a:latin typeface="Cambria Math" panose="02040503050406030204" pitchFamily="18" charset="0"/>
                          </a:rPr>
                          <m:t>𝑹</m:t>
                        </m:r>
                      </m:e>
                      <m:sub>
                        <m:r>
                          <a:rPr lang="en-US" sz="1100" b="1" i="1" kern="1200">
                            <a:latin typeface="Cambria Math" panose="02040503050406030204" pitchFamily="18" charset="0"/>
                          </a:rPr>
                          <m:t>𝒊</m:t>
                        </m:r>
                      </m:sub>
                    </m:sSub>
                    <m:r>
                      <a:rPr lang="en-US" sz="1100" b="1" i="1" kern="1200">
                        <a:latin typeface="Cambria Math" panose="02040503050406030204" pitchFamily="18" charset="0"/>
                      </a:rPr>
                      <m:t>−</m:t>
                    </m:r>
                    <m:f>
                      <m:fPr>
                        <m:ctrlPr>
                          <a:rPr lang="en-US" sz="1100" b="1" i="1" kern="1200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100" b="1" i="1" kern="1200">
                            <a:latin typeface="Cambria Math" panose="02040503050406030204" pitchFamily="18" charset="0"/>
                          </a:rPr>
                          <m:t>𝒊</m:t>
                        </m:r>
                        <m:r>
                          <a:rPr lang="en-US" sz="1100" b="1" i="1" kern="120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 kern="1200">
                            <a:latin typeface="Cambria Math" panose="02040503050406030204" pitchFamily="18" charset="0"/>
                          </a:rPr>
                          <m:t>𝟏</m:t>
                        </m:r>
                      </m:num>
                      <m:den>
                        <m:r>
                          <a:rPr lang="en-US" sz="1100" b="1" i="1" kern="1200">
                            <a:latin typeface="Cambria Math" panose="02040503050406030204" pitchFamily="18" charset="0"/>
                          </a:rPr>
                          <m:t>𝑵</m:t>
                        </m:r>
                      </m:den>
                    </m:f>
                  </m:oMath>
                </m:oMathPara>
              </a14:m>
              <a:endParaRPr lang="en-US" sz="1100" b="1" kern="1200"/>
            </a:p>
          </xdr:txBody>
        </xdr:sp>
      </mc:Choice>
      <mc:Fallback xmlns="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CB4A9ADB-4318-4ED0-9931-D06AB4AC2C2E}"/>
                </a:ext>
              </a:extLst>
            </xdr:cNvPr>
            <xdr:cNvSpPr txBox="1"/>
          </xdr:nvSpPr>
          <xdr:spPr>
            <a:xfrm>
              <a:off x="9182100" y="2933700"/>
              <a:ext cx="1356360" cy="45466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/>
              <a:r>
                <a:rPr lang="en-US" sz="1100" b="1" i="0" kern="1200">
                  <a:latin typeface="Cambria Math" panose="02040503050406030204" pitchFamily="18" charset="0"/>
                </a:rPr>
                <a:t>𝑫^−=𝑹_𝒊−(𝒊−𝟏)/𝑵</a:t>
              </a:r>
              <a:endParaRPr lang="en-US" sz="1100" b="1" kern="1200"/>
            </a:p>
          </xdr:txBody>
        </xdr:sp>
      </mc:Fallback>
    </mc:AlternateContent>
    <xdr:clientData/>
  </xdr:twoCellAnchor>
  <xdr:twoCellAnchor>
    <xdr:from>
      <xdr:col>14</xdr:col>
      <xdr:colOff>327660</xdr:colOff>
      <xdr:row>16</xdr:row>
      <xdr:rowOff>175260</xdr:rowOff>
    </xdr:from>
    <xdr:to>
      <xdr:col>19</xdr:col>
      <xdr:colOff>54428</xdr:colOff>
      <xdr:row>19</xdr:row>
      <xdr:rowOff>88900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00000000-0008-0000-0100-000009000000}"/>
                </a:ext>
              </a:extLst>
            </xdr:cNvPr>
            <xdr:cNvSpPr txBox="1"/>
          </xdr:nvSpPr>
          <xdr:spPr>
            <a:xfrm>
              <a:off x="9281160" y="3474720"/>
              <a:ext cx="1342208" cy="46228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000" b="1" i="1" kern="1200">
                        <a:latin typeface="Cambria Math" panose="02040503050406030204" pitchFamily="18" charset="0"/>
                      </a:rPr>
                      <m:t>𝜶</m:t>
                    </m:r>
                    <m:r>
                      <a:rPr lang="en-US" sz="1000" b="1" i="1" kern="1200">
                        <a:latin typeface="Cambria Math" panose="02040503050406030204" pitchFamily="18" charset="0"/>
                      </a:rPr>
                      <m:t>=−−→</m:t>
                    </m:r>
                  </m:oMath>
                </m:oMathPara>
              </a14:m>
              <a:endParaRPr lang="en-US" sz="1000" b="1" kern="1200"/>
            </a:p>
            <a:p>
              <a:pPr algn="ctr"/>
              <a:r>
                <a:rPr lang="en-US" sz="1100" b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Level of significane</a:t>
              </a:r>
              <a:endParaRPr lang="en-US" sz="1000">
                <a:effectLst/>
              </a:endParaRPr>
            </a:p>
          </xdr:txBody>
        </xdr:sp>
      </mc:Choice>
      <mc:Fallback xmlns="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017DEE6B-BEFA-45B3-9645-473CD1A7BA51}"/>
                </a:ext>
              </a:extLst>
            </xdr:cNvPr>
            <xdr:cNvSpPr txBox="1"/>
          </xdr:nvSpPr>
          <xdr:spPr>
            <a:xfrm>
              <a:off x="9281160" y="3474720"/>
              <a:ext cx="1342208" cy="46228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/>
              <a:r>
                <a:rPr lang="en-US" sz="1000" b="1" i="0" kern="1200">
                  <a:latin typeface="Cambria Math" panose="02040503050406030204" pitchFamily="18" charset="0"/>
                </a:rPr>
                <a:t>𝜶=−−→</a:t>
              </a:r>
              <a:endParaRPr lang="en-US" sz="1000" b="1" kern="1200"/>
            </a:p>
            <a:p>
              <a:pPr algn="ctr"/>
              <a:r>
                <a:rPr lang="en-US" sz="1100" b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Level of significane</a:t>
              </a:r>
              <a:endParaRPr lang="en-US" sz="1000">
                <a:effectLst/>
              </a:endParaRPr>
            </a:p>
          </xdr:txBody>
        </xdr:sp>
      </mc:Fallback>
    </mc:AlternateContent>
    <xdr:clientData/>
  </xdr:twoCellAnchor>
  <xdr:twoCellAnchor>
    <xdr:from>
      <xdr:col>14</xdr:col>
      <xdr:colOff>335280</xdr:colOff>
      <xdr:row>20</xdr:row>
      <xdr:rowOff>7620</xdr:rowOff>
    </xdr:from>
    <xdr:to>
      <xdr:col>18</xdr:col>
      <xdr:colOff>190500</xdr:colOff>
      <xdr:row>23</xdr:row>
      <xdr:rowOff>76200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00000000-0008-0000-0100-00000A000000}"/>
                </a:ext>
              </a:extLst>
            </xdr:cNvPr>
            <xdr:cNvSpPr txBox="1"/>
          </xdr:nvSpPr>
          <xdr:spPr>
            <a:xfrm>
              <a:off x="9288780" y="4046220"/>
              <a:ext cx="1219200" cy="6172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000" b="1" i="1" kern="1200">
                        <a:latin typeface="Cambria Math" panose="02040503050406030204" pitchFamily="18" charset="0"/>
                      </a:rPr>
                      <m:t>𝑺𝒕𝒆𝒑</m:t>
                    </m:r>
                    <m:r>
                      <a:rPr lang="en-US" sz="1000" b="1" i="1" kern="1200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000" b="1" i="1" kern="1200">
                        <a:latin typeface="Cambria Math" panose="02040503050406030204" pitchFamily="18" charset="0"/>
                      </a:rPr>
                      <m:t>𝟑</m:t>
                    </m:r>
                    <m:r>
                      <a:rPr lang="en-US" sz="1000" b="1" i="1" kern="1200">
                        <a:latin typeface="Cambria Math" panose="02040503050406030204" pitchFamily="18" charset="0"/>
                      </a:rPr>
                      <m:t>:</m:t>
                    </m:r>
                  </m:oMath>
                </m:oMathPara>
              </a14:m>
              <a:endParaRPr lang="en-US" sz="1000" b="1" kern="1200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000" b="1" i="1" kern="1200">
                        <a:latin typeface="Cambria Math" panose="02040503050406030204" pitchFamily="18" charset="0"/>
                      </a:rPr>
                      <m:t>𝑫</m:t>
                    </m:r>
                    <m:r>
                      <a:rPr lang="en-US" sz="1000" b="1" i="1" kern="1200">
                        <a:latin typeface="Cambria Math" panose="02040503050406030204" pitchFamily="18" charset="0"/>
                      </a:rPr>
                      <m:t>=</m:t>
                    </m:r>
                    <m:r>
                      <a:rPr lang="en-US" sz="1000" b="1" i="0" kern="1200">
                        <a:latin typeface="Cambria Math" panose="02040503050406030204" pitchFamily="18" charset="0"/>
                      </a:rPr>
                      <m:t>𝐦𝐚𝐱</m:t>
                    </m:r>
                    <m:r>
                      <a:rPr lang="en-US" sz="1000" b="1" i="1" kern="1200">
                        <a:latin typeface="Cambria Math" panose="02040503050406030204" pitchFamily="18" charset="0"/>
                      </a:rPr>
                      <m:t>⁡(</m:t>
                    </m:r>
                    <m:sSup>
                      <m:sSupPr>
                        <m:ctrlPr>
                          <a:rPr lang="en-US" sz="1000" b="1" i="1" kern="1200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000" b="1" i="1" kern="1200">
                            <a:latin typeface="Cambria Math" panose="02040503050406030204" pitchFamily="18" charset="0"/>
                          </a:rPr>
                          <m:t>𝑫</m:t>
                        </m:r>
                      </m:e>
                      <m:sup>
                        <m:r>
                          <a:rPr lang="en-US" sz="1000" b="1" i="1" kern="1200">
                            <a:latin typeface="Cambria Math" panose="02040503050406030204" pitchFamily="18" charset="0"/>
                          </a:rPr>
                          <m:t>+</m:t>
                        </m:r>
                      </m:sup>
                    </m:sSup>
                    <m:r>
                      <a:rPr lang="en-US" sz="1000" b="1" i="1" kern="1200">
                        <a:latin typeface="Cambria Math" panose="02040503050406030204" pitchFamily="18" charset="0"/>
                      </a:rPr>
                      <m:t>,</m:t>
                    </m:r>
                    <m:sSup>
                      <m:sSupPr>
                        <m:ctrlPr>
                          <a:rPr lang="en-US" sz="1000" b="1" i="1" kern="1200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000" b="1" i="1" kern="1200">
                            <a:latin typeface="Cambria Math" panose="02040503050406030204" pitchFamily="18" charset="0"/>
                          </a:rPr>
                          <m:t>𝑫</m:t>
                        </m:r>
                      </m:e>
                      <m:sup>
                        <m:r>
                          <a:rPr lang="en-US" sz="1000" b="1" i="1" kern="1200">
                            <a:latin typeface="Cambria Math" panose="02040503050406030204" pitchFamily="18" charset="0"/>
                          </a:rPr>
                          <m:t>−</m:t>
                        </m:r>
                      </m:sup>
                    </m:sSup>
                    <m:r>
                      <a:rPr lang="en-US" sz="1000" b="1" i="1" kern="1200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en-US" sz="1000" b="1" kern="1200"/>
            </a:p>
          </xdr:txBody>
        </xdr:sp>
      </mc:Choice>
      <mc:Fallback xmlns="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2632FFA9-C9C2-441F-83DE-2F552C6A5466}"/>
                </a:ext>
              </a:extLst>
            </xdr:cNvPr>
            <xdr:cNvSpPr txBox="1"/>
          </xdr:nvSpPr>
          <xdr:spPr>
            <a:xfrm>
              <a:off x="9288780" y="4046220"/>
              <a:ext cx="1219200" cy="6172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/>
              <a:r>
                <a:rPr lang="en-US" sz="1000" b="1" i="0" kern="1200">
                  <a:latin typeface="Cambria Math" panose="02040503050406030204" pitchFamily="18" charset="0"/>
                </a:rPr>
                <a:t>𝑺𝒕𝒆𝒑 𝟑:</a:t>
              </a:r>
              <a:endParaRPr lang="en-US" sz="1000" b="1" kern="1200"/>
            </a:p>
            <a:p>
              <a:pPr/>
              <a:r>
                <a:rPr lang="en-US" sz="1000" b="1" i="0" kern="1200">
                  <a:latin typeface="Cambria Math" panose="02040503050406030204" pitchFamily="18" charset="0"/>
                </a:rPr>
                <a:t>𝑫=𝐦𝐚𝐱⁡(𝑫^+,𝑫^−)</a:t>
              </a:r>
              <a:endParaRPr lang="en-US" sz="1000" b="1" kern="1200"/>
            </a:p>
          </xdr:txBody>
        </xdr:sp>
      </mc:Fallback>
    </mc:AlternateContent>
    <xdr:clientData/>
  </xdr:twoCellAnchor>
  <xdr:twoCellAnchor>
    <xdr:from>
      <xdr:col>2</xdr:col>
      <xdr:colOff>0</xdr:colOff>
      <xdr:row>21</xdr:row>
      <xdr:rowOff>0</xdr:rowOff>
    </xdr:from>
    <xdr:to>
      <xdr:col>8</xdr:col>
      <xdr:colOff>7620</xdr:colOff>
      <xdr:row>26</xdr:row>
      <xdr:rowOff>99060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 txBox="1"/>
      </xdr:nvSpPr>
      <xdr:spPr>
        <a:xfrm>
          <a:off x="1219200" y="4221480"/>
          <a:ext cx="3261360" cy="10134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i="0" u="none" strike="noStrike">
              <a:solidFill>
                <a:schemeClr val="dk1"/>
              </a:solidFill>
              <a:effectLst/>
              <a:latin typeface="+mj-lt"/>
              <a:ea typeface="+mn-ea"/>
              <a:cs typeface="+mn-cs"/>
            </a:rPr>
            <a:t>Chapter</a:t>
          </a:r>
          <a:r>
            <a:rPr lang="en-US" sz="1200" b="1" i="0" u="none" strike="noStrike" baseline="0">
              <a:solidFill>
                <a:schemeClr val="dk1"/>
              </a:solidFill>
              <a:effectLst/>
              <a:latin typeface="+mj-lt"/>
              <a:ea typeface="+mn-ea"/>
              <a:cs typeface="+mn-cs"/>
            </a:rPr>
            <a:t> 07: Q15 (d)</a:t>
          </a:r>
          <a:r>
            <a:rPr lang="en-US" sz="1050" b="1" i="0">
              <a:latin typeface="+mj-lt"/>
            </a:rPr>
            <a:t> </a:t>
          </a:r>
          <a:r>
            <a:rPr lang="en-US" sz="1200" b="1" i="0" u="none" strike="noStrike">
              <a:solidFill>
                <a:schemeClr val="dk1"/>
              </a:solidFill>
              <a:effectLst/>
              <a:latin typeface="+mj-lt"/>
              <a:ea typeface="+mn-ea"/>
              <a:cs typeface="+mn-cs"/>
            </a:rPr>
            <a:t>CS312 Computer Simulation</a:t>
          </a:r>
          <a:r>
            <a:rPr lang="en-US" sz="1050" b="1" i="0">
              <a:latin typeface="+mj-lt"/>
            </a:rPr>
            <a:t> , with N=10, Mohammad Abubakar Atiq,</a:t>
          </a:r>
        </a:p>
        <a:p>
          <a:r>
            <a:rPr lang="en-US" sz="1050" b="1" i="0" kern="1200">
              <a:latin typeface="+mj-lt"/>
            </a:rPr>
            <a:t>F202231002,</a:t>
          </a:r>
          <a:r>
            <a:rPr lang="en-US" sz="1050" b="1" i="0" kern="1200" baseline="0">
              <a:latin typeface="+mj-lt"/>
            </a:rPr>
            <a:t> BSIE, Department of Mechanical Engineering</a:t>
          </a:r>
          <a:endParaRPr lang="en-US" sz="1050" b="1" kern="1200"/>
        </a:p>
      </xdr:txBody>
    </xdr:sp>
    <xdr:clientData/>
  </xdr:twoCellAnchor>
  <xdr:twoCellAnchor>
    <xdr:from>
      <xdr:col>23</xdr:col>
      <xdr:colOff>370114</xdr:colOff>
      <xdr:row>1</xdr:row>
      <xdr:rowOff>0</xdr:rowOff>
    </xdr:from>
    <xdr:to>
      <xdr:col>24</xdr:col>
      <xdr:colOff>555171</xdr:colOff>
      <xdr:row>6</xdr:row>
      <xdr:rowOff>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00000000-0008-0000-0100-00000C000000}"/>
                </a:ext>
              </a:extLst>
            </xdr:cNvPr>
            <xdr:cNvSpPr txBox="1"/>
          </xdr:nvSpPr>
          <xdr:spPr>
            <a:xfrm>
              <a:off x="13407934" y="182880"/>
              <a:ext cx="802277" cy="91440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200" b="1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200" b="1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𝑫</m:t>
                        </m:r>
                      </m:e>
                      <m:sub>
                        <m:r>
                          <a:rPr lang="en-US" sz="1200" b="1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𝜶</m:t>
                        </m:r>
                      </m:sub>
                    </m:sSub>
                    <m:r>
                      <a:rPr lang="en-US" sz="1200" b="1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⇒</m:t>
                    </m:r>
                  </m:oMath>
                </m:oMathPara>
              </a14:m>
              <a:endParaRPr lang="en-US" sz="1800" b="1">
                <a:effectLst/>
              </a:endParaRPr>
            </a:p>
            <a:p>
              <a:r>
                <a:rPr lang="en-US" sz="1200" b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Critical Value</a:t>
              </a:r>
              <a:endParaRPr lang="en-US" sz="1800" b="1">
                <a:effectLst/>
              </a:endParaRPr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200" b="1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𝑵</m:t>
                    </m:r>
                    <m:r>
                      <a:rPr lang="en-US" sz="1200" b="1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r>
                      <a:rPr lang="en-US" sz="1200" b="1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𝟏𝟎</m:t>
                    </m:r>
                  </m:oMath>
                </m:oMathPara>
              </a14:m>
              <a:endParaRPr lang="en-US" sz="1800" b="1">
                <a:effectLst/>
              </a:endParaRPr>
            </a:p>
          </xdr:txBody>
        </xdr:sp>
      </mc:Choice>
      <mc:Fallback xmlns="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201F6735-EBE8-47E4-8CE9-5357FF6BF8AE}"/>
                </a:ext>
              </a:extLst>
            </xdr:cNvPr>
            <xdr:cNvSpPr txBox="1"/>
          </xdr:nvSpPr>
          <xdr:spPr>
            <a:xfrm>
              <a:off x="13407934" y="182880"/>
              <a:ext cx="802277" cy="91440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/>
              <a:r>
                <a:rPr lang="en-US" sz="1200" b="1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𝑫_𝜶⇒</a:t>
              </a:r>
              <a:endParaRPr lang="en-US" sz="1800" b="1">
                <a:effectLst/>
              </a:endParaRPr>
            </a:p>
            <a:p>
              <a:r>
                <a:rPr lang="en-US" sz="1200" b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Critical Value</a:t>
              </a:r>
              <a:endParaRPr lang="en-US" sz="1800" b="1">
                <a:effectLst/>
              </a:endParaRPr>
            </a:p>
            <a:p>
              <a:pPr/>
              <a:r>
                <a:rPr lang="en-US" sz="1200" b="1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𝑵=𝟏𝟎</a:t>
              </a:r>
              <a:endParaRPr lang="en-US" sz="1800" b="1">
                <a:effectLst/>
              </a:endParaRPr>
            </a:p>
          </xdr:txBody>
        </xdr:sp>
      </mc:Fallback>
    </mc:AlternateContent>
    <xdr:clientData/>
  </xdr:twoCellAnchor>
  <xdr:twoCellAnchor>
    <xdr:from>
      <xdr:col>20</xdr:col>
      <xdr:colOff>0</xdr:colOff>
      <xdr:row>23</xdr:row>
      <xdr:rowOff>0</xdr:rowOff>
    </xdr:from>
    <xdr:to>
      <xdr:col>21</xdr:col>
      <xdr:colOff>435428</xdr:colOff>
      <xdr:row>24</xdr:row>
      <xdr:rowOff>141515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00000000-0008-0000-0100-00000D000000}"/>
                </a:ext>
              </a:extLst>
            </xdr:cNvPr>
            <xdr:cNvSpPr txBox="1"/>
          </xdr:nvSpPr>
          <xdr:spPr>
            <a:xfrm>
              <a:off x="11186160" y="4587240"/>
              <a:ext cx="1052648" cy="324395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200" b="1" i="1" kern="1200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200" b="1" i="1" kern="1200">
                            <a:latin typeface="Cambria Math" panose="02040503050406030204" pitchFamily="18" charset="0"/>
                          </a:rPr>
                          <m:t>𝑫</m:t>
                        </m:r>
                      </m:e>
                      <m:sup>
                        <m:r>
                          <a:rPr lang="en-US" sz="1200" b="1" i="1" kern="1200">
                            <a:latin typeface="Cambria Math" panose="02040503050406030204" pitchFamily="18" charset="0"/>
                          </a:rPr>
                          <m:t>+</m:t>
                        </m:r>
                      </m:sup>
                    </m:sSup>
                    <m:r>
                      <a:rPr lang="en-US" sz="1200" b="1" i="1" kern="1200">
                        <a:latin typeface="Cambria Math" panose="02040503050406030204" pitchFamily="18" charset="0"/>
                      </a:rPr>
                      <m:t>{</m:t>
                    </m:r>
                    <m:r>
                      <a:rPr lang="en-US" sz="1200" b="1" i="1" kern="1200">
                        <a:latin typeface="Cambria Math" panose="02040503050406030204" pitchFamily="18" charset="0"/>
                      </a:rPr>
                      <m:t>𝒎𝒂𝒙</m:t>
                    </m:r>
                    <m:r>
                      <a:rPr lang="en-US" sz="1200" b="1" i="1" kern="1200">
                        <a:latin typeface="Cambria Math" panose="02040503050406030204" pitchFamily="18" charset="0"/>
                      </a:rPr>
                      <m:t>}=</m:t>
                    </m:r>
                  </m:oMath>
                </m:oMathPara>
              </a14:m>
              <a:endParaRPr lang="en-US" sz="1600" b="1" kern="1200"/>
            </a:p>
          </xdr:txBody>
        </xdr:sp>
      </mc:Choice>
      <mc:Fallback xmlns=""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F7FD97A4-9074-4A94-973D-D51BA13E71DB}"/>
                </a:ext>
              </a:extLst>
            </xdr:cNvPr>
            <xdr:cNvSpPr txBox="1"/>
          </xdr:nvSpPr>
          <xdr:spPr>
            <a:xfrm>
              <a:off x="11186160" y="4587240"/>
              <a:ext cx="1052648" cy="324395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/>
              <a:r>
                <a:rPr lang="en-US" sz="1200" b="1" i="0" kern="1200">
                  <a:latin typeface="Cambria Math" panose="02040503050406030204" pitchFamily="18" charset="0"/>
                </a:rPr>
                <a:t>𝑫^+ {𝒎𝒂𝒙}=</a:t>
              </a:r>
              <a:endParaRPr lang="en-US" sz="1600" b="1" kern="1200"/>
            </a:p>
          </xdr:txBody>
        </xdr:sp>
      </mc:Fallback>
    </mc:AlternateContent>
    <xdr:clientData/>
  </xdr:twoCellAnchor>
  <xdr:twoCellAnchor>
    <xdr:from>
      <xdr:col>20</xdr:col>
      <xdr:colOff>0</xdr:colOff>
      <xdr:row>26</xdr:row>
      <xdr:rowOff>0</xdr:rowOff>
    </xdr:from>
    <xdr:to>
      <xdr:col>21</xdr:col>
      <xdr:colOff>435428</xdr:colOff>
      <xdr:row>27</xdr:row>
      <xdr:rowOff>141515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00000000-0008-0000-0100-00000E000000}"/>
                </a:ext>
              </a:extLst>
            </xdr:cNvPr>
            <xdr:cNvSpPr txBox="1"/>
          </xdr:nvSpPr>
          <xdr:spPr>
            <a:xfrm>
              <a:off x="11186160" y="5135880"/>
              <a:ext cx="1052648" cy="324395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200" b="1" i="1" kern="1200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200" b="1" i="1" kern="1200">
                            <a:latin typeface="Cambria Math" panose="02040503050406030204" pitchFamily="18" charset="0"/>
                          </a:rPr>
                          <m:t>𝑫</m:t>
                        </m:r>
                      </m:e>
                      <m:sup>
                        <m:r>
                          <a:rPr lang="en-US" sz="1200" b="1" i="1" kern="1200">
                            <a:latin typeface="Cambria Math" panose="02040503050406030204" pitchFamily="18" charset="0"/>
                          </a:rPr>
                          <m:t>−</m:t>
                        </m:r>
                      </m:sup>
                    </m:sSup>
                    <m:r>
                      <a:rPr lang="en-US" sz="1200" b="1" i="1" kern="1200">
                        <a:latin typeface="Cambria Math" panose="02040503050406030204" pitchFamily="18" charset="0"/>
                      </a:rPr>
                      <m:t>{</m:t>
                    </m:r>
                    <m:r>
                      <a:rPr lang="en-US" sz="1200" b="1" i="1" kern="1200">
                        <a:latin typeface="Cambria Math" panose="02040503050406030204" pitchFamily="18" charset="0"/>
                      </a:rPr>
                      <m:t>𝒎𝒂𝒙</m:t>
                    </m:r>
                    <m:r>
                      <a:rPr lang="en-US" sz="1200" b="1" i="1" kern="1200">
                        <a:latin typeface="Cambria Math" panose="02040503050406030204" pitchFamily="18" charset="0"/>
                      </a:rPr>
                      <m:t>}=</m:t>
                    </m:r>
                  </m:oMath>
                </m:oMathPara>
              </a14:m>
              <a:endParaRPr lang="en-US" sz="1200" b="1" kern="1200"/>
            </a:p>
          </xdr:txBody>
        </xdr:sp>
      </mc:Choice>
      <mc:Fallback xmlns=""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5D850CC8-1FDA-4033-88A4-A061C002DC45}"/>
                </a:ext>
              </a:extLst>
            </xdr:cNvPr>
            <xdr:cNvSpPr txBox="1"/>
          </xdr:nvSpPr>
          <xdr:spPr>
            <a:xfrm>
              <a:off x="11186160" y="5135880"/>
              <a:ext cx="1052648" cy="324395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/>
              <a:r>
                <a:rPr lang="en-US" sz="1200" b="1" i="0" kern="1200">
                  <a:latin typeface="Cambria Math" panose="02040503050406030204" pitchFamily="18" charset="0"/>
                </a:rPr>
                <a:t>𝑫^− {𝒎𝒂𝒙}=</a:t>
              </a:r>
              <a:endParaRPr lang="en-US" sz="1200" b="1" kern="1200"/>
            </a:p>
          </xdr:txBody>
        </xdr:sp>
      </mc:Fallback>
    </mc:AlternateContent>
    <xdr:clientData/>
  </xdr:twoCellAnchor>
  <xdr:twoCellAnchor>
    <xdr:from>
      <xdr:col>23</xdr:col>
      <xdr:colOff>620484</xdr:colOff>
      <xdr:row>23</xdr:row>
      <xdr:rowOff>0</xdr:rowOff>
    </xdr:from>
    <xdr:to>
      <xdr:col>26</xdr:col>
      <xdr:colOff>576941</xdr:colOff>
      <xdr:row>24</xdr:row>
      <xdr:rowOff>119743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00000000-0008-0000-0100-00000F000000}"/>
                </a:ext>
              </a:extLst>
            </xdr:cNvPr>
            <xdr:cNvSpPr txBox="1"/>
          </xdr:nvSpPr>
          <xdr:spPr>
            <a:xfrm>
              <a:off x="13658304" y="4587240"/>
              <a:ext cx="1808117" cy="302623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050" b="1" i="1" kern="1200">
                        <a:latin typeface="Cambria Math" panose="02040503050406030204" pitchFamily="18" charset="0"/>
                      </a:rPr>
                      <m:t>𝑫</m:t>
                    </m:r>
                    <m:r>
                      <a:rPr lang="en-US" sz="1050" b="1" i="1" kern="1200">
                        <a:latin typeface="Cambria Math" panose="02040503050406030204" pitchFamily="18" charset="0"/>
                      </a:rPr>
                      <m:t>=</m:t>
                    </m:r>
                    <m:r>
                      <a:rPr lang="en-US" sz="1050" b="1" i="0" kern="1200">
                        <a:latin typeface="Cambria Math" panose="02040503050406030204" pitchFamily="18" charset="0"/>
                      </a:rPr>
                      <m:t>𝐦𝐚</m:t>
                    </m:r>
                    <m:func>
                      <m:funcPr>
                        <m:ctrlPr>
                          <a:rPr lang="en-US" sz="1050" b="1" i="1" kern="1200"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r>
                          <a:rPr lang="en-US" sz="1050" b="1" i="0" kern="1200">
                            <a:latin typeface="Cambria Math" panose="02040503050406030204" pitchFamily="18" charset="0"/>
                          </a:rPr>
                          <m:t>𝐱</m:t>
                        </m:r>
                      </m:fName>
                      <m:e>
                        <m:d>
                          <m:dPr>
                            <m:ctrlPr>
                              <a:rPr lang="en-US" sz="1050" b="1" i="1" kern="1200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p>
                              <m:sSupPr>
                                <m:ctrlPr>
                                  <a:rPr lang="en-US" sz="1050" b="1" i="1" kern="1200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en-US" sz="1050" b="1" i="1" kern="1200">
                                    <a:latin typeface="Cambria Math" panose="02040503050406030204" pitchFamily="18" charset="0"/>
                                  </a:rPr>
                                  <m:t>𝑫</m:t>
                                </m:r>
                              </m:e>
                              <m:sup>
                                <m:r>
                                  <a:rPr lang="en-US" sz="1050" b="1" i="1" kern="1200">
                                    <a:latin typeface="Cambria Math" panose="02040503050406030204" pitchFamily="18" charset="0"/>
                                  </a:rPr>
                                  <m:t>+</m:t>
                                </m:r>
                              </m:sup>
                            </m:sSup>
                            <m:r>
                              <a:rPr lang="en-US" sz="1050" b="1" i="1" kern="1200">
                                <a:latin typeface="Cambria Math" panose="02040503050406030204" pitchFamily="18" charset="0"/>
                              </a:rPr>
                              <m:t>,</m:t>
                            </m:r>
                            <m:sSup>
                              <m:sSupPr>
                                <m:ctrlPr>
                                  <a:rPr lang="en-US" sz="1050" b="1" i="1" kern="1200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en-US" sz="1050" b="1" i="1" kern="1200">
                                    <a:latin typeface="Cambria Math" panose="02040503050406030204" pitchFamily="18" charset="0"/>
                                  </a:rPr>
                                  <m:t>𝑫</m:t>
                                </m:r>
                              </m:e>
                              <m:sup>
                                <m:r>
                                  <a:rPr lang="en-US" sz="1050" b="1" i="1" kern="1200">
                                    <a:latin typeface="Cambria Math" panose="02040503050406030204" pitchFamily="18" charset="0"/>
                                  </a:rPr>
                                  <m:t>−</m:t>
                                </m:r>
                              </m:sup>
                            </m:sSup>
                          </m:e>
                        </m:d>
                      </m:e>
                    </m:func>
                    <m:r>
                      <a:rPr lang="en-US" sz="1050" b="1" i="1" kern="1200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en-US" sz="1050" b="1" kern="1200"/>
            </a:p>
          </xdr:txBody>
        </xdr:sp>
      </mc:Choice>
      <mc:Fallback xmlns=""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02D20434-87E2-47C5-9B56-616130DA2BD9}"/>
                </a:ext>
              </a:extLst>
            </xdr:cNvPr>
            <xdr:cNvSpPr txBox="1"/>
          </xdr:nvSpPr>
          <xdr:spPr>
            <a:xfrm>
              <a:off x="13658304" y="4587240"/>
              <a:ext cx="1808117" cy="302623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/>
              <a:r>
                <a:rPr lang="en-US" sz="1050" b="1" i="0" kern="1200">
                  <a:latin typeface="Cambria Math" panose="02040503050406030204" pitchFamily="18" charset="0"/>
                </a:rPr>
                <a:t>𝑫=𝐦𝐚 𝐱⁡(𝑫^+,𝑫^− )=</a:t>
              </a:r>
              <a:endParaRPr lang="en-US" sz="1050" b="1" kern="1200"/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251460</xdr:colOff>
      <xdr:row>1</xdr:row>
      <xdr:rowOff>91440</xdr:rowOff>
    </xdr:from>
    <xdr:to>
      <xdr:col>22</xdr:col>
      <xdr:colOff>167640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00000000-0008-0000-0200-000002000000}"/>
                </a:ext>
              </a:extLst>
            </xdr:cNvPr>
            <xdr:cNvSpPr txBox="1"/>
          </xdr:nvSpPr>
          <xdr:spPr>
            <a:xfrm>
              <a:off x="2080260" y="274320"/>
              <a:ext cx="10507980" cy="96774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r>
                    <a:rPr lang="en-US" sz="1200" b="1" i="1" kern="1200">
                      <a:latin typeface="Cambria Math" panose="02040503050406030204" pitchFamily="18" charset="0"/>
                    </a:rPr>
                    <m:t>𝑺𝒆𝒆𝒅𝒔</m:t>
                  </m:r>
                  <m:r>
                    <a:rPr lang="en-US" sz="1200" b="1" i="1" kern="1200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en-US" sz="1200" b="1" i="1" kern="1200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sz="1200" b="1" i="1" kern="1200">
                          <a:latin typeface="Cambria Math" panose="02040503050406030204" pitchFamily="18" charset="0"/>
                        </a:rPr>
                        <m:t>𝑿</m:t>
                      </m:r>
                    </m:e>
                    <m:sub>
                      <m:r>
                        <a:rPr lang="en-US" sz="1200" b="1" i="1" kern="1200">
                          <a:latin typeface="Cambria Math" panose="02040503050406030204" pitchFamily="18" charset="0"/>
                        </a:rPr>
                        <m:t>𝒊</m:t>
                      </m:r>
                    </m:sub>
                  </m:sSub>
                </m:oMath>
              </a14:m>
              <a:r>
                <a:rPr lang="en-US" sz="1200" b="1" kern="1200"/>
                <a:t>, </a:t>
              </a:r>
              <a14:m>
                <m:oMath xmlns:m="http://schemas.openxmlformats.org/officeDocument/2006/math">
                  <m:r>
                    <a:rPr lang="en-US" sz="1200" b="1" i="1" kern="1200">
                      <a:latin typeface="Cambria Math" panose="02040503050406030204" pitchFamily="18" charset="0"/>
                    </a:rPr>
                    <m:t>𝑴𝒖𝒍𝒕𝒊𝒑𝒍𝒊𝒆𝒓</m:t>
                  </m:r>
                  <m:r>
                    <a:rPr lang="en-US" sz="1200" b="1" i="1" kern="1200">
                      <a:latin typeface="Cambria Math" panose="02040503050406030204" pitchFamily="18" charset="0"/>
                    </a:rPr>
                    <m:t>=</m:t>
                  </m:r>
                  <m:r>
                    <a:rPr lang="en-US" sz="1200" b="1" i="1" kern="1200">
                      <a:latin typeface="Cambria Math" panose="02040503050406030204" pitchFamily="18" charset="0"/>
                    </a:rPr>
                    <m:t>𝒂</m:t>
                  </m:r>
                  <m:r>
                    <a:rPr lang="en-US" sz="1200" b="1" i="0" kern="1200">
                      <a:latin typeface="Cambria Math" panose="02040503050406030204" pitchFamily="18" charset="0"/>
                    </a:rPr>
                    <m:t>, </m:t>
                  </m:r>
                  <m:r>
                    <a:rPr lang="en-US" sz="1200" b="1" i="0" kern="1200">
                      <a:latin typeface="Cambria Math" panose="02040503050406030204" pitchFamily="18" charset="0"/>
                    </a:rPr>
                    <m:t>𝐈𝐧𝐜𝐫𝐞𝐦𝐞𝐧𝐭</m:t>
                  </m:r>
                  <m:r>
                    <a:rPr lang="en-US" sz="1200" b="1" i="0" kern="1200">
                      <a:latin typeface="Cambria Math" panose="02040503050406030204" pitchFamily="18" charset="0"/>
                    </a:rPr>
                    <m:t>=</m:t>
                  </m:r>
                  <m:r>
                    <a:rPr lang="en-US" sz="1200" b="1" i="0" kern="1200">
                      <a:latin typeface="Cambria Math" panose="02040503050406030204" pitchFamily="18" charset="0"/>
                    </a:rPr>
                    <m:t>𝐜</m:t>
                  </m:r>
                  <m:r>
                    <a:rPr lang="en-US" sz="1200" b="1" i="0" kern="1200">
                      <a:latin typeface="Cambria Math" panose="02040503050406030204" pitchFamily="18" charset="0"/>
                    </a:rPr>
                    <m:t>, </m:t>
                  </m:r>
                  <m:r>
                    <a:rPr lang="en-US" sz="1200" b="1" i="0" kern="1200">
                      <a:latin typeface="Cambria Math" panose="02040503050406030204" pitchFamily="18" charset="0"/>
                    </a:rPr>
                    <m:t>𝐌𝐨𝐝𝐮𝐥𝐮𝐬</m:t>
                  </m:r>
                  <m:r>
                    <a:rPr lang="en-US" sz="1200" b="1" i="0" kern="1200">
                      <a:latin typeface="Cambria Math" panose="02040503050406030204" pitchFamily="18" charset="0"/>
                    </a:rPr>
                    <m:t>=</m:t>
                  </m:r>
                  <m:r>
                    <a:rPr lang="en-US" sz="1200" b="1" i="0" kern="1200">
                      <a:latin typeface="Cambria Math" panose="02040503050406030204" pitchFamily="18" charset="0"/>
                    </a:rPr>
                    <m:t>𝐦</m:t>
                  </m:r>
                </m:oMath>
              </a14:m>
              <a:endParaRPr lang="en-US" sz="1200" b="1" kern="1200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200" b="1" i="1" kern="1200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200" b="1" i="1" kern="1200">
                            <a:latin typeface="Cambria Math" panose="02040503050406030204" pitchFamily="18" charset="0"/>
                          </a:rPr>
                          <m:t>𝑿</m:t>
                        </m:r>
                      </m:e>
                      <m:sub>
                        <m:r>
                          <a:rPr lang="en-US" sz="1200" b="1" i="1" kern="1200">
                            <a:latin typeface="Cambria Math" panose="02040503050406030204" pitchFamily="18" charset="0"/>
                          </a:rPr>
                          <m:t>𝒊</m:t>
                        </m:r>
                        <m:r>
                          <a:rPr lang="en-US" sz="1200" b="1" i="1" kern="1200">
                            <a:latin typeface="Cambria Math" panose="02040503050406030204" pitchFamily="18" charset="0"/>
                          </a:rPr>
                          <m:t>+</m:t>
                        </m:r>
                        <m:r>
                          <a:rPr lang="en-US" sz="1200" b="1" i="1" kern="1200">
                            <a:latin typeface="Cambria Math" panose="02040503050406030204" pitchFamily="18" charset="0"/>
                          </a:rPr>
                          <m:t>𝟏</m:t>
                        </m:r>
                      </m:sub>
                    </m:sSub>
                    <m:r>
                      <a:rPr lang="en-US" sz="1200" b="1" i="1" kern="1200">
                        <a:latin typeface="Cambria Math" panose="02040503050406030204" pitchFamily="18" charset="0"/>
                      </a:rPr>
                      <m:t>=</m:t>
                    </m:r>
                    <m:d>
                      <m:dPr>
                        <m:ctrlPr>
                          <a:rPr lang="en-US" sz="1200" b="1" i="1" kern="1200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200" b="1" i="1" kern="1200">
                            <a:latin typeface="Cambria Math" panose="02040503050406030204" pitchFamily="18" charset="0"/>
                          </a:rPr>
                          <m:t>𝒂</m:t>
                        </m:r>
                        <m:sSub>
                          <m:sSubPr>
                            <m:ctrlPr>
                              <a:rPr lang="en-US" sz="1200" b="1" i="1" kern="1200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200" b="1" i="1" kern="1200">
                                <a:latin typeface="Cambria Math" panose="02040503050406030204" pitchFamily="18" charset="0"/>
                              </a:rPr>
                              <m:t>𝑿</m:t>
                            </m:r>
                          </m:e>
                          <m:sub>
                            <m:r>
                              <a:rPr lang="en-US" sz="1200" b="1" i="1" kern="1200">
                                <a:latin typeface="Cambria Math" panose="02040503050406030204" pitchFamily="18" charset="0"/>
                              </a:rPr>
                              <m:t>𝒊</m:t>
                            </m:r>
                          </m:sub>
                        </m:sSub>
                        <m:r>
                          <a:rPr lang="en-US" sz="1200" b="1" i="1" kern="1200">
                            <a:latin typeface="Cambria Math" panose="02040503050406030204" pitchFamily="18" charset="0"/>
                          </a:rPr>
                          <m:t>+</m:t>
                        </m:r>
                        <m:r>
                          <a:rPr lang="en-US" sz="1200" b="1" i="1" kern="1200">
                            <a:latin typeface="Cambria Math" panose="02040503050406030204" pitchFamily="18" charset="0"/>
                          </a:rPr>
                          <m:t>𝒄</m:t>
                        </m:r>
                      </m:e>
                    </m:d>
                    <m:r>
                      <a:rPr lang="en-US" sz="1200" b="1" i="1" kern="1200">
                        <a:latin typeface="Cambria Math" panose="02040503050406030204" pitchFamily="18" charset="0"/>
                      </a:rPr>
                      <m:t>𝒎𝒐𝒅</m:t>
                    </m:r>
                    <m:d>
                      <m:dPr>
                        <m:ctrlPr>
                          <a:rPr lang="en-US" sz="1200" b="1" i="1" kern="1200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200" b="1" i="1" kern="1200">
                            <a:latin typeface="Cambria Math" panose="02040503050406030204" pitchFamily="18" charset="0"/>
                          </a:rPr>
                          <m:t>𝒎</m:t>
                        </m:r>
                      </m:e>
                    </m:d>
                    <m:r>
                      <a:rPr lang="en-US" sz="1200" b="1" i="1" kern="1200">
                        <a:latin typeface="Cambria Math" panose="02040503050406030204" pitchFamily="18" charset="0"/>
                      </a:rPr>
                      <m:t>;</m:t>
                    </m:r>
                    <m:r>
                      <a:rPr lang="en-US" sz="1200" b="1" i="1" kern="1200">
                        <a:latin typeface="Cambria Math" panose="02040503050406030204" pitchFamily="18" charset="0"/>
                      </a:rPr>
                      <m:t>𝒊</m:t>
                    </m:r>
                    <m:r>
                      <a:rPr lang="en-US" sz="1200" b="1" i="1" kern="1200">
                        <a:latin typeface="Cambria Math" panose="02040503050406030204" pitchFamily="18" charset="0"/>
                      </a:rPr>
                      <m:t>=</m:t>
                    </m:r>
                    <m:r>
                      <a:rPr lang="en-US" sz="1200" b="1" i="1" kern="1200">
                        <a:latin typeface="Cambria Math" panose="02040503050406030204" pitchFamily="18" charset="0"/>
                      </a:rPr>
                      <m:t>𝟎</m:t>
                    </m:r>
                    <m:r>
                      <a:rPr lang="en-US" sz="1200" b="1" i="1" kern="1200">
                        <a:latin typeface="Cambria Math" panose="02040503050406030204" pitchFamily="18" charset="0"/>
                      </a:rPr>
                      <m:t>,</m:t>
                    </m:r>
                    <m:r>
                      <a:rPr lang="en-US" sz="1200" b="1" i="1" kern="1200">
                        <a:latin typeface="Cambria Math" panose="02040503050406030204" pitchFamily="18" charset="0"/>
                      </a:rPr>
                      <m:t>𝟏</m:t>
                    </m:r>
                    <m:r>
                      <a:rPr lang="en-US" sz="1200" b="1" i="1" kern="1200">
                        <a:latin typeface="Cambria Math" panose="02040503050406030204" pitchFamily="18" charset="0"/>
                      </a:rPr>
                      <m:t>,</m:t>
                    </m:r>
                    <m:r>
                      <a:rPr lang="en-US" sz="1200" b="1" i="1" kern="1200">
                        <a:latin typeface="Cambria Math" panose="02040503050406030204" pitchFamily="18" charset="0"/>
                      </a:rPr>
                      <m:t>𝟐</m:t>
                    </m:r>
                    <m:r>
                      <a:rPr lang="en-US" sz="1200" b="1" i="1" kern="1200">
                        <a:latin typeface="Cambria Math" panose="02040503050406030204" pitchFamily="18" charset="0"/>
                      </a:rPr>
                      <m:t>,</m:t>
                    </m:r>
                    <m:r>
                      <a:rPr lang="en-US" sz="1200" b="1" i="1" kern="1200">
                        <a:latin typeface="Cambria Math" panose="02040503050406030204" pitchFamily="18" charset="0"/>
                      </a:rPr>
                      <m:t>𝟑</m:t>
                    </m:r>
                    <m:r>
                      <a:rPr lang="en-US" sz="1200" b="1" i="1" kern="1200">
                        <a:latin typeface="Cambria Math" panose="02040503050406030204" pitchFamily="18" charset="0"/>
                      </a:rPr>
                      <m:t>,…</m:t>
                    </m:r>
                  </m:oMath>
                </m:oMathPara>
              </a14:m>
              <a:endParaRPr lang="en-US" sz="1200" b="1" kern="1200"/>
            </a:p>
            <a:p>
              <a:endParaRPr lang="en-US" sz="1200" b="1" kern="1200"/>
            </a:p>
            <a:p>
              <a:endParaRPr lang="en-US" sz="1200" b="1" kern="12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4C3D7335-2E28-4C22-8F21-52491806C351}"/>
                </a:ext>
              </a:extLst>
            </xdr:cNvPr>
            <xdr:cNvSpPr txBox="1"/>
          </xdr:nvSpPr>
          <xdr:spPr>
            <a:xfrm>
              <a:off x="2080260" y="274320"/>
              <a:ext cx="10507980" cy="96774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200" b="1" i="0" kern="1200">
                  <a:latin typeface="Cambria Math" panose="02040503050406030204" pitchFamily="18" charset="0"/>
                </a:rPr>
                <a:t>𝑺𝒆𝒆𝒅𝒔=𝑿_𝒊</a:t>
              </a:r>
              <a:r>
                <a:rPr lang="en-US" sz="1200" b="1" kern="1200"/>
                <a:t>, </a:t>
              </a:r>
              <a:r>
                <a:rPr lang="en-US" sz="1200" b="1" i="0" kern="1200">
                  <a:latin typeface="Cambria Math" panose="02040503050406030204" pitchFamily="18" charset="0"/>
                </a:rPr>
                <a:t>𝑴𝒖𝒍𝒕𝒊𝒑𝒍𝒊𝒆𝒓=𝒂, 𝐈𝐧𝐜𝐫𝐞𝐦𝐞𝐧𝐭=𝐜, 𝐌𝐨𝐝𝐮𝐥𝐮𝐬=𝐦</a:t>
              </a:r>
              <a:endParaRPr lang="en-US" sz="1200" b="1" kern="1200"/>
            </a:p>
            <a:p>
              <a:pPr/>
              <a:r>
                <a:rPr lang="en-US" sz="1200" b="1" i="0" kern="1200">
                  <a:latin typeface="Cambria Math" panose="02040503050406030204" pitchFamily="18" charset="0"/>
                </a:rPr>
                <a:t>𝑿_(𝒊+𝟏)=(𝒂𝑿_𝒊+𝒄)𝒎𝒐𝒅(𝒎);𝒊=𝟎,𝟏,𝟐,𝟑,…</a:t>
              </a:r>
              <a:endParaRPr lang="en-US" sz="1200" b="1" kern="1200"/>
            </a:p>
            <a:p>
              <a:endParaRPr lang="en-US" sz="1200" b="1" kern="1200"/>
            </a:p>
            <a:p>
              <a:endParaRPr lang="en-US" sz="1200" b="1" kern="1200"/>
            </a:p>
          </xdr:txBody>
        </xdr:sp>
      </mc:Fallback>
    </mc:AlternateContent>
    <xdr:clientData/>
  </xdr:twoCellAnchor>
  <xdr:twoCellAnchor>
    <xdr:from>
      <xdr:col>3</xdr:col>
      <xdr:colOff>15240</xdr:colOff>
      <xdr:row>8</xdr:row>
      <xdr:rowOff>38100</xdr:rowOff>
    </xdr:from>
    <xdr:to>
      <xdr:col>3</xdr:col>
      <xdr:colOff>571500</xdr:colOff>
      <xdr:row>10</xdr:row>
      <xdr:rowOff>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00000000-0008-0000-0200-000003000000}"/>
                </a:ext>
              </a:extLst>
            </xdr:cNvPr>
            <xdr:cNvSpPr txBox="1"/>
          </xdr:nvSpPr>
          <xdr:spPr>
            <a:xfrm>
              <a:off x="1844040" y="1508760"/>
              <a:ext cx="556260" cy="6934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200" b="1" i="1" kern="1200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200" b="1" i="1" kern="1200">
                            <a:latin typeface="Cambria Math" panose="02040503050406030204" pitchFamily="18" charset="0"/>
                          </a:rPr>
                          <m:t>𝑿</m:t>
                        </m:r>
                      </m:e>
                      <m:sub>
                        <m:r>
                          <a:rPr lang="en-US" sz="1200" b="1" i="1" kern="1200">
                            <a:latin typeface="Cambria Math" panose="02040503050406030204" pitchFamily="18" charset="0"/>
                          </a:rPr>
                          <m:t>𝒐</m:t>
                        </m:r>
                      </m:sub>
                    </m:sSub>
                  </m:oMath>
                </m:oMathPara>
              </a14:m>
              <a:endParaRPr lang="en-US" sz="1200" b="1" kern="12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7D25D6B1-BE7D-4015-A041-E3505F79A28E}"/>
                </a:ext>
              </a:extLst>
            </xdr:cNvPr>
            <xdr:cNvSpPr txBox="1"/>
          </xdr:nvSpPr>
          <xdr:spPr>
            <a:xfrm>
              <a:off x="1844040" y="1508760"/>
              <a:ext cx="556260" cy="6934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/>
              <a:r>
                <a:rPr lang="en-US" sz="1200" b="1" i="0" kern="1200">
                  <a:latin typeface="Cambria Math" panose="02040503050406030204" pitchFamily="18" charset="0"/>
                </a:rPr>
                <a:t>𝑿_𝒐</a:t>
              </a:r>
              <a:endParaRPr lang="en-US" sz="1200" b="1" kern="1200"/>
            </a:p>
          </xdr:txBody>
        </xdr:sp>
      </mc:Fallback>
    </mc:AlternateContent>
    <xdr:clientData/>
  </xdr:twoCellAnchor>
  <xdr:twoCellAnchor>
    <xdr:from>
      <xdr:col>3</xdr:col>
      <xdr:colOff>0</xdr:colOff>
      <xdr:row>11</xdr:row>
      <xdr:rowOff>0</xdr:rowOff>
    </xdr:from>
    <xdr:to>
      <xdr:col>3</xdr:col>
      <xdr:colOff>556260</xdr:colOff>
      <xdr:row>12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00000000-0008-0000-0200-000004000000}"/>
                </a:ext>
              </a:extLst>
            </xdr:cNvPr>
            <xdr:cNvSpPr txBox="1"/>
          </xdr:nvSpPr>
          <xdr:spPr>
            <a:xfrm>
              <a:off x="1828800" y="2385060"/>
              <a:ext cx="556260" cy="32766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200" b="1" i="1" kern="1200">
                        <a:latin typeface="Cambria Math" panose="02040503050406030204" pitchFamily="18" charset="0"/>
                      </a:rPr>
                      <m:t>𝒂</m:t>
                    </m:r>
                  </m:oMath>
                </m:oMathPara>
              </a14:m>
              <a:endParaRPr lang="en-US" sz="1200" b="1" kern="1200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139BB8E3-CEAC-4C2E-AF23-21C8E49DBF45}"/>
                </a:ext>
              </a:extLst>
            </xdr:cNvPr>
            <xdr:cNvSpPr txBox="1"/>
          </xdr:nvSpPr>
          <xdr:spPr>
            <a:xfrm>
              <a:off x="1828800" y="2385060"/>
              <a:ext cx="556260" cy="32766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/>
              <a:r>
                <a:rPr lang="en-US" sz="1200" b="1" i="0" kern="1200">
                  <a:latin typeface="Cambria Math" panose="02040503050406030204" pitchFamily="18" charset="0"/>
                </a:rPr>
                <a:t>𝒂</a:t>
              </a:r>
              <a:endParaRPr lang="en-US" sz="1200" b="1" kern="1200"/>
            </a:p>
          </xdr:txBody>
        </xdr:sp>
      </mc:Fallback>
    </mc:AlternateContent>
    <xdr:clientData/>
  </xdr:twoCellAnchor>
  <xdr:twoCellAnchor>
    <xdr:from>
      <xdr:col>3</xdr:col>
      <xdr:colOff>0</xdr:colOff>
      <xdr:row>14</xdr:row>
      <xdr:rowOff>0</xdr:rowOff>
    </xdr:from>
    <xdr:to>
      <xdr:col>3</xdr:col>
      <xdr:colOff>556260</xdr:colOff>
      <xdr:row>15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00000000-0008-0000-0200-000005000000}"/>
                </a:ext>
              </a:extLst>
            </xdr:cNvPr>
            <xdr:cNvSpPr txBox="1"/>
          </xdr:nvSpPr>
          <xdr:spPr>
            <a:xfrm>
              <a:off x="1828800" y="2933700"/>
              <a:ext cx="556260" cy="32766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200" b="1" i="1" kern="1200">
                        <a:latin typeface="Cambria Math" panose="02040503050406030204" pitchFamily="18" charset="0"/>
                      </a:rPr>
                      <m:t>𝒄</m:t>
                    </m:r>
                  </m:oMath>
                </m:oMathPara>
              </a14:m>
              <a:endParaRPr lang="en-US" sz="1200" b="1" kern="1200"/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32ECCB91-A8AF-456C-81B4-6BAE07AB0702}"/>
                </a:ext>
              </a:extLst>
            </xdr:cNvPr>
            <xdr:cNvSpPr txBox="1"/>
          </xdr:nvSpPr>
          <xdr:spPr>
            <a:xfrm>
              <a:off x="1828800" y="2933700"/>
              <a:ext cx="556260" cy="32766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/>
              <a:r>
                <a:rPr lang="en-US" sz="1200" b="1" i="0" kern="1200">
                  <a:latin typeface="Cambria Math" panose="02040503050406030204" pitchFamily="18" charset="0"/>
                </a:rPr>
                <a:t>𝒄</a:t>
              </a:r>
              <a:endParaRPr lang="en-US" sz="1200" b="1" kern="1200"/>
            </a:p>
          </xdr:txBody>
        </xdr:sp>
      </mc:Fallback>
    </mc:AlternateContent>
    <xdr:clientData/>
  </xdr:twoCellAnchor>
  <xdr:twoCellAnchor>
    <xdr:from>
      <xdr:col>3</xdr:col>
      <xdr:colOff>0</xdr:colOff>
      <xdr:row>17</xdr:row>
      <xdr:rowOff>0</xdr:rowOff>
    </xdr:from>
    <xdr:to>
      <xdr:col>3</xdr:col>
      <xdr:colOff>556260</xdr:colOff>
      <xdr:row>18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00000000-0008-0000-0200-000006000000}"/>
                </a:ext>
              </a:extLst>
            </xdr:cNvPr>
            <xdr:cNvSpPr txBox="1"/>
          </xdr:nvSpPr>
          <xdr:spPr>
            <a:xfrm>
              <a:off x="1828800" y="3482340"/>
              <a:ext cx="556260" cy="32766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200" b="1" i="1" kern="1200">
                        <a:latin typeface="Cambria Math" panose="02040503050406030204" pitchFamily="18" charset="0"/>
                      </a:rPr>
                      <m:t>𝒎</m:t>
                    </m:r>
                  </m:oMath>
                </m:oMathPara>
              </a14:m>
              <a:endParaRPr lang="en-US" sz="1200" b="1" kern="1200"/>
            </a:p>
          </xdr:txBody>
        </xdr:sp>
      </mc:Choice>
      <mc:Fallback xmlns="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0AB9B398-8F9E-402D-9C1B-2562A6421E9F}"/>
                </a:ext>
              </a:extLst>
            </xdr:cNvPr>
            <xdr:cNvSpPr txBox="1"/>
          </xdr:nvSpPr>
          <xdr:spPr>
            <a:xfrm>
              <a:off x="1828800" y="3482340"/>
              <a:ext cx="556260" cy="32766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/>
              <a:r>
                <a:rPr lang="en-US" sz="1200" b="1" i="0" kern="1200">
                  <a:latin typeface="Cambria Math" panose="02040503050406030204" pitchFamily="18" charset="0"/>
                </a:rPr>
                <a:t>𝒎</a:t>
              </a:r>
              <a:endParaRPr lang="en-US" sz="1200" b="1" kern="1200"/>
            </a:p>
          </xdr:txBody>
        </xdr:sp>
      </mc:Fallback>
    </mc:AlternateContent>
    <xdr:clientData/>
  </xdr:twoCellAnchor>
  <xdr:twoCellAnchor>
    <xdr:from>
      <xdr:col>14</xdr:col>
      <xdr:colOff>533400</xdr:colOff>
      <xdr:row>11</xdr:row>
      <xdr:rowOff>0</xdr:rowOff>
    </xdr:from>
    <xdr:to>
      <xdr:col>18</xdr:col>
      <xdr:colOff>228600</xdr:colOff>
      <xdr:row>13</xdr:row>
      <xdr:rowOff>137160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00000000-0008-0000-0200-000007000000}"/>
                </a:ext>
              </a:extLst>
            </xdr:cNvPr>
            <xdr:cNvSpPr txBox="1"/>
          </xdr:nvSpPr>
          <xdr:spPr>
            <a:xfrm>
              <a:off x="9486900" y="2385060"/>
              <a:ext cx="1059180" cy="5029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900" b="1" i="1" kern="1200">
                        <a:latin typeface="Cambria Math" panose="02040503050406030204" pitchFamily="18" charset="0"/>
                      </a:rPr>
                      <m:t>𝑺𝒕𝒆𝒑</m:t>
                    </m:r>
                    <m:r>
                      <a:rPr lang="en-US" sz="900" b="1" i="1" kern="1200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900" b="1" i="1" kern="1200">
                        <a:latin typeface="Cambria Math" panose="02040503050406030204" pitchFamily="18" charset="0"/>
                      </a:rPr>
                      <m:t>𝟎𝟐</m:t>
                    </m:r>
                  </m:oMath>
                </m:oMathPara>
              </a14:m>
              <a:endParaRPr lang="en-US" sz="900" b="1" i="1" kern="1200">
                <a:latin typeface="Cambria Math" panose="02040503050406030204" pitchFamily="18" charset="0"/>
              </a:endParaRPr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900" b="1" i="1" kern="1200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900" b="1" i="1" kern="1200">
                            <a:latin typeface="Cambria Math" panose="02040503050406030204" pitchFamily="18" charset="0"/>
                          </a:rPr>
                          <m:t>𝑫</m:t>
                        </m:r>
                      </m:e>
                      <m:sup>
                        <m:r>
                          <a:rPr lang="en-US" sz="900" b="1" i="1" kern="1200">
                            <a:latin typeface="Cambria Math" panose="02040503050406030204" pitchFamily="18" charset="0"/>
                          </a:rPr>
                          <m:t>+</m:t>
                        </m:r>
                      </m:sup>
                    </m:sSup>
                    <m:r>
                      <a:rPr lang="en-US" sz="900" b="1" i="1" kern="1200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900" b="1" i="1" kern="1200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900" b="1" i="1" kern="1200">
                            <a:latin typeface="Cambria Math" panose="02040503050406030204" pitchFamily="18" charset="0"/>
                          </a:rPr>
                          <m:t>𝒊</m:t>
                        </m:r>
                      </m:num>
                      <m:den>
                        <m:r>
                          <a:rPr lang="en-US" sz="900" b="1" i="1" kern="1200">
                            <a:latin typeface="Cambria Math" panose="02040503050406030204" pitchFamily="18" charset="0"/>
                          </a:rPr>
                          <m:t>𝑵</m:t>
                        </m:r>
                      </m:den>
                    </m:f>
                    <m:r>
                      <a:rPr lang="en-US" sz="900" b="1" i="1" kern="1200">
                        <a:latin typeface="Cambria Math" panose="02040503050406030204" pitchFamily="18" charset="0"/>
                      </a:rPr>
                      <m:t>−</m:t>
                    </m:r>
                    <m:sSub>
                      <m:sSubPr>
                        <m:ctrlPr>
                          <a:rPr lang="en-US" sz="900" b="1" i="1" kern="1200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900" b="1" i="1" kern="1200">
                            <a:latin typeface="Cambria Math" panose="02040503050406030204" pitchFamily="18" charset="0"/>
                          </a:rPr>
                          <m:t>𝑹</m:t>
                        </m:r>
                      </m:e>
                      <m:sub>
                        <m:r>
                          <a:rPr lang="en-US" sz="900" b="1" i="1" kern="1200">
                            <a:latin typeface="Cambria Math" panose="02040503050406030204" pitchFamily="18" charset="0"/>
                          </a:rPr>
                          <m:t>𝒊</m:t>
                        </m:r>
                      </m:sub>
                    </m:sSub>
                  </m:oMath>
                </m:oMathPara>
              </a14:m>
              <a:endParaRPr lang="en-US" sz="900" b="1" kern="1200"/>
            </a:p>
          </xdr:txBody>
        </xdr:sp>
      </mc:Choice>
      <mc:Fallback xmlns="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0881F24C-A5BF-4633-9F40-9FE9536C1AF2}"/>
                </a:ext>
              </a:extLst>
            </xdr:cNvPr>
            <xdr:cNvSpPr txBox="1"/>
          </xdr:nvSpPr>
          <xdr:spPr>
            <a:xfrm>
              <a:off x="9486900" y="2385060"/>
              <a:ext cx="1059180" cy="5029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/>
              <a:r>
                <a:rPr lang="en-US" sz="900" b="1" i="0" kern="1200">
                  <a:latin typeface="Cambria Math" panose="02040503050406030204" pitchFamily="18" charset="0"/>
                </a:rPr>
                <a:t>𝑺𝒕𝒆𝒑 𝟎𝟐</a:t>
              </a:r>
              <a:endParaRPr lang="en-US" sz="900" b="1" i="1" kern="1200">
                <a:latin typeface="Cambria Math" panose="02040503050406030204" pitchFamily="18" charset="0"/>
              </a:endParaRPr>
            </a:p>
            <a:p>
              <a:pPr/>
              <a:r>
                <a:rPr lang="en-US" sz="900" b="1" i="0" kern="1200">
                  <a:latin typeface="Cambria Math" panose="02040503050406030204" pitchFamily="18" charset="0"/>
                </a:rPr>
                <a:t>𝑫^+=𝒊/𝑵−𝑹_𝒊</a:t>
              </a:r>
              <a:endParaRPr lang="en-US" sz="900" b="1" kern="1200"/>
            </a:p>
          </xdr:txBody>
        </xdr:sp>
      </mc:Fallback>
    </mc:AlternateContent>
    <xdr:clientData/>
  </xdr:twoCellAnchor>
  <xdr:twoCellAnchor>
    <xdr:from>
      <xdr:col>14</xdr:col>
      <xdr:colOff>228600</xdr:colOff>
      <xdr:row>14</xdr:row>
      <xdr:rowOff>0</xdr:rowOff>
    </xdr:from>
    <xdr:to>
      <xdr:col>18</xdr:col>
      <xdr:colOff>220980</xdr:colOff>
      <xdr:row>16</xdr:row>
      <xdr:rowOff>88900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00000000-0008-0000-0200-000008000000}"/>
                </a:ext>
              </a:extLst>
            </xdr:cNvPr>
            <xdr:cNvSpPr txBox="1"/>
          </xdr:nvSpPr>
          <xdr:spPr>
            <a:xfrm>
              <a:off x="9182100" y="2933700"/>
              <a:ext cx="1356360" cy="45466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b="1" i="1" kern="1200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1" i="1" kern="1200">
                            <a:latin typeface="Cambria Math" panose="02040503050406030204" pitchFamily="18" charset="0"/>
                          </a:rPr>
                          <m:t>𝑫</m:t>
                        </m:r>
                      </m:e>
                      <m:sup>
                        <m:r>
                          <a:rPr lang="en-US" sz="1100" b="1" i="1" kern="1200">
                            <a:latin typeface="Cambria Math" panose="02040503050406030204" pitchFamily="18" charset="0"/>
                          </a:rPr>
                          <m:t>−</m:t>
                        </m:r>
                      </m:sup>
                    </m:sSup>
                    <m:r>
                      <a:rPr lang="en-US" sz="1100" b="1" i="1" kern="1200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en-US" sz="1100" b="1" i="1" kern="1200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1" i="1" kern="1200">
                            <a:latin typeface="Cambria Math" panose="02040503050406030204" pitchFamily="18" charset="0"/>
                          </a:rPr>
                          <m:t>𝑹</m:t>
                        </m:r>
                      </m:e>
                      <m:sub>
                        <m:r>
                          <a:rPr lang="en-US" sz="1100" b="1" i="1" kern="1200">
                            <a:latin typeface="Cambria Math" panose="02040503050406030204" pitchFamily="18" charset="0"/>
                          </a:rPr>
                          <m:t>𝒊</m:t>
                        </m:r>
                      </m:sub>
                    </m:sSub>
                    <m:r>
                      <a:rPr lang="en-US" sz="1100" b="1" i="1" kern="1200">
                        <a:latin typeface="Cambria Math" panose="02040503050406030204" pitchFamily="18" charset="0"/>
                      </a:rPr>
                      <m:t>−</m:t>
                    </m:r>
                    <m:f>
                      <m:fPr>
                        <m:ctrlPr>
                          <a:rPr lang="en-US" sz="1100" b="1" i="1" kern="1200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100" b="1" i="1" kern="1200">
                            <a:latin typeface="Cambria Math" panose="02040503050406030204" pitchFamily="18" charset="0"/>
                          </a:rPr>
                          <m:t>𝒊</m:t>
                        </m:r>
                        <m:r>
                          <a:rPr lang="en-US" sz="1100" b="1" i="1" kern="120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 kern="1200">
                            <a:latin typeface="Cambria Math" panose="02040503050406030204" pitchFamily="18" charset="0"/>
                          </a:rPr>
                          <m:t>𝟏</m:t>
                        </m:r>
                      </m:num>
                      <m:den>
                        <m:r>
                          <a:rPr lang="en-US" sz="1100" b="1" i="1" kern="1200">
                            <a:latin typeface="Cambria Math" panose="02040503050406030204" pitchFamily="18" charset="0"/>
                          </a:rPr>
                          <m:t>𝑵</m:t>
                        </m:r>
                      </m:den>
                    </m:f>
                  </m:oMath>
                </m:oMathPara>
              </a14:m>
              <a:endParaRPr lang="en-US" sz="1100" b="1" kern="1200"/>
            </a:p>
          </xdr:txBody>
        </xdr:sp>
      </mc:Choice>
      <mc:Fallback xmlns="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C3AA1053-A899-4F48-AF2F-D1F1A58726B8}"/>
                </a:ext>
              </a:extLst>
            </xdr:cNvPr>
            <xdr:cNvSpPr txBox="1"/>
          </xdr:nvSpPr>
          <xdr:spPr>
            <a:xfrm>
              <a:off x="9182100" y="2933700"/>
              <a:ext cx="1356360" cy="45466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/>
              <a:r>
                <a:rPr lang="en-US" sz="1100" b="1" i="0" kern="1200">
                  <a:latin typeface="Cambria Math" panose="02040503050406030204" pitchFamily="18" charset="0"/>
                </a:rPr>
                <a:t>𝑫^−=𝑹_𝒊−(𝒊−𝟏)/𝑵</a:t>
              </a:r>
              <a:endParaRPr lang="en-US" sz="1100" b="1" kern="1200"/>
            </a:p>
          </xdr:txBody>
        </xdr:sp>
      </mc:Fallback>
    </mc:AlternateContent>
    <xdr:clientData/>
  </xdr:twoCellAnchor>
  <xdr:twoCellAnchor>
    <xdr:from>
      <xdr:col>14</xdr:col>
      <xdr:colOff>327660</xdr:colOff>
      <xdr:row>16</xdr:row>
      <xdr:rowOff>175260</xdr:rowOff>
    </xdr:from>
    <xdr:to>
      <xdr:col>19</xdr:col>
      <xdr:colOff>54428</xdr:colOff>
      <xdr:row>19</xdr:row>
      <xdr:rowOff>88900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00000000-0008-0000-0200-000009000000}"/>
                </a:ext>
              </a:extLst>
            </xdr:cNvPr>
            <xdr:cNvSpPr txBox="1"/>
          </xdr:nvSpPr>
          <xdr:spPr>
            <a:xfrm>
              <a:off x="9286603" y="3506289"/>
              <a:ext cx="1337854" cy="468811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000" b="1" i="1" kern="1200">
                        <a:latin typeface="Cambria Math" panose="02040503050406030204" pitchFamily="18" charset="0"/>
                      </a:rPr>
                      <m:t>𝜶</m:t>
                    </m:r>
                    <m:r>
                      <a:rPr lang="en-US" sz="1000" b="1" i="1" kern="1200">
                        <a:latin typeface="Cambria Math" panose="02040503050406030204" pitchFamily="18" charset="0"/>
                      </a:rPr>
                      <m:t>=−−→</m:t>
                    </m:r>
                  </m:oMath>
                </m:oMathPara>
              </a14:m>
              <a:endParaRPr lang="en-US" sz="1000" b="1" kern="1200"/>
            </a:p>
            <a:p>
              <a:pPr algn="ctr"/>
              <a:r>
                <a:rPr lang="en-US" sz="1100" b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Level of significane</a:t>
              </a:r>
              <a:endParaRPr lang="en-US" sz="1000">
                <a:effectLst/>
              </a:endParaRPr>
            </a:p>
          </xdr:txBody>
        </xdr:sp>
      </mc:Choice>
      <mc:Fallback xmlns="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880AA4D2-715C-438A-BD76-AE0254C8540A}"/>
                </a:ext>
              </a:extLst>
            </xdr:cNvPr>
            <xdr:cNvSpPr txBox="1"/>
          </xdr:nvSpPr>
          <xdr:spPr>
            <a:xfrm>
              <a:off x="9286603" y="3506289"/>
              <a:ext cx="1337854" cy="468811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/>
              <a:r>
                <a:rPr lang="en-US" sz="1000" b="1" i="0" kern="1200">
                  <a:latin typeface="Cambria Math" panose="02040503050406030204" pitchFamily="18" charset="0"/>
                </a:rPr>
                <a:t>𝜶=−−→</a:t>
              </a:r>
              <a:endParaRPr lang="en-US" sz="1000" b="1" kern="1200"/>
            </a:p>
            <a:p>
              <a:pPr algn="ctr"/>
              <a:r>
                <a:rPr lang="en-US" sz="1100" b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Level of significane</a:t>
              </a:r>
              <a:endParaRPr lang="en-US" sz="1000">
                <a:effectLst/>
              </a:endParaRPr>
            </a:p>
          </xdr:txBody>
        </xdr:sp>
      </mc:Fallback>
    </mc:AlternateContent>
    <xdr:clientData/>
  </xdr:twoCellAnchor>
  <xdr:twoCellAnchor>
    <xdr:from>
      <xdr:col>14</xdr:col>
      <xdr:colOff>335280</xdr:colOff>
      <xdr:row>20</xdr:row>
      <xdr:rowOff>7620</xdr:rowOff>
    </xdr:from>
    <xdr:to>
      <xdr:col>18</xdr:col>
      <xdr:colOff>190500</xdr:colOff>
      <xdr:row>23</xdr:row>
      <xdr:rowOff>76200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00000000-0008-0000-0200-00000A000000}"/>
                </a:ext>
              </a:extLst>
            </xdr:cNvPr>
            <xdr:cNvSpPr txBox="1"/>
          </xdr:nvSpPr>
          <xdr:spPr>
            <a:xfrm>
              <a:off x="9288780" y="4046220"/>
              <a:ext cx="1219200" cy="6172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000" b="1" i="1" kern="1200">
                        <a:latin typeface="Cambria Math" panose="02040503050406030204" pitchFamily="18" charset="0"/>
                      </a:rPr>
                      <m:t>𝑺𝒕𝒆𝒑</m:t>
                    </m:r>
                    <m:r>
                      <a:rPr lang="en-US" sz="1000" b="1" i="1" kern="1200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000" b="1" i="1" kern="1200">
                        <a:latin typeface="Cambria Math" panose="02040503050406030204" pitchFamily="18" charset="0"/>
                      </a:rPr>
                      <m:t>𝟑</m:t>
                    </m:r>
                    <m:r>
                      <a:rPr lang="en-US" sz="1000" b="1" i="1" kern="1200">
                        <a:latin typeface="Cambria Math" panose="02040503050406030204" pitchFamily="18" charset="0"/>
                      </a:rPr>
                      <m:t>:</m:t>
                    </m:r>
                  </m:oMath>
                </m:oMathPara>
              </a14:m>
              <a:endParaRPr lang="en-US" sz="1000" b="1" kern="1200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000" b="1" i="1" kern="1200">
                        <a:latin typeface="Cambria Math" panose="02040503050406030204" pitchFamily="18" charset="0"/>
                      </a:rPr>
                      <m:t>𝑫</m:t>
                    </m:r>
                    <m:r>
                      <a:rPr lang="en-US" sz="1000" b="1" i="1" kern="1200">
                        <a:latin typeface="Cambria Math" panose="02040503050406030204" pitchFamily="18" charset="0"/>
                      </a:rPr>
                      <m:t>=</m:t>
                    </m:r>
                    <m:r>
                      <a:rPr lang="en-US" sz="1000" b="1" i="0" kern="1200">
                        <a:latin typeface="Cambria Math" panose="02040503050406030204" pitchFamily="18" charset="0"/>
                      </a:rPr>
                      <m:t>𝐦𝐚𝐱</m:t>
                    </m:r>
                    <m:r>
                      <a:rPr lang="en-US" sz="1000" b="1" i="1" kern="1200">
                        <a:latin typeface="Cambria Math" panose="02040503050406030204" pitchFamily="18" charset="0"/>
                      </a:rPr>
                      <m:t>⁡(</m:t>
                    </m:r>
                    <m:sSup>
                      <m:sSupPr>
                        <m:ctrlPr>
                          <a:rPr lang="en-US" sz="1000" b="1" i="1" kern="1200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000" b="1" i="1" kern="1200">
                            <a:latin typeface="Cambria Math" panose="02040503050406030204" pitchFamily="18" charset="0"/>
                          </a:rPr>
                          <m:t>𝑫</m:t>
                        </m:r>
                      </m:e>
                      <m:sup>
                        <m:r>
                          <a:rPr lang="en-US" sz="1000" b="1" i="1" kern="1200">
                            <a:latin typeface="Cambria Math" panose="02040503050406030204" pitchFamily="18" charset="0"/>
                          </a:rPr>
                          <m:t>+</m:t>
                        </m:r>
                      </m:sup>
                    </m:sSup>
                    <m:r>
                      <a:rPr lang="en-US" sz="1000" b="1" i="1" kern="1200">
                        <a:latin typeface="Cambria Math" panose="02040503050406030204" pitchFamily="18" charset="0"/>
                      </a:rPr>
                      <m:t>,</m:t>
                    </m:r>
                    <m:sSup>
                      <m:sSupPr>
                        <m:ctrlPr>
                          <a:rPr lang="en-US" sz="1000" b="1" i="1" kern="1200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000" b="1" i="1" kern="1200">
                            <a:latin typeface="Cambria Math" panose="02040503050406030204" pitchFamily="18" charset="0"/>
                          </a:rPr>
                          <m:t>𝑫</m:t>
                        </m:r>
                      </m:e>
                      <m:sup>
                        <m:r>
                          <a:rPr lang="en-US" sz="1000" b="1" i="1" kern="1200">
                            <a:latin typeface="Cambria Math" panose="02040503050406030204" pitchFamily="18" charset="0"/>
                          </a:rPr>
                          <m:t>−</m:t>
                        </m:r>
                      </m:sup>
                    </m:sSup>
                    <m:r>
                      <a:rPr lang="en-US" sz="1000" b="1" i="1" kern="1200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en-US" sz="1000" b="1" kern="1200"/>
            </a:p>
          </xdr:txBody>
        </xdr:sp>
      </mc:Choice>
      <mc:Fallback xmlns="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0F4FC2DC-5273-4DAB-AA1A-F160655D00D8}"/>
                </a:ext>
              </a:extLst>
            </xdr:cNvPr>
            <xdr:cNvSpPr txBox="1"/>
          </xdr:nvSpPr>
          <xdr:spPr>
            <a:xfrm>
              <a:off x="9288780" y="4046220"/>
              <a:ext cx="1219200" cy="6172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/>
              <a:r>
                <a:rPr lang="en-US" sz="1000" b="1" i="0" kern="1200">
                  <a:latin typeface="Cambria Math" panose="02040503050406030204" pitchFamily="18" charset="0"/>
                </a:rPr>
                <a:t>𝑺𝒕𝒆𝒑 𝟑:</a:t>
              </a:r>
              <a:endParaRPr lang="en-US" sz="1000" b="1" kern="1200"/>
            </a:p>
            <a:p>
              <a:pPr/>
              <a:r>
                <a:rPr lang="en-US" sz="1000" b="1" i="0" kern="1200">
                  <a:latin typeface="Cambria Math" panose="02040503050406030204" pitchFamily="18" charset="0"/>
                </a:rPr>
                <a:t>𝑫=𝐦𝐚𝐱⁡(𝑫^+,𝑫^−)</a:t>
              </a:r>
              <a:endParaRPr lang="en-US" sz="1000" b="1" kern="1200"/>
            </a:p>
          </xdr:txBody>
        </xdr:sp>
      </mc:Fallback>
    </mc:AlternateContent>
    <xdr:clientData/>
  </xdr:twoCellAnchor>
  <xdr:twoCellAnchor>
    <xdr:from>
      <xdr:col>2</xdr:col>
      <xdr:colOff>0</xdr:colOff>
      <xdr:row>21</xdr:row>
      <xdr:rowOff>0</xdr:rowOff>
    </xdr:from>
    <xdr:to>
      <xdr:col>8</xdr:col>
      <xdr:colOff>7620</xdr:colOff>
      <xdr:row>26</xdr:row>
      <xdr:rowOff>99060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 txBox="1"/>
      </xdr:nvSpPr>
      <xdr:spPr>
        <a:xfrm>
          <a:off x="1219200" y="4221480"/>
          <a:ext cx="3261360" cy="10134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i="0" u="none" strike="noStrike">
              <a:solidFill>
                <a:schemeClr val="dk1"/>
              </a:solidFill>
              <a:effectLst/>
              <a:latin typeface="+mj-lt"/>
              <a:ea typeface="+mn-ea"/>
              <a:cs typeface="+mn-cs"/>
            </a:rPr>
            <a:t>Chapter</a:t>
          </a:r>
          <a:r>
            <a:rPr lang="en-US" sz="1200" b="1" i="0" u="none" strike="noStrike" baseline="0">
              <a:solidFill>
                <a:schemeClr val="dk1"/>
              </a:solidFill>
              <a:effectLst/>
              <a:latin typeface="+mj-lt"/>
              <a:ea typeface="+mn-ea"/>
              <a:cs typeface="+mn-cs"/>
            </a:rPr>
            <a:t> 07: Q15 (d)</a:t>
          </a:r>
          <a:r>
            <a:rPr lang="en-US" sz="1050" b="1" i="0">
              <a:latin typeface="+mj-lt"/>
            </a:rPr>
            <a:t> </a:t>
          </a:r>
          <a:r>
            <a:rPr lang="en-US" sz="1200" b="1" i="0" u="none" strike="noStrike">
              <a:solidFill>
                <a:schemeClr val="dk1"/>
              </a:solidFill>
              <a:effectLst/>
              <a:latin typeface="+mj-lt"/>
              <a:ea typeface="+mn-ea"/>
              <a:cs typeface="+mn-cs"/>
            </a:rPr>
            <a:t>CS312 Computer Simulation</a:t>
          </a:r>
          <a:r>
            <a:rPr lang="en-US" sz="1050" b="1" i="0">
              <a:latin typeface="+mj-lt"/>
            </a:rPr>
            <a:t> , with N=10, Mohammad Abubakar Atiq,</a:t>
          </a:r>
        </a:p>
        <a:p>
          <a:r>
            <a:rPr lang="en-US" sz="1050" b="1" i="0" kern="1200">
              <a:latin typeface="+mj-lt"/>
            </a:rPr>
            <a:t>F202231002,</a:t>
          </a:r>
          <a:r>
            <a:rPr lang="en-US" sz="1050" b="1" i="0" kern="1200" baseline="0">
              <a:latin typeface="+mj-lt"/>
            </a:rPr>
            <a:t> BSIE, Department of Mechanical Engineering</a:t>
          </a:r>
          <a:endParaRPr lang="en-US" sz="1050" b="1" kern="1200"/>
        </a:p>
      </xdr:txBody>
    </xdr:sp>
    <xdr:clientData/>
  </xdr:twoCellAnchor>
  <xdr:twoCellAnchor>
    <xdr:from>
      <xdr:col>23</xdr:col>
      <xdr:colOff>370114</xdr:colOff>
      <xdr:row>1</xdr:row>
      <xdr:rowOff>0</xdr:rowOff>
    </xdr:from>
    <xdr:to>
      <xdr:col>24</xdr:col>
      <xdr:colOff>555171</xdr:colOff>
      <xdr:row>6</xdr:row>
      <xdr:rowOff>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00000000-0008-0000-0200-00000C000000}"/>
                </a:ext>
              </a:extLst>
            </xdr:cNvPr>
            <xdr:cNvSpPr txBox="1"/>
          </xdr:nvSpPr>
          <xdr:spPr>
            <a:xfrm>
              <a:off x="13422085" y="185057"/>
              <a:ext cx="805543" cy="925286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200" b="1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200" b="1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𝑫</m:t>
                        </m:r>
                      </m:e>
                      <m:sub>
                        <m:r>
                          <a:rPr lang="en-US" sz="1200" b="1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𝜶</m:t>
                        </m:r>
                      </m:sub>
                    </m:sSub>
                    <m:r>
                      <a:rPr lang="en-US" sz="1200" b="1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⇒</m:t>
                    </m:r>
                  </m:oMath>
                </m:oMathPara>
              </a14:m>
              <a:endParaRPr lang="en-US" sz="1800" b="1">
                <a:effectLst/>
              </a:endParaRPr>
            </a:p>
            <a:p>
              <a:r>
                <a:rPr lang="en-US" sz="1200" b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Critical Value</a:t>
              </a:r>
              <a:endParaRPr lang="en-US" sz="1800" b="1">
                <a:effectLst/>
              </a:endParaRPr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200" b="1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𝑵</m:t>
                    </m:r>
                    <m:r>
                      <a:rPr lang="en-US" sz="1200" b="1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r>
                      <a:rPr lang="en-US" sz="1200" b="1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𝟏𝟎</m:t>
                    </m:r>
                  </m:oMath>
                </m:oMathPara>
              </a14:m>
              <a:endParaRPr lang="en-US" sz="1800" b="1">
                <a:effectLst/>
              </a:endParaRPr>
            </a:p>
          </xdr:txBody>
        </xdr:sp>
      </mc:Choice>
      <mc:Fallback xmlns="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B49A28E7-B6D1-4955-8B4A-C230F6780C85}"/>
                </a:ext>
              </a:extLst>
            </xdr:cNvPr>
            <xdr:cNvSpPr txBox="1"/>
          </xdr:nvSpPr>
          <xdr:spPr>
            <a:xfrm>
              <a:off x="13422085" y="185057"/>
              <a:ext cx="805543" cy="925286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200" b="1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𝑫_𝜶⇒</a:t>
              </a:r>
              <a:endParaRPr lang="en-US" sz="1800" b="1">
                <a:effectLst/>
              </a:endParaRPr>
            </a:p>
            <a:p>
              <a:r>
                <a:rPr lang="en-US" sz="1200" b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Critical Value</a:t>
              </a:r>
              <a:endParaRPr lang="en-US" sz="1800" b="1">
                <a:effectLst/>
              </a:endParaRPr>
            </a:p>
            <a:p>
              <a:r>
                <a:rPr lang="en-US" sz="1200" b="1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𝑵=𝟏𝟎</a:t>
              </a:r>
              <a:endParaRPr lang="en-US" sz="1800" b="1">
                <a:effectLst/>
              </a:endParaRPr>
            </a:p>
          </xdr:txBody>
        </xdr:sp>
      </mc:Fallback>
    </mc:AlternateContent>
    <xdr:clientData/>
  </xdr:twoCellAnchor>
  <xdr:twoCellAnchor>
    <xdr:from>
      <xdr:col>20</xdr:col>
      <xdr:colOff>0</xdr:colOff>
      <xdr:row>23</xdr:row>
      <xdr:rowOff>0</xdr:rowOff>
    </xdr:from>
    <xdr:to>
      <xdr:col>21</xdr:col>
      <xdr:colOff>435428</xdr:colOff>
      <xdr:row>24</xdr:row>
      <xdr:rowOff>141515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00000000-0008-0000-0200-00000D000000}"/>
                </a:ext>
              </a:extLst>
            </xdr:cNvPr>
            <xdr:cNvSpPr txBox="1"/>
          </xdr:nvSpPr>
          <xdr:spPr>
            <a:xfrm>
              <a:off x="11186160" y="4587240"/>
              <a:ext cx="1052648" cy="324395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200" b="1" i="1" kern="1200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200" b="1" i="1" kern="1200">
                            <a:latin typeface="Cambria Math" panose="02040503050406030204" pitchFamily="18" charset="0"/>
                          </a:rPr>
                          <m:t>𝑫</m:t>
                        </m:r>
                      </m:e>
                      <m:sup>
                        <m:r>
                          <a:rPr lang="en-US" sz="1200" b="1" i="1" kern="1200">
                            <a:latin typeface="Cambria Math" panose="02040503050406030204" pitchFamily="18" charset="0"/>
                          </a:rPr>
                          <m:t>+</m:t>
                        </m:r>
                      </m:sup>
                    </m:sSup>
                    <m:r>
                      <a:rPr lang="en-US" sz="1200" b="1" i="1" kern="1200">
                        <a:latin typeface="Cambria Math" panose="02040503050406030204" pitchFamily="18" charset="0"/>
                      </a:rPr>
                      <m:t>{</m:t>
                    </m:r>
                    <m:r>
                      <a:rPr lang="en-US" sz="1200" b="1" i="1" kern="1200">
                        <a:latin typeface="Cambria Math" panose="02040503050406030204" pitchFamily="18" charset="0"/>
                      </a:rPr>
                      <m:t>𝒎𝒂𝒙</m:t>
                    </m:r>
                    <m:r>
                      <a:rPr lang="en-US" sz="1200" b="1" i="1" kern="1200">
                        <a:latin typeface="Cambria Math" panose="02040503050406030204" pitchFamily="18" charset="0"/>
                      </a:rPr>
                      <m:t>}=</m:t>
                    </m:r>
                  </m:oMath>
                </m:oMathPara>
              </a14:m>
              <a:endParaRPr lang="en-US" sz="1600" b="1" kern="1200"/>
            </a:p>
          </xdr:txBody>
        </xdr:sp>
      </mc:Choice>
      <mc:Fallback xmlns=""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943F68D8-CEF0-49E6-8322-9A6F14145E87}"/>
                </a:ext>
              </a:extLst>
            </xdr:cNvPr>
            <xdr:cNvSpPr txBox="1"/>
          </xdr:nvSpPr>
          <xdr:spPr>
            <a:xfrm>
              <a:off x="11186160" y="4587240"/>
              <a:ext cx="1052648" cy="324395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/>
              <a:r>
                <a:rPr lang="en-US" sz="1200" b="1" i="0" kern="1200">
                  <a:latin typeface="Cambria Math" panose="02040503050406030204" pitchFamily="18" charset="0"/>
                </a:rPr>
                <a:t>𝑫^+ {𝒎𝒂𝒙}=</a:t>
              </a:r>
              <a:endParaRPr lang="en-US" sz="1600" b="1" kern="1200"/>
            </a:p>
          </xdr:txBody>
        </xdr:sp>
      </mc:Fallback>
    </mc:AlternateContent>
    <xdr:clientData/>
  </xdr:twoCellAnchor>
  <xdr:twoCellAnchor>
    <xdr:from>
      <xdr:col>20</xdr:col>
      <xdr:colOff>0</xdr:colOff>
      <xdr:row>26</xdr:row>
      <xdr:rowOff>0</xdr:rowOff>
    </xdr:from>
    <xdr:to>
      <xdr:col>21</xdr:col>
      <xdr:colOff>435428</xdr:colOff>
      <xdr:row>27</xdr:row>
      <xdr:rowOff>141515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00000000-0008-0000-0200-00000E000000}"/>
                </a:ext>
              </a:extLst>
            </xdr:cNvPr>
            <xdr:cNvSpPr txBox="1"/>
          </xdr:nvSpPr>
          <xdr:spPr>
            <a:xfrm>
              <a:off x="11186160" y="5135880"/>
              <a:ext cx="1052648" cy="324395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200" b="1" i="1" kern="1200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200" b="1" i="1" kern="1200">
                            <a:latin typeface="Cambria Math" panose="02040503050406030204" pitchFamily="18" charset="0"/>
                          </a:rPr>
                          <m:t>𝑫</m:t>
                        </m:r>
                      </m:e>
                      <m:sup>
                        <m:r>
                          <a:rPr lang="en-US" sz="1200" b="1" i="1" kern="1200">
                            <a:latin typeface="Cambria Math" panose="02040503050406030204" pitchFamily="18" charset="0"/>
                          </a:rPr>
                          <m:t>−</m:t>
                        </m:r>
                      </m:sup>
                    </m:sSup>
                    <m:r>
                      <a:rPr lang="en-US" sz="1200" b="1" i="1" kern="1200">
                        <a:latin typeface="Cambria Math" panose="02040503050406030204" pitchFamily="18" charset="0"/>
                      </a:rPr>
                      <m:t>{</m:t>
                    </m:r>
                    <m:r>
                      <a:rPr lang="en-US" sz="1200" b="1" i="1" kern="1200">
                        <a:latin typeface="Cambria Math" panose="02040503050406030204" pitchFamily="18" charset="0"/>
                      </a:rPr>
                      <m:t>𝒎𝒂𝒙</m:t>
                    </m:r>
                    <m:r>
                      <a:rPr lang="en-US" sz="1200" b="1" i="1" kern="1200">
                        <a:latin typeface="Cambria Math" panose="02040503050406030204" pitchFamily="18" charset="0"/>
                      </a:rPr>
                      <m:t>}=</m:t>
                    </m:r>
                  </m:oMath>
                </m:oMathPara>
              </a14:m>
              <a:endParaRPr lang="en-US" sz="1200" b="1" kern="1200"/>
            </a:p>
          </xdr:txBody>
        </xdr:sp>
      </mc:Choice>
      <mc:Fallback xmlns=""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27D90737-8BB1-407B-9C7D-FBD0B0E34A0A}"/>
                </a:ext>
              </a:extLst>
            </xdr:cNvPr>
            <xdr:cNvSpPr txBox="1"/>
          </xdr:nvSpPr>
          <xdr:spPr>
            <a:xfrm>
              <a:off x="11186160" y="5135880"/>
              <a:ext cx="1052648" cy="324395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/>
              <a:r>
                <a:rPr lang="en-US" sz="1200" b="1" i="0" kern="1200">
                  <a:latin typeface="Cambria Math" panose="02040503050406030204" pitchFamily="18" charset="0"/>
                </a:rPr>
                <a:t>𝑫^− {𝒎𝒂𝒙}=</a:t>
              </a:r>
              <a:endParaRPr lang="en-US" sz="1200" b="1" kern="1200"/>
            </a:p>
          </xdr:txBody>
        </xdr:sp>
      </mc:Fallback>
    </mc:AlternateContent>
    <xdr:clientData/>
  </xdr:twoCellAnchor>
  <xdr:twoCellAnchor>
    <xdr:from>
      <xdr:col>23</xdr:col>
      <xdr:colOff>620484</xdr:colOff>
      <xdr:row>23</xdr:row>
      <xdr:rowOff>0</xdr:rowOff>
    </xdr:from>
    <xdr:to>
      <xdr:col>26</xdr:col>
      <xdr:colOff>576941</xdr:colOff>
      <xdr:row>24</xdr:row>
      <xdr:rowOff>119743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00000000-0008-0000-0200-00000F000000}"/>
                </a:ext>
              </a:extLst>
            </xdr:cNvPr>
            <xdr:cNvSpPr txBox="1"/>
          </xdr:nvSpPr>
          <xdr:spPr>
            <a:xfrm>
              <a:off x="13658304" y="4587240"/>
              <a:ext cx="1808117" cy="302623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050" b="1" i="1" kern="1200">
                        <a:latin typeface="Cambria Math" panose="02040503050406030204" pitchFamily="18" charset="0"/>
                      </a:rPr>
                      <m:t>𝑫</m:t>
                    </m:r>
                    <m:r>
                      <a:rPr lang="en-US" sz="1050" b="1" i="1" kern="1200">
                        <a:latin typeface="Cambria Math" panose="02040503050406030204" pitchFamily="18" charset="0"/>
                      </a:rPr>
                      <m:t>=</m:t>
                    </m:r>
                    <m:r>
                      <a:rPr lang="en-US" sz="1050" b="1" i="0" kern="1200">
                        <a:latin typeface="Cambria Math" panose="02040503050406030204" pitchFamily="18" charset="0"/>
                      </a:rPr>
                      <m:t>𝐦𝐚</m:t>
                    </m:r>
                    <m:func>
                      <m:funcPr>
                        <m:ctrlPr>
                          <a:rPr lang="en-US" sz="1050" b="1" i="1" kern="1200"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r>
                          <a:rPr lang="en-US" sz="1050" b="1" i="0" kern="1200">
                            <a:latin typeface="Cambria Math" panose="02040503050406030204" pitchFamily="18" charset="0"/>
                          </a:rPr>
                          <m:t>𝐱</m:t>
                        </m:r>
                      </m:fName>
                      <m:e>
                        <m:d>
                          <m:dPr>
                            <m:ctrlPr>
                              <a:rPr lang="en-US" sz="1050" b="1" i="1" kern="1200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p>
                              <m:sSupPr>
                                <m:ctrlPr>
                                  <a:rPr lang="en-US" sz="1050" b="1" i="1" kern="1200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en-US" sz="1050" b="1" i="1" kern="1200">
                                    <a:latin typeface="Cambria Math" panose="02040503050406030204" pitchFamily="18" charset="0"/>
                                  </a:rPr>
                                  <m:t>𝑫</m:t>
                                </m:r>
                              </m:e>
                              <m:sup>
                                <m:r>
                                  <a:rPr lang="en-US" sz="1050" b="1" i="1" kern="1200">
                                    <a:latin typeface="Cambria Math" panose="02040503050406030204" pitchFamily="18" charset="0"/>
                                  </a:rPr>
                                  <m:t>+</m:t>
                                </m:r>
                              </m:sup>
                            </m:sSup>
                            <m:r>
                              <a:rPr lang="en-US" sz="1050" b="1" i="1" kern="1200">
                                <a:latin typeface="Cambria Math" panose="02040503050406030204" pitchFamily="18" charset="0"/>
                              </a:rPr>
                              <m:t>,</m:t>
                            </m:r>
                            <m:sSup>
                              <m:sSupPr>
                                <m:ctrlPr>
                                  <a:rPr lang="en-US" sz="1050" b="1" i="1" kern="1200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en-US" sz="1050" b="1" i="1" kern="1200">
                                    <a:latin typeface="Cambria Math" panose="02040503050406030204" pitchFamily="18" charset="0"/>
                                  </a:rPr>
                                  <m:t>𝑫</m:t>
                                </m:r>
                              </m:e>
                              <m:sup>
                                <m:r>
                                  <a:rPr lang="en-US" sz="1050" b="1" i="1" kern="1200">
                                    <a:latin typeface="Cambria Math" panose="02040503050406030204" pitchFamily="18" charset="0"/>
                                  </a:rPr>
                                  <m:t>−</m:t>
                                </m:r>
                              </m:sup>
                            </m:sSup>
                          </m:e>
                        </m:d>
                      </m:e>
                    </m:func>
                    <m:r>
                      <a:rPr lang="en-US" sz="1050" b="1" i="1" kern="1200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en-US" sz="1050" b="1" kern="1200"/>
            </a:p>
          </xdr:txBody>
        </xdr:sp>
      </mc:Choice>
      <mc:Fallback xmlns=""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B13D2CBF-F031-4D81-97B0-F566F1C90D1D}"/>
                </a:ext>
              </a:extLst>
            </xdr:cNvPr>
            <xdr:cNvSpPr txBox="1"/>
          </xdr:nvSpPr>
          <xdr:spPr>
            <a:xfrm>
              <a:off x="13658304" y="4587240"/>
              <a:ext cx="1808117" cy="302623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/>
              <a:r>
                <a:rPr lang="en-US" sz="1050" b="1" i="0" kern="1200">
                  <a:latin typeface="Cambria Math" panose="02040503050406030204" pitchFamily="18" charset="0"/>
                </a:rPr>
                <a:t>𝑫=𝐦𝐚 𝐱⁡(𝑫^+,𝑫^− )=</a:t>
              </a:r>
              <a:endParaRPr lang="en-US" sz="1050" b="1" kern="1200"/>
            </a:p>
          </xdr:txBody>
        </xdr:sp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251460</xdr:colOff>
      <xdr:row>1</xdr:row>
      <xdr:rowOff>91440</xdr:rowOff>
    </xdr:from>
    <xdr:to>
      <xdr:col>22</xdr:col>
      <xdr:colOff>167640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00000000-0008-0000-0300-000002000000}"/>
                </a:ext>
              </a:extLst>
            </xdr:cNvPr>
            <xdr:cNvSpPr txBox="1"/>
          </xdr:nvSpPr>
          <xdr:spPr>
            <a:xfrm>
              <a:off x="2080260" y="274320"/>
              <a:ext cx="10507980" cy="96774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r>
                    <a:rPr lang="en-US" sz="1200" b="1" i="1" kern="1200">
                      <a:latin typeface="Cambria Math" panose="02040503050406030204" pitchFamily="18" charset="0"/>
                    </a:rPr>
                    <m:t>𝑺𝒆𝒆𝒅𝒔</m:t>
                  </m:r>
                  <m:r>
                    <a:rPr lang="en-US" sz="1200" b="1" i="1" kern="1200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en-US" sz="1200" b="1" i="1" kern="1200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sz="1200" b="1" i="1" kern="1200">
                          <a:latin typeface="Cambria Math" panose="02040503050406030204" pitchFamily="18" charset="0"/>
                        </a:rPr>
                        <m:t>𝑿</m:t>
                      </m:r>
                    </m:e>
                    <m:sub>
                      <m:r>
                        <a:rPr lang="en-US" sz="1200" b="1" i="1" kern="1200">
                          <a:latin typeface="Cambria Math" panose="02040503050406030204" pitchFamily="18" charset="0"/>
                        </a:rPr>
                        <m:t>𝒊</m:t>
                      </m:r>
                    </m:sub>
                  </m:sSub>
                </m:oMath>
              </a14:m>
              <a:r>
                <a:rPr lang="en-US" sz="1200" b="1" kern="1200"/>
                <a:t>, </a:t>
              </a:r>
              <a14:m>
                <m:oMath xmlns:m="http://schemas.openxmlformats.org/officeDocument/2006/math">
                  <m:r>
                    <a:rPr lang="en-US" sz="1200" b="1" i="1" kern="1200">
                      <a:latin typeface="Cambria Math" panose="02040503050406030204" pitchFamily="18" charset="0"/>
                    </a:rPr>
                    <m:t>𝑴𝒖𝒍𝒕𝒊𝒑𝒍𝒊𝒆𝒓</m:t>
                  </m:r>
                  <m:r>
                    <a:rPr lang="en-US" sz="1200" b="1" i="1" kern="1200">
                      <a:latin typeface="Cambria Math" panose="02040503050406030204" pitchFamily="18" charset="0"/>
                    </a:rPr>
                    <m:t>=</m:t>
                  </m:r>
                  <m:r>
                    <a:rPr lang="en-US" sz="1200" b="1" i="1" kern="1200">
                      <a:latin typeface="Cambria Math" panose="02040503050406030204" pitchFamily="18" charset="0"/>
                    </a:rPr>
                    <m:t>𝒂</m:t>
                  </m:r>
                  <m:r>
                    <a:rPr lang="en-US" sz="1200" b="1" i="0" kern="1200">
                      <a:latin typeface="Cambria Math" panose="02040503050406030204" pitchFamily="18" charset="0"/>
                    </a:rPr>
                    <m:t>, </m:t>
                  </m:r>
                  <m:r>
                    <a:rPr lang="en-US" sz="1200" b="1" i="0" kern="1200">
                      <a:latin typeface="Cambria Math" panose="02040503050406030204" pitchFamily="18" charset="0"/>
                    </a:rPr>
                    <m:t>𝐈𝐧𝐜𝐫𝐞𝐦𝐞𝐧𝐭</m:t>
                  </m:r>
                  <m:r>
                    <a:rPr lang="en-US" sz="1200" b="1" i="0" kern="1200">
                      <a:latin typeface="Cambria Math" panose="02040503050406030204" pitchFamily="18" charset="0"/>
                    </a:rPr>
                    <m:t>=</m:t>
                  </m:r>
                  <m:r>
                    <a:rPr lang="en-US" sz="1200" b="1" i="0" kern="1200">
                      <a:latin typeface="Cambria Math" panose="02040503050406030204" pitchFamily="18" charset="0"/>
                    </a:rPr>
                    <m:t>𝐜</m:t>
                  </m:r>
                  <m:r>
                    <a:rPr lang="en-US" sz="1200" b="1" i="0" kern="1200">
                      <a:latin typeface="Cambria Math" panose="02040503050406030204" pitchFamily="18" charset="0"/>
                    </a:rPr>
                    <m:t>, </m:t>
                  </m:r>
                  <m:r>
                    <a:rPr lang="en-US" sz="1200" b="1" i="0" kern="1200">
                      <a:latin typeface="Cambria Math" panose="02040503050406030204" pitchFamily="18" charset="0"/>
                    </a:rPr>
                    <m:t>𝐌𝐨𝐝𝐮𝐥𝐮𝐬</m:t>
                  </m:r>
                  <m:r>
                    <a:rPr lang="en-US" sz="1200" b="1" i="0" kern="1200">
                      <a:latin typeface="Cambria Math" panose="02040503050406030204" pitchFamily="18" charset="0"/>
                    </a:rPr>
                    <m:t>=</m:t>
                  </m:r>
                  <m:r>
                    <a:rPr lang="en-US" sz="1200" b="1" i="0" kern="1200">
                      <a:latin typeface="Cambria Math" panose="02040503050406030204" pitchFamily="18" charset="0"/>
                    </a:rPr>
                    <m:t>𝐦</m:t>
                  </m:r>
                </m:oMath>
              </a14:m>
              <a:endParaRPr lang="en-US" sz="1200" b="1" kern="1200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200" b="1" i="1" kern="1200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200" b="1" i="1" kern="1200">
                            <a:latin typeface="Cambria Math" panose="02040503050406030204" pitchFamily="18" charset="0"/>
                          </a:rPr>
                          <m:t>𝑿</m:t>
                        </m:r>
                      </m:e>
                      <m:sub>
                        <m:r>
                          <a:rPr lang="en-US" sz="1200" b="1" i="1" kern="1200">
                            <a:latin typeface="Cambria Math" panose="02040503050406030204" pitchFamily="18" charset="0"/>
                          </a:rPr>
                          <m:t>𝒊</m:t>
                        </m:r>
                        <m:r>
                          <a:rPr lang="en-US" sz="1200" b="1" i="1" kern="1200">
                            <a:latin typeface="Cambria Math" panose="02040503050406030204" pitchFamily="18" charset="0"/>
                          </a:rPr>
                          <m:t>+</m:t>
                        </m:r>
                        <m:r>
                          <a:rPr lang="en-US" sz="1200" b="1" i="1" kern="1200">
                            <a:latin typeface="Cambria Math" panose="02040503050406030204" pitchFamily="18" charset="0"/>
                          </a:rPr>
                          <m:t>𝟏</m:t>
                        </m:r>
                      </m:sub>
                    </m:sSub>
                    <m:r>
                      <a:rPr lang="en-US" sz="1200" b="1" i="1" kern="1200">
                        <a:latin typeface="Cambria Math" panose="02040503050406030204" pitchFamily="18" charset="0"/>
                      </a:rPr>
                      <m:t>=</m:t>
                    </m:r>
                    <m:d>
                      <m:dPr>
                        <m:ctrlPr>
                          <a:rPr lang="en-US" sz="1200" b="1" i="1" kern="1200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200" b="1" i="1" kern="1200">
                            <a:latin typeface="Cambria Math" panose="02040503050406030204" pitchFamily="18" charset="0"/>
                          </a:rPr>
                          <m:t>𝒂</m:t>
                        </m:r>
                        <m:sSub>
                          <m:sSubPr>
                            <m:ctrlPr>
                              <a:rPr lang="en-US" sz="1200" b="1" i="1" kern="1200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200" b="1" i="1" kern="1200">
                                <a:latin typeface="Cambria Math" panose="02040503050406030204" pitchFamily="18" charset="0"/>
                              </a:rPr>
                              <m:t>𝑿</m:t>
                            </m:r>
                          </m:e>
                          <m:sub>
                            <m:r>
                              <a:rPr lang="en-US" sz="1200" b="1" i="1" kern="1200">
                                <a:latin typeface="Cambria Math" panose="02040503050406030204" pitchFamily="18" charset="0"/>
                              </a:rPr>
                              <m:t>𝒊</m:t>
                            </m:r>
                          </m:sub>
                        </m:sSub>
                        <m:r>
                          <a:rPr lang="en-US" sz="1200" b="1" i="1" kern="1200">
                            <a:latin typeface="Cambria Math" panose="02040503050406030204" pitchFamily="18" charset="0"/>
                          </a:rPr>
                          <m:t>+</m:t>
                        </m:r>
                        <m:r>
                          <a:rPr lang="en-US" sz="1200" b="1" i="1" kern="1200">
                            <a:latin typeface="Cambria Math" panose="02040503050406030204" pitchFamily="18" charset="0"/>
                          </a:rPr>
                          <m:t>𝒄</m:t>
                        </m:r>
                      </m:e>
                    </m:d>
                    <m:r>
                      <a:rPr lang="en-US" sz="1200" b="1" i="1" kern="1200">
                        <a:latin typeface="Cambria Math" panose="02040503050406030204" pitchFamily="18" charset="0"/>
                      </a:rPr>
                      <m:t>𝒎𝒐𝒅</m:t>
                    </m:r>
                    <m:d>
                      <m:dPr>
                        <m:ctrlPr>
                          <a:rPr lang="en-US" sz="1200" b="1" i="1" kern="1200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200" b="1" i="1" kern="1200">
                            <a:latin typeface="Cambria Math" panose="02040503050406030204" pitchFamily="18" charset="0"/>
                          </a:rPr>
                          <m:t>𝒎</m:t>
                        </m:r>
                      </m:e>
                    </m:d>
                    <m:r>
                      <a:rPr lang="en-US" sz="1200" b="1" i="1" kern="1200">
                        <a:latin typeface="Cambria Math" panose="02040503050406030204" pitchFamily="18" charset="0"/>
                      </a:rPr>
                      <m:t>;</m:t>
                    </m:r>
                    <m:r>
                      <a:rPr lang="en-US" sz="1200" b="1" i="1" kern="1200">
                        <a:latin typeface="Cambria Math" panose="02040503050406030204" pitchFamily="18" charset="0"/>
                      </a:rPr>
                      <m:t>𝒊</m:t>
                    </m:r>
                    <m:r>
                      <a:rPr lang="en-US" sz="1200" b="1" i="1" kern="1200">
                        <a:latin typeface="Cambria Math" panose="02040503050406030204" pitchFamily="18" charset="0"/>
                      </a:rPr>
                      <m:t>=</m:t>
                    </m:r>
                    <m:r>
                      <a:rPr lang="en-US" sz="1200" b="1" i="1" kern="1200">
                        <a:latin typeface="Cambria Math" panose="02040503050406030204" pitchFamily="18" charset="0"/>
                      </a:rPr>
                      <m:t>𝟎</m:t>
                    </m:r>
                    <m:r>
                      <a:rPr lang="en-US" sz="1200" b="1" i="1" kern="1200">
                        <a:latin typeface="Cambria Math" panose="02040503050406030204" pitchFamily="18" charset="0"/>
                      </a:rPr>
                      <m:t>,</m:t>
                    </m:r>
                    <m:r>
                      <a:rPr lang="en-US" sz="1200" b="1" i="1" kern="1200">
                        <a:latin typeface="Cambria Math" panose="02040503050406030204" pitchFamily="18" charset="0"/>
                      </a:rPr>
                      <m:t>𝟏</m:t>
                    </m:r>
                    <m:r>
                      <a:rPr lang="en-US" sz="1200" b="1" i="1" kern="1200">
                        <a:latin typeface="Cambria Math" panose="02040503050406030204" pitchFamily="18" charset="0"/>
                      </a:rPr>
                      <m:t>,</m:t>
                    </m:r>
                    <m:r>
                      <a:rPr lang="en-US" sz="1200" b="1" i="1" kern="1200">
                        <a:latin typeface="Cambria Math" panose="02040503050406030204" pitchFamily="18" charset="0"/>
                      </a:rPr>
                      <m:t>𝟐</m:t>
                    </m:r>
                    <m:r>
                      <a:rPr lang="en-US" sz="1200" b="1" i="1" kern="1200">
                        <a:latin typeface="Cambria Math" panose="02040503050406030204" pitchFamily="18" charset="0"/>
                      </a:rPr>
                      <m:t>,</m:t>
                    </m:r>
                    <m:r>
                      <a:rPr lang="en-US" sz="1200" b="1" i="1" kern="1200">
                        <a:latin typeface="Cambria Math" panose="02040503050406030204" pitchFamily="18" charset="0"/>
                      </a:rPr>
                      <m:t>𝟑</m:t>
                    </m:r>
                    <m:r>
                      <a:rPr lang="en-US" sz="1200" b="1" i="1" kern="1200">
                        <a:latin typeface="Cambria Math" panose="02040503050406030204" pitchFamily="18" charset="0"/>
                      </a:rPr>
                      <m:t>,…</m:t>
                    </m:r>
                  </m:oMath>
                </m:oMathPara>
              </a14:m>
              <a:endParaRPr lang="en-US" sz="1200" b="1" kern="1200"/>
            </a:p>
            <a:p>
              <a:endParaRPr lang="en-US" sz="1200" b="1" kern="1200"/>
            </a:p>
            <a:p>
              <a:endParaRPr lang="en-US" sz="1200" b="1" kern="12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507F3EC1-13DF-4BA1-BA3D-18821BE14A35}"/>
                </a:ext>
              </a:extLst>
            </xdr:cNvPr>
            <xdr:cNvSpPr txBox="1"/>
          </xdr:nvSpPr>
          <xdr:spPr>
            <a:xfrm>
              <a:off x="2080260" y="274320"/>
              <a:ext cx="10507980" cy="96774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200" b="1" i="0" kern="1200">
                  <a:latin typeface="Cambria Math" panose="02040503050406030204" pitchFamily="18" charset="0"/>
                </a:rPr>
                <a:t>𝑺𝒆𝒆𝒅𝒔=𝑿_𝒊</a:t>
              </a:r>
              <a:r>
                <a:rPr lang="en-US" sz="1200" b="1" kern="1200"/>
                <a:t>, </a:t>
              </a:r>
              <a:r>
                <a:rPr lang="en-US" sz="1200" b="1" i="0" kern="1200">
                  <a:latin typeface="Cambria Math" panose="02040503050406030204" pitchFamily="18" charset="0"/>
                </a:rPr>
                <a:t>𝑴𝒖𝒍𝒕𝒊𝒑𝒍𝒊𝒆𝒓=𝒂, 𝐈𝐧𝐜𝐫𝐞𝐦𝐞𝐧𝐭=𝐜, 𝐌𝐨𝐝𝐮𝐥𝐮𝐬=𝐦</a:t>
              </a:r>
              <a:endParaRPr lang="en-US" sz="1200" b="1" kern="1200"/>
            </a:p>
            <a:p>
              <a:pPr/>
              <a:r>
                <a:rPr lang="en-US" sz="1200" b="1" i="0" kern="1200">
                  <a:latin typeface="Cambria Math" panose="02040503050406030204" pitchFamily="18" charset="0"/>
                </a:rPr>
                <a:t>𝑿_(𝒊+𝟏)=(𝒂𝑿_𝒊+𝒄)𝒎𝒐𝒅(𝒎);𝒊=𝟎,𝟏,𝟐,𝟑,…</a:t>
              </a:r>
              <a:endParaRPr lang="en-US" sz="1200" b="1" kern="1200"/>
            </a:p>
            <a:p>
              <a:endParaRPr lang="en-US" sz="1200" b="1" kern="1200"/>
            </a:p>
            <a:p>
              <a:endParaRPr lang="en-US" sz="1200" b="1" kern="1200"/>
            </a:p>
          </xdr:txBody>
        </xdr:sp>
      </mc:Fallback>
    </mc:AlternateContent>
    <xdr:clientData/>
  </xdr:twoCellAnchor>
  <xdr:twoCellAnchor>
    <xdr:from>
      <xdr:col>3</xdr:col>
      <xdr:colOff>15240</xdr:colOff>
      <xdr:row>8</xdr:row>
      <xdr:rowOff>38100</xdr:rowOff>
    </xdr:from>
    <xdr:to>
      <xdr:col>3</xdr:col>
      <xdr:colOff>571500</xdr:colOff>
      <xdr:row>10</xdr:row>
      <xdr:rowOff>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00000000-0008-0000-0300-000003000000}"/>
                </a:ext>
              </a:extLst>
            </xdr:cNvPr>
            <xdr:cNvSpPr txBox="1"/>
          </xdr:nvSpPr>
          <xdr:spPr>
            <a:xfrm>
              <a:off x="1844040" y="1508760"/>
              <a:ext cx="556260" cy="6934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200" b="1" i="1" kern="1200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200" b="1" i="1" kern="1200">
                            <a:latin typeface="Cambria Math" panose="02040503050406030204" pitchFamily="18" charset="0"/>
                          </a:rPr>
                          <m:t>𝑿</m:t>
                        </m:r>
                      </m:e>
                      <m:sub>
                        <m:r>
                          <a:rPr lang="en-US" sz="1200" b="1" i="1" kern="1200">
                            <a:latin typeface="Cambria Math" panose="02040503050406030204" pitchFamily="18" charset="0"/>
                          </a:rPr>
                          <m:t>𝒐</m:t>
                        </m:r>
                      </m:sub>
                    </m:sSub>
                  </m:oMath>
                </m:oMathPara>
              </a14:m>
              <a:endParaRPr lang="en-US" sz="1200" b="1" kern="12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67FE686D-47E1-4F40-BF68-E09758434893}"/>
                </a:ext>
              </a:extLst>
            </xdr:cNvPr>
            <xdr:cNvSpPr txBox="1"/>
          </xdr:nvSpPr>
          <xdr:spPr>
            <a:xfrm>
              <a:off x="1844040" y="1508760"/>
              <a:ext cx="556260" cy="6934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/>
              <a:r>
                <a:rPr lang="en-US" sz="1200" b="1" i="0" kern="1200">
                  <a:latin typeface="Cambria Math" panose="02040503050406030204" pitchFamily="18" charset="0"/>
                </a:rPr>
                <a:t>𝑿_𝒐</a:t>
              </a:r>
              <a:endParaRPr lang="en-US" sz="1200" b="1" kern="1200"/>
            </a:p>
          </xdr:txBody>
        </xdr:sp>
      </mc:Fallback>
    </mc:AlternateContent>
    <xdr:clientData/>
  </xdr:twoCellAnchor>
  <xdr:twoCellAnchor>
    <xdr:from>
      <xdr:col>3</xdr:col>
      <xdr:colOff>0</xdr:colOff>
      <xdr:row>11</xdr:row>
      <xdr:rowOff>0</xdr:rowOff>
    </xdr:from>
    <xdr:to>
      <xdr:col>3</xdr:col>
      <xdr:colOff>556260</xdr:colOff>
      <xdr:row>12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00000000-0008-0000-0300-000004000000}"/>
                </a:ext>
              </a:extLst>
            </xdr:cNvPr>
            <xdr:cNvSpPr txBox="1"/>
          </xdr:nvSpPr>
          <xdr:spPr>
            <a:xfrm>
              <a:off x="1828800" y="2385060"/>
              <a:ext cx="556260" cy="32766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200" b="1" i="1" kern="1200">
                        <a:latin typeface="Cambria Math" panose="02040503050406030204" pitchFamily="18" charset="0"/>
                      </a:rPr>
                      <m:t>𝒂</m:t>
                    </m:r>
                  </m:oMath>
                </m:oMathPara>
              </a14:m>
              <a:endParaRPr lang="en-US" sz="1200" b="1" kern="1200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AE04F7FC-B46C-4F8A-9CEB-48A4A0CFCACB}"/>
                </a:ext>
              </a:extLst>
            </xdr:cNvPr>
            <xdr:cNvSpPr txBox="1"/>
          </xdr:nvSpPr>
          <xdr:spPr>
            <a:xfrm>
              <a:off x="1828800" y="2385060"/>
              <a:ext cx="556260" cy="32766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/>
              <a:r>
                <a:rPr lang="en-US" sz="1200" b="1" i="0" kern="1200">
                  <a:latin typeface="Cambria Math" panose="02040503050406030204" pitchFamily="18" charset="0"/>
                </a:rPr>
                <a:t>𝒂</a:t>
              </a:r>
              <a:endParaRPr lang="en-US" sz="1200" b="1" kern="1200"/>
            </a:p>
          </xdr:txBody>
        </xdr:sp>
      </mc:Fallback>
    </mc:AlternateContent>
    <xdr:clientData/>
  </xdr:twoCellAnchor>
  <xdr:twoCellAnchor>
    <xdr:from>
      <xdr:col>3</xdr:col>
      <xdr:colOff>0</xdr:colOff>
      <xdr:row>14</xdr:row>
      <xdr:rowOff>0</xdr:rowOff>
    </xdr:from>
    <xdr:to>
      <xdr:col>3</xdr:col>
      <xdr:colOff>556260</xdr:colOff>
      <xdr:row>15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00000000-0008-0000-0300-000005000000}"/>
                </a:ext>
              </a:extLst>
            </xdr:cNvPr>
            <xdr:cNvSpPr txBox="1"/>
          </xdr:nvSpPr>
          <xdr:spPr>
            <a:xfrm>
              <a:off x="1828800" y="2933700"/>
              <a:ext cx="556260" cy="32766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200" b="1" i="1" kern="1200">
                        <a:latin typeface="Cambria Math" panose="02040503050406030204" pitchFamily="18" charset="0"/>
                      </a:rPr>
                      <m:t>𝒄</m:t>
                    </m:r>
                  </m:oMath>
                </m:oMathPara>
              </a14:m>
              <a:endParaRPr lang="en-US" sz="1200" b="1" kern="1200"/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1940BB06-E4D7-4072-A4FD-48571C478D27}"/>
                </a:ext>
              </a:extLst>
            </xdr:cNvPr>
            <xdr:cNvSpPr txBox="1"/>
          </xdr:nvSpPr>
          <xdr:spPr>
            <a:xfrm>
              <a:off x="1828800" y="2933700"/>
              <a:ext cx="556260" cy="32766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/>
              <a:r>
                <a:rPr lang="en-US" sz="1200" b="1" i="0" kern="1200">
                  <a:latin typeface="Cambria Math" panose="02040503050406030204" pitchFamily="18" charset="0"/>
                </a:rPr>
                <a:t>𝒄</a:t>
              </a:r>
              <a:endParaRPr lang="en-US" sz="1200" b="1" kern="1200"/>
            </a:p>
          </xdr:txBody>
        </xdr:sp>
      </mc:Fallback>
    </mc:AlternateContent>
    <xdr:clientData/>
  </xdr:twoCellAnchor>
  <xdr:twoCellAnchor>
    <xdr:from>
      <xdr:col>3</xdr:col>
      <xdr:colOff>0</xdr:colOff>
      <xdr:row>17</xdr:row>
      <xdr:rowOff>0</xdr:rowOff>
    </xdr:from>
    <xdr:to>
      <xdr:col>3</xdr:col>
      <xdr:colOff>556260</xdr:colOff>
      <xdr:row>18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00000000-0008-0000-0300-000006000000}"/>
                </a:ext>
              </a:extLst>
            </xdr:cNvPr>
            <xdr:cNvSpPr txBox="1"/>
          </xdr:nvSpPr>
          <xdr:spPr>
            <a:xfrm>
              <a:off x="1828800" y="3482340"/>
              <a:ext cx="556260" cy="32766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200" b="1" i="1" kern="1200">
                        <a:latin typeface="Cambria Math" panose="02040503050406030204" pitchFamily="18" charset="0"/>
                      </a:rPr>
                      <m:t>𝒎</m:t>
                    </m:r>
                  </m:oMath>
                </m:oMathPara>
              </a14:m>
              <a:endParaRPr lang="en-US" sz="1200" b="1" kern="1200"/>
            </a:p>
          </xdr:txBody>
        </xdr:sp>
      </mc:Choice>
      <mc:Fallback xmlns="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10CB419D-6CEF-4B06-B503-DD45D8DDF92D}"/>
                </a:ext>
              </a:extLst>
            </xdr:cNvPr>
            <xdr:cNvSpPr txBox="1"/>
          </xdr:nvSpPr>
          <xdr:spPr>
            <a:xfrm>
              <a:off x="1828800" y="3482340"/>
              <a:ext cx="556260" cy="32766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/>
              <a:r>
                <a:rPr lang="en-US" sz="1200" b="1" i="0" kern="1200">
                  <a:latin typeface="Cambria Math" panose="02040503050406030204" pitchFamily="18" charset="0"/>
                </a:rPr>
                <a:t>𝒎</a:t>
              </a:r>
              <a:endParaRPr lang="en-US" sz="1200" b="1" kern="1200"/>
            </a:p>
          </xdr:txBody>
        </xdr:sp>
      </mc:Fallback>
    </mc:AlternateContent>
    <xdr:clientData/>
  </xdr:twoCellAnchor>
  <xdr:twoCellAnchor>
    <xdr:from>
      <xdr:col>14</xdr:col>
      <xdr:colOff>533400</xdr:colOff>
      <xdr:row>11</xdr:row>
      <xdr:rowOff>0</xdr:rowOff>
    </xdr:from>
    <xdr:to>
      <xdr:col>18</xdr:col>
      <xdr:colOff>228600</xdr:colOff>
      <xdr:row>13</xdr:row>
      <xdr:rowOff>137160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00000000-0008-0000-0300-000007000000}"/>
                </a:ext>
              </a:extLst>
            </xdr:cNvPr>
            <xdr:cNvSpPr txBox="1"/>
          </xdr:nvSpPr>
          <xdr:spPr>
            <a:xfrm>
              <a:off x="9486900" y="2385060"/>
              <a:ext cx="1059180" cy="5029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900" b="1" i="1" kern="1200">
                        <a:latin typeface="Cambria Math" panose="02040503050406030204" pitchFamily="18" charset="0"/>
                      </a:rPr>
                      <m:t>𝑺𝒕𝒆𝒑</m:t>
                    </m:r>
                    <m:r>
                      <a:rPr lang="en-US" sz="900" b="1" i="1" kern="1200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900" b="1" i="1" kern="1200">
                        <a:latin typeface="Cambria Math" panose="02040503050406030204" pitchFamily="18" charset="0"/>
                      </a:rPr>
                      <m:t>𝟎𝟐</m:t>
                    </m:r>
                  </m:oMath>
                </m:oMathPara>
              </a14:m>
              <a:endParaRPr lang="en-US" sz="900" b="1" i="1" kern="1200">
                <a:latin typeface="Cambria Math" panose="02040503050406030204" pitchFamily="18" charset="0"/>
              </a:endParaRPr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900" b="1" i="1" kern="1200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900" b="1" i="1" kern="1200">
                            <a:latin typeface="Cambria Math" panose="02040503050406030204" pitchFamily="18" charset="0"/>
                          </a:rPr>
                          <m:t>𝑫</m:t>
                        </m:r>
                      </m:e>
                      <m:sup>
                        <m:r>
                          <a:rPr lang="en-US" sz="900" b="1" i="1" kern="1200">
                            <a:latin typeface="Cambria Math" panose="02040503050406030204" pitchFamily="18" charset="0"/>
                          </a:rPr>
                          <m:t>+</m:t>
                        </m:r>
                      </m:sup>
                    </m:sSup>
                    <m:r>
                      <a:rPr lang="en-US" sz="900" b="1" i="1" kern="1200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900" b="1" i="1" kern="1200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900" b="1" i="1" kern="1200">
                            <a:latin typeface="Cambria Math" panose="02040503050406030204" pitchFamily="18" charset="0"/>
                          </a:rPr>
                          <m:t>𝒊</m:t>
                        </m:r>
                      </m:num>
                      <m:den>
                        <m:r>
                          <a:rPr lang="en-US" sz="900" b="1" i="1" kern="1200">
                            <a:latin typeface="Cambria Math" panose="02040503050406030204" pitchFamily="18" charset="0"/>
                          </a:rPr>
                          <m:t>𝑵</m:t>
                        </m:r>
                      </m:den>
                    </m:f>
                    <m:r>
                      <a:rPr lang="en-US" sz="900" b="1" i="1" kern="1200">
                        <a:latin typeface="Cambria Math" panose="02040503050406030204" pitchFamily="18" charset="0"/>
                      </a:rPr>
                      <m:t>−</m:t>
                    </m:r>
                    <m:sSub>
                      <m:sSubPr>
                        <m:ctrlPr>
                          <a:rPr lang="en-US" sz="900" b="1" i="1" kern="1200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900" b="1" i="1" kern="1200">
                            <a:latin typeface="Cambria Math" panose="02040503050406030204" pitchFamily="18" charset="0"/>
                          </a:rPr>
                          <m:t>𝑹</m:t>
                        </m:r>
                      </m:e>
                      <m:sub>
                        <m:r>
                          <a:rPr lang="en-US" sz="900" b="1" i="1" kern="1200">
                            <a:latin typeface="Cambria Math" panose="02040503050406030204" pitchFamily="18" charset="0"/>
                          </a:rPr>
                          <m:t>𝒊</m:t>
                        </m:r>
                      </m:sub>
                    </m:sSub>
                  </m:oMath>
                </m:oMathPara>
              </a14:m>
              <a:endParaRPr lang="en-US" sz="900" b="1" kern="1200"/>
            </a:p>
          </xdr:txBody>
        </xdr:sp>
      </mc:Choice>
      <mc:Fallback xmlns="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D550C238-72A1-49E4-BF77-7B408E1D4043}"/>
                </a:ext>
              </a:extLst>
            </xdr:cNvPr>
            <xdr:cNvSpPr txBox="1"/>
          </xdr:nvSpPr>
          <xdr:spPr>
            <a:xfrm>
              <a:off x="9486900" y="2385060"/>
              <a:ext cx="1059180" cy="5029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/>
              <a:r>
                <a:rPr lang="en-US" sz="900" b="1" i="0" kern="1200">
                  <a:latin typeface="Cambria Math" panose="02040503050406030204" pitchFamily="18" charset="0"/>
                </a:rPr>
                <a:t>𝑺𝒕𝒆𝒑 𝟎𝟐</a:t>
              </a:r>
              <a:endParaRPr lang="en-US" sz="900" b="1" i="1" kern="1200">
                <a:latin typeface="Cambria Math" panose="02040503050406030204" pitchFamily="18" charset="0"/>
              </a:endParaRPr>
            </a:p>
            <a:p>
              <a:pPr/>
              <a:r>
                <a:rPr lang="en-US" sz="900" b="1" i="0" kern="1200">
                  <a:latin typeface="Cambria Math" panose="02040503050406030204" pitchFamily="18" charset="0"/>
                </a:rPr>
                <a:t>𝑫^+=𝒊/𝑵−𝑹_𝒊</a:t>
              </a:r>
              <a:endParaRPr lang="en-US" sz="900" b="1" kern="1200"/>
            </a:p>
          </xdr:txBody>
        </xdr:sp>
      </mc:Fallback>
    </mc:AlternateContent>
    <xdr:clientData/>
  </xdr:twoCellAnchor>
  <xdr:twoCellAnchor>
    <xdr:from>
      <xdr:col>14</xdr:col>
      <xdr:colOff>228600</xdr:colOff>
      <xdr:row>14</xdr:row>
      <xdr:rowOff>0</xdr:rowOff>
    </xdr:from>
    <xdr:to>
      <xdr:col>18</xdr:col>
      <xdr:colOff>220980</xdr:colOff>
      <xdr:row>16</xdr:row>
      <xdr:rowOff>88900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00000000-0008-0000-0300-000008000000}"/>
                </a:ext>
              </a:extLst>
            </xdr:cNvPr>
            <xdr:cNvSpPr txBox="1"/>
          </xdr:nvSpPr>
          <xdr:spPr>
            <a:xfrm>
              <a:off x="9182100" y="2933700"/>
              <a:ext cx="1356360" cy="45466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b="1" i="1" kern="1200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1" i="1" kern="1200">
                            <a:latin typeface="Cambria Math" panose="02040503050406030204" pitchFamily="18" charset="0"/>
                          </a:rPr>
                          <m:t>𝑫</m:t>
                        </m:r>
                      </m:e>
                      <m:sup>
                        <m:r>
                          <a:rPr lang="en-US" sz="1100" b="1" i="1" kern="1200">
                            <a:latin typeface="Cambria Math" panose="02040503050406030204" pitchFamily="18" charset="0"/>
                          </a:rPr>
                          <m:t>−</m:t>
                        </m:r>
                      </m:sup>
                    </m:sSup>
                    <m:r>
                      <a:rPr lang="en-US" sz="1100" b="1" i="1" kern="1200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en-US" sz="1100" b="1" i="1" kern="1200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1" i="1" kern="1200">
                            <a:latin typeface="Cambria Math" panose="02040503050406030204" pitchFamily="18" charset="0"/>
                          </a:rPr>
                          <m:t>𝑹</m:t>
                        </m:r>
                      </m:e>
                      <m:sub>
                        <m:r>
                          <a:rPr lang="en-US" sz="1100" b="1" i="1" kern="1200">
                            <a:latin typeface="Cambria Math" panose="02040503050406030204" pitchFamily="18" charset="0"/>
                          </a:rPr>
                          <m:t>𝒊</m:t>
                        </m:r>
                      </m:sub>
                    </m:sSub>
                    <m:r>
                      <a:rPr lang="en-US" sz="1100" b="1" i="1" kern="1200">
                        <a:latin typeface="Cambria Math" panose="02040503050406030204" pitchFamily="18" charset="0"/>
                      </a:rPr>
                      <m:t>−</m:t>
                    </m:r>
                    <m:f>
                      <m:fPr>
                        <m:ctrlPr>
                          <a:rPr lang="en-US" sz="1100" b="1" i="1" kern="1200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100" b="1" i="1" kern="1200">
                            <a:latin typeface="Cambria Math" panose="02040503050406030204" pitchFamily="18" charset="0"/>
                          </a:rPr>
                          <m:t>𝒊</m:t>
                        </m:r>
                        <m:r>
                          <a:rPr lang="en-US" sz="1100" b="1" i="1" kern="120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 kern="1200">
                            <a:latin typeface="Cambria Math" panose="02040503050406030204" pitchFamily="18" charset="0"/>
                          </a:rPr>
                          <m:t>𝟏</m:t>
                        </m:r>
                      </m:num>
                      <m:den>
                        <m:r>
                          <a:rPr lang="en-US" sz="1100" b="1" i="1" kern="1200">
                            <a:latin typeface="Cambria Math" panose="02040503050406030204" pitchFamily="18" charset="0"/>
                          </a:rPr>
                          <m:t>𝑵</m:t>
                        </m:r>
                      </m:den>
                    </m:f>
                  </m:oMath>
                </m:oMathPara>
              </a14:m>
              <a:endParaRPr lang="en-US" sz="1100" b="1" kern="1200"/>
            </a:p>
          </xdr:txBody>
        </xdr:sp>
      </mc:Choice>
      <mc:Fallback xmlns="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124791F3-AB8A-488E-9437-EE4D3089F7E8}"/>
                </a:ext>
              </a:extLst>
            </xdr:cNvPr>
            <xdr:cNvSpPr txBox="1"/>
          </xdr:nvSpPr>
          <xdr:spPr>
            <a:xfrm>
              <a:off x="9182100" y="2933700"/>
              <a:ext cx="1356360" cy="45466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/>
              <a:r>
                <a:rPr lang="en-US" sz="1100" b="1" i="0" kern="1200">
                  <a:latin typeface="Cambria Math" panose="02040503050406030204" pitchFamily="18" charset="0"/>
                </a:rPr>
                <a:t>𝑫^−=𝑹_𝒊−(𝒊−𝟏)/𝑵</a:t>
              </a:r>
              <a:endParaRPr lang="en-US" sz="1100" b="1" kern="1200"/>
            </a:p>
          </xdr:txBody>
        </xdr:sp>
      </mc:Fallback>
    </mc:AlternateContent>
    <xdr:clientData/>
  </xdr:twoCellAnchor>
  <xdr:twoCellAnchor>
    <xdr:from>
      <xdr:col>14</xdr:col>
      <xdr:colOff>327660</xdr:colOff>
      <xdr:row>16</xdr:row>
      <xdr:rowOff>175260</xdr:rowOff>
    </xdr:from>
    <xdr:to>
      <xdr:col>18</xdr:col>
      <xdr:colOff>182880</xdr:colOff>
      <xdr:row>19</xdr:row>
      <xdr:rowOff>88900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00000000-0008-0000-0300-000009000000}"/>
                </a:ext>
              </a:extLst>
            </xdr:cNvPr>
            <xdr:cNvSpPr txBox="1"/>
          </xdr:nvSpPr>
          <xdr:spPr>
            <a:xfrm>
              <a:off x="9281160" y="3474720"/>
              <a:ext cx="1219200" cy="46228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000" b="1" i="1" kern="1200">
                        <a:latin typeface="Cambria Math" panose="02040503050406030204" pitchFamily="18" charset="0"/>
                      </a:rPr>
                      <m:t>𝜶</m:t>
                    </m:r>
                    <m:r>
                      <a:rPr lang="en-US" sz="1000" b="1" i="1" kern="1200">
                        <a:latin typeface="Cambria Math" panose="02040503050406030204" pitchFamily="18" charset="0"/>
                      </a:rPr>
                      <m:t>=−−→</m:t>
                    </m:r>
                  </m:oMath>
                </m:oMathPara>
              </a14:m>
              <a:endParaRPr lang="en-US" sz="1000" b="1" kern="1200"/>
            </a:p>
            <a:p>
              <a:pPr algn="ctr"/>
              <a:r>
                <a:rPr lang="en-US" sz="1000" b="1" kern="1200"/>
                <a:t>Level of significane</a:t>
              </a:r>
            </a:p>
          </xdr:txBody>
        </xdr:sp>
      </mc:Choice>
      <mc:Fallback xmlns="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38ADF11D-694C-4F1B-B587-6D8C54405D83}"/>
                </a:ext>
              </a:extLst>
            </xdr:cNvPr>
            <xdr:cNvSpPr txBox="1"/>
          </xdr:nvSpPr>
          <xdr:spPr>
            <a:xfrm>
              <a:off x="9281160" y="3474720"/>
              <a:ext cx="1219200" cy="46228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/>
              <a:r>
                <a:rPr lang="en-US" sz="1000" b="1" i="0" kern="1200">
                  <a:latin typeface="Cambria Math" panose="02040503050406030204" pitchFamily="18" charset="0"/>
                </a:rPr>
                <a:t>𝜶=−−→</a:t>
              </a:r>
              <a:endParaRPr lang="en-US" sz="1000" b="1" kern="1200"/>
            </a:p>
            <a:p>
              <a:pPr algn="ctr"/>
              <a:r>
                <a:rPr lang="en-US" sz="1000" b="1" kern="1200"/>
                <a:t>Level of significane</a:t>
              </a:r>
            </a:p>
          </xdr:txBody>
        </xdr:sp>
      </mc:Fallback>
    </mc:AlternateContent>
    <xdr:clientData/>
  </xdr:twoCellAnchor>
  <xdr:twoCellAnchor>
    <xdr:from>
      <xdr:col>14</xdr:col>
      <xdr:colOff>335280</xdr:colOff>
      <xdr:row>20</xdr:row>
      <xdr:rowOff>7620</xdr:rowOff>
    </xdr:from>
    <xdr:to>
      <xdr:col>18</xdr:col>
      <xdr:colOff>190500</xdr:colOff>
      <xdr:row>23</xdr:row>
      <xdr:rowOff>76200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00000000-0008-0000-0300-00000A000000}"/>
                </a:ext>
              </a:extLst>
            </xdr:cNvPr>
            <xdr:cNvSpPr txBox="1"/>
          </xdr:nvSpPr>
          <xdr:spPr>
            <a:xfrm>
              <a:off x="9288780" y="4046220"/>
              <a:ext cx="1219200" cy="6172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000" b="1" i="1" kern="1200">
                        <a:latin typeface="Cambria Math" panose="02040503050406030204" pitchFamily="18" charset="0"/>
                      </a:rPr>
                      <m:t>𝑺𝒕𝒆𝒑</m:t>
                    </m:r>
                    <m:r>
                      <a:rPr lang="en-US" sz="1000" b="1" i="1" kern="1200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000" b="1" i="1" kern="1200">
                        <a:latin typeface="Cambria Math" panose="02040503050406030204" pitchFamily="18" charset="0"/>
                      </a:rPr>
                      <m:t>𝟑</m:t>
                    </m:r>
                    <m:r>
                      <a:rPr lang="en-US" sz="1000" b="1" i="1" kern="1200">
                        <a:latin typeface="Cambria Math" panose="02040503050406030204" pitchFamily="18" charset="0"/>
                      </a:rPr>
                      <m:t>:</m:t>
                    </m:r>
                  </m:oMath>
                </m:oMathPara>
              </a14:m>
              <a:endParaRPr lang="en-US" sz="1000" b="1" kern="1200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000" b="1" i="1" kern="1200">
                        <a:latin typeface="Cambria Math" panose="02040503050406030204" pitchFamily="18" charset="0"/>
                      </a:rPr>
                      <m:t>𝑫</m:t>
                    </m:r>
                    <m:r>
                      <a:rPr lang="en-US" sz="1000" b="1" i="1" kern="1200">
                        <a:latin typeface="Cambria Math" panose="02040503050406030204" pitchFamily="18" charset="0"/>
                      </a:rPr>
                      <m:t>=</m:t>
                    </m:r>
                    <m:r>
                      <a:rPr lang="en-US" sz="1000" b="1" i="0" kern="1200">
                        <a:latin typeface="Cambria Math" panose="02040503050406030204" pitchFamily="18" charset="0"/>
                      </a:rPr>
                      <m:t>𝐦𝐚𝐱</m:t>
                    </m:r>
                    <m:r>
                      <a:rPr lang="en-US" sz="1000" b="1" i="1" kern="1200">
                        <a:latin typeface="Cambria Math" panose="02040503050406030204" pitchFamily="18" charset="0"/>
                      </a:rPr>
                      <m:t>⁡(</m:t>
                    </m:r>
                    <m:sSup>
                      <m:sSupPr>
                        <m:ctrlPr>
                          <a:rPr lang="en-US" sz="1000" b="1" i="1" kern="1200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000" b="1" i="1" kern="1200">
                            <a:latin typeface="Cambria Math" panose="02040503050406030204" pitchFamily="18" charset="0"/>
                          </a:rPr>
                          <m:t>𝑫</m:t>
                        </m:r>
                      </m:e>
                      <m:sup>
                        <m:r>
                          <a:rPr lang="en-US" sz="1000" b="1" i="1" kern="1200">
                            <a:latin typeface="Cambria Math" panose="02040503050406030204" pitchFamily="18" charset="0"/>
                          </a:rPr>
                          <m:t>+</m:t>
                        </m:r>
                      </m:sup>
                    </m:sSup>
                    <m:r>
                      <a:rPr lang="en-US" sz="1000" b="1" i="1" kern="1200">
                        <a:latin typeface="Cambria Math" panose="02040503050406030204" pitchFamily="18" charset="0"/>
                      </a:rPr>
                      <m:t>,</m:t>
                    </m:r>
                    <m:sSup>
                      <m:sSupPr>
                        <m:ctrlPr>
                          <a:rPr lang="en-US" sz="1000" b="1" i="1" kern="1200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000" b="1" i="1" kern="1200">
                            <a:latin typeface="Cambria Math" panose="02040503050406030204" pitchFamily="18" charset="0"/>
                          </a:rPr>
                          <m:t>𝑫</m:t>
                        </m:r>
                      </m:e>
                      <m:sup>
                        <m:r>
                          <a:rPr lang="en-US" sz="1000" b="1" i="1" kern="1200">
                            <a:latin typeface="Cambria Math" panose="02040503050406030204" pitchFamily="18" charset="0"/>
                          </a:rPr>
                          <m:t>−</m:t>
                        </m:r>
                      </m:sup>
                    </m:sSup>
                    <m:r>
                      <a:rPr lang="en-US" sz="1000" b="1" i="1" kern="1200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en-US" sz="1000" b="1" kern="1200"/>
            </a:p>
          </xdr:txBody>
        </xdr:sp>
      </mc:Choice>
      <mc:Fallback xmlns="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8C4F6ED5-A01C-4773-B933-B6F9DFA8BC01}"/>
                </a:ext>
              </a:extLst>
            </xdr:cNvPr>
            <xdr:cNvSpPr txBox="1"/>
          </xdr:nvSpPr>
          <xdr:spPr>
            <a:xfrm>
              <a:off x="9288780" y="4046220"/>
              <a:ext cx="1219200" cy="6172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/>
              <a:r>
                <a:rPr lang="en-US" sz="1000" b="1" i="0" kern="1200">
                  <a:latin typeface="Cambria Math" panose="02040503050406030204" pitchFamily="18" charset="0"/>
                </a:rPr>
                <a:t>𝑺𝒕𝒆𝒑 𝟑:</a:t>
              </a:r>
              <a:endParaRPr lang="en-US" sz="1000" b="1" kern="1200"/>
            </a:p>
            <a:p>
              <a:pPr/>
              <a:r>
                <a:rPr lang="en-US" sz="1000" b="1" i="0" kern="1200">
                  <a:latin typeface="Cambria Math" panose="02040503050406030204" pitchFamily="18" charset="0"/>
                </a:rPr>
                <a:t>𝑫=𝐦𝐚𝐱⁡(𝑫^+,𝑫^−)</a:t>
              </a:r>
              <a:endParaRPr lang="en-US" sz="1000" b="1" kern="1200"/>
            </a:p>
          </xdr:txBody>
        </xdr:sp>
      </mc:Fallback>
    </mc:AlternateContent>
    <xdr:clientData/>
  </xdr:twoCellAnchor>
  <xdr:twoCellAnchor>
    <xdr:from>
      <xdr:col>2</xdr:col>
      <xdr:colOff>0</xdr:colOff>
      <xdr:row>21</xdr:row>
      <xdr:rowOff>0</xdr:rowOff>
    </xdr:from>
    <xdr:to>
      <xdr:col>8</xdr:col>
      <xdr:colOff>7620</xdr:colOff>
      <xdr:row>26</xdr:row>
      <xdr:rowOff>99060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SpPr txBox="1"/>
      </xdr:nvSpPr>
      <xdr:spPr>
        <a:xfrm>
          <a:off x="1219200" y="4221480"/>
          <a:ext cx="3261360" cy="10134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i="0" u="none" strike="noStrike">
              <a:solidFill>
                <a:schemeClr val="dk1"/>
              </a:solidFill>
              <a:effectLst/>
              <a:latin typeface="+mj-lt"/>
              <a:ea typeface="+mn-ea"/>
              <a:cs typeface="+mn-cs"/>
            </a:rPr>
            <a:t>Chapter</a:t>
          </a:r>
          <a:r>
            <a:rPr lang="en-US" sz="1200" b="1" i="0" u="none" strike="noStrike" baseline="0">
              <a:solidFill>
                <a:schemeClr val="dk1"/>
              </a:solidFill>
              <a:effectLst/>
              <a:latin typeface="+mj-lt"/>
              <a:ea typeface="+mn-ea"/>
              <a:cs typeface="+mn-cs"/>
            </a:rPr>
            <a:t> 07: Q15 (c)</a:t>
          </a:r>
          <a:r>
            <a:rPr lang="en-US" sz="1050" b="1" i="0">
              <a:latin typeface="+mj-lt"/>
            </a:rPr>
            <a:t> </a:t>
          </a:r>
          <a:r>
            <a:rPr lang="en-US" sz="1200" b="1" i="0" u="none" strike="noStrike">
              <a:solidFill>
                <a:schemeClr val="dk1"/>
              </a:solidFill>
              <a:effectLst/>
              <a:latin typeface="+mj-lt"/>
              <a:ea typeface="+mn-ea"/>
              <a:cs typeface="+mn-cs"/>
            </a:rPr>
            <a:t>CS312 Computer Simulation</a:t>
          </a:r>
          <a:r>
            <a:rPr lang="en-US" sz="1050" b="1" i="0">
              <a:latin typeface="+mj-lt"/>
            </a:rPr>
            <a:t> , with N=10, Mohammad Abubakar Atiq,</a:t>
          </a:r>
        </a:p>
        <a:p>
          <a:r>
            <a:rPr lang="en-US" sz="1050" b="1" i="0" kern="1200">
              <a:latin typeface="+mj-lt"/>
            </a:rPr>
            <a:t>F202231002,</a:t>
          </a:r>
          <a:r>
            <a:rPr lang="en-US" sz="1050" b="1" i="0" kern="1200" baseline="0">
              <a:latin typeface="+mj-lt"/>
            </a:rPr>
            <a:t> BSIE, Department of Mechanical Engineering</a:t>
          </a:r>
          <a:endParaRPr lang="en-US" sz="1050" b="1" kern="1200"/>
        </a:p>
      </xdr:txBody>
    </xdr:sp>
    <xdr:clientData/>
  </xdr:twoCellAnchor>
  <xdr:twoCellAnchor>
    <xdr:from>
      <xdr:col>23</xdr:col>
      <xdr:colOff>370114</xdr:colOff>
      <xdr:row>1</xdr:row>
      <xdr:rowOff>0</xdr:rowOff>
    </xdr:from>
    <xdr:to>
      <xdr:col>24</xdr:col>
      <xdr:colOff>555171</xdr:colOff>
      <xdr:row>6</xdr:row>
      <xdr:rowOff>87086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00000000-0008-0000-0300-00000C000000}"/>
                </a:ext>
              </a:extLst>
            </xdr:cNvPr>
            <xdr:cNvSpPr txBox="1"/>
          </xdr:nvSpPr>
          <xdr:spPr>
            <a:xfrm>
              <a:off x="13422085" y="185057"/>
              <a:ext cx="805543" cy="1012372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600" b="1" i="1" kern="1200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600" b="1" i="1" kern="1200">
                            <a:latin typeface="Cambria Math" panose="02040503050406030204" pitchFamily="18" charset="0"/>
                          </a:rPr>
                          <m:t>𝑫</m:t>
                        </m:r>
                      </m:e>
                      <m:sub>
                        <m:r>
                          <a:rPr lang="en-US" sz="1600" b="1" i="1" kern="1200">
                            <a:latin typeface="Cambria Math" panose="02040503050406030204" pitchFamily="18" charset="0"/>
                          </a:rPr>
                          <m:t>𝜶</m:t>
                        </m:r>
                      </m:sub>
                    </m:sSub>
                    <m:r>
                      <a:rPr lang="en-US" sz="1600" b="1" i="1" kern="1200">
                        <a:latin typeface="Cambria Math" panose="02040503050406030204" pitchFamily="18" charset="0"/>
                      </a:rPr>
                      <m:t>⇒</m:t>
                    </m:r>
                  </m:oMath>
                </m:oMathPara>
              </a14:m>
              <a:endParaRPr lang="en-US" sz="1600" b="1" kern="1200"/>
            </a:p>
            <a:p>
              <a:pPr algn="r"/>
              <a:r>
                <a:rPr lang="en-US" sz="1600" b="1" kern="1200"/>
                <a:t>Critical Value</a:t>
              </a:r>
            </a:p>
            <a:p>
              <a:pPr algn="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000" b="1" i="1" kern="1200">
                        <a:latin typeface="Cambria Math" panose="02040503050406030204" pitchFamily="18" charset="0"/>
                      </a:rPr>
                      <m:t>𝑵</m:t>
                    </m:r>
                    <m:r>
                      <a:rPr lang="en-US" sz="1000" b="1" i="1" kern="1200">
                        <a:latin typeface="Cambria Math" panose="02040503050406030204" pitchFamily="18" charset="0"/>
                      </a:rPr>
                      <m:t>=</m:t>
                    </m:r>
                    <m:r>
                      <a:rPr lang="en-US" sz="1000" b="1" i="1" kern="1200">
                        <a:latin typeface="Cambria Math" panose="02040503050406030204" pitchFamily="18" charset="0"/>
                      </a:rPr>
                      <m:t>𝟏𝟎</m:t>
                    </m:r>
                  </m:oMath>
                </m:oMathPara>
              </a14:m>
              <a:endParaRPr lang="en-US" sz="1000" b="1" kern="1200"/>
            </a:p>
          </xdr:txBody>
        </xdr:sp>
      </mc:Choice>
      <mc:Fallback xmlns="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86172E8E-A342-4E8C-9532-7B774F5969AA}"/>
                </a:ext>
              </a:extLst>
            </xdr:cNvPr>
            <xdr:cNvSpPr txBox="1"/>
          </xdr:nvSpPr>
          <xdr:spPr>
            <a:xfrm>
              <a:off x="13422085" y="185057"/>
              <a:ext cx="805543" cy="1012372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r"/>
              <a:r>
                <a:rPr lang="en-US" sz="1600" b="1" i="0" kern="1200">
                  <a:latin typeface="Cambria Math" panose="02040503050406030204" pitchFamily="18" charset="0"/>
                </a:rPr>
                <a:t>𝑫_𝜶⇒</a:t>
              </a:r>
              <a:endParaRPr lang="en-US" sz="1600" b="1" kern="1200"/>
            </a:p>
            <a:p>
              <a:pPr algn="r"/>
              <a:r>
                <a:rPr lang="en-US" sz="1600" b="1" kern="1200"/>
                <a:t>Critical Value</a:t>
              </a:r>
            </a:p>
            <a:p>
              <a:pPr algn="r"/>
              <a:r>
                <a:rPr lang="en-US" sz="1000" b="1" i="0" kern="1200">
                  <a:latin typeface="Cambria Math" panose="02040503050406030204" pitchFamily="18" charset="0"/>
                </a:rPr>
                <a:t>𝑵=𝟏𝟎</a:t>
              </a:r>
              <a:endParaRPr lang="en-US" sz="1000" b="1" kern="1200"/>
            </a:p>
          </xdr:txBody>
        </xdr:sp>
      </mc:Fallback>
    </mc:AlternateContent>
    <xdr:clientData/>
  </xdr:twoCellAnchor>
  <xdr:twoCellAnchor>
    <xdr:from>
      <xdr:col>20</xdr:col>
      <xdr:colOff>0</xdr:colOff>
      <xdr:row>23</xdr:row>
      <xdr:rowOff>0</xdr:rowOff>
    </xdr:from>
    <xdr:to>
      <xdr:col>21</xdr:col>
      <xdr:colOff>435428</xdr:colOff>
      <xdr:row>24</xdr:row>
      <xdr:rowOff>141515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00000000-0008-0000-0300-00000D000000}"/>
                </a:ext>
              </a:extLst>
            </xdr:cNvPr>
            <xdr:cNvSpPr txBox="1"/>
          </xdr:nvSpPr>
          <xdr:spPr>
            <a:xfrm>
              <a:off x="11186160" y="4587240"/>
              <a:ext cx="1052648" cy="324395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200" b="1" i="1" kern="1200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200" b="1" i="1" kern="1200">
                            <a:latin typeface="Cambria Math" panose="02040503050406030204" pitchFamily="18" charset="0"/>
                          </a:rPr>
                          <m:t>𝑫</m:t>
                        </m:r>
                      </m:e>
                      <m:sup>
                        <m:r>
                          <a:rPr lang="en-US" sz="1200" b="1" i="1" kern="1200">
                            <a:latin typeface="Cambria Math" panose="02040503050406030204" pitchFamily="18" charset="0"/>
                          </a:rPr>
                          <m:t>+</m:t>
                        </m:r>
                      </m:sup>
                    </m:sSup>
                    <m:r>
                      <a:rPr lang="en-US" sz="1200" b="1" i="1" kern="1200">
                        <a:latin typeface="Cambria Math" panose="02040503050406030204" pitchFamily="18" charset="0"/>
                      </a:rPr>
                      <m:t>{</m:t>
                    </m:r>
                    <m:r>
                      <a:rPr lang="en-US" sz="1200" b="1" i="1" kern="1200">
                        <a:latin typeface="Cambria Math" panose="02040503050406030204" pitchFamily="18" charset="0"/>
                      </a:rPr>
                      <m:t>𝒎𝒂𝒙</m:t>
                    </m:r>
                    <m:r>
                      <a:rPr lang="en-US" sz="1200" b="1" i="1" kern="1200">
                        <a:latin typeface="Cambria Math" panose="02040503050406030204" pitchFamily="18" charset="0"/>
                      </a:rPr>
                      <m:t>}=</m:t>
                    </m:r>
                  </m:oMath>
                </m:oMathPara>
              </a14:m>
              <a:endParaRPr lang="en-US" sz="1600" b="1" kern="1200"/>
            </a:p>
          </xdr:txBody>
        </xdr:sp>
      </mc:Choice>
      <mc:Fallback xmlns=""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93A57BCE-7DC0-44FF-806E-C0E1EA90572A}"/>
                </a:ext>
              </a:extLst>
            </xdr:cNvPr>
            <xdr:cNvSpPr txBox="1"/>
          </xdr:nvSpPr>
          <xdr:spPr>
            <a:xfrm>
              <a:off x="11186160" y="4587240"/>
              <a:ext cx="1052648" cy="324395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/>
              <a:r>
                <a:rPr lang="en-US" sz="1200" b="1" i="0" kern="1200">
                  <a:latin typeface="Cambria Math" panose="02040503050406030204" pitchFamily="18" charset="0"/>
                </a:rPr>
                <a:t>𝑫^+ {𝒎𝒂𝒙}=</a:t>
              </a:r>
              <a:endParaRPr lang="en-US" sz="1600" b="1" kern="1200"/>
            </a:p>
          </xdr:txBody>
        </xdr:sp>
      </mc:Fallback>
    </mc:AlternateContent>
    <xdr:clientData/>
  </xdr:twoCellAnchor>
  <xdr:twoCellAnchor>
    <xdr:from>
      <xdr:col>20</xdr:col>
      <xdr:colOff>0</xdr:colOff>
      <xdr:row>26</xdr:row>
      <xdr:rowOff>0</xdr:rowOff>
    </xdr:from>
    <xdr:to>
      <xdr:col>21</xdr:col>
      <xdr:colOff>435428</xdr:colOff>
      <xdr:row>27</xdr:row>
      <xdr:rowOff>141515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00000000-0008-0000-0300-00000E000000}"/>
                </a:ext>
              </a:extLst>
            </xdr:cNvPr>
            <xdr:cNvSpPr txBox="1"/>
          </xdr:nvSpPr>
          <xdr:spPr>
            <a:xfrm>
              <a:off x="11186160" y="5135880"/>
              <a:ext cx="1052648" cy="324395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200" b="1" i="1" kern="1200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200" b="1" i="1" kern="1200">
                            <a:latin typeface="Cambria Math" panose="02040503050406030204" pitchFamily="18" charset="0"/>
                          </a:rPr>
                          <m:t>𝑫</m:t>
                        </m:r>
                      </m:e>
                      <m:sup>
                        <m:r>
                          <a:rPr lang="en-US" sz="1200" b="1" i="1" kern="1200">
                            <a:latin typeface="Cambria Math" panose="02040503050406030204" pitchFamily="18" charset="0"/>
                          </a:rPr>
                          <m:t>−</m:t>
                        </m:r>
                      </m:sup>
                    </m:sSup>
                    <m:r>
                      <a:rPr lang="en-US" sz="1200" b="1" i="1" kern="1200">
                        <a:latin typeface="Cambria Math" panose="02040503050406030204" pitchFamily="18" charset="0"/>
                      </a:rPr>
                      <m:t>{</m:t>
                    </m:r>
                    <m:r>
                      <a:rPr lang="en-US" sz="1200" b="1" i="1" kern="1200">
                        <a:latin typeface="Cambria Math" panose="02040503050406030204" pitchFamily="18" charset="0"/>
                      </a:rPr>
                      <m:t>𝒎𝒂𝒙</m:t>
                    </m:r>
                    <m:r>
                      <a:rPr lang="en-US" sz="1200" b="1" i="1" kern="1200">
                        <a:latin typeface="Cambria Math" panose="02040503050406030204" pitchFamily="18" charset="0"/>
                      </a:rPr>
                      <m:t>}=</m:t>
                    </m:r>
                  </m:oMath>
                </m:oMathPara>
              </a14:m>
              <a:endParaRPr lang="en-US" sz="1200" b="1" kern="1200"/>
            </a:p>
          </xdr:txBody>
        </xdr:sp>
      </mc:Choice>
      <mc:Fallback xmlns=""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FE236904-8A32-433A-ABF5-707566A5EC0C}"/>
                </a:ext>
              </a:extLst>
            </xdr:cNvPr>
            <xdr:cNvSpPr txBox="1"/>
          </xdr:nvSpPr>
          <xdr:spPr>
            <a:xfrm>
              <a:off x="11186160" y="5135880"/>
              <a:ext cx="1052648" cy="324395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/>
              <a:r>
                <a:rPr lang="en-US" sz="1200" b="1" i="0" kern="1200">
                  <a:latin typeface="Cambria Math" panose="02040503050406030204" pitchFamily="18" charset="0"/>
                </a:rPr>
                <a:t>𝑫^− {𝒎𝒂𝒙}=</a:t>
              </a:r>
              <a:endParaRPr lang="en-US" sz="1200" b="1" kern="1200"/>
            </a:p>
          </xdr:txBody>
        </xdr:sp>
      </mc:Fallback>
    </mc:AlternateContent>
    <xdr:clientData/>
  </xdr:twoCellAnchor>
  <xdr:twoCellAnchor>
    <xdr:from>
      <xdr:col>23</xdr:col>
      <xdr:colOff>620484</xdr:colOff>
      <xdr:row>23</xdr:row>
      <xdr:rowOff>0</xdr:rowOff>
    </xdr:from>
    <xdr:to>
      <xdr:col>26</xdr:col>
      <xdr:colOff>576941</xdr:colOff>
      <xdr:row>24</xdr:row>
      <xdr:rowOff>119743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00000000-0008-0000-0300-00000F000000}"/>
                </a:ext>
              </a:extLst>
            </xdr:cNvPr>
            <xdr:cNvSpPr txBox="1"/>
          </xdr:nvSpPr>
          <xdr:spPr>
            <a:xfrm>
              <a:off x="13658304" y="4587240"/>
              <a:ext cx="1808117" cy="302623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050" b="1" i="1" kern="1200">
                        <a:latin typeface="Cambria Math" panose="02040503050406030204" pitchFamily="18" charset="0"/>
                      </a:rPr>
                      <m:t>𝑫</m:t>
                    </m:r>
                    <m:r>
                      <a:rPr lang="en-US" sz="1050" b="1" i="1" kern="1200">
                        <a:latin typeface="Cambria Math" panose="02040503050406030204" pitchFamily="18" charset="0"/>
                      </a:rPr>
                      <m:t>=</m:t>
                    </m:r>
                    <m:r>
                      <a:rPr lang="en-US" sz="1050" b="1" i="0" kern="1200">
                        <a:latin typeface="Cambria Math" panose="02040503050406030204" pitchFamily="18" charset="0"/>
                      </a:rPr>
                      <m:t>𝐦𝐚</m:t>
                    </m:r>
                    <m:func>
                      <m:funcPr>
                        <m:ctrlPr>
                          <a:rPr lang="en-US" sz="1050" b="1" i="1" kern="1200"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r>
                          <a:rPr lang="en-US" sz="1050" b="1" i="0" kern="1200">
                            <a:latin typeface="Cambria Math" panose="02040503050406030204" pitchFamily="18" charset="0"/>
                          </a:rPr>
                          <m:t>𝐱</m:t>
                        </m:r>
                      </m:fName>
                      <m:e>
                        <m:d>
                          <m:dPr>
                            <m:ctrlPr>
                              <a:rPr lang="en-US" sz="1050" b="1" i="1" kern="1200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p>
                              <m:sSupPr>
                                <m:ctrlPr>
                                  <a:rPr lang="en-US" sz="1050" b="1" i="1" kern="1200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en-US" sz="1050" b="1" i="1" kern="1200">
                                    <a:latin typeface="Cambria Math" panose="02040503050406030204" pitchFamily="18" charset="0"/>
                                  </a:rPr>
                                  <m:t>𝑫</m:t>
                                </m:r>
                              </m:e>
                              <m:sup>
                                <m:r>
                                  <a:rPr lang="en-US" sz="1050" b="1" i="1" kern="1200">
                                    <a:latin typeface="Cambria Math" panose="02040503050406030204" pitchFamily="18" charset="0"/>
                                  </a:rPr>
                                  <m:t>+</m:t>
                                </m:r>
                              </m:sup>
                            </m:sSup>
                            <m:r>
                              <a:rPr lang="en-US" sz="1050" b="1" i="1" kern="1200">
                                <a:latin typeface="Cambria Math" panose="02040503050406030204" pitchFamily="18" charset="0"/>
                              </a:rPr>
                              <m:t>,</m:t>
                            </m:r>
                            <m:sSup>
                              <m:sSupPr>
                                <m:ctrlPr>
                                  <a:rPr lang="en-US" sz="1050" b="1" i="1" kern="1200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en-US" sz="1050" b="1" i="1" kern="1200">
                                    <a:latin typeface="Cambria Math" panose="02040503050406030204" pitchFamily="18" charset="0"/>
                                  </a:rPr>
                                  <m:t>𝑫</m:t>
                                </m:r>
                              </m:e>
                              <m:sup>
                                <m:r>
                                  <a:rPr lang="en-US" sz="1050" b="1" i="1" kern="1200">
                                    <a:latin typeface="Cambria Math" panose="02040503050406030204" pitchFamily="18" charset="0"/>
                                  </a:rPr>
                                  <m:t>−</m:t>
                                </m:r>
                              </m:sup>
                            </m:sSup>
                          </m:e>
                        </m:d>
                      </m:e>
                    </m:func>
                    <m:r>
                      <a:rPr lang="en-US" sz="1050" b="1" i="1" kern="1200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en-US" sz="1050" b="1" kern="1200"/>
            </a:p>
          </xdr:txBody>
        </xdr:sp>
      </mc:Choice>
      <mc:Fallback xmlns=""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6D0E56C5-B855-4262-870D-E210B90362F0}"/>
                </a:ext>
              </a:extLst>
            </xdr:cNvPr>
            <xdr:cNvSpPr txBox="1"/>
          </xdr:nvSpPr>
          <xdr:spPr>
            <a:xfrm>
              <a:off x="13658304" y="4587240"/>
              <a:ext cx="1808117" cy="302623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/>
              <a:r>
                <a:rPr lang="en-US" sz="1050" b="1" i="0" kern="1200">
                  <a:latin typeface="Cambria Math" panose="02040503050406030204" pitchFamily="18" charset="0"/>
                </a:rPr>
                <a:t>𝑫=𝐦𝐚 𝐱⁡(𝑫^+,𝑫^− )=</a:t>
              </a:r>
              <a:endParaRPr lang="en-US" sz="1050" b="1" kern="1200"/>
            </a:p>
          </xdr:txBody>
        </xdr:sp>
      </mc:Fallback>
    </mc:AlternateContent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251460</xdr:colOff>
      <xdr:row>1</xdr:row>
      <xdr:rowOff>91440</xdr:rowOff>
    </xdr:from>
    <xdr:to>
      <xdr:col>22</xdr:col>
      <xdr:colOff>167640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00000000-0008-0000-0400-000002000000}"/>
                </a:ext>
              </a:extLst>
            </xdr:cNvPr>
            <xdr:cNvSpPr txBox="1"/>
          </xdr:nvSpPr>
          <xdr:spPr>
            <a:xfrm>
              <a:off x="2080260" y="274320"/>
              <a:ext cx="10507980" cy="96774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r>
                    <a:rPr lang="en-US" sz="1200" b="1" i="1" kern="1200">
                      <a:latin typeface="Cambria Math" panose="02040503050406030204" pitchFamily="18" charset="0"/>
                    </a:rPr>
                    <m:t>𝑺𝒆𝒆𝒅𝒔</m:t>
                  </m:r>
                  <m:r>
                    <a:rPr lang="en-US" sz="1200" b="1" i="1" kern="1200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en-US" sz="1200" b="1" i="1" kern="1200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sz="1200" b="1" i="1" kern="1200">
                          <a:latin typeface="Cambria Math" panose="02040503050406030204" pitchFamily="18" charset="0"/>
                        </a:rPr>
                        <m:t>𝑿</m:t>
                      </m:r>
                    </m:e>
                    <m:sub>
                      <m:r>
                        <a:rPr lang="en-US" sz="1200" b="1" i="1" kern="1200">
                          <a:latin typeface="Cambria Math" panose="02040503050406030204" pitchFamily="18" charset="0"/>
                        </a:rPr>
                        <m:t>𝒊</m:t>
                      </m:r>
                    </m:sub>
                  </m:sSub>
                </m:oMath>
              </a14:m>
              <a:r>
                <a:rPr lang="en-US" sz="1200" b="1" kern="1200"/>
                <a:t>, </a:t>
              </a:r>
              <a14:m>
                <m:oMath xmlns:m="http://schemas.openxmlformats.org/officeDocument/2006/math">
                  <m:r>
                    <a:rPr lang="en-US" sz="1200" b="1" i="1" kern="1200">
                      <a:latin typeface="Cambria Math" panose="02040503050406030204" pitchFamily="18" charset="0"/>
                    </a:rPr>
                    <m:t>𝑴𝒖𝒍𝒕𝒊𝒑𝒍𝒊𝒆𝒓</m:t>
                  </m:r>
                  <m:r>
                    <a:rPr lang="en-US" sz="1200" b="1" i="1" kern="1200">
                      <a:latin typeface="Cambria Math" panose="02040503050406030204" pitchFamily="18" charset="0"/>
                    </a:rPr>
                    <m:t>=</m:t>
                  </m:r>
                  <m:r>
                    <a:rPr lang="en-US" sz="1200" b="1" i="1" kern="1200">
                      <a:latin typeface="Cambria Math" panose="02040503050406030204" pitchFamily="18" charset="0"/>
                    </a:rPr>
                    <m:t>𝒂</m:t>
                  </m:r>
                  <m:r>
                    <a:rPr lang="en-US" sz="1200" b="1" i="0" kern="1200">
                      <a:latin typeface="Cambria Math" panose="02040503050406030204" pitchFamily="18" charset="0"/>
                    </a:rPr>
                    <m:t>, </m:t>
                  </m:r>
                  <m:r>
                    <a:rPr lang="en-US" sz="1200" b="1" i="0" kern="1200">
                      <a:latin typeface="Cambria Math" panose="02040503050406030204" pitchFamily="18" charset="0"/>
                    </a:rPr>
                    <m:t>𝐈𝐧𝐜𝐫𝐞𝐦𝐞𝐧𝐭</m:t>
                  </m:r>
                  <m:r>
                    <a:rPr lang="en-US" sz="1200" b="1" i="0" kern="1200">
                      <a:latin typeface="Cambria Math" panose="02040503050406030204" pitchFamily="18" charset="0"/>
                    </a:rPr>
                    <m:t>=</m:t>
                  </m:r>
                  <m:r>
                    <a:rPr lang="en-US" sz="1200" b="1" i="0" kern="1200">
                      <a:latin typeface="Cambria Math" panose="02040503050406030204" pitchFamily="18" charset="0"/>
                    </a:rPr>
                    <m:t>𝐜</m:t>
                  </m:r>
                  <m:r>
                    <a:rPr lang="en-US" sz="1200" b="1" i="0" kern="1200">
                      <a:latin typeface="Cambria Math" panose="02040503050406030204" pitchFamily="18" charset="0"/>
                    </a:rPr>
                    <m:t>, </m:t>
                  </m:r>
                  <m:r>
                    <a:rPr lang="en-US" sz="1200" b="1" i="0" kern="1200">
                      <a:latin typeface="Cambria Math" panose="02040503050406030204" pitchFamily="18" charset="0"/>
                    </a:rPr>
                    <m:t>𝐌𝐨𝐝𝐮𝐥𝐮𝐬</m:t>
                  </m:r>
                  <m:r>
                    <a:rPr lang="en-US" sz="1200" b="1" i="0" kern="1200">
                      <a:latin typeface="Cambria Math" panose="02040503050406030204" pitchFamily="18" charset="0"/>
                    </a:rPr>
                    <m:t>=</m:t>
                  </m:r>
                  <m:r>
                    <a:rPr lang="en-US" sz="1200" b="1" i="0" kern="1200">
                      <a:latin typeface="Cambria Math" panose="02040503050406030204" pitchFamily="18" charset="0"/>
                    </a:rPr>
                    <m:t>𝐦</m:t>
                  </m:r>
                </m:oMath>
              </a14:m>
              <a:endParaRPr lang="en-US" sz="1200" b="1" kern="1200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200" b="1" i="1" kern="1200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200" b="1" i="1" kern="1200">
                            <a:latin typeface="Cambria Math" panose="02040503050406030204" pitchFamily="18" charset="0"/>
                          </a:rPr>
                          <m:t>𝑿</m:t>
                        </m:r>
                      </m:e>
                      <m:sub>
                        <m:r>
                          <a:rPr lang="en-US" sz="1200" b="1" i="1" kern="1200">
                            <a:latin typeface="Cambria Math" panose="02040503050406030204" pitchFamily="18" charset="0"/>
                          </a:rPr>
                          <m:t>𝒊</m:t>
                        </m:r>
                        <m:r>
                          <a:rPr lang="en-US" sz="1200" b="1" i="1" kern="1200">
                            <a:latin typeface="Cambria Math" panose="02040503050406030204" pitchFamily="18" charset="0"/>
                          </a:rPr>
                          <m:t>+</m:t>
                        </m:r>
                        <m:r>
                          <a:rPr lang="en-US" sz="1200" b="1" i="1" kern="1200">
                            <a:latin typeface="Cambria Math" panose="02040503050406030204" pitchFamily="18" charset="0"/>
                          </a:rPr>
                          <m:t>𝟏</m:t>
                        </m:r>
                      </m:sub>
                    </m:sSub>
                    <m:r>
                      <a:rPr lang="en-US" sz="1200" b="1" i="1" kern="1200">
                        <a:latin typeface="Cambria Math" panose="02040503050406030204" pitchFamily="18" charset="0"/>
                      </a:rPr>
                      <m:t>=</m:t>
                    </m:r>
                    <m:d>
                      <m:dPr>
                        <m:ctrlPr>
                          <a:rPr lang="en-US" sz="1200" b="1" i="1" kern="1200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200" b="1" i="1" kern="1200">
                            <a:latin typeface="Cambria Math" panose="02040503050406030204" pitchFamily="18" charset="0"/>
                          </a:rPr>
                          <m:t>𝒂</m:t>
                        </m:r>
                        <m:sSub>
                          <m:sSubPr>
                            <m:ctrlPr>
                              <a:rPr lang="en-US" sz="1200" b="1" i="1" kern="1200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200" b="1" i="1" kern="1200">
                                <a:latin typeface="Cambria Math" panose="02040503050406030204" pitchFamily="18" charset="0"/>
                              </a:rPr>
                              <m:t>𝑿</m:t>
                            </m:r>
                          </m:e>
                          <m:sub>
                            <m:r>
                              <a:rPr lang="en-US" sz="1200" b="1" i="1" kern="1200">
                                <a:latin typeface="Cambria Math" panose="02040503050406030204" pitchFamily="18" charset="0"/>
                              </a:rPr>
                              <m:t>𝒊</m:t>
                            </m:r>
                          </m:sub>
                        </m:sSub>
                        <m:r>
                          <a:rPr lang="en-US" sz="1200" b="1" i="1" kern="1200">
                            <a:latin typeface="Cambria Math" panose="02040503050406030204" pitchFamily="18" charset="0"/>
                          </a:rPr>
                          <m:t>+</m:t>
                        </m:r>
                        <m:r>
                          <a:rPr lang="en-US" sz="1200" b="1" i="1" kern="1200">
                            <a:latin typeface="Cambria Math" panose="02040503050406030204" pitchFamily="18" charset="0"/>
                          </a:rPr>
                          <m:t>𝒄</m:t>
                        </m:r>
                      </m:e>
                    </m:d>
                    <m:r>
                      <a:rPr lang="en-US" sz="1200" b="1" i="1" kern="1200">
                        <a:latin typeface="Cambria Math" panose="02040503050406030204" pitchFamily="18" charset="0"/>
                      </a:rPr>
                      <m:t>𝒎𝒐𝒅</m:t>
                    </m:r>
                    <m:d>
                      <m:dPr>
                        <m:ctrlPr>
                          <a:rPr lang="en-US" sz="1200" b="1" i="1" kern="1200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200" b="1" i="1" kern="1200">
                            <a:latin typeface="Cambria Math" panose="02040503050406030204" pitchFamily="18" charset="0"/>
                          </a:rPr>
                          <m:t>𝒎</m:t>
                        </m:r>
                      </m:e>
                    </m:d>
                    <m:r>
                      <a:rPr lang="en-US" sz="1200" b="1" i="1" kern="1200">
                        <a:latin typeface="Cambria Math" panose="02040503050406030204" pitchFamily="18" charset="0"/>
                      </a:rPr>
                      <m:t>;</m:t>
                    </m:r>
                    <m:r>
                      <a:rPr lang="en-US" sz="1200" b="1" i="1" kern="1200">
                        <a:latin typeface="Cambria Math" panose="02040503050406030204" pitchFamily="18" charset="0"/>
                      </a:rPr>
                      <m:t>𝒊</m:t>
                    </m:r>
                    <m:r>
                      <a:rPr lang="en-US" sz="1200" b="1" i="1" kern="1200">
                        <a:latin typeface="Cambria Math" panose="02040503050406030204" pitchFamily="18" charset="0"/>
                      </a:rPr>
                      <m:t>=</m:t>
                    </m:r>
                    <m:r>
                      <a:rPr lang="en-US" sz="1200" b="1" i="1" kern="1200">
                        <a:latin typeface="Cambria Math" panose="02040503050406030204" pitchFamily="18" charset="0"/>
                      </a:rPr>
                      <m:t>𝟎</m:t>
                    </m:r>
                    <m:r>
                      <a:rPr lang="en-US" sz="1200" b="1" i="1" kern="1200">
                        <a:latin typeface="Cambria Math" panose="02040503050406030204" pitchFamily="18" charset="0"/>
                      </a:rPr>
                      <m:t>,</m:t>
                    </m:r>
                    <m:r>
                      <a:rPr lang="en-US" sz="1200" b="1" i="1" kern="1200">
                        <a:latin typeface="Cambria Math" panose="02040503050406030204" pitchFamily="18" charset="0"/>
                      </a:rPr>
                      <m:t>𝟏</m:t>
                    </m:r>
                    <m:r>
                      <a:rPr lang="en-US" sz="1200" b="1" i="1" kern="1200">
                        <a:latin typeface="Cambria Math" panose="02040503050406030204" pitchFamily="18" charset="0"/>
                      </a:rPr>
                      <m:t>,</m:t>
                    </m:r>
                    <m:r>
                      <a:rPr lang="en-US" sz="1200" b="1" i="1" kern="1200">
                        <a:latin typeface="Cambria Math" panose="02040503050406030204" pitchFamily="18" charset="0"/>
                      </a:rPr>
                      <m:t>𝟐</m:t>
                    </m:r>
                    <m:r>
                      <a:rPr lang="en-US" sz="1200" b="1" i="1" kern="1200">
                        <a:latin typeface="Cambria Math" panose="02040503050406030204" pitchFamily="18" charset="0"/>
                      </a:rPr>
                      <m:t>,</m:t>
                    </m:r>
                    <m:r>
                      <a:rPr lang="en-US" sz="1200" b="1" i="1" kern="1200">
                        <a:latin typeface="Cambria Math" panose="02040503050406030204" pitchFamily="18" charset="0"/>
                      </a:rPr>
                      <m:t>𝟑</m:t>
                    </m:r>
                    <m:r>
                      <a:rPr lang="en-US" sz="1200" b="1" i="1" kern="1200">
                        <a:latin typeface="Cambria Math" panose="02040503050406030204" pitchFamily="18" charset="0"/>
                      </a:rPr>
                      <m:t>,…</m:t>
                    </m:r>
                  </m:oMath>
                </m:oMathPara>
              </a14:m>
              <a:endParaRPr lang="en-US" sz="1200" b="1" kern="1200"/>
            </a:p>
            <a:p>
              <a:endParaRPr lang="en-US" sz="1200" b="1" kern="1200"/>
            </a:p>
            <a:p>
              <a:endParaRPr lang="en-US" sz="1200" b="1" kern="12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2C103741-EA60-417C-9D1A-5AA89935CFB0}"/>
                </a:ext>
              </a:extLst>
            </xdr:cNvPr>
            <xdr:cNvSpPr txBox="1"/>
          </xdr:nvSpPr>
          <xdr:spPr>
            <a:xfrm>
              <a:off x="2080260" y="274320"/>
              <a:ext cx="10507980" cy="96774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200" b="1" i="0" kern="1200">
                  <a:latin typeface="Cambria Math" panose="02040503050406030204" pitchFamily="18" charset="0"/>
                </a:rPr>
                <a:t>𝑺𝒆𝒆𝒅𝒔=𝑿_𝒊</a:t>
              </a:r>
              <a:r>
                <a:rPr lang="en-US" sz="1200" b="1" kern="1200"/>
                <a:t>, </a:t>
              </a:r>
              <a:r>
                <a:rPr lang="en-US" sz="1200" b="1" i="0" kern="1200">
                  <a:latin typeface="Cambria Math" panose="02040503050406030204" pitchFamily="18" charset="0"/>
                </a:rPr>
                <a:t>𝑴𝒖𝒍𝒕𝒊𝒑𝒍𝒊𝒆𝒓=𝒂, 𝐈𝐧𝐜𝐫𝐞𝐦𝐞𝐧𝐭=𝐜, 𝐌𝐨𝐝𝐮𝐥𝐮𝐬=𝐦</a:t>
              </a:r>
              <a:endParaRPr lang="en-US" sz="1200" b="1" kern="1200"/>
            </a:p>
            <a:p>
              <a:pPr/>
              <a:r>
                <a:rPr lang="en-US" sz="1200" b="1" i="0" kern="1200">
                  <a:latin typeface="Cambria Math" panose="02040503050406030204" pitchFamily="18" charset="0"/>
                </a:rPr>
                <a:t>𝑿_(𝒊+𝟏)=(𝒂𝑿_𝒊+𝒄)𝒎𝒐𝒅(𝒎);𝒊=𝟎,𝟏,𝟐,𝟑,…</a:t>
              </a:r>
              <a:endParaRPr lang="en-US" sz="1200" b="1" kern="1200"/>
            </a:p>
            <a:p>
              <a:endParaRPr lang="en-US" sz="1200" b="1" kern="1200"/>
            </a:p>
            <a:p>
              <a:endParaRPr lang="en-US" sz="1200" b="1" kern="1200"/>
            </a:p>
          </xdr:txBody>
        </xdr:sp>
      </mc:Fallback>
    </mc:AlternateContent>
    <xdr:clientData/>
  </xdr:twoCellAnchor>
  <xdr:twoCellAnchor>
    <xdr:from>
      <xdr:col>3</xdr:col>
      <xdr:colOff>15240</xdr:colOff>
      <xdr:row>8</xdr:row>
      <xdr:rowOff>38100</xdr:rowOff>
    </xdr:from>
    <xdr:to>
      <xdr:col>3</xdr:col>
      <xdr:colOff>571500</xdr:colOff>
      <xdr:row>10</xdr:row>
      <xdr:rowOff>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00000000-0008-0000-0400-000003000000}"/>
                </a:ext>
              </a:extLst>
            </xdr:cNvPr>
            <xdr:cNvSpPr txBox="1"/>
          </xdr:nvSpPr>
          <xdr:spPr>
            <a:xfrm>
              <a:off x="1844040" y="1508760"/>
              <a:ext cx="556260" cy="6934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200" b="1" i="1" kern="1200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200" b="1" i="1" kern="1200">
                            <a:latin typeface="Cambria Math" panose="02040503050406030204" pitchFamily="18" charset="0"/>
                          </a:rPr>
                          <m:t>𝑿</m:t>
                        </m:r>
                      </m:e>
                      <m:sub>
                        <m:r>
                          <a:rPr lang="en-US" sz="1200" b="1" i="1" kern="1200">
                            <a:latin typeface="Cambria Math" panose="02040503050406030204" pitchFamily="18" charset="0"/>
                          </a:rPr>
                          <m:t>𝒐</m:t>
                        </m:r>
                      </m:sub>
                    </m:sSub>
                  </m:oMath>
                </m:oMathPara>
              </a14:m>
              <a:endParaRPr lang="en-US" sz="1200" b="1" kern="12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7FB731F6-7039-4294-99C2-B0C01B37C122}"/>
                </a:ext>
              </a:extLst>
            </xdr:cNvPr>
            <xdr:cNvSpPr txBox="1"/>
          </xdr:nvSpPr>
          <xdr:spPr>
            <a:xfrm>
              <a:off x="1844040" y="1508760"/>
              <a:ext cx="556260" cy="6934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/>
              <a:r>
                <a:rPr lang="en-US" sz="1200" b="1" i="0" kern="1200">
                  <a:latin typeface="Cambria Math" panose="02040503050406030204" pitchFamily="18" charset="0"/>
                </a:rPr>
                <a:t>𝑿_𝒐</a:t>
              </a:r>
              <a:endParaRPr lang="en-US" sz="1200" b="1" kern="1200"/>
            </a:p>
          </xdr:txBody>
        </xdr:sp>
      </mc:Fallback>
    </mc:AlternateContent>
    <xdr:clientData/>
  </xdr:twoCellAnchor>
  <xdr:twoCellAnchor>
    <xdr:from>
      <xdr:col>3</xdr:col>
      <xdr:colOff>0</xdr:colOff>
      <xdr:row>11</xdr:row>
      <xdr:rowOff>0</xdr:rowOff>
    </xdr:from>
    <xdr:to>
      <xdr:col>3</xdr:col>
      <xdr:colOff>556260</xdr:colOff>
      <xdr:row>12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00000000-0008-0000-0400-000004000000}"/>
                </a:ext>
              </a:extLst>
            </xdr:cNvPr>
            <xdr:cNvSpPr txBox="1"/>
          </xdr:nvSpPr>
          <xdr:spPr>
            <a:xfrm>
              <a:off x="1828800" y="2385060"/>
              <a:ext cx="556260" cy="32766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200" b="1" i="1" kern="1200">
                        <a:latin typeface="Cambria Math" panose="02040503050406030204" pitchFamily="18" charset="0"/>
                      </a:rPr>
                      <m:t>𝒂</m:t>
                    </m:r>
                  </m:oMath>
                </m:oMathPara>
              </a14:m>
              <a:endParaRPr lang="en-US" sz="1200" b="1" kern="1200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D8EEAF7D-02C0-407A-BE9C-D9551B626B91}"/>
                </a:ext>
              </a:extLst>
            </xdr:cNvPr>
            <xdr:cNvSpPr txBox="1"/>
          </xdr:nvSpPr>
          <xdr:spPr>
            <a:xfrm>
              <a:off x="1828800" y="2385060"/>
              <a:ext cx="556260" cy="32766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/>
              <a:r>
                <a:rPr lang="en-US" sz="1200" b="1" i="0" kern="1200">
                  <a:latin typeface="Cambria Math" panose="02040503050406030204" pitchFamily="18" charset="0"/>
                </a:rPr>
                <a:t>𝒂</a:t>
              </a:r>
              <a:endParaRPr lang="en-US" sz="1200" b="1" kern="1200"/>
            </a:p>
          </xdr:txBody>
        </xdr:sp>
      </mc:Fallback>
    </mc:AlternateContent>
    <xdr:clientData/>
  </xdr:twoCellAnchor>
  <xdr:twoCellAnchor>
    <xdr:from>
      <xdr:col>3</xdr:col>
      <xdr:colOff>0</xdr:colOff>
      <xdr:row>14</xdr:row>
      <xdr:rowOff>0</xdr:rowOff>
    </xdr:from>
    <xdr:to>
      <xdr:col>3</xdr:col>
      <xdr:colOff>556260</xdr:colOff>
      <xdr:row>15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00000000-0008-0000-0400-000005000000}"/>
                </a:ext>
              </a:extLst>
            </xdr:cNvPr>
            <xdr:cNvSpPr txBox="1"/>
          </xdr:nvSpPr>
          <xdr:spPr>
            <a:xfrm>
              <a:off x="1828800" y="2933700"/>
              <a:ext cx="556260" cy="32766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200" b="1" i="1" kern="1200">
                        <a:latin typeface="Cambria Math" panose="02040503050406030204" pitchFamily="18" charset="0"/>
                      </a:rPr>
                      <m:t>𝒄</m:t>
                    </m:r>
                  </m:oMath>
                </m:oMathPara>
              </a14:m>
              <a:endParaRPr lang="en-US" sz="1200" b="1" kern="1200"/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E080A6F6-9E04-4EF2-B0CA-C280465C48C6}"/>
                </a:ext>
              </a:extLst>
            </xdr:cNvPr>
            <xdr:cNvSpPr txBox="1"/>
          </xdr:nvSpPr>
          <xdr:spPr>
            <a:xfrm>
              <a:off x="1828800" y="2933700"/>
              <a:ext cx="556260" cy="32766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/>
              <a:r>
                <a:rPr lang="en-US" sz="1200" b="1" i="0" kern="1200">
                  <a:latin typeface="Cambria Math" panose="02040503050406030204" pitchFamily="18" charset="0"/>
                </a:rPr>
                <a:t>𝒄</a:t>
              </a:r>
              <a:endParaRPr lang="en-US" sz="1200" b="1" kern="1200"/>
            </a:p>
          </xdr:txBody>
        </xdr:sp>
      </mc:Fallback>
    </mc:AlternateContent>
    <xdr:clientData/>
  </xdr:twoCellAnchor>
  <xdr:twoCellAnchor>
    <xdr:from>
      <xdr:col>3</xdr:col>
      <xdr:colOff>0</xdr:colOff>
      <xdr:row>17</xdr:row>
      <xdr:rowOff>0</xdr:rowOff>
    </xdr:from>
    <xdr:to>
      <xdr:col>3</xdr:col>
      <xdr:colOff>556260</xdr:colOff>
      <xdr:row>18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00000000-0008-0000-0400-000006000000}"/>
                </a:ext>
              </a:extLst>
            </xdr:cNvPr>
            <xdr:cNvSpPr txBox="1"/>
          </xdr:nvSpPr>
          <xdr:spPr>
            <a:xfrm>
              <a:off x="1828800" y="3482340"/>
              <a:ext cx="556260" cy="32766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200" b="1" i="1" kern="1200">
                        <a:latin typeface="Cambria Math" panose="02040503050406030204" pitchFamily="18" charset="0"/>
                      </a:rPr>
                      <m:t>𝒎</m:t>
                    </m:r>
                  </m:oMath>
                </m:oMathPara>
              </a14:m>
              <a:endParaRPr lang="en-US" sz="1200" b="1" kern="1200"/>
            </a:p>
          </xdr:txBody>
        </xdr:sp>
      </mc:Choice>
      <mc:Fallback xmlns="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9BCA3596-A511-4667-8980-E8D18A268F08}"/>
                </a:ext>
              </a:extLst>
            </xdr:cNvPr>
            <xdr:cNvSpPr txBox="1"/>
          </xdr:nvSpPr>
          <xdr:spPr>
            <a:xfrm>
              <a:off x="1828800" y="3482340"/>
              <a:ext cx="556260" cy="32766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/>
              <a:r>
                <a:rPr lang="en-US" sz="1200" b="1" i="0" kern="1200">
                  <a:latin typeface="Cambria Math" panose="02040503050406030204" pitchFamily="18" charset="0"/>
                </a:rPr>
                <a:t>𝒎</a:t>
              </a:r>
              <a:endParaRPr lang="en-US" sz="1200" b="1" kern="1200"/>
            </a:p>
          </xdr:txBody>
        </xdr:sp>
      </mc:Fallback>
    </mc:AlternateContent>
    <xdr:clientData/>
  </xdr:twoCellAnchor>
  <xdr:twoCellAnchor>
    <xdr:from>
      <xdr:col>14</xdr:col>
      <xdr:colOff>533400</xdr:colOff>
      <xdr:row>11</xdr:row>
      <xdr:rowOff>0</xdr:rowOff>
    </xdr:from>
    <xdr:to>
      <xdr:col>18</xdr:col>
      <xdr:colOff>228600</xdr:colOff>
      <xdr:row>13</xdr:row>
      <xdr:rowOff>137160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00000000-0008-0000-0400-000007000000}"/>
                </a:ext>
              </a:extLst>
            </xdr:cNvPr>
            <xdr:cNvSpPr txBox="1"/>
          </xdr:nvSpPr>
          <xdr:spPr>
            <a:xfrm>
              <a:off x="9486900" y="2385060"/>
              <a:ext cx="1059180" cy="5029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900" b="1" i="1" kern="1200">
                        <a:latin typeface="Cambria Math" panose="02040503050406030204" pitchFamily="18" charset="0"/>
                      </a:rPr>
                      <m:t>𝑺𝒕𝒆𝒑</m:t>
                    </m:r>
                    <m:r>
                      <a:rPr lang="en-US" sz="900" b="1" i="1" kern="1200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900" b="1" i="1" kern="1200">
                        <a:latin typeface="Cambria Math" panose="02040503050406030204" pitchFamily="18" charset="0"/>
                      </a:rPr>
                      <m:t>𝟎𝟐</m:t>
                    </m:r>
                  </m:oMath>
                </m:oMathPara>
              </a14:m>
              <a:endParaRPr lang="en-US" sz="900" b="1" i="1" kern="1200">
                <a:latin typeface="Cambria Math" panose="02040503050406030204" pitchFamily="18" charset="0"/>
              </a:endParaRPr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900" b="1" i="1" kern="1200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900" b="1" i="1" kern="1200">
                            <a:latin typeface="Cambria Math" panose="02040503050406030204" pitchFamily="18" charset="0"/>
                          </a:rPr>
                          <m:t>𝑫</m:t>
                        </m:r>
                      </m:e>
                      <m:sup>
                        <m:r>
                          <a:rPr lang="en-US" sz="900" b="1" i="1" kern="1200">
                            <a:latin typeface="Cambria Math" panose="02040503050406030204" pitchFamily="18" charset="0"/>
                          </a:rPr>
                          <m:t>+</m:t>
                        </m:r>
                      </m:sup>
                    </m:sSup>
                    <m:r>
                      <a:rPr lang="en-US" sz="900" b="1" i="1" kern="1200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900" b="1" i="1" kern="1200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900" b="1" i="1" kern="1200">
                            <a:latin typeface="Cambria Math" panose="02040503050406030204" pitchFamily="18" charset="0"/>
                          </a:rPr>
                          <m:t>𝒊</m:t>
                        </m:r>
                      </m:num>
                      <m:den>
                        <m:r>
                          <a:rPr lang="en-US" sz="900" b="1" i="1" kern="1200">
                            <a:latin typeface="Cambria Math" panose="02040503050406030204" pitchFamily="18" charset="0"/>
                          </a:rPr>
                          <m:t>𝑵</m:t>
                        </m:r>
                      </m:den>
                    </m:f>
                    <m:r>
                      <a:rPr lang="en-US" sz="900" b="1" i="1" kern="1200">
                        <a:latin typeface="Cambria Math" panose="02040503050406030204" pitchFamily="18" charset="0"/>
                      </a:rPr>
                      <m:t>−</m:t>
                    </m:r>
                    <m:sSub>
                      <m:sSubPr>
                        <m:ctrlPr>
                          <a:rPr lang="en-US" sz="900" b="1" i="1" kern="1200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900" b="1" i="1" kern="1200">
                            <a:latin typeface="Cambria Math" panose="02040503050406030204" pitchFamily="18" charset="0"/>
                          </a:rPr>
                          <m:t>𝑹</m:t>
                        </m:r>
                      </m:e>
                      <m:sub>
                        <m:r>
                          <a:rPr lang="en-US" sz="900" b="1" i="1" kern="1200">
                            <a:latin typeface="Cambria Math" panose="02040503050406030204" pitchFamily="18" charset="0"/>
                          </a:rPr>
                          <m:t>𝒊</m:t>
                        </m:r>
                      </m:sub>
                    </m:sSub>
                  </m:oMath>
                </m:oMathPara>
              </a14:m>
              <a:endParaRPr lang="en-US" sz="900" b="1" kern="1200"/>
            </a:p>
          </xdr:txBody>
        </xdr:sp>
      </mc:Choice>
      <mc:Fallback xmlns="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BAD48F81-3D65-4AD9-BD62-9443F4888E26}"/>
                </a:ext>
              </a:extLst>
            </xdr:cNvPr>
            <xdr:cNvSpPr txBox="1"/>
          </xdr:nvSpPr>
          <xdr:spPr>
            <a:xfrm>
              <a:off x="9486900" y="2385060"/>
              <a:ext cx="1059180" cy="5029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/>
              <a:r>
                <a:rPr lang="en-US" sz="900" b="1" i="0" kern="1200">
                  <a:latin typeface="Cambria Math" panose="02040503050406030204" pitchFamily="18" charset="0"/>
                </a:rPr>
                <a:t>𝑺𝒕𝒆𝒑 𝟎𝟐</a:t>
              </a:r>
              <a:endParaRPr lang="en-US" sz="900" b="1" i="1" kern="1200">
                <a:latin typeface="Cambria Math" panose="02040503050406030204" pitchFamily="18" charset="0"/>
              </a:endParaRPr>
            </a:p>
            <a:p>
              <a:pPr/>
              <a:r>
                <a:rPr lang="en-US" sz="900" b="1" i="0" kern="1200">
                  <a:latin typeface="Cambria Math" panose="02040503050406030204" pitchFamily="18" charset="0"/>
                </a:rPr>
                <a:t>𝑫^+=𝒊/𝑵−𝑹_𝒊</a:t>
              </a:r>
              <a:endParaRPr lang="en-US" sz="900" b="1" kern="1200"/>
            </a:p>
          </xdr:txBody>
        </xdr:sp>
      </mc:Fallback>
    </mc:AlternateContent>
    <xdr:clientData/>
  </xdr:twoCellAnchor>
  <xdr:twoCellAnchor>
    <xdr:from>
      <xdr:col>14</xdr:col>
      <xdr:colOff>228600</xdr:colOff>
      <xdr:row>14</xdr:row>
      <xdr:rowOff>0</xdr:rowOff>
    </xdr:from>
    <xdr:to>
      <xdr:col>18</xdr:col>
      <xdr:colOff>220980</xdr:colOff>
      <xdr:row>16</xdr:row>
      <xdr:rowOff>88900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00000000-0008-0000-0400-000008000000}"/>
                </a:ext>
              </a:extLst>
            </xdr:cNvPr>
            <xdr:cNvSpPr txBox="1"/>
          </xdr:nvSpPr>
          <xdr:spPr>
            <a:xfrm>
              <a:off x="9182100" y="2933700"/>
              <a:ext cx="1356360" cy="45466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b="1" i="1" kern="1200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1" i="1" kern="1200">
                            <a:latin typeface="Cambria Math" panose="02040503050406030204" pitchFamily="18" charset="0"/>
                          </a:rPr>
                          <m:t>𝑫</m:t>
                        </m:r>
                      </m:e>
                      <m:sup>
                        <m:r>
                          <a:rPr lang="en-US" sz="1100" b="1" i="1" kern="1200">
                            <a:latin typeface="Cambria Math" panose="02040503050406030204" pitchFamily="18" charset="0"/>
                          </a:rPr>
                          <m:t>−</m:t>
                        </m:r>
                      </m:sup>
                    </m:sSup>
                    <m:r>
                      <a:rPr lang="en-US" sz="1100" b="1" i="1" kern="1200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en-US" sz="1100" b="1" i="1" kern="1200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1" i="1" kern="1200">
                            <a:latin typeface="Cambria Math" panose="02040503050406030204" pitchFamily="18" charset="0"/>
                          </a:rPr>
                          <m:t>𝑹</m:t>
                        </m:r>
                      </m:e>
                      <m:sub>
                        <m:r>
                          <a:rPr lang="en-US" sz="1100" b="1" i="1" kern="1200">
                            <a:latin typeface="Cambria Math" panose="02040503050406030204" pitchFamily="18" charset="0"/>
                          </a:rPr>
                          <m:t>𝒊</m:t>
                        </m:r>
                      </m:sub>
                    </m:sSub>
                    <m:r>
                      <a:rPr lang="en-US" sz="1100" b="1" i="1" kern="1200">
                        <a:latin typeface="Cambria Math" panose="02040503050406030204" pitchFamily="18" charset="0"/>
                      </a:rPr>
                      <m:t>−</m:t>
                    </m:r>
                    <m:f>
                      <m:fPr>
                        <m:ctrlPr>
                          <a:rPr lang="en-US" sz="1100" b="1" i="1" kern="1200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100" b="1" i="1" kern="1200">
                            <a:latin typeface="Cambria Math" panose="02040503050406030204" pitchFamily="18" charset="0"/>
                          </a:rPr>
                          <m:t>𝒊</m:t>
                        </m:r>
                        <m:r>
                          <a:rPr lang="en-US" sz="1100" b="1" i="1" kern="120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 kern="1200">
                            <a:latin typeface="Cambria Math" panose="02040503050406030204" pitchFamily="18" charset="0"/>
                          </a:rPr>
                          <m:t>𝟏</m:t>
                        </m:r>
                      </m:num>
                      <m:den>
                        <m:r>
                          <a:rPr lang="en-US" sz="1100" b="1" i="1" kern="1200">
                            <a:latin typeface="Cambria Math" panose="02040503050406030204" pitchFamily="18" charset="0"/>
                          </a:rPr>
                          <m:t>𝑵</m:t>
                        </m:r>
                      </m:den>
                    </m:f>
                  </m:oMath>
                </m:oMathPara>
              </a14:m>
              <a:endParaRPr lang="en-US" sz="1100" b="1" kern="1200"/>
            </a:p>
          </xdr:txBody>
        </xdr:sp>
      </mc:Choice>
      <mc:Fallback xmlns="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202B79B6-AF36-406A-8661-CDC9E2EB8B60}"/>
                </a:ext>
              </a:extLst>
            </xdr:cNvPr>
            <xdr:cNvSpPr txBox="1"/>
          </xdr:nvSpPr>
          <xdr:spPr>
            <a:xfrm>
              <a:off x="9182100" y="2933700"/>
              <a:ext cx="1356360" cy="45466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/>
              <a:r>
                <a:rPr lang="en-US" sz="1100" b="1" i="0" kern="1200">
                  <a:latin typeface="Cambria Math" panose="02040503050406030204" pitchFamily="18" charset="0"/>
                </a:rPr>
                <a:t>𝑫^−=𝑹_𝒊−(𝒊−𝟏)/𝑵</a:t>
              </a:r>
              <a:endParaRPr lang="en-US" sz="1100" b="1" kern="1200"/>
            </a:p>
          </xdr:txBody>
        </xdr:sp>
      </mc:Fallback>
    </mc:AlternateContent>
    <xdr:clientData/>
  </xdr:twoCellAnchor>
  <xdr:twoCellAnchor>
    <xdr:from>
      <xdr:col>14</xdr:col>
      <xdr:colOff>327660</xdr:colOff>
      <xdr:row>16</xdr:row>
      <xdr:rowOff>175260</xdr:rowOff>
    </xdr:from>
    <xdr:to>
      <xdr:col>19</xdr:col>
      <xdr:colOff>130628</xdr:colOff>
      <xdr:row>19</xdr:row>
      <xdr:rowOff>88900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00000000-0008-0000-0400-000009000000}"/>
                </a:ext>
              </a:extLst>
            </xdr:cNvPr>
            <xdr:cNvSpPr txBox="1"/>
          </xdr:nvSpPr>
          <xdr:spPr>
            <a:xfrm>
              <a:off x="9286603" y="3506289"/>
              <a:ext cx="1414054" cy="468811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000" b="1" i="1" kern="1200">
                        <a:latin typeface="Cambria Math" panose="02040503050406030204" pitchFamily="18" charset="0"/>
                      </a:rPr>
                      <m:t>𝜶</m:t>
                    </m:r>
                    <m:r>
                      <a:rPr lang="en-US" sz="1000" b="1" i="1" kern="1200">
                        <a:latin typeface="Cambria Math" panose="02040503050406030204" pitchFamily="18" charset="0"/>
                      </a:rPr>
                      <m:t>=−−→</m:t>
                    </m:r>
                  </m:oMath>
                </m:oMathPara>
              </a14:m>
              <a:endParaRPr lang="en-US" sz="1000" b="1" kern="1200"/>
            </a:p>
            <a:p>
              <a:r>
                <a:rPr lang="en-US" sz="1100" b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Level of significance</a:t>
              </a:r>
              <a:endParaRPr lang="en-US" sz="1000">
                <a:effectLst/>
              </a:endParaRPr>
            </a:p>
          </xdr:txBody>
        </xdr:sp>
      </mc:Choice>
      <mc:Fallback xmlns="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E468F1E4-B377-47F9-96CA-FB5182886E60}"/>
                </a:ext>
              </a:extLst>
            </xdr:cNvPr>
            <xdr:cNvSpPr txBox="1"/>
          </xdr:nvSpPr>
          <xdr:spPr>
            <a:xfrm>
              <a:off x="9286603" y="3506289"/>
              <a:ext cx="1414054" cy="468811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/>
              <a:r>
                <a:rPr lang="en-US" sz="1000" b="1" i="0" kern="1200">
                  <a:latin typeface="Cambria Math" panose="02040503050406030204" pitchFamily="18" charset="0"/>
                </a:rPr>
                <a:t>𝜶=−−→</a:t>
              </a:r>
              <a:endParaRPr lang="en-US" sz="1000" b="1" kern="1200"/>
            </a:p>
            <a:p>
              <a:r>
                <a:rPr lang="en-US" sz="1100" b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Level of significance</a:t>
              </a:r>
              <a:endParaRPr lang="en-US" sz="1000">
                <a:effectLst/>
              </a:endParaRPr>
            </a:p>
          </xdr:txBody>
        </xdr:sp>
      </mc:Fallback>
    </mc:AlternateContent>
    <xdr:clientData/>
  </xdr:twoCellAnchor>
  <xdr:twoCellAnchor>
    <xdr:from>
      <xdr:col>14</xdr:col>
      <xdr:colOff>335280</xdr:colOff>
      <xdr:row>20</xdr:row>
      <xdr:rowOff>7620</xdr:rowOff>
    </xdr:from>
    <xdr:to>
      <xdr:col>18</xdr:col>
      <xdr:colOff>190500</xdr:colOff>
      <xdr:row>23</xdr:row>
      <xdr:rowOff>76200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00000000-0008-0000-0400-00000A000000}"/>
                </a:ext>
              </a:extLst>
            </xdr:cNvPr>
            <xdr:cNvSpPr txBox="1"/>
          </xdr:nvSpPr>
          <xdr:spPr>
            <a:xfrm>
              <a:off x="9288780" y="4046220"/>
              <a:ext cx="1219200" cy="6172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000" b="1" i="1" kern="1200">
                        <a:latin typeface="Cambria Math" panose="02040503050406030204" pitchFamily="18" charset="0"/>
                      </a:rPr>
                      <m:t>𝑺𝒕𝒆𝒑</m:t>
                    </m:r>
                    <m:r>
                      <a:rPr lang="en-US" sz="1000" b="1" i="1" kern="1200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000" b="1" i="1" kern="1200">
                        <a:latin typeface="Cambria Math" panose="02040503050406030204" pitchFamily="18" charset="0"/>
                      </a:rPr>
                      <m:t>𝟑</m:t>
                    </m:r>
                    <m:r>
                      <a:rPr lang="en-US" sz="1000" b="1" i="1" kern="1200">
                        <a:latin typeface="Cambria Math" panose="02040503050406030204" pitchFamily="18" charset="0"/>
                      </a:rPr>
                      <m:t>:</m:t>
                    </m:r>
                  </m:oMath>
                </m:oMathPara>
              </a14:m>
              <a:endParaRPr lang="en-US" sz="1000" b="1" kern="1200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000" b="1" i="1" kern="1200">
                        <a:latin typeface="Cambria Math" panose="02040503050406030204" pitchFamily="18" charset="0"/>
                      </a:rPr>
                      <m:t>𝑫</m:t>
                    </m:r>
                    <m:r>
                      <a:rPr lang="en-US" sz="1000" b="1" i="1" kern="1200">
                        <a:latin typeface="Cambria Math" panose="02040503050406030204" pitchFamily="18" charset="0"/>
                      </a:rPr>
                      <m:t>=</m:t>
                    </m:r>
                    <m:r>
                      <a:rPr lang="en-US" sz="1000" b="1" i="0" kern="1200">
                        <a:latin typeface="Cambria Math" panose="02040503050406030204" pitchFamily="18" charset="0"/>
                      </a:rPr>
                      <m:t>𝐦𝐚𝐱</m:t>
                    </m:r>
                    <m:r>
                      <a:rPr lang="en-US" sz="1000" b="1" i="1" kern="1200">
                        <a:latin typeface="Cambria Math" panose="02040503050406030204" pitchFamily="18" charset="0"/>
                      </a:rPr>
                      <m:t>⁡(</m:t>
                    </m:r>
                    <m:sSup>
                      <m:sSupPr>
                        <m:ctrlPr>
                          <a:rPr lang="en-US" sz="1000" b="1" i="1" kern="1200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000" b="1" i="1" kern="1200">
                            <a:latin typeface="Cambria Math" panose="02040503050406030204" pitchFamily="18" charset="0"/>
                          </a:rPr>
                          <m:t>𝑫</m:t>
                        </m:r>
                      </m:e>
                      <m:sup>
                        <m:r>
                          <a:rPr lang="en-US" sz="1000" b="1" i="1" kern="1200">
                            <a:latin typeface="Cambria Math" panose="02040503050406030204" pitchFamily="18" charset="0"/>
                          </a:rPr>
                          <m:t>+</m:t>
                        </m:r>
                      </m:sup>
                    </m:sSup>
                    <m:r>
                      <a:rPr lang="en-US" sz="1000" b="1" i="1" kern="1200">
                        <a:latin typeface="Cambria Math" panose="02040503050406030204" pitchFamily="18" charset="0"/>
                      </a:rPr>
                      <m:t>,</m:t>
                    </m:r>
                    <m:sSup>
                      <m:sSupPr>
                        <m:ctrlPr>
                          <a:rPr lang="en-US" sz="1000" b="1" i="1" kern="1200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000" b="1" i="1" kern="1200">
                            <a:latin typeface="Cambria Math" panose="02040503050406030204" pitchFamily="18" charset="0"/>
                          </a:rPr>
                          <m:t>𝑫</m:t>
                        </m:r>
                      </m:e>
                      <m:sup>
                        <m:r>
                          <a:rPr lang="en-US" sz="1000" b="1" i="1" kern="1200">
                            <a:latin typeface="Cambria Math" panose="02040503050406030204" pitchFamily="18" charset="0"/>
                          </a:rPr>
                          <m:t>−</m:t>
                        </m:r>
                      </m:sup>
                    </m:sSup>
                    <m:r>
                      <a:rPr lang="en-US" sz="1000" b="1" i="1" kern="1200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en-US" sz="1000" b="1" kern="1200"/>
            </a:p>
          </xdr:txBody>
        </xdr:sp>
      </mc:Choice>
      <mc:Fallback xmlns="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D8E69EFC-1981-427E-9E80-B2020542A0E2}"/>
                </a:ext>
              </a:extLst>
            </xdr:cNvPr>
            <xdr:cNvSpPr txBox="1"/>
          </xdr:nvSpPr>
          <xdr:spPr>
            <a:xfrm>
              <a:off x="9288780" y="4046220"/>
              <a:ext cx="1219200" cy="6172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/>
              <a:r>
                <a:rPr lang="en-US" sz="1000" b="1" i="0" kern="1200">
                  <a:latin typeface="Cambria Math" panose="02040503050406030204" pitchFamily="18" charset="0"/>
                </a:rPr>
                <a:t>𝑺𝒕𝒆𝒑 𝟑:</a:t>
              </a:r>
              <a:endParaRPr lang="en-US" sz="1000" b="1" kern="1200"/>
            </a:p>
            <a:p>
              <a:pPr/>
              <a:r>
                <a:rPr lang="en-US" sz="1000" b="1" i="0" kern="1200">
                  <a:latin typeface="Cambria Math" panose="02040503050406030204" pitchFamily="18" charset="0"/>
                </a:rPr>
                <a:t>𝑫=𝐦𝐚𝐱⁡(𝑫^+,𝑫^−)</a:t>
              </a:r>
              <a:endParaRPr lang="en-US" sz="1000" b="1" kern="1200"/>
            </a:p>
          </xdr:txBody>
        </xdr:sp>
      </mc:Fallback>
    </mc:AlternateContent>
    <xdr:clientData/>
  </xdr:twoCellAnchor>
  <xdr:twoCellAnchor>
    <xdr:from>
      <xdr:col>2</xdr:col>
      <xdr:colOff>0</xdr:colOff>
      <xdr:row>21</xdr:row>
      <xdr:rowOff>0</xdr:rowOff>
    </xdr:from>
    <xdr:to>
      <xdr:col>8</xdr:col>
      <xdr:colOff>7620</xdr:colOff>
      <xdr:row>26</xdr:row>
      <xdr:rowOff>99060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SpPr txBox="1"/>
      </xdr:nvSpPr>
      <xdr:spPr>
        <a:xfrm>
          <a:off x="1219200" y="4221480"/>
          <a:ext cx="3261360" cy="10134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i="0" u="none" strike="noStrike">
              <a:solidFill>
                <a:schemeClr val="dk1"/>
              </a:solidFill>
              <a:effectLst/>
              <a:latin typeface="+mj-lt"/>
              <a:ea typeface="+mn-ea"/>
              <a:cs typeface="+mn-cs"/>
            </a:rPr>
            <a:t>Chapter</a:t>
          </a:r>
          <a:r>
            <a:rPr lang="en-US" sz="1200" b="1" i="0" u="none" strike="noStrike" baseline="0">
              <a:solidFill>
                <a:schemeClr val="dk1"/>
              </a:solidFill>
              <a:effectLst/>
              <a:latin typeface="+mj-lt"/>
              <a:ea typeface="+mn-ea"/>
              <a:cs typeface="+mn-cs"/>
            </a:rPr>
            <a:t> 07: Q15 (b)</a:t>
          </a:r>
          <a:r>
            <a:rPr lang="en-US" sz="1050" b="1" i="0">
              <a:latin typeface="+mj-lt"/>
            </a:rPr>
            <a:t> </a:t>
          </a:r>
          <a:r>
            <a:rPr lang="en-US" sz="1200" b="1" i="0" u="none" strike="noStrike">
              <a:solidFill>
                <a:schemeClr val="dk1"/>
              </a:solidFill>
              <a:effectLst/>
              <a:latin typeface="+mj-lt"/>
              <a:ea typeface="+mn-ea"/>
              <a:cs typeface="+mn-cs"/>
            </a:rPr>
            <a:t>CS312 Computer Simulation</a:t>
          </a:r>
          <a:r>
            <a:rPr lang="en-US" sz="1050" b="1" i="0">
              <a:latin typeface="+mj-lt"/>
            </a:rPr>
            <a:t> , with N=10, Mohammad Abubakar Atiq,</a:t>
          </a:r>
        </a:p>
        <a:p>
          <a:r>
            <a:rPr lang="en-US" sz="1050" b="1" i="0" kern="1200">
              <a:latin typeface="+mj-lt"/>
            </a:rPr>
            <a:t>F202231002,</a:t>
          </a:r>
          <a:r>
            <a:rPr lang="en-US" sz="1050" b="1" i="0" kern="1200" baseline="0">
              <a:latin typeface="+mj-lt"/>
            </a:rPr>
            <a:t> BSIE, Department of Mechanical Engineering</a:t>
          </a:r>
          <a:endParaRPr lang="en-US" sz="1050" b="1" kern="1200"/>
        </a:p>
      </xdr:txBody>
    </xdr:sp>
    <xdr:clientData/>
  </xdr:twoCellAnchor>
  <xdr:twoCellAnchor>
    <xdr:from>
      <xdr:col>23</xdr:col>
      <xdr:colOff>370114</xdr:colOff>
      <xdr:row>1</xdr:row>
      <xdr:rowOff>0</xdr:rowOff>
    </xdr:from>
    <xdr:to>
      <xdr:col>24</xdr:col>
      <xdr:colOff>555171</xdr:colOff>
      <xdr:row>5</xdr:row>
      <xdr:rowOff>152400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00000000-0008-0000-0400-00000C000000}"/>
                </a:ext>
              </a:extLst>
            </xdr:cNvPr>
            <xdr:cNvSpPr txBox="1"/>
          </xdr:nvSpPr>
          <xdr:spPr>
            <a:xfrm>
              <a:off x="13422085" y="185057"/>
              <a:ext cx="805543" cy="892629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200" b="1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200" b="1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𝑫</m:t>
                        </m:r>
                      </m:e>
                      <m:sub>
                        <m:r>
                          <a:rPr lang="en-US" sz="1200" b="1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𝜶</m:t>
                        </m:r>
                      </m:sub>
                    </m:sSub>
                    <m:r>
                      <a:rPr lang="en-US" sz="1200" b="1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⇒</m:t>
                    </m:r>
                  </m:oMath>
                </m:oMathPara>
              </a14:m>
              <a:endParaRPr lang="en-US" sz="1800" b="1">
                <a:effectLst/>
              </a:endParaRPr>
            </a:p>
            <a:p>
              <a:r>
                <a:rPr lang="en-US" sz="1200" b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Critical Value</a:t>
              </a:r>
              <a:endParaRPr lang="en-US" sz="1800" b="1">
                <a:effectLst/>
              </a:endParaRPr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200" b="1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𝑵</m:t>
                    </m:r>
                    <m:r>
                      <a:rPr lang="en-US" sz="1200" b="1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r>
                      <a:rPr lang="en-US" sz="1200" b="1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𝟏𝟎</m:t>
                    </m:r>
                  </m:oMath>
                </m:oMathPara>
              </a14:m>
              <a:endParaRPr lang="en-US" sz="1800" b="1">
                <a:effectLst/>
              </a:endParaRPr>
            </a:p>
          </xdr:txBody>
        </xdr:sp>
      </mc:Choice>
      <mc:Fallback xmlns="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E0DCC0B9-B3CC-438A-92F9-BE201DF65D8B}"/>
                </a:ext>
              </a:extLst>
            </xdr:cNvPr>
            <xdr:cNvSpPr txBox="1"/>
          </xdr:nvSpPr>
          <xdr:spPr>
            <a:xfrm>
              <a:off x="13422085" y="185057"/>
              <a:ext cx="805543" cy="892629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200" b="1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𝑫_𝜶⇒</a:t>
              </a:r>
              <a:endParaRPr lang="en-US" sz="1800" b="1">
                <a:effectLst/>
              </a:endParaRPr>
            </a:p>
            <a:p>
              <a:r>
                <a:rPr lang="en-US" sz="1200" b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Critical Value</a:t>
              </a:r>
              <a:endParaRPr lang="en-US" sz="1800" b="1">
                <a:effectLst/>
              </a:endParaRPr>
            </a:p>
            <a:p>
              <a:r>
                <a:rPr lang="en-US" sz="1200" b="1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𝑵=𝟏𝟎</a:t>
              </a:r>
              <a:endParaRPr lang="en-US" sz="1800" b="1">
                <a:effectLst/>
              </a:endParaRPr>
            </a:p>
          </xdr:txBody>
        </xdr:sp>
      </mc:Fallback>
    </mc:AlternateContent>
    <xdr:clientData/>
  </xdr:twoCellAnchor>
  <xdr:twoCellAnchor>
    <xdr:from>
      <xdr:col>20</xdr:col>
      <xdr:colOff>0</xdr:colOff>
      <xdr:row>23</xdr:row>
      <xdr:rowOff>0</xdr:rowOff>
    </xdr:from>
    <xdr:to>
      <xdr:col>21</xdr:col>
      <xdr:colOff>435428</xdr:colOff>
      <xdr:row>24</xdr:row>
      <xdr:rowOff>141515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00000000-0008-0000-0400-00000D000000}"/>
                </a:ext>
              </a:extLst>
            </xdr:cNvPr>
            <xdr:cNvSpPr txBox="1"/>
          </xdr:nvSpPr>
          <xdr:spPr>
            <a:xfrm>
              <a:off x="11186160" y="4587240"/>
              <a:ext cx="1052648" cy="324395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200" b="1" i="1" kern="1200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200" b="1" i="1" kern="1200">
                            <a:latin typeface="Cambria Math" panose="02040503050406030204" pitchFamily="18" charset="0"/>
                          </a:rPr>
                          <m:t>𝑫</m:t>
                        </m:r>
                      </m:e>
                      <m:sup>
                        <m:r>
                          <a:rPr lang="en-US" sz="1200" b="1" i="1" kern="1200">
                            <a:latin typeface="Cambria Math" panose="02040503050406030204" pitchFamily="18" charset="0"/>
                          </a:rPr>
                          <m:t>+</m:t>
                        </m:r>
                      </m:sup>
                    </m:sSup>
                    <m:r>
                      <a:rPr lang="en-US" sz="1200" b="1" i="1" kern="1200">
                        <a:latin typeface="Cambria Math" panose="02040503050406030204" pitchFamily="18" charset="0"/>
                      </a:rPr>
                      <m:t>{</m:t>
                    </m:r>
                    <m:r>
                      <a:rPr lang="en-US" sz="1200" b="1" i="1" kern="1200">
                        <a:latin typeface="Cambria Math" panose="02040503050406030204" pitchFamily="18" charset="0"/>
                      </a:rPr>
                      <m:t>𝒎𝒂𝒙</m:t>
                    </m:r>
                    <m:r>
                      <a:rPr lang="en-US" sz="1200" b="1" i="1" kern="1200">
                        <a:latin typeface="Cambria Math" panose="02040503050406030204" pitchFamily="18" charset="0"/>
                      </a:rPr>
                      <m:t>}=</m:t>
                    </m:r>
                  </m:oMath>
                </m:oMathPara>
              </a14:m>
              <a:endParaRPr lang="en-US" sz="1600" b="1" kern="1200"/>
            </a:p>
          </xdr:txBody>
        </xdr:sp>
      </mc:Choice>
      <mc:Fallback xmlns=""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22FE69D8-B94F-4B20-B764-06B218F6D8C3}"/>
                </a:ext>
              </a:extLst>
            </xdr:cNvPr>
            <xdr:cNvSpPr txBox="1"/>
          </xdr:nvSpPr>
          <xdr:spPr>
            <a:xfrm>
              <a:off x="11186160" y="4587240"/>
              <a:ext cx="1052648" cy="324395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/>
              <a:r>
                <a:rPr lang="en-US" sz="1200" b="1" i="0" kern="1200">
                  <a:latin typeface="Cambria Math" panose="02040503050406030204" pitchFamily="18" charset="0"/>
                </a:rPr>
                <a:t>𝑫^+ {𝒎𝒂𝒙}=</a:t>
              </a:r>
              <a:endParaRPr lang="en-US" sz="1600" b="1" kern="1200"/>
            </a:p>
          </xdr:txBody>
        </xdr:sp>
      </mc:Fallback>
    </mc:AlternateContent>
    <xdr:clientData/>
  </xdr:twoCellAnchor>
  <xdr:twoCellAnchor>
    <xdr:from>
      <xdr:col>20</xdr:col>
      <xdr:colOff>0</xdr:colOff>
      <xdr:row>26</xdr:row>
      <xdr:rowOff>0</xdr:rowOff>
    </xdr:from>
    <xdr:to>
      <xdr:col>21</xdr:col>
      <xdr:colOff>435428</xdr:colOff>
      <xdr:row>27</xdr:row>
      <xdr:rowOff>141515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00000000-0008-0000-0400-00000E000000}"/>
                </a:ext>
              </a:extLst>
            </xdr:cNvPr>
            <xdr:cNvSpPr txBox="1"/>
          </xdr:nvSpPr>
          <xdr:spPr>
            <a:xfrm>
              <a:off x="11186160" y="5135880"/>
              <a:ext cx="1052648" cy="324395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200" b="1" i="1" kern="1200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200" b="1" i="1" kern="1200">
                            <a:latin typeface="Cambria Math" panose="02040503050406030204" pitchFamily="18" charset="0"/>
                          </a:rPr>
                          <m:t>𝑫</m:t>
                        </m:r>
                      </m:e>
                      <m:sup>
                        <m:r>
                          <a:rPr lang="en-US" sz="1200" b="1" i="1" kern="1200">
                            <a:latin typeface="Cambria Math" panose="02040503050406030204" pitchFamily="18" charset="0"/>
                          </a:rPr>
                          <m:t>−</m:t>
                        </m:r>
                      </m:sup>
                    </m:sSup>
                    <m:r>
                      <a:rPr lang="en-US" sz="1200" b="1" i="1" kern="1200">
                        <a:latin typeface="Cambria Math" panose="02040503050406030204" pitchFamily="18" charset="0"/>
                      </a:rPr>
                      <m:t>{</m:t>
                    </m:r>
                    <m:r>
                      <a:rPr lang="en-US" sz="1200" b="1" i="1" kern="1200">
                        <a:latin typeface="Cambria Math" panose="02040503050406030204" pitchFamily="18" charset="0"/>
                      </a:rPr>
                      <m:t>𝒎𝒂𝒙</m:t>
                    </m:r>
                    <m:r>
                      <a:rPr lang="en-US" sz="1200" b="1" i="1" kern="1200">
                        <a:latin typeface="Cambria Math" panose="02040503050406030204" pitchFamily="18" charset="0"/>
                      </a:rPr>
                      <m:t>}=</m:t>
                    </m:r>
                  </m:oMath>
                </m:oMathPara>
              </a14:m>
              <a:endParaRPr lang="en-US" sz="1200" b="1" kern="1200"/>
            </a:p>
          </xdr:txBody>
        </xdr:sp>
      </mc:Choice>
      <mc:Fallback xmlns=""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1FB1F843-EE45-4B80-BC14-4C0E3B614CEA}"/>
                </a:ext>
              </a:extLst>
            </xdr:cNvPr>
            <xdr:cNvSpPr txBox="1"/>
          </xdr:nvSpPr>
          <xdr:spPr>
            <a:xfrm>
              <a:off x="11186160" y="5135880"/>
              <a:ext cx="1052648" cy="324395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/>
              <a:r>
                <a:rPr lang="en-US" sz="1200" b="1" i="0" kern="1200">
                  <a:latin typeface="Cambria Math" panose="02040503050406030204" pitchFamily="18" charset="0"/>
                </a:rPr>
                <a:t>𝑫^− {𝒎𝒂𝒙}=</a:t>
              </a:r>
              <a:endParaRPr lang="en-US" sz="1200" b="1" kern="1200"/>
            </a:p>
          </xdr:txBody>
        </xdr:sp>
      </mc:Fallback>
    </mc:AlternateContent>
    <xdr:clientData/>
  </xdr:twoCellAnchor>
  <xdr:twoCellAnchor>
    <xdr:from>
      <xdr:col>23</xdr:col>
      <xdr:colOff>620484</xdr:colOff>
      <xdr:row>23</xdr:row>
      <xdr:rowOff>0</xdr:rowOff>
    </xdr:from>
    <xdr:to>
      <xdr:col>26</xdr:col>
      <xdr:colOff>576941</xdr:colOff>
      <xdr:row>24</xdr:row>
      <xdr:rowOff>119743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00000000-0008-0000-0400-00000F000000}"/>
                </a:ext>
              </a:extLst>
            </xdr:cNvPr>
            <xdr:cNvSpPr txBox="1"/>
          </xdr:nvSpPr>
          <xdr:spPr>
            <a:xfrm>
              <a:off x="13658304" y="4587240"/>
              <a:ext cx="1808117" cy="302623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050" b="1" i="1" kern="1200">
                        <a:latin typeface="Cambria Math" panose="02040503050406030204" pitchFamily="18" charset="0"/>
                      </a:rPr>
                      <m:t>𝑫</m:t>
                    </m:r>
                    <m:r>
                      <a:rPr lang="en-US" sz="1050" b="1" i="1" kern="1200">
                        <a:latin typeface="Cambria Math" panose="02040503050406030204" pitchFamily="18" charset="0"/>
                      </a:rPr>
                      <m:t>=</m:t>
                    </m:r>
                    <m:r>
                      <a:rPr lang="en-US" sz="1050" b="1" i="0" kern="1200">
                        <a:latin typeface="Cambria Math" panose="02040503050406030204" pitchFamily="18" charset="0"/>
                      </a:rPr>
                      <m:t>𝐦𝐚</m:t>
                    </m:r>
                    <m:func>
                      <m:funcPr>
                        <m:ctrlPr>
                          <a:rPr lang="en-US" sz="1050" b="1" i="1" kern="1200"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r>
                          <a:rPr lang="en-US" sz="1050" b="1" i="0" kern="1200">
                            <a:latin typeface="Cambria Math" panose="02040503050406030204" pitchFamily="18" charset="0"/>
                          </a:rPr>
                          <m:t>𝐱</m:t>
                        </m:r>
                      </m:fName>
                      <m:e>
                        <m:d>
                          <m:dPr>
                            <m:ctrlPr>
                              <a:rPr lang="en-US" sz="1050" b="1" i="1" kern="1200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p>
                              <m:sSupPr>
                                <m:ctrlPr>
                                  <a:rPr lang="en-US" sz="1050" b="1" i="1" kern="1200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en-US" sz="1050" b="1" i="1" kern="1200">
                                    <a:latin typeface="Cambria Math" panose="02040503050406030204" pitchFamily="18" charset="0"/>
                                  </a:rPr>
                                  <m:t>𝑫</m:t>
                                </m:r>
                              </m:e>
                              <m:sup>
                                <m:r>
                                  <a:rPr lang="en-US" sz="1050" b="1" i="1" kern="1200">
                                    <a:latin typeface="Cambria Math" panose="02040503050406030204" pitchFamily="18" charset="0"/>
                                  </a:rPr>
                                  <m:t>+</m:t>
                                </m:r>
                              </m:sup>
                            </m:sSup>
                            <m:r>
                              <a:rPr lang="en-US" sz="1050" b="1" i="1" kern="1200">
                                <a:latin typeface="Cambria Math" panose="02040503050406030204" pitchFamily="18" charset="0"/>
                              </a:rPr>
                              <m:t>,</m:t>
                            </m:r>
                            <m:sSup>
                              <m:sSupPr>
                                <m:ctrlPr>
                                  <a:rPr lang="en-US" sz="1050" b="1" i="1" kern="1200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en-US" sz="1050" b="1" i="1" kern="1200">
                                    <a:latin typeface="Cambria Math" panose="02040503050406030204" pitchFamily="18" charset="0"/>
                                  </a:rPr>
                                  <m:t>𝑫</m:t>
                                </m:r>
                              </m:e>
                              <m:sup>
                                <m:r>
                                  <a:rPr lang="en-US" sz="1050" b="1" i="1" kern="1200">
                                    <a:latin typeface="Cambria Math" panose="02040503050406030204" pitchFamily="18" charset="0"/>
                                  </a:rPr>
                                  <m:t>−</m:t>
                                </m:r>
                              </m:sup>
                            </m:sSup>
                          </m:e>
                        </m:d>
                      </m:e>
                    </m:func>
                    <m:r>
                      <a:rPr lang="en-US" sz="1050" b="1" i="1" kern="1200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en-US" sz="1050" b="1" kern="1200"/>
            </a:p>
          </xdr:txBody>
        </xdr:sp>
      </mc:Choice>
      <mc:Fallback xmlns=""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83F303BA-E95A-4FCC-BC04-510117973F04}"/>
                </a:ext>
              </a:extLst>
            </xdr:cNvPr>
            <xdr:cNvSpPr txBox="1"/>
          </xdr:nvSpPr>
          <xdr:spPr>
            <a:xfrm>
              <a:off x="13658304" y="4587240"/>
              <a:ext cx="1808117" cy="302623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/>
              <a:r>
                <a:rPr lang="en-US" sz="1050" b="1" i="0" kern="1200">
                  <a:latin typeface="Cambria Math" panose="02040503050406030204" pitchFamily="18" charset="0"/>
                </a:rPr>
                <a:t>𝑫=𝐦𝐚 𝐱⁡(𝑫^+,𝑫^− )=</a:t>
              </a:r>
              <a:endParaRPr lang="en-US" sz="1050" b="1" kern="1200"/>
            </a:p>
          </xdr:txBody>
        </xdr:sp>
      </mc:Fallback>
    </mc:AlternateContent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251460</xdr:colOff>
      <xdr:row>1</xdr:row>
      <xdr:rowOff>91440</xdr:rowOff>
    </xdr:from>
    <xdr:to>
      <xdr:col>22</xdr:col>
      <xdr:colOff>167640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00000000-0008-0000-0500-000002000000}"/>
                </a:ext>
              </a:extLst>
            </xdr:cNvPr>
            <xdr:cNvSpPr txBox="1"/>
          </xdr:nvSpPr>
          <xdr:spPr>
            <a:xfrm>
              <a:off x="2080260" y="274320"/>
              <a:ext cx="9898380" cy="96774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r>
                    <a:rPr lang="en-US" sz="1200" b="1" i="1" kern="1200">
                      <a:latin typeface="Cambria Math" panose="02040503050406030204" pitchFamily="18" charset="0"/>
                    </a:rPr>
                    <m:t>𝑺𝒆𝒆𝒅𝒔</m:t>
                  </m:r>
                  <m:r>
                    <a:rPr lang="en-US" sz="1200" b="1" i="1" kern="1200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en-US" sz="1200" b="1" i="1" kern="1200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sz="1200" b="1" i="1" kern="1200">
                          <a:latin typeface="Cambria Math" panose="02040503050406030204" pitchFamily="18" charset="0"/>
                        </a:rPr>
                        <m:t>𝑿</m:t>
                      </m:r>
                    </m:e>
                    <m:sub>
                      <m:r>
                        <a:rPr lang="en-US" sz="1200" b="1" i="1" kern="1200">
                          <a:latin typeface="Cambria Math" panose="02040503050406030204" pitchFamily="18" charset="0"/>
                        </a:rPr>
                        <m:t>𝒊</m:t>
                      </m:r>
                    </m:sub>
                  </m:sSub>
                </m:oMath>
              </a14:m>
              <a:r>
                <a:rPr lang="en-US" sz="1200" b="1" kern="1200"/>
                <a:t>, </a:t>
              </a:r>
              <a14:m>
                <m:oMath xmlns:m="http://schemas.openxmlformats.org/officeDocument/2006/math">
                  <m:r>
                    <a:rPr lang="en-US" sz="1200" b="1" i="1" kern="1200">
                      <a:latin typeface="Cambria Math" panose="02040503050406030204" pitchFamily="18" charset="0"/>
                    </a:rPr>
                    <m:t>𝑴𝒖𝒍𝒕𝒊𝒑𝒍𝒊𝒆𝒓</m:t>
                  </m:r>
                  <m:r>
                    <a:rPr lang="en-US" sz="1200" b="1" i="1" kern="1200">
                      <a:latin typeface="Cambria Math" panose="02040503050406030204" pitchFamily="18" charset="0"/>
                    </a:rPr>
                    <m:t>=</m:t>
                  </m:r>
                  <m:r>
                    <a:rPr lang="en-US" sz="1200" b="1" i="1" kern="1200">
                      <a:latin typeface="Cambria Math" panose="02040503050406030204" pitchFamily="18" charset="0"/>
                    </a:rPr>
                    <m:t>𝒂</m:t>
                  </m:r>
                  <m:r>
                    <a:rPr lang="en-US" sz="1200" b="1" i="0" kern="1200">
                      <a:latin typeface="Cambria Math" panose="02040503050406030204" pitchFamily="18" charset="0"/>
                    </a:rPr>
                    <m:t>, </m:t>
                  </m:r>
                  <m:r>
                    <a:rPr lang="en-US" sz="1200" b="1" i="0" kern="1200">
                      <a:latin typeface="Cambria Math" panose="02040503050406030204" pitchFamily="18" charset="0"/>
                    </a:rPr>
                    <m:t>𝐈𝐧𝐜𝐫𝐞𝐦𝐞𝐧𝐭</m:t>
                  </m:r>
                  <m:r>
                    <a:rPr lang="en-US" sz="1200" b="1" i="0" kern="1200">
                      <a:latin typeface="Cambria Math" panose="02040503050406030204" pitchFamily="18" charset="0"/>
                    </a:rPr>
                    <m:t>=</m:t>
                  </m:r>
                  <m:r>
                    <a:rPr lang="en-US" sz="1200" b="1" i="0" kern="1200">
                      <a:latin typeface="Cambria Math" panose="02040503050406030204" pitchFamily="18" charset="0"/>
                    </a:rPr>
                    <m:t>𝐜</m:t>
                  </m:r>
                  <m:r>
                    <a:rPr lang="en-US" sz="1200" b="1" i="0" kern="1200">
                      <a:latin typeface="Cambria Math" panose="02040503050406030204" pitchFamily="18" charset="0"/>
                    </a:rPr>
                    <m:t>, </m:t>
                  </m:r>
                  <m:r>
                    <a:rPr lang="en-US" sz="1200" b="1" i="0" kern="1200">
                      <a:latin typeface="Cambria Math" panose="02040503050406030204" pitchFamily="18" charset="0"/>
                    </a:rPr>
                    <m:t>𝐌𝐨𝐝𝐮𝐥𝐮𝐬</m:t>
                  </m:r>
                  <m:r>
                    <a:rPr lang="en-US" sz="1200" b="1" i="0" kern="1200">
                      <a:latin typeface="Cambria Math" panose="02040503050406030204" pitchFamily="18" charset="0"/>
                    </a:rPr>
                    <m:t>=</m:t>
                  </m:r>
                  <m:r>
                    <a:rPr lang="en-US" sz="1200" b="1" i="0" kern="1200">
                      <a:latin typeface="Cambria Math" panose="02040503050406030204" pitchFamily="18" charset="0"/>
                    </a:rPr>
                    <m:t>𝐦</m:t>
                  </m:r>
                </m:oMath>
              </a14:m>
              <a:endParaRPr lang="en-US" sz="1200" b="1" kern="1200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200" b="1" i="1" kern="1200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200" b="1" i="1" kern="1200">
                            <a:latin typeface="Cambria Math" panose="02040503050406030204" pitchFamily="18" charset="0"/>
                          </a:rPr>
                          <m:t>𝑿</m:t>
                        </m:r>
                      </m:e>
                      <m:sub>
                        <m:r>
                          <a:rPr lang="en-US" sz="1200" b="1" i="1" kern="1200">
                            <a:latin typeface="Cambria Math" panose="02040503050406030204" pitchFamily="18" charset="0"/>
                          </a:rPr>
                          <m:t>𝒊</m:t>
                        </m:r>
                        <m:r>
                          <a:rPr lang="en-US" sz="1200" b="1" i="1" kern="1200">
                            <a:latin typeface="Cambria Math" panose="02040503050406030204" pitchFamily="18" charset="0"/>
                          </a:rPr>
                          <m:t>+</m:t>
                        </m:r>
                        <m:r>
                          <a:rPr lang="en-US" sz="1200" b="1" i="1" kern="1200">
                            <a:latin typeface="Cambria Math" panose="02040503050406030204" pitchFamily="18" charset="0"/>
                          </a:rPr>
                          <m:t>𝟏</m:t>
                        </m:r>
                      </m:sub>
                    </m:sSub>
                    <m:r>
                      <a:rPr lang="en-US" sz="1200" b="1" i="1" kern="1200">
                        <a:latin typeface="Cambria Math" panose="02040503050406030204" pitchFamily="18" charset="0"/>
                      </a:rPr>
                      <m:t>=</m:t>
                    </m:r>
                    <m:d>
                      <m:dPr>
                        <m:ctrlPr>
                          <a:rPr lang="en-US" sz="1200" b="1" i="1" kern="1200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200" b="1" i="1" kern="1200">
                            <a:latin typeface="Cambria Math" panose="02040503050406030204" pitchFamily="18" charset="0"/>
                          </a:rPr>
                          <m:t>𝒂</m:t>
                        </m:r>
                        <m:sSub>
                          <m:sSubPr>
                            <m:ctrlPr>
                              <a:rPr lang="en-US" sz="1200" b="1" i="1" kern="1200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200" b="1" i="1" kern="1200">
                                <a:latin typeface="Cambria Math" panose="02040503050406030204" pitchFamily="18" charset="0"/>
                              </a:rPr>
                              <m:t>𝑿</m:t>
                            </m:r>
                          </m:e>
                          <m:sub>
                            <m:r>
                              <a:rPr lang="en-US" sz="1200" b="1" i="1" kern="1200">
                                <a:latin typeface="Cambria Math" panose="02040503050406030204" pitchFamily="18" charset="0"/>
                              </a:rPr>
                              <m:t>𝒊</m:t>
                            </m:r>
                          </m:sub>
                        </m:sSub>
                        <m:r>
                          <a:rPr lang="en-US" sz="1200" b="1" i="1" kern="1200">
                            <a:latin typeface="Cambria Math" panose="02040503050406030204" pitchFamily="18" charset="0"/>
                          </a:rPr>
                          <m:t>+</m:t>
                        </m:r>
                        <m:r>
                          <a:rPr lang="en-US" sz="1200" b="1" i="1" kern="1200">
                            <a:latin typeface="Cambria Math" panose="02040503050406030204" pitchFamily="18" charset="0"/>
                          </a:rPr>
                          <m:t>𝒄</m:t>
                        </m:r>
                      </m:e>
                    </m:d>
                    <m:r>
                      <a:rPr lang="en-US" sz="1200" b="1" i="1" kern="1200">
                        <a:latin typeface="Cambria Math" panose="02040503050406030204" pitchFamily="18" charset="0"/>
                      </a:rPr>
                      <m:t>𝒎𝒐𝒅</m:t>
                    </m:r>
                    <m:d>
                      <m:dPr>
                        <m:ctrlPr>
                          <a:rPr lang="en-US" sz="1200" b="1" i="1" kern="1200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200" b="1" i="1" kern="1200">
                            <a:latin typeface="Cambria Math" panose="02040503050406030204" pitchFamily="18" charset="0"/>
                          </a:rPr>
                          <m:t>𝒎</m:t>
                        </m:r>
                      </m:e>
                    </m:d>
                    <m:r>
                      <a:rPr lang="en-US" sz="1200" b="1" i="1" kern="1200">
                        <a:latin typeface="Cambria Math" panose="02040503050406030204" pitchFamily="18" charset="0"/>
                      </a:rPr>
                      <m:t>;</m:t>
                    </m:r>
                    <m:r>
                      <a:rPr lang="en-US" sz="1200" b="1" i="1" kern="1200">
                        <a:latin typeface="Cambria Math" panose="02040503050406030204" pitchFamily="18" charset="0"/>
                      </a:rPr>
                      <m:t>𝒊</m:t>
                    </m:r>
                    <m:r>
                      <a:rPr lang="en-US" sz="1200" b="1" i="1" kern="1200">
                        <a:latin typeface="Cambria Math" panose="02040503050406030204" pitchFamily="18" charset="0"/>
                      </a:rPr>
                      <m:t>=</m:t>
                    </m:r>
                    <m:r>
                      <a:rPr lang="en-US" sz="1200" b="1" i="1" kern="1200">
                        <a:latin typeface="Cambria Math" panose="02040503050406030204" pitchFamily="18" charset="0"/>
                      </a:rPr>
                      <m:t>𝟎</m:t>
                    </m:r>
                    <m:r>
                      <a:rPr lang="en-US" sz="1200" b="1" i="1" kern="1200">
                        <a:latin typeface="Cambria Math" panose="02040503050406030204" pitchFamily="18" charset="0"/>
                      </a:rPr>
                      <m:t>,</m:t>
                    </m:r>
                    <m:r>
                      <a:rPr lang="en-US" sz="1200" b="1" i="1" kern="1200">
                        <a:latin typeface="Cambria Math" panose="02040503050406030204" pitchFamily="18" charset="0"/>
                      </a:rPr>
                      <m:t>𝟏</m:t>
                    </m:r>
                    <m:r>
                      <a:rPr lang="en-US" sz="1200" b="1" i="1" kern="1200">
                        <a:latin typeface="Cambria Math" panose="02040503050406030204" pitchFamily="18" charset="0"/>
                      </a:rPr>
                      <m:t>,</m:t>
                    </m:r>
                    <m:r>
                      <a:rPr lang="en-US" sz="1200" b="1" i="1" kern="1200">
                        <a:latin typeface="Cambria Math" panose="02040503050406030204" pitchFamily="18" charset="0"/>
                      </a:rPr>
                      <m:t>𝟐</m:t>
                    </m:r>
                    <m:r>
                      <a:rPr lang="en-US" sz="1200" b="1" i="1" kern="1200">
                        <a:latin typeface="Cambria Math" panose="02040503050406030204" pitchFamily="18" charset="0"/>
                      </a:rPr>
                      <m:t>,</m:t>
                    </m:r>
                    <m:r>
                      <a:rPr lang="en-US" sz="1200" b="1" i="1" kern="1200">
                        <a:latin typeface="Cambria Math" panose="02040503050406030204" pitchFamily="18" charset="0"/>
                      </a:rPr>
                      <m:t>𝟑</m:t>
                    </m:r>
                    <m:r>
                      <a:rPr lang="en-US" sz="1200" b="1" i="1" kern="1200">
                        <a:latin typeface="Cambria Math" panose="02040503050406030204" pitchFamily="18" charset="0"/>
                      </a:rPr>
                      <m:t>,…</m:t>
                    </m:r>
                  </m:oMath>
                </m:oMathPara>
              </a14:m>
              <a:endParaRPr lang="en-US" sz="1200" b="1" kern="1200"/>
            </a:p>
            <a:p>
              <a:endParaRPr lang="en-US" sz="1200" b="1" kern="1200"/>
            </a:p>
            <a:p>
              <a:endParaRPr lang="en-US" sz="1200" b="1" kern="12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29E4A941-BE2C-4C24-8563-524074D96977}"/>
                </a:ext>
              </a:extLst>
            </xdr:cNvPr>
            <xdr:cNvSpPr txBox="1"/>
          </xdr:nvSpPr>
          <xdr:spPr>
            <a:xfrm>
              <a:off x="2080260" y="274320"/>
              <a:ext cx="9898380" cy="96774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200" b="1" i="0" kern="1200">
                  <a:latin typeface="Cambria Math" panose="02040503050406030204" pitchFamily="18" charset="0"/>
                </a:rPr>
                <a:t>𝑺𝒆𝒆𝒅𝒔=𝑿_𝒊</a:t>
              </a:r>
              <a:r>
                <a:rPr lang="en-US" sz="1200" b="1" kern="1200"/>
                <a:t>, </a:t>
              </a:r>
              <a:r>
                <a:rPr lang="en-US" sz="1200" b="1" i="0" kern="1200">
                  <a:latin typeface="Cambria Math" panose="02040503050406030204" pitchFamily="18" charset="0"/>
                </a:rPr>
                <a:t>𝑴𝒖𝒍𝒕𝒊𝒑𝒍𝒊𝒆𝒓=𝒂, 𝐈𝐧𝐜𝐫𝐞𝐦𝐞𝐧𝐭=𝐜, 𝐌𝐨𝐝𝐮𝐥𝐮𝐬=𝐦</a:t>
              </a:r>
              <a:endParaRPr lang="en-US" sz="1200" b="1" kern="1200"/>
            </a:p>
            <a:p>
              <a:pPr/>
              <a:r>
                <a:rPr lang="en-US" sz="1200" b="1" i="0" kern="1200">
                  <a:latin typeface="Cambria Math" panose="02040503050406030204" pitchFamily="18" charset="0"/>
                </a:rPr>
                <a:t>𝑿_(𝒊+𝟏)=(𝒂𝑿_𝒊+𝒄)𝒎𝒐𝒅(𝒎);𝒊=𝟎,𝟏,𝟐,𝟑,…</a:t>
              </a:r>
              <a:endParaRPr lang="en-US" sz="1200" b="1" kern="1200"/>
            </a:p>
            <a:p>
              <a:endParaRPr lang="en-US" sz="1200" b="1" kern="1200"/>
            </a:p>
            <a:p>
              <a:endParaRPr lang="en-US" sz="1200" b="1" kern="1200"/>
            </a:p>
          </xdr:txBody>
        </xdr:sp>
      </mc:Fallback>
    </mc:AlternateContent>
    <xdr:clientData/>
  </xdr:twoCellAnchor>
  <xdr:twoCellAnchor>
    <xdr:from>
      <xdr:col>3</xdr:col>
      <xdr:colOff>15240</xdr:colOff>
      <xdr:row>8</xdr:row>
      <xdr:rowOff>38100</xdr:rowOff>
    </xdr:from>
    <xdr:to>
      <xdr:col>3</xdr:col>
      <xdr:colOff>571500</xdr:colOff>
      <xdr:row>10</xdr:row>
      <xdr:rowOff>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00000000-0008-0000-0500-000003000000}"/>
                </a:ext>
              </a:extLst>
            </xdr:cNvPr>
            <xdr:cNvSpPr txBox="1"/>
          </xdr:nvSpPr>
          <xdr:spPr>
            <a:xfrm>
              <a:off x="1844040" y="1508760"/>
              <a:ext cx="556260" cy="6934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200" b="1" i="1" kern="1200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200" b="1" i="1" kern="1200">
                            <a:latin typeface="Cambria Math" panose="02040503050406030204" pitchFamily="18" charset="0"/>
                          </a:rPr>
                          <m:t>𝑿</m:t>
                        </m:r>
                      </m:e>
                      <m:sub>
                        <m:r>
                          <a:rPr lang="en-US" sz="1200" b="1" i="1" kern="1200">
                            <a:latin typeface="Cambria Math" panose="02040503050406030204" pitchFamily="18" charset="0"/>
                          </a:rPr>
                          <m:t>𝒐</m:t>
                        </m:r>
                      </m:sub>
                    </m:sSub>
                  </m:oMath>
                </m:oMathPara>
              </a14:m>
              <a:endParaRPr lang="en-US" sz="1200" b="1" kern="12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8D3A84FA-01E6-45B1-B88B-972A18562E5F}"/>
                </a:ext>
              </a:extLst>
            </xdr:cNvPr>
            <xdr:cNvSpPr txBox="1"/>
          </xdr:nvSpPr>
          <xdr:spPr>
            <a:xfrm>
              <a:off x="1844040" y="1508760"/>
              <a:ext cx="556260" cy="6934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/>
              <a:r>
                <a:rPr lang="en-US" sz="1200" b="1" i="0" kern="1200">
                  <a:latin typeface="Cambria Math" panose="02040503050406030204" pitchFamily="18" charset="0"/>
                </a:rPr>
                <a:t>𝑿_𝒐</a:t>
              </a:r>
              <a:endParaRPr lang="en-US" sz="1200" b="1" kern="1200"/>
            </a:p>
          </xdr:txBody>
        </xdr:sp>
      </mc:Fallback>
    </mc:AlternateContent>
    <xdr:clientData/>
  </xdr:twoCellAnchor>
  <xdr:twoCellAnchor>
    <xdr:from>
      <xdr:col>3</xdr:col>
      <xdr:colOff>0</xdr:colOff>
      <xdr:row>11</xdr:row>
      <xdr:rowOff>0</xdr:rowOff>
    </xdr:from>
    <xdr:to>
      <xdr:col>3</xdr:col>
      <xdr:colOff>556260</xdr:colOff>
      <xdr:row>12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00000000-0008-0000-0500-000004000000}"/>
                </a:ext>
              </a:extLst>
            </xdr:cNvPr>
            <xdr:cNvSpPr txBox="1"/>
          </xdr:nvSpPr>
          <xdr:spPr>
            <a:xfrm>
              <a:off x="1828800" y="2385060"/>
              <a:ext cx="556260" cy="32766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200" b="1" i="1" kern="1200">
                        <a:latin typeface="Cambria Math" panose="02040503050406030204" pitchFamily="18" charset="0"/>
                      </a:rPr>
                      <m:t>𝒂</m:t>
                    </m:r>
                  </m:oMath>
                </m:oMathPara>
              </a14:m>
              <a:endParaRPr lang="en-US" sz="1200" b="1" kern="1200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69E77769-507B-4CF2-8DDE-BB730B961808}"/>
                </a:ext>
              </a:extLst>
            </xdr:cNvPr>
            <xdr:cNvSpPr txBox="1"/>
          </xdr:nvSpPr>
          <xdr:spPr>
            <a:xfrm>
              <a:off x="1828800" y="2385060"/>
              <a:ext cx="556260" cy="32766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/>
              <a:r>
                <a:rPr lang="en-US" sz="1200" b="1" i="0" kern="1200">
                  <a:latin typeface="Cambria Math" panose="02040503050406030204" pitchFamily="18" charset="0"/>
                </a:rPr>
                <a:t>𝒂</a:t>
              </a:r>
              <a:endParaRPr lang="en-US" sz="1200" b="1" kern="1200"/>
            </a:p>
          </xdr:txBody>
        </xdr:sp>
      </mc:Fallback>
    </mc:AlternateContent>
    <xdr:clientData/>
  </xdr:twoCellAnchor>
  <xdr:twoCellAnchor>
    <xdr:from>
      <xdr:col>3</xdr:col>
      <xdr:colOff>0</xdr:colOff>
      <xdr:row>14</xdr:row>
      <xdr:rowOff>0</xdr:rowOff>
    </xdr:from>
    <xdr:to>
      <xdr:col>3</xdr:col>
      <xdr:colOff>556260</xdr:colOff>
      <xdr:row>15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00000000-0008-0000-0500-000005000000}"/>
                </a:ext>
              </a:extLst>
            </xdr:cNvPr>
            <xdr:cNvSpPr txBox="1"/>
          </xdr:nvSpPr>
          <xdr:spPr>
            <a:xfrm>
              <a:off x="1828800" y="2933700"/>
              <a:ext cx="556260" cy="32766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200" b="1" i="1" kern="1200">
                        <a:latin typeface="Cambria Math" panose="02040503050406030204" pitchFamily="18" charset="0"/>
                      </a:rPr>
                      <m:t>𝒄</m:t>
                    </m:r>
                  </m:oMath>
                </m:oMathPara>
              </a14:m>
              <a:endParaRPr lang="en-US" sz="1200" b="1" kern="1200"/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8BE54944-6753-443B-A060-466232232223}"/>
                </a:ext>
              </a:extLst>
            </xdr:cNvPr>
            <xdr:cNvSpPr txBox="1"/>
          </xdr:nvSpPr>
          <xdr:spPr>
            <a:xfrm>
              <a:off x="1828800" y="2933700"/>
              <a:ext cx="556260" cy="32766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/>
              <a:r>
                <a:rPr lang="en-US" sz="1200" b="1" i="0" kern="1200">
                  <a:latin typeface="Cambria Math" panose="02040503050406030204" pitchFamily="18" charset="0"/>
                </a:rPr>
                <a:t>𝒄</a:t>
              </a:r>
              <a:endParaRPr lang="en-US" sz="1200" b="1" kern="1200"/>
            </a:p>
          </xdr:txBody>
        </xdr:sp>
      </mc:Fallback>
    </mc:AlternateContent>
    <xdr:clientData/>
  </xdr:twoCellAnchor>
  <xdr:twoCellAnchor>
    <xdr:from>
      <xdr:col>3</xdr:col>
      <xdr:colOff>0</xdr:colOff>
      <xdr:row>17</xdr:row>
      <xdr:rowOff>0</xdr:rowOff>
    </xdr:from>
    <xdr:to>
      <xdr:col>3</xdr:col>
      <xdr:colOff>556260</xdr:colOff>
      <xdr:row>18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00000000-0008-0000-0500-000006000000}"/>
                </a:ext>
              </a:extLst>
            </xdr:cNvPr>
            <xdr:cNvSpPr txBox="1"/>
          </xdr:nvSpPr>
          <xdr:spPr>
            <a:xfrm>
              <a:off x="1828800" y="3482340"/>
              <a:ext cx="556260" cy="32766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200" b="1" i="1" kern="1200">
                        <a:latin typeface="Cambria Math" panose="02040503050406030204" pitchFamily="18" charset="0"/>
                      </a:rPr>
                      <m:t>𝒎</m:t>
                    </m:r>
                  </m:oMath>
                </m:oMathPara>
              </a14:m>
              <a:endParaRPr lang="en-US" sz="1200" b="1" kern="1200"/>
            </a:p>
          </xdr:txBody>
        </xdr:sp>
      </mc:Choice>
      <mc:Fallback xmlns="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CC9BCF4C-DEC9-426C-96B8-56E4E4177D01}"/>
                </a:ext>
              </a:extLst>
            </xdr:cNvPr>
            <xdr:cNvSpPr txBox="1"/>
          </xdr:nvSpPr>
          <xdr:spPr>
            <a:xfrm>
              <a:off x="1828800" y="3482340"/>
              <a:ext cx="556260" cy="32766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/>
              <a:r>
                <a:rPr lang="en-US" sz="1200" b="1" i="0" kern="1200">
                  <a:latin typeface="Cambria Math" panose="02040503050406030204" pitchFamily="18" charset="0"/>
                </a:rPr>
                <a:t>𝒎</a:t>
              </a:r>
              <a:endParaRPr lang="en-US" sz="1200" b="1" kern="1200"/>
            </a:p>
          </xdr:txBody>
        </xdr:sp>
      </mc:Fallback>
    </mc:AlternateContent>
    <xdr:clientData/>
  </xdr:twoCellAnchor>
  <xdr:twoCellAnchor>
    <xdr:from>
      <xdr:col>14</xdr:col>
      <xdr:colOff>533400</xdr:colOff>
      <xdr:row>11</xdr:row>
      <xdr:rowOff>0</xdr:rowOff>
    </xdr:from>
    <xdr:to>
      <xdr:col>18</xdr:col>
      <xdr:colOff>228600</xdr:colOff>
      <xdr:row>13</xdr:row>
      <xdr:rowOff>137160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00000000-0008-0000-0500-000007000000}"/>
                </a:ext>
              </a:extLst>
            </xdr:cNvPr>
            <xdr:cNvSpPr txBox="1"/>
          </xdr:nvSpPr>
          <xdr:spPr>
            <a:xfrm>
              <a:off x="8877300" y="2385060"/>
              <a:ext cx="1059180" cy="5029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900" b="1" i="1" kern="1200">
                        <a:latin typeface="Cambria Math" panose="02040503050406030204" pitchFamily="18" charset="0"/>
                      </a:rPr>
                      <m:t>𝑺𝒕𝒆𝒑</m:t>
                    </m:r>
                    <m:r>
                      <a:rPr lang="en-US" sz="900" b="1" i="1" kern="1200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900" b="1" i="1" kern="1200">
                        <a:latin typeface="Cambria Math" panose="02040503050406030204" pitchFamily="18" charset="0"/>
                      </a:rPr>
                      <m:t>𝟎𝟐</m:t>
                    </m:r>
                  </m:oMath>
                </m:oMathPara>
              </a14:m>
              <a:endParaRPr lang="en-US" sz="900" b="1" i="1" kern="1200">
                <a:latin typeface="Cambria Math" panose="02040503050406030204" pitchFamily="18" charset="0"/>
              </a:endParaRPr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900" b="1" i="1" kern="1200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900" b="1" i="1" kern="1200">
                            <a:latin typeface="Cambria Math" panose="02040503050406030204" pitchFamily="18" charset="0"/>
                          </a:rPr>
                          <m:t>𝑫</m:t>
                        </m:r>
                      </m:e>
                      <m:sup>
                        <m:r>
                          <a:rPr lang="en-US" sz="900" b="1" i="1" kern="1200">
                            <a:latin typeface="Cambria Math" panose="02040503050406030204" pitchFamily="18" charset="0"/>
                          </a:rPr>
                          <m:t>+</m:t>
                        </m:r>
                      </m:sup>
                    </m:sSup>
                    <m:r>
                      <a:rPr lang="en-US" sz="900" b="1" i="1" kern="1200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900" b="1" i="1" kern="1200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900" b="1" i="1" kern="1200">
                            <a:latin typeface="Cambria Math" panose="02040503050406030204" pitchFamily="18" charset="0"/>
                          </a:rPr>
                          <m:t>𝒊</m:t>
                        </m:r>
                      </m:num>
                      <m:den>
                        <m:r>
                          <a:rPr lang="en-US" sz="900" b="1" i="1" kern="1200">
                            <a:latin typeface="Cambria Math" panose="02040503050406030204" pitchFamily="18" charset="0"/>
                          </a:rPr>
                          <m:t>𝑵</m:t>
                        </m:r>
                      </m:den>
                    </m:f>
                    <m:r>
                      <a:rPr lang="en-US" sz="900" b="1" i="1" kern="1200">
                        <a:latin typeface="Cambria Math" panose="02040503050406030204" pitchFamily="18" charset="0"/>
                      </a:rPr>
                      <m:t>−</m:t>
                    </m:r>
                    <m:sSub>
                      <m:sSubPr>
                        <m:ctrlPr>
                          <a:rPr lang="en-US" sz="900" b="1" i="1" kern="1200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900" b="1" i="1" kern="1200">
                            <a:latin typeface="Cambria Math" panose="02040503050406030204" pitchFamily="18" charset="0"/>
                          </a:rPr>
                          <m:t>𝑹</m:t>
                        </m:r>
                      </m:e>
                      <m:sub>
                        <m:r>
                          <a:rPr lang="en-US" sz="900" b="1" i="1" kern="1200">
                            <a:latin typeface="Cambria Math" panose="02040503050406030204" pitchFamily="18" charset="0"/>
                          </a:rPr>
                          <m:t>𝒊</m:t>
                        </m:r>
                      </m:sub>
                    </m:sSub>
                  </m:oMath>
                </m:oMathPara>
              </a14:m>
              <a:endParaRPr lang="en-US" sz="900" b="1" kern="1200"/>
            </a:p>
          </xdr:txBody>
        </xdr:sp>
      </mc:Choice>
      <mc:Fallback xmlns="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00000000-0008-0000-0400-000007000000}"/>
                </a:ext>
              </a:extLst>
            </xdr:cNvPr>
            <xdr:cNvSpPr txBox="1"/>
          </xdr:nvSpPr>
          <xdr:spPr>
            <a:xfrm>
              <a:off x="8877300" y="2385060"/>
              <a:ext cx="1059180" cy="5029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/>
              <a:r>
                <a:rPr lang="en-US" sz="900" b="1" i="0" kern="1200">
                  <a:latin typeface="Cambria Math" panose="02040503050406030204" pitchFamily="18" charset="0"/>
                </a:rPr>
                <a:t>𝑺𝒕𝒆𝒑 𝟎𝟐</a:t>
              </a:r>
              <a:endParaRPr lang="en-US" sz="900" b="1" i="1" kern="1200">
                <a:latin typeface="Cambria Math" panose="02040503050406030204" pitchFamily="18" charset="0"/>
              </a:endParaRPr>
            </a:p>
            <a:p>
              <a:pPr/>
              <a:r>
                <a:rPr lang="en-US" sz="900" b="1" i="0" kern="1200">
                  <a:latin typeface="Cambria Math" panose="02040503050406030204" pitchFamily="18" charset="0"/>
                </a:rPr>
                <a:t>𝑫^+=𝒊/𝑵−𝑹_𝒊</a:t>
              </a:r>
              <a:endParaRPr lang="en-US" sz="900" b="1" kern="1200"/>
            </a:p>
          </xdr:txBody>
        </xdr:sp>
      </mc:Fallback>
    </mc:AlternateContent>
    <xdr:clientData/>
  </xdr:twoCellAnchor>
  <xdr:twoCellAnchor>
    <xdr:from>
      <xdr:col>14</xdr:col>
      <xdr:colOff>228600</xdr:colOff>
      <xdr:row>14</xdr:row>
      <xdr:rowOff>0</xdr:rowOff>
    </xdr:from>
    <xdr:to>
      <xdr:col>18</xdr:col>
      <xdr:colOff>220980</xdr:colOff>
      <xdr:row>16</xdr:row>
      <xdr:rowOff>88900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00000000-0008-0000-0500-000008000000}"/>
                </a:ext>
              </a:extLst>
            </xdr:cNvPr>
            <xdr:cNvSpPr txBox="1"/>
          </xdr:nvSpPr>
          <xdr:spPr>
            <a:xfrm>
              <a:off x="8572500" y="2933700"/>
              <a:ext cx="1356360" cy="45466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b="1" i="1" kern="1200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1" i="1" kern="1200">
                            <a:latin typeface="Cambria Math" panose="02040503050406030204" pitchFamily="18" charset="0"/>
                          </a:rPr>
                          <m:t>𝑫</m:t>
                        </m:r>
                      </m:e>
                      <m:sup>
                        <m:r>
                          <a:rPr lang="en-US" sz="1100" b="1" i="1" kern="1200">
                            <a:latin typeface="Cambria Math" panose="02040503050406030204" pitchFamily="18" charset="0"/>
                          </a:rPr>
                          <m:t>−</m:t>
                        </m:r>
                      </m:sup>
                    </m:sSup>
                    <m:r>
                      <a:rPr lang="en-US" sz="1100" b="1" i="1" kern="1200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en-US" sz="1100" b="1" i="1" kern="1200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1" i="1" kern="1200">
                            <a:latin typeface="Cambria Math" panose="02040503050406030204" pitchFamily="18" charset="0"/>
                          </a:rPr>
                          <m:t>𝑹</m:t>
                        </m:r>
                      </m:e>
                      <m:sub>
                        <m:r>
                          <a:rPr lang="en-US" sz="1100" b="1" i="1" kern="1200">
                            <a:latin typeface="Cambria Math" panose="02040503050406030204" pitchFamily="18" charset="0"/>
                          </a:rPr>
                          <m:t>𝒊</m:t>
                        </m:r>
                      </m:sub>
                    </m:sSub>
                    <m:r>
                      <a:rPr lang="en-US" sz="1100" b="1" i="1" kern="1200">
                        <a:latin typeface="Cambria Math" panose="02040503050406030204" pitchFamily="18" charset="0"/>
                      </a:rPr>
                      <m:t>−</m:t>
                    </m:r>
                    <m:f>
                      <m:fPr>
                        <m:ctrlPr>
                          <a:rPr lang="en-US" sz="1100" b="1" i="1" kern="1200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100" b="1" i="1" kern="1200">
                            <a:latin typeface="Cambria Math" panose="02040503050406030204" pitchFamily="18" charset="0"/>
                          </a:rPr>
                          <m:t>𝒊</m:t>
                        </m:r>
                        <m:r>
                          <a:rPr lang="en-US" sz="1100" b="1" i="1" kern="120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 kern="1200">
                            <a:latin typeface="Cambria Math" panose="02040503050406030204" pitchFamily="18" charset="0"/>
                          </a:rPr>
                          <m:t>𝟏</m:t>
                        </m:r>
                      </m:num>
                      <m:den>
                        <m:r>
                          <a:rPr lang="en-US" sz="1100" b="1" i="1" kern="1200">
                            <a:latin typeface="Cambria Math" panose="02040503050406030204" pitchFamily="18" charset="0"/>
                          </a:rPr>
                          <m:t>𝑵</m:t>
                        </m:r>
                      </m:den>
                    </m:f>
                  </m:oMath>
                </m:oMathPara>
              </a14:m>
              <a:endParaRPr lang="en-US" sz="1100" b="1" kern="1200"/>
            </a:p>
          </xdr:txBody>
        </xdr:sp>
      </mc:Choice>
      <mc:Fallback xmlns="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0C96BA29-1787-420D-8A72-B394D169F12F}"/>
                </a:ext>
              </a:extLst>
            </xdr:cNvPr>
            <xdr:cNvSpPr txBox="1"/>
          </xdr:nvSpPr>
          <xdr:spPr>
            <a:xfrm>
              <a:off x="8572500" y="2933700"/>
              <a:ext cx="1356360" cy="45466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/>
              <a:r>
                <a:rPr lang="en-US" sz="1100" b="1" i="0" kern="1200">
                  <a:latin typeface="Cambria Math" panose="02040503050406030204" pitchFamily="18" charset="0"/>
                </a:rPr>
                <a:t>𝑫^−=𝑹_𝒊−(𝒊−𝟏)/𝑵</a:t>
              </a:r>
              <a:endParaRPr lang="en-US" sz="1100" b="1" kern="1200"/>
            </a:p>
          </xdr:txBody>
        </xdr:sp>
      </mc:Fallback>
    </mc:AlternateContent>
    <xdr:clientData/>
  </xdr:twoCellAnchor>
  <xdr:twoCellAnchor>
    <xdr:from>
      <xdr:col>14</xdr:col>
      <xdr:colOff>327660</xdr:colOff>
      <xdr:row>16</xdr:row>
      <xdr:rowOff>175260</xdr:rowOff>
    </xdr:from>
    <xdr:to>
      <xdr:col>19</xdr:col>
      <xdr:colOff>43542</xdr:colOff>
      <xdr:row>19</xdr:row>
      <xdr:rowOff>88900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00000000-0008-0000-0500-000009000000}"/>
                </a:ext>
              </a:extLst>
            </xdr:cNvPr>
            <xdr:cNvSpPr txBox="1"/>
          </xdr:nvSpPr>
          <xdr:spPr>
            <a:xfrm>
              <a:off x="9286603" y="3506289"/>
              <a:ext cx="1326968" cy="468811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000" b="1" i="1" kern="1200">
                        <a:latin typeface="Cambria Math" panose="02040503050406030204" pitchFamily="18" charset="0"/>
                      </a:rPr>
                      <m:t>𝜶</m:t>
                    </m:r>
                    <m:r>
                      <a:rPr lang="en-US" sz="1000" b="1" i="1" kern="1200">
                        <a:latin typeface="Cambria Math" panose="02040503050406030204" pitchFamily="18" charset="0"/>
                      </a:rPr>
                      <m:t>=−−→</m:t>
                    </m:r>
                  </m:oMath>
                </m:oMathPara>
              </a14:m>
              <a:endParaRPr lang="en-US" sz="1000" b="1" kern="1200"/>
            </a:p>
            <a:p>
              <a:pPr algn="ctr"/>
              <a:r>
                <a:rPr lang="en-US" sz="1100" b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Level of significane</a:t>
              </a:r>
              <a:endParaRPr lang="en-US" sz="1000">
                <a:effectLst/>
              </a:endParaRPr>
            </a:p>
          </xdr:txBody>
        </xdr:sp>
      </mc:Choice>
      <mc:Fallback xmlns="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00000000-0008-0000-0400-000009000000}"/>
                </a:ext>
              </a:extLst>
            </xdr:cNvPr>
            <xdr:cNvSpPr txBox="1"/>
          </xdr:nvSpPr>
          <xdr:spPr>
            <a:xfrm>
              <a:off x="9286603" y="3506289"/>
              <a:ext cx="1326968" cy="468811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/>
              <a:r>
                <a:rPr lang="en-US" sz="1000" b="1" i="0" kern="1200">
                  <a:latin typeface="Cambria Math" panose="02040503050406030204" pitchFamily="18" charset="0"/>
                </a:rPr>
                <a:t>𝜶=−−→</a:t>
              </a:r>
              <a:endParaRPr lang="en-US" sz="1000" b="1" kern="1200"/>
            </a:p>
            <a:p>
              <a:pPr algn="ctr"/>
              <a:r>
                <a:rPr lang="en-US" sz="1100" b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Level of significane</a:t>
              </a:r>
              <a:endParaRPr lang="en-US" sz="1000">
                <a:effectLst/>
              </a:endParaRPr>
            </a:p>
          </xdr:txBody>
        </xdr:sp>
      </mc:Fallback>
    </mc:AlternateContent>
    <xdr:clientData/>
  </xdr:twoCellAnchor>
  <xdr:twoCellAnchor>
    <xdr:from>
      <xdr:col>14</xdr:col>
      <xdr:colOff>335280</xdr:colOff>
      <xdr:row>20</xdr:row>
      <xdr:rowOff>7620</xdr:rowOff>
    </xdr:from>
    <xdr:to>
      <xdr:col>18</xdr:col>
      <xdr:colOff>190500</xdr:colOff>
      <xdr:row>23</xdr:row>
      <xdr:rowOff>76200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00000000-0008-0000-0500-00000A000000}"/>
                </a:ext>
              </a:extLst>
            </xdr:cNvPr>
            <xdr:cNvSpPr txBox="1"/>
          </xdr:nvSpPr>
          <xdr:spPr>
            <a:xfrm>
              <a:off x="8679180" y="4046220"/>
              <a:ext cx="1219200" cy="6172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000" b="1" i="1" kern="1200">
                        <a:latin typeface="Cambria Math" panose="02040503050406030204" pitchFamily="18" charset="0"/>
                      </a:rPr>
                      <m:t>𝑺𝒕𝒆𝒑</m:t>
                    </m:r>
                    <m:r>
                      <a:rPr lang="en-US" sz="1000" b="1" i="1" kern="1200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000" b="1" i="1" kern="1200">
                        <a:latin typeface="Cambria Math" panose="02040503050406030204" pitchFamily="18" charset="0"/>
                      </a:rPr>
                      <m:t>𝟑</m:t>
                    </m:r>
                    <m:r>
                      <a:rPr lang="en-US" sz="1000" b="1" i="1" kern="1200">
                        <a:latin typeface="Cambria Math" panose="02040503050406030204" pitchFamily="18" charset="0"/>
                      </a:rPr>
                      <m:t>:</m:t>
                    </m:r>
                  </m:oMath>
                </m:oMathPara>
              </a14:m>
              <a:endParaRPr lang="en-US" sz="1000" b="1" kern="1200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000" b="1" i="1" kern="1200">
                        <a:latin typeface="Cambria Math" panose="02040503050406030204" pitchFamily="18" charset="0"/>
                      </a:rPr>
                      <m:t>𝑫</m:t>
                    </m:r>
                    <m:r>
                      <a:rPr lang="en-US" sz="1000" b="1" i="1" kern="1200">
                        <a:latin typeface="Cambria Math" panose="02040503050406030204" pitchFamily="18" charset="0"/>
                      </a:rPr>
                      <m:t>=</m:t>
                    </m:r>
                    <m:r>
                      <a:rPr lang="en-US" sz="1000" b="1" i="0" kern="1200">
                        <a:latin typeface="Cambria Math" panose="02040503050406030204" pitchFamily="18" charset="0"/>
                      </a:rPr>
                      <m:t>𝐦𝐚𝐱</m:t>
                    </m:r>
                    <m:r>
                      <a:rPr lang="en-US" sz="1000" b="1" i="1" kern="1200">
                        <a:latin typeface="Cambria Math" panose="02040503050406030204" pitchFamily="18" charset="0"/>
                      </a:rPr>
                      <m:t>⁡(</m:t>
                    </m:r>
                    <m:sSup>
                      <m:sSupPr>
                        <m:ctrlPr>
                          <a:rPr lang="en-US" sz="1000" b="1" i="1" kern="1200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000" b="1" i="1" kern="1200">
                            <a:latin typeface="Cambria Math" panose="02040503050406030204" pitchFamily="18" charset="0"/>
                          </a:rPr>
                          <m:t>𝑫</m:t>
                        </m:r>
                      </m:e>
                      <m:sup>
                        <m:r>
                          <a:rPr lang="en-US" sz="1000" b="1" i="1" kern="1200">
                            <a:latin typeface="Cambria Math" panose="02040503050406030204" pitchFamily="18" charset="0"/>
                          </a:rPr>
                          <m:t>+</m:t>
                        </m:r>
                      </m:sup>
                    </m:sSup>
                    <m:r>
                      <a:rPr lang="en-US" sz="1000" b="1" i="1" kern="1200">
                        <a:latin typeface="Cambria Math" panose="02040503050406030204" pitchFamily="18" charset="0"/>
                      </a:rPr>
                      <m:t>,</m:t>
                    </m:r>
                    <m:sSup>
                      <m:sSupPr>
                        <m:ctrlPr>
                          <a:rPr lang="en-US" sz="1000" b="1" i="1" kern="1200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000" b="1" i="1" kern="1200">
                            <a:latin typeface="Cambria Math" panose="02040503050406030204" pitchFamily="18" charset="0"/>
                          </a:rPr>
                          <m:t>𝑫</m:t>
                        </m:r>
                      </m:e>
                      <m:sup>
                        <m:r>
                          <a:rPr lang="en-US" sz="1000" b="1" i="1" kern="1200">
                            <a:latin typeface="Cambria Math" panose="02040503050406030204" pitchFamily="18" charset="0"/>
                          </a:rPr>
                          <m:t>−</m:t>
                        </m:r>
                      </m:sup>
                    </m:sSup>
                    <m:r>
                      <a:rPr lang="en-US" sz="1000" b="1" i="1" kern="1200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en-US" sz="1000" b="1" kern="1200"/>
            </a:p>
          </xdr:txBody>
        </xdr:sp>
      </mc:Choice>
      <mc:Fallback xmlns="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73ABE4C8-0736-42E1-9078-4D1D7357B781}"/>
                </a:ext>
              </a:extLst>
            </xdr:cNvPr>
            <xdr:cNvSpPr txBox="1"/>
          </xdr:nvSpPr>
          <xdr:spPr>
            <a:xfrm>
              <a:off x="8679180" y="4046220"/>
              <a:ext cx="1219200" cy="6172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/>
              <a:r>
                <a:rPr lang="en-US" sz="1000" b="1" i="0" kern="1200">
                  <a:latin typeface="Cambria Math" panose="02040503050406030204" pitchFamily="18" charset="0"/>
                </a:rPr>
                <a:t>𝑺𝒕𝒆𝒑 𝟑:</a:t>
              </a:r>
              <a:endParaRPr lang="en-US" sz="1000" b="1" kern="1200"/>
            </a:p>
            <a:p>
              <a:pPr/>
              <a:r>
                <a:rPr lang="en-US" sz="1000" b="1" i="0" kern="1200">
                  <a:latin typeface="Cambria Math" panose="02040503050406030204" pitchFamily="18" charset="0"/>
                </a:rPr>
                <a:t>𝑫=𝐦𝐚𝐱⁡(𝑫^+,𝑫^−)</a:t>
              </a:r>
              <a:endParaRPr lang="en-US" sz="1000" b="1" kern="1200"/>
            </a:p>
          </xdr:txBody>
        </xdr:sp>
      </mc:Fallback>
    </mc:AlternateContent>
    <xdr:clientData/>
  </xdr:twoCellAnchor>
  <xdr:twoCellAnchor>
    <xdr:from>
      <xdr:col>2</xdr:col>
      <xdr:colOff>0</xdr:colOff>
      <xdr:row>21</xdr:row>
      <xdr:rowOff>0</xdr:rowOff>
    </xdr:from>
    <xdr:to>
      <xdr:col>8</xdr:col>
      <xdr:colOff>7620</xdr:colOff>
      <xdr:row>26</xdr:row>
      <xdr:rowOff>99060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 txBox="1"/>
      </xdr:nvSpPr>
      <xdr:spPr>
        <a:xfrm>
          <a:off x="1219200" y="4221480"/>
          <a:ext cx="3261360" cy="10134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i="0" u="none" strike="noStrike">
              <a:solidFill>
                <a:schemeClr val="dk1"/>
              </a:solidFill>
              <a:effectLst/>
              <a:latin typeface="+mj-lt"/>
              <a:ea typeface="+mn-ea"/>
              <a:cs typeface="+mn-cs"/>
            </a:rPr>
            <a:t>Chapter</a:t>
          </a:r>
          <a:r>
            <a:rPr lang="en-US" sz="1200" b="1" i="0" u="none" strike="noStrike" baseline="0">
              <a:solidFill>
                <a:schemeClr val="dk1"/>
              </a:solidFill>
              <a:effectLst/>
              <a:latin typeface="+mj-lt"/>
              <a:ea typeface="+mn-ea"/>
              <a:cs typeface="+mn-cs"/>
            </a:rPr>
            <a:t> 07: Q15 (a)</a:t>
          </a:r>
          <a:r>
            <a:rPr lang="en-US" sz="1050" b="1" i="0">
              <a:latin typeface="+mj-lt"/>
            </a:rPr>
            <a:t> </a:t>
          </a:r>
          <a:r>
            <a:rPr lang="en-US" sz="1200" b="1" i="0" u="none" strike="noStrike">
              <a:solidFill>
                <a:schemeClr val="dk1"/>
              </a:solidFill>
              <a:effectLst/>
              <a:latin typeface="+mj-lt"/>
              <a:ea typeface="+mn-ea"/>
              <a:cs typeface="+mn-cs"/>
            </a:rPr>
            <a:t>CS312 Computer Simulation</a:t>
          </a:r>
          <a:r>
            <a:rPr lang="en-US" sz="1050" b="1" i="0">
              <a:latin typeface="+mj-lt"/>
            </a:rPr>
            <a:t> , with N=10, Mohammad Abubakar Atiq,</a:t>
          </a:r>
        </a:p>
        <a:p>
          <a:r>
            <a:rPr lang="en-US" sz="1050" b="1" i="0" kern="1200">
              <a:latin typeface="+mj-lt"/>
            </a:rPr>
            <a:t>F202231002,</a:t>
          </a:r>
          <a:r>
            <a:rPr lang="en-US" sz="1050" b="1" i="0" kern="1200" baseline="0">
              <a:latin typeface="+mj-lt"/>
            </a:rPr>
            <a:t> BSIE, Department of Mechanical Engineering</a:t>
          </a:r>
          <a:endParaRPr lang="en-US" sz="1050" b="1" kern="1200"/>
        </a:p>
      </xdr:txBody>
    </xdr:sp>
    <xdr:clientData/>
  </xdr:twoCellAnchor>
  <xdr:twoCellAnchor>
    <xdr:from>
      <xdr:col>23</xdr:col>
      <xdr:colOff>370114</xdr:colOff>
      <xdr:row>1</xdr:row>
      <xdr:rowOff>0</xdr:rowOff>
    </xdr:from>
    <xdr:to>
      <xdr:col>24</xdr:col>
      <xdr:colOff>555171</xdr:colOff>
      <xdr:row>5</xdr:row>
      <xdr:rowOff>119743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00000000-0008-0000-0500-00000C000000}"/>
                </a:ext>
              </a:extLst>
            </xdr:cNvPr>
            <xdr:cNvSpPr txBox="1"/>
          </xdr:nvSpPr>
          <xdr:spPr>
            <a:xfrm>
              <a:off x="13422085" y="185057"/>
              <a:ext cx="805543" cy="859972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200" b="1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200" b="1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𝑫</m:t>
                        </m:r>
                      </m:e>
                      <m:sub>
                        <m:r>
                          <a:rPr lang="en-US" sz="1200" b="1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𝜶</m:t>
                        </m:r>
                      </m:sub>
                    </m:sSub>
                    <m:r>
                      <a:rPr lang="en-US" sz="1200" b="1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⇒</m:t>
                    </m:r>
                  </m:oMath>
                </m:oMathPara>
              </a14:m>
              <a:endParaRPr lang="en-US" sz="1800" b="1">
                <a:effectLst/>
              </a:endParaRPr>
            </a:p>
            <a:p>
              <a:r>
                <a:rPr lang="en-US" sz="1200" b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Critical Value</a:t>
              </a:r>
              <a:endParaRPr lang="en-US" sz="1800" b="1">
                <a:effectLst/>
              </a:endParaRPr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200" b="1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𝑵</m:t>
                    </m:r>
                    <m:r>
                      <a:rPr lang="en-US" sz="1200" b="1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r>
                      <a:rPr lang="en-US" sz="1200" b="1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𝟏𝟎</m:t>
                    </m:r>
                  </m:oMath>
                </m:oMathPara>
              </a14:m>
              <a:endParaRPr lang="en-US" sz="1800" b="1">
                <a:effectLst/>
              </a:endParaRPr>
            </a:p>
          </xdr:txBody>
        </xdr:sp>
      </mc:Choice>
      <mc:Fallback xmlns="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00000000-0008-0000-0400-00000C000000}"/>
                </a:ext>
              </a:extLst>
            </xdr:cNvPr>
            <xdr:cNvSpPr txBox="1"/>
          </xdr:nvSpPr>
          <xdr:spPr>
            <a:xfrm>
              <a:off x="13422085" y="185057"/>
              <a:ext cx="805543" cy="859972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200" b="1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𝑫_𝜶⇒</a:t>
              </a:r>
              <a:endParaRPr lang="en-US" sz="1800" b="1">
                <a:effectLst/>
              </a:endParaRPr>
            </a:p>
            <a:p>
              <a:r>
                <a:rPr lang="en-US" sz="1200" b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Critical Value</a:t>
              </a:r>
              <a:endParaRPr lang="en-US" sz="1800" b="1">
                <a:effectLst/>
              </a:endParaRPr>
            </a:p>
            <a:p>
              <a:r>
                <a:rPr lang="en-US" sz="1200" b="1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𝑵=𝟏𝟎</a:t>
              </a:r>
              <a:endParaRPr lang="en-US" sz="1800" b="1">
                <a:effectLst/>
              </a:endParaRPr>
            </a:p>
          </xdr:txBody>
        </xdr:sp>
      </mc:Fallback>
    </mc:AlternateContent>
    <xdr:clientData/>
  </xdr:twoCellAnchor>
  <xdr:twoCellAnchor>
    <xdr:from>
      <xdr:col>20</xdr:col>
      <xdr:colOff>0</xdr:colOff>
      <xdr:row>23</xdr:row>
      <xdr:rowOff>0</xdr:rowOff>
    </xdr:from>
    <xdr:to>
      <xdr:col>21</xdr:col>
      <xdr:colOff>435428</xdr:colOff>
      <xdr:row>24</xdr:row>
      <xdr:rowOff>141515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00000000-0008-0000-0500-00000D000000}"/>
                </a:ext>
              </a:extLst>
            </xdr:cNvPr>
            <xdr:cNvSpPr txBox="1"/>
          </xdr:nvSpPr>
          <xdr:spPr>
            <a:xfrm>
              <a:off x="11190514" y="4637314"/>
              <a:ext cx="1055914" cy="326572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200" b="1" i="1" kern="1200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200" b="1" i="1" kern="1200">
                            <a:latin typeface="Cambria Math" panose="02040503050406030204" pitchFamily="18" charset="0"/>
                          </a:rPr>
                          <m:t>𝑫</m:t>
                        </m:r>
                      </m:e>
                      <m:sup>
                        <m:r>
                          <a:rPr lang="en-US" sz="1200" b="1" i="1" kern="1200">
                            <a:latin typeface="Cambria Math" panose="02040503050406030204" pitchFamily="18" charset="0"/>
                          </a:rPr>
                          <m:t>+</m:t>
                        </m:r>
                      </m:sup>
                    </m:sSup>
                    <m:r>
                      <a:rPr lang="en-US" sz="1200" b="1" i="1" kern="1200">
                        <a:latin typeface="Cambria Math" panose="02040503050406030204" pitchFamily="18" charset="0"/>
                      </a:rPr>
                      <m:t>{</m:t>
                    </m:r>
                    <m:r>
                      <a:rPr lang="en-US" sz="1200" b="1" i="1" kern="1200">
                        <a:latin typeface="Cambria Math" panose="02040503050406030204" pitchFamily="18" charset="0"/>
                      </a:rPr>
                      <m:t>𝒎𝒂𝒙</m:t>
                    </m:r>
                    <m:r>
                      <a:rPr lang="en-US" sz="1200" b="1" i="1" kern="1200">
                        <a:latin typeface="Cambria Math" panose="02040503050406030204" pitchFamily="18" charset="0"/>
                      </a:rPr>
                      <m:t>}=</m:t>
                    </m:r>
                  </m:oMath>
                </m:oMathPara>
              </a14:m>
              <a:endParaRPr lang="en-US" sz="1600" b="1" kern="1200"/>
            </a:p>
          </xdr:txBody>
        </xdr:sp>
      </mc:Choice>
      <mc:Fallback xmlns=""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A046EA34-7046-4175-8C34-11017190EF17}"/>
                </a:ext>
              </a:extLst>
            </xdr:cNvPr>
            <xdr:cNvSpPr txBox="1"/>
          </xdr:nvSpPr>
          <xdr:spPr>
            <a:xfrm>
              <a:off x="11190514" y="4637314"/>
              <a:ext cx="1055914" cy="326572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/>
              <a:r>
                <a:rPr lang="en-US" sz="1200" b="1" i="0" kern="1200">
                  <a:latin typeface="Cambria Math" panose="02040503050406030204" pitchFamily="18" charset="0"/>
                </a:rPr>
                <a:t>𝑫^+ {𝒎𝒂𝒙}=</a:t>
              </a:r>
              <a:endParaRPr lang="en-US" sz="1600" b="1" kern="1200"/>
            </a:p>
          </xdr:txBody>
        </xdr:sp>
      </mc:Fallback>
    </mc:AlternateContent>
    <xdr:clientData/>
  </xdr:twoCellAnchor>
  <xdr:twoCellAnchor>
    <xdr:from>
      <xdr:col>20</xdr:col>
      <xdr:colOff>0</xdr:colOff>
      <xdr:row>26</xdr:row>
      <xdr:rowOff>0</xdr:rowOff>
    </xdr:from>
    <xdr:to>
      <xdr:col>21</xdr:col>
      <xdr:colOff>435428</xdr:colOff>
      <xdr:row>27</xdr:row>
      <xdr:rowOff>141515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00000000-0008-0000-0500-00000E000000}"/>
                </a:ext>
              </a:extLst>
            </xdr:cNvPr>
            <xdr:cNvSpPr txBox="1"/>
          </xdr:nvSpPr>
          <xdr:spPr>
            <a:xfrm>
              <a:off x="11190514" y="5192486"/>
              <a:ext cx="1055914" cy="326572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200" b="1" i="1" kern="1200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200" b="1" i="1" kern="1200">
                            <a:latin typeface="Cambria Math" panose="02040503050406030204" pitchFamily="18" charset="0"/>
                          </a:rPr>
                          <m:t>𝑫</m:t>
                        </m:r>
                      </m:e>
                      <m:sup>
                        <m:r>
                          <a:rPr lang="en-US" sz="1200" b="1" i="1" kern="1200">
                            <a:latin typeface="Cambria Math" panose="02040503050406030204" pitchFamily="18" charset="0"/>
                          </a:rPr>
                          <m:t>−</m:t>
                        </m:r>
                      </m:sup>
                    </m:sSup>
                    <m:r>
                      <a:rPr lang="en-US" sz="1200" b="1" i="1" kern="1200">
                        <a:latin typeface="Cambria Math" panose="02040503050406030204" pitchFamily="18" charset="0"/>
                      </a:rPr>
                      <m:t>{</m:t>
                    </m:r>
                    <m:r>
                      <a:rPr lang="en-US" sz="1200" b="1" i="1" kern="1200">
                        <a:latin typeface="Cambria Math" panose="02040503050406030204" pitchFamily="18" charset="0"/>
                      </a:rPr>
                      <m:t>𝒎𝒂𝒙</m:t>
                    </m:r>
                    <m:r>
                      <a:rPr lang="en-US" sz="1200" b="1" i="1" kern="1200">
                        <a:latin typeface="Cambria Math" panose="02040503050406030204" pitchFamily="18" charset="0"/>
                      </a:rPr>
                      <m:t>}=</m:t>
                    </m:r>
                  </m:oMath>
                </m:oMathPara>
              </a14:m>
              <a:endParaRPr lang="en-US" sz="1200" b="1" kern="1200"/>
            </a:p>
          </xdr:txBody>
        </xdr:sp>
      </mc:Choice>
      <mc:Fallback xmlns=""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DA4D43AF-5019-42CF-971F-F01706D6164F}"/>
                </a:ext>
              </a:extLst>
            </xdr:cNvPr>
            <xdr:cNvSpPr txBox="1"/>
          </xdr:nvSpPr>
          <xdr:spPr>
            <a:xfrm>
              <a:off x="11190514" y="5192486"/>
              <a:ext cx="1055914" cy="326572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/>
              <a:r>
                <a:rPr lang="en-US" sz="1200" b="1" i="0" kern="1200">
                  <a:latin typeface="Cambria Math" panose="02040503050406030204" pitchFamily="18" charset="0"/>
                </a:rPr>
                <a:t>𝑫^− {𝒎𝒂𝒙}=</a:t>
              </a:r>
              <a:endParaRPr lang="en-US" sz="1200" b="1" kern="1200"/>
            </a:p>
          </xdr:txBody>
        </xdr:sp>
      </mc:Fallback>
    </mc:AlternateContent>
    <xdr:clientData/>
  </xdr:twoCellAnchor>
  <xdr:twoCellAnchor>
    <xdr:from>
      <xdr:col>23</xdr:col>
      <xdr:colOff>620484</xdr:colOff>
      <xdr:row>23</xdr:row>
      <xdr:rowOff>0</xdr:rowOff>
    </xdr:from>
    <xdr:to>
      <xdr:col>26</xdr:col>
      <xdr:colOff>576941</xdr:colOff>
      <xdr:row>24</xdr:row>
      <xdr:rowOff>119743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00000000-0008-0000-0500-00000F000000}"/>
                </a:ext>
              </a:extLst>
            </xdr:cNvPr>
            <xdr:cNvSpPr txBox="1"/>
          </xdr:nvSpPr>
          <xdr:spPr>
            <a:xfrm>
              <a:off x="13672455" y="4637314"/>
              <a:ext cx="1817915" cy="30480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050" b="1" i="1" kern="1200">
                        <a:latin typeface="Cambria Math" panose="02040503050406030204" pitchFamily="18" charset="0"/>
                      </a:rPr>
                      <m:t>𝑫</m:t>
                    </m:r>
                    <m:r>
                      <a:rPr lang="en-US" sz="1050" b="1" i="1" kern="1200">
                        <a:latin typeface="Cambria Math" panose="02040503050406030204" pitchFamily="18" charset="0"/>
                      </a:rPr>
                      <m:t>=</m:t>
                    </m:r>
                    <m:r>
                      <a:rPr lang="en-US" sz="1050" b="1" i="0" kern="1200">
                        <a:latin typeface="Cambria Math" panose="02040503050406030204" pitchFamily="18" charset="0"/>
                      </a:rPr>
                      <m:t>𝐦𝐚</m:t>
                    </m:r>
                    <m:func>
                      <m:funcPr>
                        <m:ctrlPr>
                          <a:rPr lang="en-US" sz="1050" b="1" i="1" kern="1200"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r>
                          <a:rPr lang="en-US" sz="1050" b="1" i="0" kern="1200">
                            <a:latin typeface="Cambria Math" panose="02040503050406030204" pitchFamily="18" charset="0"/>
                          </a:rPr>
                          <m:t>𝐱</m:t>
                        </m:r>
                      </m:fName>
                      <m:e>
                        <m:d>
                          <m:dPr>
                            <m:ctrlPr>
                              <a:rPr lang="en-US" sz="1050" b="1" i="1" kern="1200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p>
                              <m:sSupPr>
                                <m:ctrlPr>
                                  <a:rPr lang="en-US" sz="1050" b="1" i="1" kern="1200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en-US" sz="1050" b="1" i="1" kern="1200">
                                    <a:latin typeface="Cambria Math" panose="02040503050406030204" pitchFamily="18" charset="0"/>
                                  </a:rPr>
                                  <m:t>𝑫</m:t>
                                </m:r>
                              </m:e>
                              <m:sup>
                                <m:r>
                                  <a:rPr lang="en-US" sz="1050" b="1" i="1" kern="1200">
                                    <a:latin typeface="Cambria Math" panose="02040503050406030204" pitchFamily="18" charset="0"/>
                                  </a:rPr>
                                  <m:t>+</m:t>
                                </m:r>
                              </m:sup>
                            </m:sSup>
                            <m:r>
                              <a:rPr lang="en-US" sz="1050" b="1" i="1" kern="1200">
                                <a:latin typeface="Cambria Math" panose="02040503050406030204" pitchFamily="18" charset="0"/>
                              </a:rPr>
                              <m:t>,</m:t>
                            </m:r>
                            <m:sSup>
                              <m:sSupPr>
                                <m:ctrlPr>
                                  <a:rPr lang="en-US" sz="1050" b="1" i="1" kern="1200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en-US" sz="1050" b="1" i="1" kern="1200">
                                    <a:latin typeface="Cambria Math" panose="02040503050406030204" pitchFamily="18" charset="0"/>
                                  </a:rPr>
                                  <m:t>𝑫</m:t>
                                </m:r>
                              </m:e>
                              <m:sup>
                                <m:r>
                                  <a:rPr lang="en-US" sz="1050" b="1" i="1" kern="1200">
                                    <a:latin typeface="Cambria Math" panose="02040503050406030204" pitchFamily="18" charset="0"/>
                                  </a:rPr>
                                  <m:t>−</m:t>
                                </m:r>
                              </m:sup>
                            </m:sSup>
                          </m:e>
                        </m:d>
                      </m:e>
                    </m:func>
                    <m:r>
                      <a:rPr lang="en-US" sz="1050" b="1" i="1" kern="1200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en-US" sz="1050" b="1" kern="1200"/>
            </a:p>
          </xdr:txBody>
        </xdr:sp>
      </mc:Choice>
      <mc:Fallback xmlns=""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0186AB07-E902-4F94-A436-1FBE0DD950AC}"/>
                </a:ext>
              </a:extLst>
            </xdr:cNvPr>
            <xdr:cNvSpPr txBox="1"/>
          </xdr:nvSpPr>
          <xdr:spPr>
            <a:xfrm>
              <a:off x="13672455" y="4637314"/>
              <a:ext cx="1817915" cy="30480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/>
              <a:r>
                <a:rPr lang="en-US" sz="1050" b="1" i="0" kern="1200">
                  <a:latin typeface="Cambria Math" panose="02040503050406030204" pitchFamily="18" charset="0"/>
                </a:rPr>
                <a:t>𝑫=𝐦𝐚 𝐱⁡(𝑫^+,𝑫^− )=</a:t>
              </a:r>
              <a:endParaRPr lang="en-US" sz="1050" b="1" kern="1200"/>
            </a:p>
          </xdr:txBody>
        </xdr:sp>
      </mc:Fallback>
    </mc:AlternateContent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251460</xdr:colOff>
      <xdr:row>1</xdr:row>
      <xdr:rowOff>91440</xdr:rowOff>
    </xdr:from>
    <xdr:to>
      <xdr:col>21</xdr:col>
      <xdr:colOff>167640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00000000-0008-0000-0600-000002000000}"/>
                </a:ext>
              </a:extLst>
            </xdr:cNvPr>
            <xdr:cNvSpPr txBox="1"/>
          </xdr:nvSpPr>
          <xdr:spPr>
            <a:xfrm>
              <a:off x="861060" y="91440"/>
              <a:ext cx="9898380" cy="96774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r>
                    <a:rPr lang="en-US" sz="1200" b="1" i="1" kern="1200">
                      <a:latin typeface="Cambria Math" panose="02040503050406030204" pitchFamily="18" charset="0"/>
                    </a:rPr>
                    <m:t>𝑺𝒆𝒆𝒅𝒔</m:t>
                  </m:r>
                  <m:r>
                    <a:rPr lang="en-US" sz="1200" b="1" i="1" kern="1200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en-US" sz="1200" b="1" i="1" kern="1200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sz="1200" b="1" i="1" kern="1200">
                          <a:latin typeface="Cambria Math" panose="02040503050406030204" pitchFamily="18" charset="0"/>
                        </a:rPr>
                        <m:t>𝑿</m:t>
                      </m:r>
                    </m:e>
                    <m:sub>
                      <m:r>
                        <a:rPr lang="en-US" sz="1200" b="1" i="1" kern="1200">
                          <a:latin typeface="Cambria Math" panose="02040503050406030204" pitchFamily="18" charset="0"/>
                        </a:rPr>
                        <m:t>𝒊</m:t>
                      </m:r>
                    </m:sub>
                  </m:sSub>
                </m:oMath>
              </a14:m>
              <a:r>
                <a:rPr lang="en-US" sz="1200" b="1" kern="1200"/>
                <a:t>, </a:t>
              </a:r>
              <a14:m>
                <m:oMath xmlns:m="http://schemas.openxmlformats.org/officeDocument/2006/math">
                  <m:r>
                    <a:rPr lang="en-US" sz="1200" b="1" i="1" kern="1200">
                      <a:latin typeface="Cambria Math" panose="02040503050406030204" pitchFamily="18" charset="0"/>
                    </a:rPr>
                    <m:t>𝑴𝒖𝒍𝒕𝒊𝒑𝒍𝒊𝒆𝒓</m:t>
                  </m:r>
                  <m:r>
                    <a:rPr lang="en-US" sz="1200" b="1" i="1" kern="1200">
                      <a:latin typeface="Cambria Math" panose="02040503050406030204" pitchFamily="18" charset="0"/>
                    </a:rPr>
                    <m:t>=</m:t>
                  </m:r>
                  <m:r>
                    <a:rPr lang="en-US" sz="1200" b="1" i="1" kern="1200">
                      <a:latin typeface="Cambria Math" panose="02040503050406030204" pitchFamily="18" charset="0"/>
                    </a:rPr>
                    <m:t>𝒂</m:t>
                  </m:r>
                  <m:r>
                    <a:rPr lang="en-US" sz="1200" b="1" i="0" kern="1200">
                      <a:latin typeface="Cambria Math" panose="02040503050406030204" pitchFamily="18" charset="0"/>
                    </a:rPr>
                    <m:t>, </m:t>
                  </m:r>
                  <m:r>
                    <a:rPr lang="en-US" sz="1200" b="1" i="0" kern="1200">
                      <a:latin typeface="Cambria Math" panose="02040503050406030204" pitchFamily="18" charset="0"/>
                    </a:rPr>
                    <m:t>𝐈𝐧𝐜𝐫𝐞𝐦𝐞𝐧𝐭</m:t>
                  </m:r>
                  <m:r>
                    <a:rPr lang="en-US" sz="1200" b="1" i="0" kern="1200">
                      <a:latin typeface="Cambria Math" panose="02040503050406030204" pitchFamily="18" charset="0"/>
                    </a:rPr>
                    <m:t>=</m:t>
                  </m:r>
                  <m:r>
                    <a:rPr lang="en-US" sz="1200" b="1" i="0" kern="1200">
                      <a:latin typeface="Cambria Math" panose="02040503050406030204" pitchFamily="18" charset="0"/>
                    </a:rPr>
                    <m:t>𝐜</m:t>
                  </m:r>
                  <m:r>
                    <a:rPr lang="en-US" sz="1200" b="1" i="0" kern="1200">
                      <a:latin typeface="Cambria Math" panose="02040503050406030204" pitchFamily="18" charset="0"/>
                    </a:rPr>
                    <m:t>, </m:t>
                  </m:r>
                  <m:r>
                    <a:rPr lang="en-US" sz="1200" b="1" i="0" kern="1200">
                      <a:latin typeface="Cambria Math" panose="02040503050406030204" pitchFamily="18" charset="0"/>
                    </a:rPr>
                    <m:t>𝐌𝐨𝐝𝐮𝐥𝐮𝐬</m:t>
                  </m:r>
                  <m:r>
                    <a:rPr lang="en-US" sz="1200" b="1" i="0" kern="1200">
                      <a:latin typeface="Cambria Math" panose="02040503050406030204" pitchFamily="18" charset="0"/>
                    </a:rPr>
                    <m:t>=</m:t>
                  </m:r>
                  <m:r>
                    <a:rPr lang="en-US" sz="1200" b="1" i="0" kern="1200">
                      <a:latin typeface="Cambria Math" panose="02040503050406030204" pitchFamily="18" charset="0"/>
                    </a:rPr>
                    <m:t>𝐦</m:t>
                  </m:r>
                </m:oMath>
              </a14:m>
              <a:endParaRPr lang="en-US" sz="1200" b="1" kern="1200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200" b="1" i="1" kern="1200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200" b="1" i="1" kern="1200">
                            <a:latin typeface="Cambria Math" panose="02040503050406030204" pitchFamily="18" charset="0"/>
                          </a:rPr>
                          <m:t>𝑿</m:t>
                        </m:r>
                      </m:e>
                      <m:sub>
                        <m:r>
                          <a:rPr lang="en-US" sz="1200" b="1" i="1" kern="1200">
                            <a:latin typeface="Cambria Math" panose="02040503050406030204" pitchFamily="18" charset="0"/>
                          </a:rPr>
                          <m:t>𝒊</m:t>
                        </m:r>
                        <m:r>
                          <a:rPr lang="en-US" sz="1200" b="1" i="1" kern="1200">
                            <a:latin typeface="Cambria Math" panose="02040503050406030204" pitchFamily="18" charset="0"/>
                          </a:rPr>
                          <m:t>+</m:t>
                        </m:r>
                        <m:r>
                          <a:rPr lang="en-US" sz="1200" b="1" i="1" kern="1200">
                            <a:latin typeface="Cambria Math" panose="02040503050406030204" pitchFamily="18" charset="0"/>
                          </a:rPr>
                          <m:t>𝟏</m:t>
                        </m:r>
                      </m:sub>
                    </m:sSub>
                    <m:r>
                      <a:rPr lang="en-US" sz="1200" b="1" i="1" kern="1200">
                        <a:latin typeface="Cambria Math" panose="02040503050406030204" pitchFamily="18" charset="0"/>
                      </a:rPr>
                      <m:t>=</m:t>
                    </m:r>
                    <m:d>
                      <m:dPr>
                        <m:ctrlPr>
                          <a:rPr lang="en-US" sz="1200" b="1" i="1" kern="1200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200" b="1" i="1" kern="1200">
                            <a:latin typeface="Cambria Math" panose="02040503050406030204" pitchFamily="18" charset="0"/>
                          </a:rPr>
                          <m:t>𝒂</m:t>
                        </m:r>
                        <m:sSub>
                          <m:sSubPr>
                            <m:ctrlPr>
                              <a:rPr lang="en-US" sz="1200" b="1" i="1" kern="1200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200" b="1" i="1" kern="1200">
                                <a:latin typeface="Cambria Math" panose="02040503050406030204" pitchFamily="18" charset="0"/>
                              </a:rPr>
                              <m:t>𝑿</m:t>
                            </m:r>
                          </m:e>
                          <m:sub>
                            <m:r>
                              <a:rPr lang="en-US" sz="1200" b="1" i="1" kern="1200">
                                <a:latin typeface="Cambria Math" panose="02040503050406030204" pitchFamily="18" charset="0"/>
                              </a:rPr>
                              <m:t>𝒊</m:t>
                            </m:r>
                          </m:sub>
                        </m:sSub>
                        <m:r>
                          <a:rPr lang="en-US" sz="1200" b="1" i="1" kern="1200">
                            <a:latin typeface="Cambria Math" panose="02040503050406030204" pitchFamily="18" charset="0"/>
                          </a:rPr>
                          <m:t>+</m:t>
                        </m:r>
                        <m:r>
                          <a:rPr lang="en-US" sz="1200" b="1" i="1" kern="1200">
                            <a:latin typeface="Cambria Math" panose="02040503050406030204" pitchFamily="18" charset="0"/>
                          </a:rPr>
                          <m:t>𝒄</m:t>
                        </m:r>
                      </m:e>
                    </m:d>
                    <m:r>
                      <a:rPr lang="en-US" sz="1200" b="1" i="1" kern="1200">
                        <a:latin typeface="Cambria Math" panose="02040503050406030204" pitchFamily="18" charset="0"/>
                      </a:rPr>
                      <m:t>𝒎𝒐𝒅</m:t>
                    </m:r>
                    <m:d>
                      <m:dPr>
                        <m:ctrlPr>
                          <a:rPr lang="en-US" sz="1200" b="1" i="1" kern="1200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200" b="1" i="1" kern="1200">
                            <a:latin typeface="Cambria Math" panose="02040503050406030204" pitchFamily="18" charset="0"/>
                          </a:rPr>
                          <m:t>𝒎</m:t>
                        </m:r>
                      </m:e>
                    </m:d>
                    <m:r>
                      <a:rPr lang="en-US" sz="1200" b="1" i="1" kern="1200">
                        <a:latin typeface="Cambria Math" panose="02040503050406030204" pitchFamily="18" charset="0"/>
                      </a:rPr>
                      <m:t>;</m:t>
                    </m:r>
                    <m:r>
                      <a:rPr lang="en-US" sz="1200" b="1" i="1" kern="1200">
                        <a:latin typeface="Cambria Math" panose="02040503050406030204" pitchFamily="18" charset="0"/>
                      </a:rPr>
                      <m:t>𝒊</m:t>
                    </m:r>
                    <m:r>
                      <a:rPr lang="en-US" sz="1200" b="1" i="1" kern="1200">
                        <a:latin typeface="Cambria Math" panose="02040503050406030204" pitchFamily="18" charset="0"/>
                      </a:rPr>
                      <m:t>=</m:t>
                    </m:r>
                    <m:r>
                      <a:rPr lang="en-US" sz="1200" b="1" i="1" kern="1200">
                        <a:latin typeface="Cambria Math" panose="02040503050406030204" pitchFamily="18" charset="0"/>
                      </a:rPr>
                      <m:t>𝟎</m:t>
                    </m:r>
                    <m:r>
                      <a:rPr lang="en-US" sz="1200" b="1" i="1" kern="1200">
                        <a:latin typeface="Cambria Math" panose="02040503050406030204" pitchFamily="18" charset="0"/>
                      </a:rPr>
                      <m:t>,</m:t>
                    </m:r>
                    <m:r>
                      <a:rPr lang="en-US" sz="1200" b="1" i="1" kern="1200">
                        <a:latin typeface="Cambria Math" panose="02040503050406030204" pitchFamily="18" charset="0"/>
                      </a:rPr>
                      <m:t>𝟏</m:t>
                    </m:r>
                    <m:r>
                      <a:rPr lang="en-US" sz="1200" b="1" i="1" kern="1200">
                        <a:latin typeface="Cambria Math" panose="02040503050406030204" pitchFamily="18" charset="0"/>
                      </a:rPr>
                      <m:t>,</m:t>
                    </m:r>
                    <m:r>
                      <a:rPr lang="en-US" sz="1200" b="1" i="1" kern="1200">
                        <a:latin typeface="Cambria Math" panose="02040503050406030204" pitchFamily="18" charset="0"/>
                      </a:rPr>
                      <m:t>𝟐</m:t>
                    </m:r>
                    <m:r>
                      <a:rPr lang="en-US" sz="1200" b="1" i="1" kern="1200">
                        <a:latin typeface="Cambria Math" panose="02040503050406030204" pitchFamily="18" charset="0"/>
                      </a:rPr>
                      <m:t>,</m:t>
                    </m:r>
                    <m:r>
                      <a:rPr lang="en-US" sz="1200" b="1" i="1" kern="1200">
                        <a:latin typeface="Cambria Math" panose="02040503050406030204" pitchFamily="18" charset="0"/>
                      </a:rPr>
                      <m:t>𝟑</m:t>
                    </m:r>
                    <m:r>
                      <a:rPr lang="en-US" sz="1200" b="1" i="1" kern="1200">
                        <a:latin typeface="Cambria Math" panose="02040503050406030204" pitchFamily="18" charset="0"/>
                      </a:rPr>
                      <m:t>,…</m:t>
                    </m:r>
                  </m:oMath>
                </m:oMathPara>
              </a14:m>
              <a:endParaRPr lang="en-US" sz="1200" b="1" kern="1200"/>
            </a:p>
            <a:p>
              <a:endParaRPr lang="en-US" sz="1200" b="1" kern="1200"/>
            </a:p>
            <a:p>
              <a:endParaRPr lang="en-US" sz="1200" b="1" kern="12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804B071A-B8CC-4FD9-920D-4A28AFC51176}"/>
                </a:ext>
              </a:extLst>
            </xdr:cNvPr>
            <xdr:cNvSpPr txBox="1"/>
          </xdr:nvSpPr>
          <xdr:spPr>
            <a:xfrm>
              <a:off x="861060" y="91440"/>
              <a:ext cx="9898380" cy="96774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200" b="1" i="0" kern="1200">
                  <a:latin typeface="Cambria Math" panose="02040503050406030204" pitchFamily="18" charset="0"/>
                </a:rPr>
                <a:t>𝑺𝒆𝒆𝒅𝒔=𝑿_𝒊</a:t>
              </a:r>
              <a:r>
                <a:rPr lang="en-US" sz="1200" b="1" kern="1200"/>
                <a:t>, </a:t>
              </a:r>
              <a:r>
                <a:rPr lang="en-US" sz="1200" b="1" i="0" kern="1200">
                  <a:latin typeface="Cambria Math" panose="02040503050406030204" pitchFamily="18" charset="0"/>
                </a:rPr>
                <a:t>𝑴𝒖𝒍𝒕𝒊𝒑𝒍𝒊𝒆𝒓=𝒂, 𝐈𝐧𝐜𝐫𝐞𝐦𝐞𝐧𝐭=𝐜, 𝐌𝐨𝐝𝐮𝐥𝐮𝐬=𝐦</a:t>
              </a:r>
              <a:endParaRPr lang="en-US" sz="1200" b="1" kern="1200"/>
            </a:p>
            <a:p>
              <a:pPr/>
              <a:r>
                <a:rPr lang="en-US" sz="1200" b="1" i="0" kern="1200">
                  <a:latin typeface="Cambria Math" panose="02040503050406030204" pitchFamily="18" charset="0"/>
                </a:rPr>
                <a:t>𝑿_(𝒊+𝟏)=(𝒂𝑿_𝒊+𝒄)𝒎𝒐𝒅(𝒎);𝒊=𝟎,𝟏,𝟐,𝟑,…</a:t>
              </a:r>
              <a:endParaRPr lang="en-US" sz="1200" b="1" kern="1200"/>
            </a:p>
            <a:p>
              <a:endParaRPr lang="en-US" sz="1200" b="1" kern="1200"/>
            </a:p>
            <a:p>
              <a:endParaRPr lang="en-US" sz="1200" b="1" kern="1200"/>
            </a:p>
          </xdr:txBody>
        </xdr:sp>
      </mc:Fallback>
    </mc:AlternateContent>
    <xdr:clientData/>
  </xdr:twoCellAnchor>
  <xdr:twoCellAnchor>
    <xdr:from>
      <xdr:col>3</xdr:col>
      <xdr:colOff>15240</xdr:colOff>
      <xdr:row>8</xdr:row>
      <xdr:rowOff>38100</xdr:rowOff>
    </xdr:from>
    <xdr:to>
      <xdr:col>3</xdr:col>
      <xdr:colOff>571500</xdr:colOff>
      <xdr:row>10</xdr:row>
      <xdr:rowOff>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00000000-0008-0000-0600-000003000000}"/>
                </a:ext>
              </a:extLst>
            </xdr:cNvPr>
            <xdr:cNvSpPr txBox="1"/>
          </xdr:nvSpPr>
          <xdr:spPr>
            <a:xfrm>
              <a:off x="624840" y="1318260"/>
              <a:ext cx="556260" cy="51054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200" b="1" i="1" kern="1200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200" b="1" i="1" kern="1200">
                            <a:latin typeface="Cambria Math" panose="02040503050406030204" pitchFamily="18" charset="0"/>
                          </a:rPr>
                          <m:t>𝑿</m:t>
                        </m:r>
                      </m:e>
                      <m:sub>
                        <m:r>
                          <a:rPr lang="en-US" sz="1200" b="1" i="1" kern="1200">
                            <a:latin typeface="Cambria Math" panose="02040503050406030204" pitchFamily="18" charset="0"/>
                          </a:rPr>
                          <m:t>𝒐</m:t>
                        </m:r>
                      </m:sub>
                    </m:sSub>
                  </m:oMath>
                </m:oMathPara>
              </a14:m>
              <a:endParaRPr lang="en-US" sz="1200" b="1" kern="12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689C428A-F7D0-4684-AC70-DAC38F2A4C66}"/>
                </a:ext>
              </a:extLst>
            </xdr:cNvPr>
            <xdr:cNvSpPr txBox="1"/>
          </xdr:nvSpPr>
          <xdr:spPr>
            <a:xfrm>
              <a:off x="624840" y="1318260"/>
              <a:ext cx="556260" cy="51054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/>
              <a:r>
                <a:rPr lang="en-US" sz="1200" b="1" i="0" kern="1200">
                  <a:latin typeface="Cambria Math" panose="02040503050406030204" pitchFamily="18" charset="0"/>
                </a:rPr>
                <a:t>𝑿_𝒐</a:t>
              </a:r>
              <a:endParaRPr lang="en-US" sz="1200" b="1" kern="1200"/>
            </a:p>
          </xdr:txBody>
        </xdr:sp>
      </mc:Fallback>
    </mc:AlternateContent>
    <xdr:clientData/>
  </xdr:twoCellAnchor>
  <xdr:twoCellAnchor>
    <xdr:from>
      <xdr:col>3</xdr:col>
      <xdr:colOff>0</xdr:colOff>
      <xdr:row>11</xdr:row>
      <xdr:rowOff>0</xdr:rowOff>
    </xdr:from>
    <xdr:to>
      <xdr:col>3</xdr:col>
      <xdr:colOff>556260</xdr:colOff>
      <xdr:row>12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00000000-0008-0000-0600-000004000000}"/>
                </a:ext>
              </a:extLst>
            </xdr:cNvPr>
            <xdr:cNvSpPr txBox="1"/>
          </xdr:nvSpPr>
          <xdr:spPr>
            <a:xfrm>
              <a:off x="609600" y="2011680"/>
              <a:ext cx="556260" cy="32766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200" b="1" i="1" kern="1200">
                        <a:latin typeface="Cambria Math" panose="02040503050406030204" pitchFamily="18" charset="0"/>
                      </a:rPr>
                      <m:t>𝒂</m:t>
                    </m:r>
                  </m:oMath>
                </m:oMathPara>
              </a14:m>
              <a:endParaRPr lang="en-US" sz="1200" b="1" kern="1200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33FC329D-4C41-47A1-8E2D-8F7348C6198D}"/>
                </a:ext>
              </a:extLst>
            </xdr:cNvPr>
            <xdr:cNvSpPr txBox="1"/>
          </xdr:nvSpPr>
          <xdr:spPr>
            <a:xfrm>
              <a:off x="609600" y="2011680"/>
              <a:ext cx="556260" cy="32766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/>
              <a:r>
                <a:rPr lang="en-US" sz="1200" b="1" i="0" kern="1200">
                  <a:latin typeface="Cambria Math" panose="02040503050406030204" pitchFamily="18" charset="0"/>
                </a:rPr>
                <a:t>𝒂</a:t>
              </a:r>
              <a:endParaRPr lang="en-US" sz="1200" b="1" kern="1200"/>
            </a:p>
          </xdr:txBody>
        </xdr:sp>
      </mc:Fallback>
    </mc:AlternateContent>
    <xdr:clientData/>
  </xdr:twoCellAnchor>
  <xdr:twoCellAnchor>
    <xdr:from>
      <xdr:col>3</xdr:col>
      <xdr:colOff>0</xdr:colOff>
      <xdr:row>14</xdr:row>
      <xdr:rowOff>0</xdr:rowOff>
    </xdr:from>
    <xdr:to>
      <xdr:col>3</xdr:col>
      <xdr:colOff>556260</xdr:colOff>
      <xdr:row>15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00000000-0008-0000-0600-000005000000}"/>
                </a:ext>
              </a:extLst>
            </xdr:cNvPr>
            <xdr:cNvSpPr txBox="1"/>
          </xdr:nvSpPr>
          <xdr:spPr>
            <a:xfrm>
              <a:off x="609600" y="2560320"/>
              <a:ext cx="556260" cy="32766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200" b="1" i="1" kern="1200">
                        <a:latin typeface="Cambria Math" panose="02040503050406030204" pitchFamily="18" charset="0"/>
                      </a:rPr>
                      <m:t>𝒄</m:t>
                    </m:r>
                  </m:oMath>
                </m:oMathPara>
              </a14:m>
              <a:endParaRPr lang="en-US" sz="1200" b="1" kern="1200"/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C35B349D-2CBF-4F6F-9514-208DF3F37951}"/>
                </a:ext>
              </a:extLst>
            </xdr:cNvPr>
            <xdr:cNvSpPr txBox="1"/>
          </xdr:nvSpPr>
          <xdr:spPr>
            <a:xfrm>
              <a:off x="609600" y="2560320"/>
              <a:ext cx="556260" cy="32766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/>
              <a:r>
                <a:rPr lang="en-US" sz="1200" b="1" i="0" kern="1200">
                  <a:latin typeface="Cambria Math" panose="02040503050406030204" pitchFamily="18" charset="0"/>
                </a:rPr>
                <a:t>𝒄</a:t>
              </a:r>
              <a:endParaRPr lang="en-US" sz="1200" b="1" kern="1200"/>
            </a:p>
          </xdr:txBody>
        </xdr:sp>
      </mc:Fallback>
    </mc:AlternateContent>
    <xdr:clientData/>
  </xdr:twoCellAnchor>
  <xdr:twoCellAnchor>
    <xdr:from>
      <xdr:col>3</xdr:col>
      <xdr:colOff>0</xdr:colOff>
      <xdr:row>17</xdr:row>
      <xdr:rowOff>0</xdr:rowOff>
    </xdr:from>
    <xdr:to>
      <xdr:col>3</xdr:col>
      <xdr:colOff>556260</xdr:colOff>
      <xdr:row>18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00000000-0008-0000-0600-000006000000}"/>
                </a:ext>
              </a:extLst>
            </xdr:cNvPr>
            <xdr:cNvSpPr txBox="1"/>
          </xdr:nvSpPr>
          <xdr:spPr>
            <a:xfrm>
              <a:off x="609600" y="3108960"/>
              <a:ext cx="556260" cy="32766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200" b="1" i="1" kern="1200">
                        <a:latin typeface="Cambria Math" panose="02040503050406030204" pitchFamily="18" charset="0"/>
                      </a:rPr>
                      <m:t>𝒎</m:t>
                    </m:r>
                  </m:oMath>
                </m:oMathPara>
              </a14:m>
              <a:endParaRPr lang="en-US" sz="1200" b="1" kern="1200"/>
            </a:p>
          </xdr:txBody>
        </xdr:sp>
      </mc:Choice>
      <mc:Fallback xmlns="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21CA6A8F-6C3D-48CE-A0D0-ADBEC167DAA8}"/>
                </a:ext>
              </a:extLst>
            </xdr:cNvPr>
            <xdr:cNvSpPr txBox="1"/>
          </xdr:nvSpPr>
          <xdr:spPr>
            <a:xfrm>
              <a:off x="609600" y="3108960"/>
              <a:ext cx="556260" cy="32766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/>
              <a:r>
                <a:rPr lang="en-US" sz="1200" b="1" i="0" kern="1200">
                  <a:latin typeface="Cambria Math" panose="02040503050406030204" pitchFamily="18" charset="0"/>
                </a:rPr>
                <a:t>𝒎</a:t>
              </a:r>
              <a:endParaRPr lang="en-US" sz="1200" b="1" kern="1200"/>
            </a:p>
          </xdr:txBody>
        </xdr:sp>
      </mc:Fallback>
    </mc:AlternateContent>
    <xdr:clientData/>
  </xdr:twoCellAnchor>
  <xdr:twoCellAnchor>
    <xdr:from>
      <xdr:col>13</xdr:col>
      <xdr:colOff>533400</xdr:colOff>
      <xdr:row>11</xdr:row>
      <xdr:rowOff>0</xdr:rowOff>
    </xdr:from>
    <xdr:to>
      <xdr:col>17</xdr:col>
      <xdr:colOff>228600</xdr:colOff>
      <xdr:row>13</xdr:row>
      <xdr:rowOff>137160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00000000-0008-0000-0600-000007000000}"/>
                </a:ext>
              </a:extLst>
            </xdr:cNvPr>
            <xdr:cNvSpPr txBox="1"/>
          </xdr:nvSpPr>
          <xdr:spPr>
            <a:xfrm>
              <a:off x="7658100" y="2011680"/>
              <a:ext cx="1059180" cy="5029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900" b="1" i="1" kern="1200">
                        <a:latin typeface="Cambria Math" panose="02040503050406030204" pitchFamily="18" charset="0"/>
                      </a:rPr>
                      <m:t>𝑺𝒕𝒆𝒑</m:t>
                    </m:r>
                    <m:r>
                      <a:rPr lang="en-US" sz="900" b="1" i="1" kern="1200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900" b="1" i="1" kern="1200">
                        <a:latin typeface="Cambria Math" panose="02040503050406030204" pitchFamily="18" charset="0"/>
                      </a:rPr>
                      <m:t>𝟎𝟐</m:t>
                    </m:r>
                  </m:oMath>
                </m:oMathPara>
              </a14:m>
              <a:endParaRPr lang="en-US" sz="900" b="1" i="1" kern="1200">
                <a:latin typeface="Cambria Math" panose="02040503050406030204" pitchFamily="18" charset="0"/>
              </a:endParaRPr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900" b="1" i="1" kern="1200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900" b="1" i="1" kern="1200">
                            <a:latin typeface="Cambria Math" panose="02040503050406030204" pitchFamily="18" charset="0"/>
                          </a:rPr>
                          <m:t>𝑫</m:t>
                        </m:r>
                      </m:e>
                      <m:sup>
                        <m:r>
                          <a:rPr lang="en-US" sz="900" b="1" i="1" kern="1200">
                            <a:latin typeface="Cambria Math" panose="02040503050406030204" pitchFamily="18" charset="0"/>
                          </a:rPr>
                          <m:t>+</m:t>
                        </m:r>
                      </m:sup>
                    </m:sSup>
                    <m:r>
                      <a:rPr lang="en-US" sz="900" b="1" i="1" kern="1200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900" b="1" i="1" kern="1200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900" b="1" i="1" kern="1200">
                            <a:latin typeface="Cambria Math" panose="02040503050406030204" pitchFamily="18" charset="0"/>
                          </a:rPr>
                          <m:t>𝒊</m:t>
                        </m:r>
                      </m:num>
                      <m:den>
                        <m:r>
                          <a:rPr lang="en-US" sz="900" b="1" i="1" kern="1200">
                            <a:latin typeface="Cambria Math" panose="02040503050406030204" pitchFamily="18" charset="0"/>
                          </a:rPr>
                          <m:t>𝑵</m:t>
                        </m:r>
                      </m:den>
                    </m:f>
                    <m:r>
                      <a:rPr lang="en-US" sz="900" b="1" i="1" kern="1200">
                        <a:latin typeface="Cambria Math" panose="02040503050406030204" pitchFamily="18" charset="0"/>
                      </a:rPr>
                      <m:t>−</m:t>
                    </m:r>
                    <m:sSub>
                      <m:sSubPr>
                        <m:ctrlPr>
                          <a:rPr lang="en-US" sz="900" b="1" i="1" kern="1200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900" b="1" i="1" kern="1200">
                            <a:latin typeface="Cambria Math" panose="02040503050406030204" pitchFamily="18" charset="0"/>
                          </a:rPr>
                          <m:t>𝑹</m:t>
                        </m:r>
                      </m:e>
                      <m:sub>
                        <m:r>
                          <a:rPr lang="en-US" sz="900" b="1" i="1" kern="1200">
                            <a:latin typeface="Cambria Math" panose="02040503050406030204" pitchFamily="18" charset="0"/>
                          </a:rPr>
                          <m:t>𝒊</m:t>
                        </m:r>
                      </m:sub>
                    </m:sSub>
                  </m:oMath>
                </m:oMathPara>
              </a14:m>
              <a:endParaRPr lang="en-US" sz="900" b="1" kern="1200"/>
            </a:p>
          </xdr:txBody>
        </xdr:sp>
      </mc:Choice>
      <mc:Fallback xmlns="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4EC66641-70F4-4D6B-BB3C-FA45A5478F52}"/>
                </a:ext>
              </a:extLst>
            </xdr:cNvPr>
            <xdr:cNvSpPr txBox="1"/>
          </xdr:nvSpPr>
          <xdr:spPr>
            <a:xfrm>
              <a:off x="7658100" y="2011680"/>
              <a:ext cx="1059180" cy="5029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/>
              <a:r>
                <a:rPr lang="en-US" sz="900" b="1" i="0" kern="1200">
                  <a:latin typeface="Cambria Math" panose="02040503050406030204" pitchFamily="18" charset="0"/>
                </a:rPr>
                <a:t>𝑺𝒕𝒆𝒑 𝟎𝟐</a:t>
              </a:r>
              <a:endParaRPr lang="en-US" sz="900" b="1" i="1" kern="1200">
                <a:latin typeface="Cambria Math" panose="02040503050406030204" pitchFamily="18" charset="0"/>
              </a:endParaRPr>
            </a:p>
            <a:p>
              <a:pPr/>
              <a:r>
                <a:rPr lang="en-US" sz="900" b="1" i="0" kern="1200">
                  <a:latin typeface="Cambria Math" panose="02040503050406030204" pitchFamily="18" charset="0"/>
                </a:rPr>
                <a:t>𝑫^+=𝒊/𝑵−𝑹_𝒊</a:t>
              </a:r>
              <a:endParaRPr lang="en-US" sz="900" b="1" kern="1200"/>
            </a:p>
          </xdr:txBody>
        </xdr:sp>
      </mc:Fallback>
    </mc:AlternateContent>
    <xdr:clientData/>
  </xdr:twoCellAnchor>
  <xdr:twoCellAnchor>
    <xdr:from>
      <xdr:col>13</xdr:col>
      <xdr:colOff>228600</xdr:colOff>
      <xdr:row>14</xdr:row>
      <xdr:rowOff>0</xdr:rowOff>
    </xdr:from>
    <xdr:to>
      <xdr:col>17</xdr:col>
      <xdr:colOff>220980</xdr:colOff>
      <xdr:row>16</xdr:row>
      <xdr:rowOff>88900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00000000-0008-0000-0600-000008000000}"/>
                </a:ext>
              </a:extLst>
            </xdr:cNvPr>
            <xdr:cNvSpPr txBox="1"/>
          </xdr:nvSpPr>
          <xdr:spPr>
            <a:xfrm>
              <a:off x="8559800" y="2870200"/>
              <a:ext cx="1363980" cy="44450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b="1" i="1" kern="1200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1" i="1" kern="1200">
                            <a:latin typeface="Cambria Math" panose="02040503050406030204" pitchFamily="18" charset="0"/>
                          </a:rPr>
                          <m:t>𝑫</m:t>
                        </m:r>
                      </m:e>
                      <m:sup>
                        <m:r>
                          <a:rPr lang="en-US" sz="1100" b="1" i="1" kern="1200">
                            <a:latin typeface="Cambria Math" panose="02040503050406030204" pitchFamily="18" charset="0"/>
                          </a:rPr>
                          <m:t>−</m:t>
                        </m:r>
                      </m:sup>
                    </m:sSup>
                    <m:r>
                      <a:rPr lang="en-US" sz="1100" b="1" i="1" kern="1200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en-US" sz="1100" b="1" i="1" kern="1200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1" i="1" kern="1200">
                            <a:latin typeface="Cambria Math" panose="02040503050406030204" pitchFamily="18" charset="0"/>
                          </a:rPr>
                          <m:t>𝑹</m:t>
                        </m:r>
                      </m:e>
                      <m:sub>
                        <m:r>
                          <a:rPr lang="en-US" sz="1100" b="1" i="1" kern="1200">
                            <a:latin typeface="Cambria Math" panose="02040503050406030204" pitchFamily="18" charset="0"/>
                          </a:rPr>
                          <m:t>𝒊</m:t>
                        </m:r>
                      </m:sub>
                    </m:sSub>
                    <m:r>
                      <a:rPr lang="en-US" sz="1100" b="1" i="1" kern="1200">
                        <a:latin typeface="Cambria Math" panose="02040503050406030204" pitchFamily="18" charset="0"/>
                      </a:rPr>
                      <m:t>−</m:t>
                    </m:r>
                    <m:f>
                      <m:fPr>
                        <m:ctrlPr>
                          <a:rPr lang="en-US" sz="1100" b="1" i="1" kern="1200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100" b="1" i="1" kern="1200">
                            <a:latin typeface="Cambria Math" panose="02040503050406030204" pitchFamily="18" charset="0"/>
                          </a:rPr>
                          <m:t>𝒊</m:t>
                        </m:r>
                        <m:r>
                          <a:rPr lang="en-US" sz="1100" b="1" i="1" kern="120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 kern="1200">
                            <a:latin typeface="Cambria Math" panose="02040503050406030204" pitchFamily="18" charset="0"/>
                          </a:rPr>
                          <m:t>𝟏</m:t>
                        </m:r>
                      </m:num>
                      <m:den>
                        <m:r>
                          <a:rPr lang="en-US" sz="1100" b="1" i="1" kern="1200">
                            <a:latin typeface="Cambria Math" panose="02040503050406030204" pitchFamily="18" charset="0"/>
                          </a:rPr>
                          <m:t>𝑵</m:t>
                        </m:r>
                      </m:den>
                    </m:f>
                  </m:oMath>
                </m:oMathPara>
              </a14:m>
              <a:endParaRPr lang="en-US" sz="1100" b="1" kern="1200"/>
            </a:p>
          </xdr:txBody>
        </xdr:sp>
      </mc:Choice>
      <mc:Fallback xmlns="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8FFC83C9-CC2E-4EC5-A9C0-0D9783DA2F1B}"/>
                </a:ext>
              </a:extLst>
            </xdr:cNvPr>
            <xdr:cNvSpPr txBox="1"/>
          </xdr:nvSpPr>
          <xdr:spPr>
            <a:xfrm>
              <a:off x="8559800" y="2870200"/>
              <a:ext cx="1363980" cy="44450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/>
              <a:r>
                <a:rPr lang="en-US" sz="1100" b="1" i="0" kern="1200">
                  <a:latin typeface="Cambria Math" panose="02040503050406030204" pitchFamily="18" charset="0"/>
                </a:rPr>
                <a:t>𝑫^−=𝑹_𝒊−(𝒊−𝟏)/𝑵</a:t>
              </a:r>
              <a:endParaRPr lang="en-US" sz="1100" b="1" kern="1200"/>
            </a:p>
          </xdr:txBody>
        </xdr:sp>
      </mc:Fallback>
    </mc:AlternateContent>
    <xdr:clientData/>
  </xdr:twoCellAnchor>
  <xdr:twoCellAnchor>
    <xdr:from>
      <xdr:col>13</xdr:col>
      <xdr:colOff>327660</xdr:colOff>
      <xdr:row>16</xdr:row>
      <xdr:rowOff>175260</xdr:rowOff>
    </xdr:from>
    <xdr:to>
      <xdr:col>17</xdr:col>
      <xdr:colOff>182880</xdr:colOff>
      <xdr:row>19</xdr:row>
      <xdr:rowOff>88900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00000000-0008-0000-0600-000009000000}"/>
                </a:ext>
              </a:extLst>
            </xdr:cNvPr>
            <xdr:cNvSpPr txBox="1"/>
          </xdr:nvSpPr>
          <xdr:spPr>
            <a:xfrm>
              <a:off x="8658860" y="3401060"/>
              <a:ext cx="1226820" cy="44704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000" b="1" i="1" kern="1200">
                        <a:latin typeface="Cambria Math" panose="02040503050406030204" pitchFamily="18" charset="0"/>
                      </a:rPr>
                      <m:t>𝜶</m:t>
                    </m:r>
                    <m:r>
                      <a:rPr lang="en-US" sz="1000" b="1" i="1" kern="1200">
                        <a:latin typeface="Cambria Math" panose="02040503050406030204" pitchFamily="18" charset="0"/>
                      </a:rPr>
                      <m:t>=−−→</m:t>
                    </m:r>
                  </m:oMath>
                </m:oMathPara>
              </a14:m>
              <a:endParaRPr lang="en-US" sz="1000" b="1" kern="1200"/>
            </a:p>
            <a:p>
              <a:r>
                <a:rPr lang="en-US" sz="1000" b="1" kern="1200"/>
                <a:t>Confidence</a:t>
              </a:r>
              <a:r>
                <a:rPr lang="en-US" sz="1000" b="1" kern="1200" baseline="0"/>
                <a:t> Interval</a:t>
              </a:r>
              <a:endParaRPr lang="en-US" sz="1000" b="1" kern="1200"/>
            </a:p>
          </xdr:txBody>
        </xdr:sp>
      </mc:Choice>
      <mc:Fallback xmlns="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24D08006-CCCE-46A9-8202-55EF2004CF33}"/>
                </a:ext>
              </a:extLst>
            </xdr:cNvPr>
            <xdr:cNvSpPr txBox="1"/>
          </xdr:nvSpPr>
          <xdr:spPr>
            <a:xfrm>
              <a:off x="8658860" y="3401060"/>
              <a:ext cx="1226820" cy="44704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/>
              <a:r>
                <a:rPr lang="en-US" sz="1000" b="1" i="0" kern="1200">
                  <a:latin typeface="Cambria Math" panose="02040503050406030204" pitchFamily="18" charset="0"/>
                </a:rPr>
                <a:t>𝜶=−−→</a:t>
              </a:r>
              <a:endParaRPr lang="en-US" sz="1000" b="1" kern="1200"/>
            </a:p>
            <a:p>
              <a:r>
                <a:rPr lang="en-US" sz="1000" b="1" kern="1200"/>
                <a:t>Confidence</a:t>
              </a:r>
              <a:r>
                <a:rPr lang="en-US" sz="1000" b="1" kern="1200" baseline="0"/>
                <a:t> Interval</a:t>
              </a:r>
              <a:endParaRPr lang="en-US" sz="1000" b="1" kern="1200"/>
            </a:p>
          </xdr:txBody>
        </xdr:sp>
      </mc:Fallback>
    </mc:AlternateContent>
    <xdr:clientData/>
  </xdr:twoCellAnchor>
  <xdr:twoCellAnchor>
    <xdr:from>
      <xdr:col>13</xdr:col>
      <xdr:colOff>335280</xdr:colOff>
      <xdr:row>20</xdr:row>
      <xdr:rowOff>7620</xdr:rowOff>
    </xdr:from>
    <xdr:to>
      <xdr:col>17</xdr:col>
      <xdr:colOff>190500</xdr:colOff>
      <xdr:row>23</xdr:row>
      <xdr:rowOff>76200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00000000-0008-0000-0600-00000A000000}"/>
                </a:ext>
              </a:extLst>
            </xdr:cNvPr>
            <xdr:cNvSpPr txBox="1"/>
          </xdr:nvSpPr>
          <xdr:spPr>
            <a:xfrm>
              <a:off x="8666480" y="3957320"/>
              <a:ext cx="1226820" cy="60198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000" b="1" i="1" kern="1200">
                        <a:latin typeface="Cambria Math" panose="02040503050406030204" pitchFamily="18" charset="0"/>
                      </a:rPr>
                      <m:t>𝑺𝒕𝒆𝒑</m:t>
                    </m:r>
                    <m:r>
                      <a:rPr lang="en-US" sz="1000" b="1" i="1" kern="1200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000" b="1" i="1" kern="1200">
                        <a:latin typeface="Cambria Math" panose="02040503050406030204" pitchFamily="18" charset="0"/>
                      </a:rPr>
                      <m:t>𝟑</m:t>
                    </m:r>
                    <m:r>
                      <a:rPr lang="en-US" sz="1000" b="1" i="1" kern="1200">
                        <a:latin typeface="Cambria Math" panose="02040503050406030204" pitchFamily="18" charset="0"/>
                      </a:rPr>
                      <m:t>:</m:t>
                    </m:r>
                  </m:oMath>
                </m:oMathPara>
              </a14:m>
              <a:endParaRPr lang="en-US" sz="1000" b="1" kern="1200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000" b="1" i="1" kern="1200">
                        <a:latin typeface="Cambria Math" panose="02040503050406030204" pitchFamily="18" charset="0"/>
                      </a:rPr>
                      <m:t>𝑫</m:t>
                    </m:r>
                    <m:r>
                      <a:rPr lang="en-US" sz="1000" b="1" i="1" kern="1200">
                        <a:latin typeface="Cambria Math" panose="02040503050406030204" pitchFamily="18" charset="0"/>
                      </a:rPr>
                      <m:t>=</m:t>
                    </m:r>
                    <m:r>
                      <a:rPr lang="en-US" sz="1000" b="1" i="0" kern="1200">
                        <a:latin typeface="Cambria Math" panose="02040503050406030204" pitchFamily="18" charset="0"/>
                      </a:rPr>
                      <m:t>𝐦𝐚𝐱</m:t>
                    </m:r>
                    <m:r>
                      <a:rPr lang="en-US" sz="1000" b="1" i="1" kern="1200">
                        <a:latin typeface="Cambria Math" panose="02040503050406030204" pitchFamily="18" charset="0"/>
                      </a:rPr>
                      <m:t>⁡(</m:t>
                    </m:r>
                    <m:sSup>
                      <m:sSupPr>
                        <m:ctrlPr>
                          <a:rPr lang="en-US" sz="1000" b="1" i="1" kern="1200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000" b="1" i="1" kern="1200">
                            <a:latin typeface="Cambria Math" panose="02040503050406030204" pitchFamily="18" charset="0"/>
                          </a:rPr>
                          <m:t>𝑫</m:t>
                        </m:r>
                      </m:e>
                      <m:sup>
                        <m:r>
                          <a:rPr lang="en-US" sz="1000" b="1" i="1" kern="1200">
                            <a:latin typeface="Cambria Math" panose="02040503050406030204" pitchFamily="18" charset="0"/>
                          </a:rPr>
                          <m:t>+</m:t>
                        </m:r>
                      </m:sup>
                    </m:sSup>
                    <m:r>
                      <a:rPr lang="en-US" sz="1000" b="1" i="1" kern="1200">
                        <a:latin typeface="Cambria Math" panose="02040503050406030204" pitchFamily="18" charset="0"/>
                      </a:rPr>
                      <m:t>,</m:t>
                    </m:r>
                    <m:sSup>
                      <m:sSupPr>
                        <m:ctrlPr>
                          <a:rPr lang="en-US" sz="1000" b="1" i="1" kern="1200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000" b="1" i="1" kern="1200">
                            <a:latin typeface="Cambria Math" panose="02040503050406030204" pitchFamily="18" charset="0"/>
                          </a:rPr>
                          <m:t>𝑫</m:t>
                        </m:r>
                      </m:e>
                      <m:sup>
                        <m:r>
                          <a:rPr lang="en-US" sz="1000" b="1" i="1" kern="1200">
                            <a:latin typeface="Cambria Math" panose="02040503050406030204" pitchFamily="18" charset="0"/>
                          </a:rPr>
                          <m:t>−</m:t>
                        </m:r>
                      </m:sup>
                    </m:sSup>
                    <m:r>
                      <a:rPr lang="en-US" sz="1000" b="1" i="1" kern="1200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en-US" sz="1000" b="1" kern="1200"/>
            </a:p>
          </xdr:txBody>
        </xdr:sp>
      </mc:Choice>
      <mc:Fallback xmlns="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A34FC11F-205F-4FCF-B658-D78E93EA95E4}"/>
                </a:ext>
              </a:extLst>
            </xdr:cNvPr>
            <xdr:cNvSpPr txBox="1"/>
          </xdr:nvSpPr>
          <xdr:spPr>
            <a:xfrm>
              <a:off x="8666480" y="3957320"/>
              <a:ext cx="1226820" cy="60198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/>
              <a:r>
                <a:rPr lang="en-US" sz="1000" b="1" i="0" kern="1200">
                  <a:latin typeface="Cambria Math" panose="02040503050406030204" pitchFamily="18" charset="0"/>
                </a:rPr>
                <a:t>𝑺𝒕𝒆𝒑 𝟑:</a:t>
              </a:r>
              <a:endParaRPr lang="en-US" sz="1000" b="1" kern="1200"/>
            </a:p>
            <a:p>
              <a:pPr/>
              <a:r>
                <a:rPr lang="en-US" sz="1000" b="1" i="0" kern="1200">
                  <a:latin typeface="Cambria Math" panose="02040503050406030204" pitchFamily="18" charset="0"/>
                </a:rPr>
                <a:t>𝑫=𝐦𝐚𝐱⁡(𝑫^+,𝑫^−)</a:t>
              </a:r>
              <a:endParaRPr lang="en-US" sz="1000" b="1" kern="1200"/>
            </a:p>
          </xdr:txBody>
        </xdr:sp>
      </mc:Fallback>
    </mc:AlternateContent>
    <xdr:clientData/>
  </xdr:twoCellAnchor>
  <xdr:twoCellAnchor>
    <xdr:from>
      <xdr:col>2</xdr:col>
      <xdr:colOff>0</xdr:colOff>
      <xdr:row>21</xdr:row>
      <xdr:rowOff>0</xdr:rowOff>
    </xdr:from>
    <xdr:to>
      <xdr:col>8</xdr:col>
      <xdr:colOff>7620</xdr:colOff>
      <xdr:row>26</xdr:row>
      <xdr:rowOff>99060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600-00000B000000}"/>
            </a:ext>
          </a:extLst>
        </xdr:cNvPr>
        <xdr:cNvSpPr txBox="1"/>
      </xdr:nvSpPr>
      <xdr:spPr>
        <a:xfrm>
          <a:off x="0" y="3840480"/>
          <a:ext cx="3261360" cy="10134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i="0" u="none" strike="noStrike">
              <a:solidFill>
                <a:schemeClr val="dk1"/>
              </a:solidFill>
              <a:effectLst/>
              <a:latin typeface="+mj-lt"/>
              <a:ea typeface="+mn-ea"/>
              <a:cs typeface="+mn-cs"/>
            </a:rPr>
            <a:t>Class Activity: 18th December, 2024</a:t>
          </a:r>
          <a:r>
            <a:rPr lang="en-US" sz="1050" b="1" i="0">
              <a:latin typeface="+mj-lt"/>
            </a:rPr>
            <a:t> </a:t>
          </a:r>
          <a:r>
            <a:rPr lang="en-US" sz="1200" b="1" i="0" u="none" strike="noStrike">
              <a:solidFill>
                <a:schemeClr val="dk1"/>
              </a:solidFill>
              <a:effectLst/>
              <a:latin typeface="+mj-lt"/>
              <a:ea typeface="+mn-ea"/>
              <a:cs typeface="+mn-cs"/>
            </a:rPr>
            <a:t>CS312 Computer Simulation</a:t>
          </a:r>
          <a:r>
            <a:rPr lang="en-US" sz="1050" b="1" i="0">
              <a:latin typeface="+mj-lt"/>
            </a:rPr>
            <a:t> , with N=10, Mohammad Abubakar Atiq,</a:t>
          </a:r>
        </a:p>
        <a:p>
          <a:r>
            <a:rPr lang="en-US" sz="1050" b="1" i="0" kern="1200">
              <a:latin typeface="+mj-lt"/>
            </a:rPr>
            <a:t>F202231002,</a:t>
          </a:r>
          <a:r>
            <a:rPr lang="en-US" sz="1050" b="1" i="0" kern="1200" baseline="0">
              <a:latin typeface="+mj-lt"/>
            </a:rPr>
            <a:t> BSIE, Department of Mechanical Engineering</a:t>
          </a:r>
          <a:endParaRPr lang="en-US" sz="1050" b="1" kern="12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251460</xdr:colOff>
      <xdr:row>0</xdr:row>
      <xdr:rowOff>91440</xdr:rowOff>
    </xdr:from>
    <xdr:to>
      <xdr:col>19</xdr:col>
      <xdr:colOff>167640</xdr:colOff>
      <xdr:row>5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00000000-0008-0000-0700-000002000000}"/>
                </a:ext>
              </a:extLst>
            </xdr:cNvPr>
            <xdr:cNvSpPr txBox="1"/>
          </xdr:nvSpPr>
          <xdr:spPr>
            <a:xfrm>
              <a:off x="861060" y="91440"/>
              <a:ext cx="9067800" cy="96774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r>
                    <a:rPr lang="en-US" sz="1100" b="0" i="1" kern="1200">
                      <a:latin typeface="Cambria Math" panose="02040503050406030204" pitchFamily="18" charset="0"/>
                    </a:rPr>
                    <m:t>𝑆𝑒𝑒𝑑𝑠</m:t>
                  </m:r>
                  <m:r>
                    <a:rPr lang="en-US" sz="1100" b="0" i="1" kern="1200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en-US" sz="1100" b="0" i="1" kern="1200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sz="1100" b="0" i="1" kern="1200">
                          <a:latin typeface="Cambria Math" panose="02040503050406030204" pitchFamily="18" charset="0"/>
                        </a:rPr>
                        <m:t>𝑋</m:t>
                      </m:r>
                    </m:e>
                    <m:sub>
                      <m:r>
                        <a:rPr lang="en-US" sz="1100" b="0" i="1" kern="1200">
                          <a:latin typeface="Cambria Math" panose="02040503050406030204" pitchFamily="18" charset="0"/>
                        </a:rPr>
                        <m:t>𝑖</m:t>
                      </m:r>
                    </m:sub>
                  </m:sSub>
                </m:oMath>
              </a14:m>
              <a:r>
                <a:rPr lang="en-US" sz="1100" b="0" kern="1200"/>
                <a:t>, </a:t>
              </a:r>
              <a14:m>
                <m:oMath xmlns:m="http://schemas.openxmlformats.org/officeDocument/2006/math">
                  <m:r>
                    <a:rPr lang="en-US" sz="1100" b="0" i="1" kern="1200">
                      <a:latin typeface="Cambria Math" panose="02040503050406030204" pitchFamily="18" charset="0"/>
                    </a:rPr>
                    <m:t>𝑀𝑢𝑙𝑡𝑖𝑝𝑙𝑖𝑒𝑟</m:t>
                  </m:r>
                  <m:r>
                    <a:rPr lang="en-US" sz="1100" b="0" i="1" kern="1200">
                      <a:latin typeface="Cambria Math" panose="02040503050406030204" pitchFamily="18" charset="0"/>
                    </a:rPr>
                    <m:t>=</m:t>
                  </m:r>
                  <m:r>
                    <a:rPr lang="en-US" sz="1100" b="0" i="1" kern="1200">
                      <a:latin typeface="Cambria Math" panose="02040503050406030204" pitchFamily="18" charset="0"/>
                    </a:rPr>
                    <m:t>𝑎</m:t>
                  </m:r>
                  <m:r>
                    <a:rPr lang="en-US" sz="1100" b="0" i="0" kern="1200">
                      <a:latin typeface="Cambria Math" panose="02040503050406030204" pitchFamily="18" charset="0"/>
                    </a:rPr>
                    <m:t>, </m:t>
                  </m:r>
                  <m:r>
                    <m:rPr>
                      <m:sty m:val="p"/>
                    </m:rPr>
                    <a:rPr lang="en-US" sz="1100" b="0" i="0" kern="1200">
                      <a:latin typeface="Cambria Math" panose="02040503050406030204" pitchFamily="18" charset="0"/>
                    </a:rPr>
                    <m:t>Increment</m:t>
                  </m:r>
                  <m:r>
                    <a:rPr lang="en-US" sz="1100" b="0" i="0" kern="1200">
                      <a:latin typeface="Cambria Math" panose="02040503050406030204" pitchFamily="18" charset="0"/>
                    </a:rPr>
                    <m:t>=</m:t>
                  </m:r>
                  <m:r>
                    <m:rPr>
                      <m:sty m:val="p"/>
                    </m:rPr>
                    <a:rPr lang="en-US" sz="1100" b="0" i="0" kern="1200">
                      <a:latin typeface="Cambria Math" panose="02040503050406030204" pitchFamily="18" charset="0"/>
                    </a:rPr>
                    <m:t>c</m:t>
                  </m:r>
                  <m:r>
                    <a:rPr lang="en-US" sz="1100" b="0" i="0" kern="1200">
                      <a:latin typeface="Cambria Math" panose="02040503050406030204" pitchFamily="18" charset="0"/>
                    </a:rPr>
                    <m:t>, </m:t>
                  </m:r>
                  <m:r>
                    <m:rPr>
                      <m:sty m:val="p"/>
                    </m:rPr>
                    <a:rPr lang="en-US" sz="1100" b="0" i="0" kern="1200">
                      <a:latin typeface="Cambria Math" panose="02040503050406030204" pitchFamily="18" charset="0"/>
                    </a:rPr>
                    <m:t>Modulus</m:t>
                  </m:r>
                  <m:r>
                    <a:rPr lang="en-US" sz="1100" b="0" i="0" kern="1200">
                      <a:latin typeface="Cambria Math" panose="02040503050406030204" pitchFamily="18" charset="0"/>
                    </a:rPr>
                    <m:t>=</m:t>
                  </m:r>
                  <m:r>
                    <m:rPr>
                      <m:sty m:val="p"/>
                    </m:rPr>
                    <a:rPr lang="en-US" sz="1100" b="0" i="0" kern="1200">
                      <a:latin typeface="Cambria Math" panose="02040503050406030204" pitchFamily="18" charset="0"/>
                    </a:rPr>
                    <m:t>m</m:t>
                  </m:r>
                </m:oMath>
              </a14:m>
              <a:endParaRPr lang="en-US" sz="1100" b="0" kern="1200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 kern="1200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 kern="1200">
                            <a:latin typeface="Cambria Math" panose="02040503050406030204" pitchFamily="18" charset="0"/>
                          </a:rPr>
                          <m:t>𝑋</m:t>
                        </m:r>
                      </m:e>
                      <m:sub>
                        <m:r>
                          <a:rPr lang="en-US" sz="1100" b="0" i="1" kern="1200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lang="en-US" sz="1100" b="0" i="1" kern="1200">
                            <a:latin typeface="Cambria Math" panose="02040503050406030204" pitchFamily="18" charset="0"/>
                          </a:rPr>
                          <m:t>+1</m:t>
                        </m:r>
                      </m:sub>
                    </m:sSub>
                    <m:r>
                      <a:rPr lang="en-US" sz="1100" b="0" i="1" kern="1200">
                        <a:latin typeface="Cambria Math" panose="02040503050406030204" pitchFamily="18" charset="0"/>
                      </a:rPr>
                      <m:t>=</m:t>
                    </m:r>
                    <m:d>
                      <m:dPr>
                        <m:ctrlPr>
                          <a:rPr lang="en-US" sz="1100" b="0" i="1" kern="1200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100" b="0" i="1" kern="1200">
                            <a:latin typeface="Cambria Math" panose="02040503050406030204" pitchFamily="18" charset="0"/>
                          </a:rPr>
                          <m:t>𝑎</m:t>
                        </m:r>
                        <m:sSub>
                          <m:sSubPr>
                            <m:ctrlPr>
                              <a:rPr lang="en-US" sz="1100" b="0" i="1" kern="1200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 kern="1200">
                                <a:latin typeface="Cambria Math" panose="02040503050406030204" pitchFamily="18" charset="0"/>
                              </a:rPr>
                              <m:t>𝑋</m:t>
                            </m:r>
                          </m:e>
                          <m:sub>
                            <m:r>
                              <a:rPr lang="en-US" sz="1100" b="0" i="1" kern="1200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  <m:r>
                          <a:rPr lang="en-US" sz="1100" b="0" i="1" kern="1200">
                            <a:latin typeface="Cambria Math" panose="02040503050406030204" pitchFamily="18" charset="0"/>
                          </a:rPr>
                          <m:t>+</m:t>
                        </m:r>
                        <m:r>
                          <a:rPr lang="en-US" sz="1100" b="0" i="1" kern="1200">
                            <a:latin typeface="Cambria Math" panose="02040503050406030204" pitchFamily="18" charset="0"/>
                          </a:rPr>
                          <m:t>𝑐</m:t>
                        </m:r>
                      </m:e>
                    </m:d>
                    <m:r>
                      <a:rPr lang="en-US" sz="1100" b="0" i="1" kern="1200">
                        <a:latin typeface="Cambria Math" panose="02040503050406030204" pitchFamily="18" charset="0"/>
                      </a:rPr>
                      <m:t>𝑚𝑜𝑑</m:t>
                    </m:r>
                    <m:d>
                      <m:dPr>
                        <m:ctrlPr>
                          <a:rPr lang="en-US" sz="1100" b="0" i="1" kern="1200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100" b="0" i="1" kern="1200">
                            <a:latin typeface="Cambria Math" panose="02040503050406030204" pitchFamily="18" charset="0"/>
                          </a:rPr>
                          <m:t>𝑚</m:t>
                        </m:r>
                      </m:e>
                    </m:d>
                    <m:r>
                      <a:rPr lang="en-US" sz="1100" b="0" i="1" kern="1200">
                        <a:latin typeface="Cambria Math" panose="02040503050406030204" pitchFamily="18" charset="0"/>
                      </a:rPr>
                      <m:t>;</m:t>
                    </m:r>
                    <m:r>
                      <a:rPr lang="en-US" sz="1100" b="0" i="1" kern="1200">
                        <a:latin typeface="Cambria Math" panose="02040503050406030204" pitchFamily="18" charset="0"/>
                      </a:rPr>
                      <m:t>𝑖</m:t>
                    </m:r>
                    <m:r>
                      <a:rPr lang="en-US" sz="1100" b="0" i="1" kern="1200">
                        <a:latin typeface="Cambria Math" panose="02040503050406030204" pitchFamily="18" charset="0"/>
                      </a:rPr>
                      <m:t>=0,1,2,3,…</m:t>
                    </m:r>
                  </m:oMath>
                </m:oMathPara>
              </a14:m>
              <a:endParaRPr lang="en-US" sz="1100" b="0" kern="1200"/>
            </a:p>
            <a:p>
              <a:endParaRPr lang="en-US" sz="1100" b="0" kern="1200"/>
            </a:p>
            <a:p>
              <a:endParaRPr lang="en-US" sz="1100" kern="12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FD3D2643-198D-46DB-A73C-E012F5F7BCD5}"/>
                </a:ext>
              </a:extLst>
            </xdr:cNvPr>
            <xdr:cNvSpPr txBox="1"/>
          </xdr:nvSpPr>
          <xdr:spPr>
            <a:xfrm>
              <a:off x="861060" y="91440"/>
              <a:ext cx="9067800" cy="96774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100" b="0" i="0" kern="1200">
                  <a:latin typeface="Cambria Math" panose="02040503050406030204" pitchFamily="18" charset="0"/>
                </a:rPr>
                <a:t>𝑆𝑒𝑒𝑑𝑠=𝑋_𝑖</a:t>
              </a:r>
              <a:r>
                <a:rPr lang="en-US" sz="1100" b="0" kern="1200"/>
                <a:t>, </a:t>
              </a:r>
              <a:r>
                <a:rPr lang="en-US" sz="1100" b="0" i="0" kern="1200">
                  <a:latin typeface="Cambria Math" panose="02040503050406030204" pitchFamily="18" charset="0"/>
                </a:rPr>
                <a:t>𝑀𝑢𝑙𝑡𝑖𝑝𝑙𝑖𝑒𝑟=𝑎, Increment=c, Modulus=m</a:t>
              </a:r>
              <a:endParaRPr lang="en-US" sz="1100" b="0" kern="1200"/>
            </a:p>
            <a:p>
              <a:pPr/>
              <a:r>
                <a:rPr lang="en-US" sz="1100" b="0" i="0" kern="1200">
                  <a:latin typeface="Cambria Math" panose="02040503050406030204" pitchFamily="18" charset="0"/>
                </a:rPr>
                <a:t>𝑋_(𝑖+1)=(𝑎𝑋_𝑖+𝑐)𝑚𝑜𝑑(𝑚);𝑖=0,1,2,3,…</a:t>
              </a:r>
              <a:endParaRPr lang="en-US" sz="1100" b="0" kern="1200"/>
            </a:p>
            <a:p>
              <a:endParaRPr lang="en-US" sz="1100" b="0" kern="1200"/>
            </a:p>
            <a:p>
              <a:endParaRPr lang="en-US" sz="1100" kern="1200"/>
            </a:p>
          </xdr:txBody>
        </xdr:sp>
      </mc:Fallback>
    </mc:AlternateContent>
    <xdr:clientData/>
  </xdr:twoCellAnchor>
  <xdr:twoCellAnchor>
    <xdr:from>
      <xdr:col>1</xdr:col>
      <xdr:colOff>15240</xdr:colOff>
      <xdr:row>7</xdr:row>
      <xdr:rowOff>38100</xdr:rowOff>
    </xdr:from>
    <xdr:to>
      <xdr:col>1</xdr:col>
      <xdr:colOff>571500</xdr:colOff>
      <xdr:row>9</xdr:row>
      <xdr:rowOff>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00000000-0008-0000-0700-000003000000}"/>
                </a:ext>
              </a:extLst>
            </xdr:cNvPr>
            <xdr:cNvSpPr txBox="1"/>
          </xdr:nvSpPr>
          <xdr:spPr>
            <a:xfrm>
              <a:off x="624840" y="1318260"/>
              <a:ext cx="556260" cy="32766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 kern="1200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 kern="1200">
                            <a:latin typeface="Cambria Math" panose="02040503050406030204" pitchFamily="18" charset="0"/>
                          </a:rPr>
                          <m:t>𝑋</m:t>
                        </m:r>
                      </m:e>
                      <m:sub>
                        <m:r>
                          <a:rPr lang="en-US" sz="1100" b="0" i="1" kern="1200">
                            <a:latin typeface="Cambria Math" panose="02040503050406030204" pitchFamily="18" charset="0"/>
                          </a:rPr>
                          <m:t>𝑜</m:t>
                        </m:r>
                      </m:sub>
                    </m:sSub>
                  </m:oMath>
                </m:oMathPara>
              </a14:m>
              <a:endParaRPr lang="en-US" sz="1100" kern="12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A27524E7-91E3-412E-964F-0AF9B419141E}"/>
                </a:ext>
              </a:extLst>
            </xdr:cNvPr>
            <xdr:cNvSpPr txBox="1"/>
          </xdr:nvSpPr>
          <xdr:spPr>
            <a:xfrm>
              <a:off x="624840" y="1318260"/>
              <a:ext cx="556260" cy="32766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/>
              <a:r>
                <a:rPr lang="en-US" sz="1100" b="0" i="0" kern="1200">
                  <a:latin typeface="Cambria Math" panose="02040503050406030204" pitchFamily="18" charset="0"/>
                </a:rPr>
                <a:t>𝑋_𝑜</a:t>
              </a:r>
              <a:endParaRPr lang="en-US" sz="1100" kern="1200"/>
            </a:p>
          </xdr:txBody>
        </xdr:sp>
      </mc:Fallback>
    </mc:AlternateContent>
    <xdr:clientData/>
  </xdr:twoCellAnchor>
  <xdr:twoCellAnchor>
    <xdr:from>
      <xdr:col>1</xdr:col>
      <xdr:colOff>0</xdr:colOff>
      <xdr:row>10</xdr:row>
      <xdr:rowOff>0</xdr:rowOff>
    </xdr:from>
    <xdr:to>
      <xdr:col>1</xdr:col>
      <xdr:colOff>556260</xdr:colOff>
      <xdr:row>11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00000000-0008-0000-0700-000004000000}"/>
                </a:ext>
              </a:extLst>
            </xdr:cNvPr>
            <xdr:cNvSpPr txBox="1"/>
          </xdr:nvSpPr>
          <xdr:spPr>
            <a:xfrm>
              <a:off x="609600" y="1828800"/>
              <a:ext cx="556260" cy="32766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 kern="1200">
                        <a:latin typeface="Cambria Math" panose="02040503050406030204" pitchFamily="18" charset="0"/>
                      </a:rPr>
                      <m:t>𝑎</m:t>
                    </m:r>
                  </m:oMath>
                </m:oMathPara>
              </a14:m>
              <a:endParaRPr lang="en-US" sz="1100" kern="1200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93570FFC-65EE-4E5E-B433-AAF9E7004FF4}"/>
                </a:ext>
              </a:extLst>
            </xdr:cNvPr>
            <xdr:cNvSpPr txBox="1"/>
          </xdr:nvSpPr>
          <xdr:spPr>
            <a:xfrm>
              <a:off x="609600" y="1828800"/>
              <a:ext cx="556260" cy="32766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/>
              <a:r>
                <a:rPr lang="en-US" sz="1100" b="0" i="0" kern="1200">
                  <a:latin typeface="Cambria Math" panose="02040503050406030204" pitchFamily="18" charset="0"/>
                </a:rPr>
                <a:t>𝑎</a:t>
              </a:r>
              <a:endParaRPr lang="en-US" sz="1100" kern="1200"/>
            </a:p>
          </xdr:txBody>
        </xdr:sp>
      </mc:Fallback>
    </mc:AlternateContent>
    <xdr:clientData/>
  </xdr:twoCellAnchor>
  <xdr:twoCellAnchor>
    <xdr:from>
      <xdr:col>1</xdr:col>
      <xdr:colOff>0</xdr:colOff>
      <xdr:row>13</xdr:row>
      <xdr:rowOff>0</xdr:rowOff>
    </xdr:from>
    <xdr:to>
      <xdr:col>1</xdr:col>
      <xdr:colOff>556260</xdr:colOff>
      <xdr:row>14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00000000-0008-0000-0700-000005000000}"/>
                </a:ext>
              </a:extLst>
            </xdr:cNvPr>
            <xdr:cNvSpPr txBox="1"/>
          </xdr:nvSpPr>
          <xdr:spPr>
            <a:xfrm>
              <a:off x="609600" y="2377440"/>
              <a:ext cx="556260" cy="32766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 kern="1200">
                        <a:latin typeface="Cambria Math" panose="02040503050406030204" pitchFamily="18" charset="0"/>
                      </a:rPr>
                      <m:t>𝑐</m:t>
                    </m:r>
                  </m:oMath>
                </m:oMathPara>
              </a14:m>
              <a:endParaRPr lang="en-US" sz="1100" kern="1200"/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F4B10A42-9C7B-47D1-8A16-8C81D1877FD6}"/>
                </a:ext>
              </a:extLst>
            </xdr:cNvPr>
            <xdr:cNvSpPr txBox="1"/>
          </xdr:nvSpPr>
          <xdr:spPr>
            <a:xfrm>
              <a:off x="609600" y="2377440"/>
              <a:ext cx="556260" cy="32766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/>
              <a:r>
                <a:rPr lang="en-US" sz="1100" b="0" i="0" kern="1200">
                  <a:latin typeface="Cambria Math" panose="02040503050406030204" pitchFamily="18" charset="0"/>
                </a:rPr>
                <a:t>𝑐</a:t>
              </a:r>
              <a:endParaRPr lang="en-US" sz="1100" kern="1200"/>
            </a:p>
          </xdr:txBody>
        </xdr:sp>
      </mc:Fallback>
    </mc:AlternateContent>
    <xdr:clientData/>
  </xdr:twoCellAnchor>
  <xdr:twoCellAnchor>
    <xdr:from>
      <xdr:col>1</xdr:col>
      <xdr:colOff>0</xdr:colOff>
      <xdr:row>16</xdr:row>
      <xdr:rowOff>0</xdr:rowOff>
    </xdr:from>
    <xdr:to>
      <xdr:col>1</xdr:col>
      <xdr:colOff>556260</xdr:colOff>
      <xdr:row>17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00000000-0008-0000-0700-000006000000}"/>
                </a:ext>
              </a:extLst>
            </xdr:cNvPr>
            <xdr:cNvSpPr txBox="1"/>
          </xdr:nvSpPr>
          <xdr:spPr>
            <a:xfrm>
              <a:off x="609600" y="2926080"/>
              <a:ext cx="556260" cy="32766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 kern="1200">
                        <a:latin typeface="Cambria Math" panose="02040503050406030204" pitchFamily="18" charset="0"/>
                      </a:rPr>
                      <m:t>𝑚</m:t>
                    </m:r>
                  </m:oMath>
                </m:oMathPara>
              </a14:m>
              <a:endParaRPr lang="en-US" sz="1100" kern="1200"/>
            </a:p>
          </xdr:txBody>
        </xdr:sp>
      </mc:Choice>
      <mc:Fallback xmlns="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6D3D1B94-89BE-4A35-A3F9-6CEEFCA27EEF}"/>
                </a:ext>
              </a:extLst>
            </xdr:cNvPr>
            <xdr:cNvSpPr txBox="1"/>
          </xdr:nvSpPr>
          <xdr:spPr>
            <a:xfrm>
              <a:off x="609600" y="2926080"/>
              <a:ext cx="556260" cy="32766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/>
              <a:r>
                <a:rPr lang="en-US" sz="1100" b="0" i="0" kern="1200">
                  <a:latin typeface="Cambria Math" panose="02040503050406030204" pitchFamily="18" charset="0"/>
                </a:rPr>
                <a:t>𝑚</a:t>
              </a:r>
              <a:endParaRPr lang="en-US" sz="1100" kern="1200"/>
            </a:p>
          </xdr:txBody>
        </xdr:sp>
      </mc:Fallback>
    </mc:AlternateContent>
    <xdr:clientData/>
  </xdr:twoCellAnchor>
  <xdr:twoCellAnchor>
    <xdr:from>
      <xdr:col>11</xdr:col>
      <xdr:colOff>533400</xdr:colOff>
      <xdr:row>10</xdr:row>
      <xdr:rowOff>0</xdr:rowOff>
    </xdr:from>
    <xdr:to>
      <xdr:col>15</xdr:col>
      <xdr:colOff>228600</xdr:colOff>
      <xdr:row>12</xdr:row>
      <xdr:rowOff>137160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00000000-0008-0000-0700-000007000000}"/>
                </a:ext>
              </a:extLst>
            </xdr:cNvPr>
            <xdr:cNvSpPr txBox="1"/>
          </xdr:nvSpPr>
          <xdr:spPr>
            <a:xfrm>
              <a:off x="7658100" y="2011680"/>
              <a:ext cx="1059180" cy="5029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900" b="0" i="1" kern="1200">
                        <a:latin typeface="Cambria Math" panose="02040503050406030204" pitchFamily="18" charset="0"/>
                      </a:rPr>
                      <m:t>𝑆𝑡𝑒𝑝</m:t>
                    </m:r>
                    <m:r>
                      <a:rPr lang="en-US" sz="900" b="0" i="1" kern="1200">
                        <a:latin typeface="Cambria Math" panose="02040503050406030204" pitchFamily="18" charset="0"/>
                      </a:rPr>
                      <m:t> 02</m:t>
                    </m:r>
                  </m:oMath>
                </m:oMathPara>
              </a14:m>
              <a:endParaRPr lang="en-US" sz="900" b="0" i="1" kern="1200">
                <a:latin typeface="Cambria Math" panose="02040503050406030204" pitchFamily="18" charset="0"/>
              </a:endParaRPr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900" b="0" i="1" kern="1200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900" b="0" i="1" kern="1200">
                            <a:latin typeface="Cambria Math" panose="02040503050406030204" pitchFamily="18" charset="0"/>
                          </a:rPr>
                          <m:t>𝐷</m:t>
                        </m:r>
                      </m:e>
                      <m:sup>
                        <m:r>
                          <a:rPr lang="en-US" sz="900" b="0" i="1" kern="1200">
                            <a:latin typeface="Cambria Math" panose="02040503050406030204" pitchFamily="18" charset="0"/>
                          </a:rPr>
                          <m:t>+</m:t>
                        </m:r>
                      </m:sup>
                    </m:sSup>
                    <m:r>
                      <a:rPr lang="en-US" sz="900" b="0" i="1" kern="1200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900" b="0" i="1" kern="1200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900" b="0" i="1" kern="1200">
                            <a:latin typeface="Cambria Math" panose="02040503050406030204" pitchFamily="18" charset="0"/>
                          </a:rPr>
                          <m:t>𝑖</m:t>
                        </m:r>
                      </m:num>
                      <m:den>
                        <m:r>
                          <a:rPr lang="en-US" sz="900" b="0" i="1" kern="1200">
                            <a:latin typeface="Cambria Math" panose="02040503050406030204" pitchFamily="18" charset="0"/>
                          </a:rPr>
                          <m:t>𝑁</m:t>
                        </m:r>
                      </m:den>
                    </m:f>
                    <m:r>
                      <a:rPr lang="en-US" sz="900" b="0" i="1" kern="1200">
                        <a:latin typeface="Cambria Math" panose="02040503050406030204" pitchFamily="18" charset="0"/>
                      </a:rPr>
                      <m:t>−</m:t>
                    </m:r>
                    <m:sSub>
                      <m:sSubPr>
                        <m:ctrlPr>
                          <a:rPr lang="en-US" sz="900" b="0" i="1" kern="1200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900" b="0" i="1" kern="1200">
                            <a:latin typeface="Cambria Math" panose="02040503050406030204" pitchFamily="18" charset="0"/>
                          </a:rPr>
                          <m:t>𝑅</m:t>
                        </m:r>
                      </m:e>
                      <m:sub>
                        <m:r>
                          <a:rPr lang="en-US" sz="900" b="0" i="1" kern="1200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en-US" sz="900" kern="1200"/>
            </a:p>
          </xdr:txBody>
        </xdr:sp>
      </mc:Choice>
      <mc:Fallback xmlns="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16B2834C-BA0F-D865-8CD3-33CFF522AF9C}"/>
                </a:ext>
              </a:extLst>
            </xdr:cNvPr>
            <xdr:cNvSpPr txBox="1"/>
          </xdr:nvSpPr>
          <xdr:spPr>
            <a:xfrm>
              <a:off x="7658100" y="2011680"/>
              <a:ext cx="1059180" cy="5029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/>
              <a:r>
                <a:rPr lang="en-US" sz="900" b="0" i="0" kern="1200">
                  <a:latin typeface="Cambria Math" panose="02040503050406030204" pitchFamily="18" charset="0"/>
                </a:rPr>
                <a:t>𝑆𝑡𝑒𝑝 02</a:t>
              </a:r>
              <a:endParaRPr lang="en-US" sz="900" b="0" i="1" kern="1200">
                <a:latin typeface="Cambria Math" panose="02040503050406030204" pitchFamily="18" charset="0"/>
              </a:endParaRPr>
            </a:p>
            <a:p>
              <a:pPr/>
              <a:r>
                <a:rPr lang="en-US" sz="900" b="0" i="0" kern="1200">
                  <a:latin typeface="Cambria Math" panose="02040503050406030204" pitchFamily="18" charset="0"/>
                </a:rPr>
                <a:t>𝐷^+=𝑖/𝑁−𝑅_𝑖</a:t>
              </a:r>
              <a:endParaRPr lang="en-US" sz="900" kern="1200"/>
            </a:p>
          </xdr:txBody>
        </xdr:sp>
      </mc:Fallback>
    </mc:AlternateContent>
    <xdr:clientData/>
  </xdr:twoCellAnchor>
  <xdr:twoCellAnchor>
    <xdr:from>
      <xdr:col>11</xdr:col>
      <xdr:colOff>434340</xdr:colOff>
      <xdr:row>13</xdr:row>
      <xdr:rowOff>0</xdr:rowOff>
    </xdr:from>
    <xdr:to>
      <xdr:col>15</xdr:col>
      <xdr:colOff>220980</xdr:colOff>
      <xdr:row>15</xdr:row>
      <xdr:rowOff>38100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00000000-0008-0000-0700-000008000000}"/>
                </a:ext>
              </a:extLst>
            </xdr:cNvPr>
            <xdr:cNvSpPr txBox="1"/>
          </xdr:nvSpPr>
          <xdr:spPr>
            <a:xfrm>
              <a:off x="7559040" y="2560320"/>
              <a:ext cx="1150620" cy="40386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b="0" i="1" kern="1200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 kern="1200">
                            <a:latin typeface="Cambria Math" panose="02040503050406030204" pitchFamily="18" charset="0"/>
                          </a:rPr>
                          <m:t>𝐷</m:t>
                        </m:r>
                      </m:e>
                      <m:sup>
                        <m:r>
                          <a:rPr lang="en-US" sz="1100" b="0" i="1" kern="1200">
                            <a:latin typeface="Cambria Math" panose="02040503050406030204" pitchFamily="18" charset="0"/>
                          </a:rPr>
                          <m:t>−</m:t>
                        </m:r>
                      </m:sup>
                    </m:sSup>
                    <m:r>
                      <a:rPr lang="en-US" sz="1100" b="0" i="1" kern="1200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en-US" sz="1100" b="0" i="1" kern="1200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 kern="1200">
                            <a:latin typeface="Cambria Math" panose="02040503050406030204" pitchFamily="18" charset="0"/>
                          </a:rPr>
                          <m:t>𝑅</m:t>
                        </m:r>
                      </m:e>
                      <m:sub>
                        <m:r>
                          <a:rPr lang="en-US" sz="1100" b="0" i="1" kern="1200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en-US" sz="1100" b="0" i="1" kern="1200">
                        <a:latin typeface="Cambria Math" panose="02040503050406030204" pitchFamily="18" charset="0"/>
                      </a:rPr>
                      <m:t>−</m:t>
                    </m:r>
                    <m:f>
                      <m:fPr>
                        <m:ctrlPr>
                          <a:rPr lang="en-US" sz="1100" b="0" i="1" kern="1200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100" b="0" i="1" kern="1200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lang="en-US" sz="1100" b="0" i="1" kern="1200">
                            <a:latin typeface="Cambria Math" panose="02040503050406030204" pitchFamily="18" charset="0"/>
                          </a:rPr>
                          <m:t>−1</m:t>
                        </m:r>
                      </m:num>
                      <m:den>
                        <m:r>
                          <a:rPr lang="en-US" sz="1100" b="0" i="1" kern="1200">
                            <a:latin typeface="Cambria Math" panose="02040503050406030204" pitchFamily="18" charset="0"/>
                          </a:rPr>
                          <m:t>𝑁</m:t>
                        </m:r>
                      </m:den>
                    </m:f>
                  </m:oMath>
                </m:oMathPara>
              </a14:m>
              <a:endParaRPr lang="en-US" sz="1100" kern="1200"/>
            </a:p>
          </xdr:txBody>
        </xdr:sp>
      </mc:Choice>
      <mc:Fallback xmlns="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BF907A5B-7945-4515-A111-84CE9C7E549A}"/>
                </a:ext>
              </a:extLst>
            </xdr:cNvPr>
            <xdr:cNvSpPr txBox="1"/>
          </xdr:nvSpPr>
          <xdr:spPr>
            <a:xfrm>
              <a:off x="7559040" y="2560320"/>
              <a:ext cx="1150620" cy="40386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100" b="0" i="0" kern="1200">
                  <a:latin typeface="Cambria Math" panose="02040503050406030204" pitchFamily="18" charset="0"/>
                </a:rPr>
                <a:t>𝐷^−=𝑅_𝑖−(𝑖−1)/𝑁</a:t>
              </a:r>
              <a:endParaRPr lang="en-US" sz="1100" kern="1200"/>
            </a:p>
          </xdr:txBody>
        </xdr:sp>
      </mc:Fallback>
    </mc:AlternateContent>
    <xdr:clientData/>
  </xdr:twoCellAnchor>
  <xdr:twoCellAnchor>
    <xdr:from>
      <xdr:col>11</xdr:col>
      <xdr:colOff>327660</xdr:colOff>
      <xdr:row>15</xdr:row>
      <xdr:rowOff>175260</xdr:rowOff>
    </xdr:from>
    <xdr:to>
      <xdr:col>15</xdr:col>
      <xdr:colOff>182880</xdr:colOff>
      <xdr:row>18</xdr:row>
      <xdr:rowOff>38100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00000000-0008-0000-0700-000009000000}"/>
                </a:ext>
              </a:extLst>
            </xdr:cNvPr>
            <xdr:cNvSpPr txBox="1"/>
          </xdr:nvSpPr>
          <xdr:spPr>
            <a:xfrm>
              <a:off x="7452360" y="3101340"/>
              <a:ext cx="1219200" cy="41148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000" b="0" i="1" kern="1200">
                        <a:latin typeface="Cambria Math" panose="02040503050406030204" pitchFamily="18" charset="0"/>
                      </a:rPr>
                      <m:t>𝛼</m:t>
                    </m:r>
                    <m:r>
                      <a:rPr lang="en-US" sz="1000" b="0" i="1" kern="1200">
                        <a:latin typeface="Cambria Math" panose="02040503050406030204" pitchFamily="18" charset="0"/>
                      </a:rPr>
                      <m:t>=−−→</m:t>
                    </m:r>
                  </m:oMath>
                </m:oMathPara>
              </a14:m>
              <a:endParaRPr lang="en-US" sz="1000" b="0" kern="1200"/>
            </a:p>
            <a:p>
              <a:r>
                <a:rPr lang="en-US" sz="1000" kern="1200"/>
                <a:t>Confidence</a:t>
              </a:r>
              <a:r>
                <a:rPr lang="en-US" sz="1000" kern="1200" baseline="0"/>
                <a:t> Interval</a:t>
              </a:r>
              <a:endParaRPr lang="en-US" sz="1000" kern="1200"/>
            </a:p>
          </xdr:txBody>
        </xdr:sp>
      </mc:Choice>
      <mc:Fallback xmlns="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06F59A88-F657-4419-86CB-237ED4352C05}"/>
                </a:ext>
              </a:extLst>
            </xdr:cNvPr>
            <xdr:cNvSpPr txBox="1"/>
          </xdr:nvSpPr>
          <xdr:spPr>
            <a:xfrm>
              <a:off x="7452360" y="3101340"/>
              <a:ext cx="1219200" cy="41148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/>
              <a:r>
                <a:rPr lang="en-US" sz="1000" b="0" i="0" kern="1200">
                  <a:latin typeface="Cambria Math" panose="02040503050406030204" pitchFamily="18" charset="0"/>
                </a:rPr>
                <a:t>𝛼=−−→</a:t>
              </a:r>
              <a:endParaRPr lang="en-US" sz="1000" b="0" kern="1200"/>
            </a:p>
            <a:p>
              <a:pPr/>
              <a:r>
                <a:rPr lang="en-US" sz="1000" kern="1200"/>
                <a:t>Confidence</a:t>
              </a:r>
              <a:r>
                <a:rPr lang="en-US" sz="1000" kern="1200" baseline="0"/>
                <a:t> Interval</a:t>
              </a:r>
              <a:endParaRPr lang="en-US" sz="1000" kern="1200"/>
            </a:p>
          </xdr:txBody>
        </xdr:sp>
      </mc:Fallback>
    </mc:AlternateContent>
    <xdr:clientData/>
  </xdr:twoCellAnchor>
  <xdr:twoCellAnchor>
    <xdr:from>
      <xdr:col>11</xdr:col>
      <xdr:colOff>335280</xdr:colOff>
      <xdr:row>19</xdr:row>
      <xdr:rowOff>7620</xdr:rowOff>
    </xdr:from>
    <xdr:to>
      <xdr:col>15</xdr:col>
      <xdr:colOff>190500</xdr:colOff>
      <xdr:row>21</xdr:row>
      <xdr:rowOff>53340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00000000-0008-0000-0700-00000A000000}"/>
                </a:ext>
              </a:extLst>
            </xdr:cNvPr>
            <xdr:cNvSpPr txBox="1"/>
          </xdr:nvSpPr>
          <xdr:spPr>
            <a:xfrm>
              <a:off x="7459980" y="3665220"/>
              <a:ext cx="1219200" cy="41148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000" b="0" i="1" kern="1200">
                        <a:latin typeface="Cambria Math" panose="02040503050406030204" pitchFamily="18" charset="0"/>
                      </a:rPr>
                      <m:t>𝑆𝑡𝑒𝑝</m:t>
                    </m:r>
                    <m:r>
                      <a:rPr lang="en-US" sz="1000" b="0" i="1" kern="1200">
                        <a:latin typeface="Cambria Math" panose="02040503050406030204" pitchFamily="18" charset="0"/>
                      </a:rPr>
                      <m:t> 3:</m:t>
                    </m:r>
                  </m:oMath>
                </m:oMathPara>
              </a14:m>
              <a:endParaRPr lang="en-US" sz="1000" b="0" kern="1200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000" b="0" i="1" kern="1200">
                        <a:latin typeface="Cambria Math" panose="02040503050406030204" pitchFamily="18" charset="0"/>
                      </a:rPr>
                      <m:t>𝐷</m:t>
                    </m:r>
                    <m:r>
                      <a:rPr lang="en-US" sz="1000" b="0" i="1" kern="1200">
                        <a:latin typeface="Cambria Math" panose="02040503050406030204" pitchFamily="18" charset="0"/>
                      </a:rPr>
                      <m:t>=</m:t>
                    </m:r>
                    <m:r>
                      <m:rPr>
                        <m:sty m:val="p"/>
                      </m:rPr>
                      <a:rPr lang="en-US" sz="1000" b="0" i="0" kern="1200">
                        <a:latin typeface="Cambria Math" panose="02040503050406030204" pitchFamily="18" charset="0"/>
                      </a:rPr>
                      <m:t>max</m:t>
                    </m:r>
                    <m:r>
                      <a:rPr lang="en-US" sz="1000" b="0" i="1" kern="1200">
                        <a:latin typeface="Cambria Math" panose="02040503050406030204" pitchFamily="18" charset="0"/>
                      </a:rPr>
                      <m:t>⁡(</m:t>
                    </m:r>
                    <m:sSup>
                      <m:sSupPr>
                        <m:ctrlPr>
                          <a:rPr lang="en-US" sz="1000" b="0" i="1" kern="1200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000" b="0" i="1" kern="1200">
                            <a:latin typeface="Cambria Math" panose="02040503050406030204" pitchFamily="18" charset="0"/>
                          </a:rPr>
                          <m:t>𝐷</m:t>
                        </m:r>
                      </m:e>
                      <m:sup>
                        <m:r>
                          <a:rPr lang="en-US" sz="1000" b="0" i="1" kern="1200">
                            <a:latin typeface="Cambria Math" panose="02040503050406030204" pitchFamily="18" charset="0"/>
                          </a:rPr>
                          <m:t>+</m:t>
                        </m:r>
                      </m:sup>
                    </m:sSup>
                    <m:r>
                      <a:rPr lang="en-US" sz="1000" b="0" i="1" kern="1200">
                        <a:latin typeface="Cambria Math" panose="02040503050406030204" pitchFamily="18" charset="0"/>
                      </a:rPr>
                      <m:t>,</m:t>
                    </m:r>
                    <m:sSup>
                      <m:sSupPr>
                        <m:ctrlPr>
                          <a:rPr lang="en-US" sz="1000" b="0" i="1" kern="1200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000" b="0" i="1" kern="1200">
                            <a:latin typeface="Cambria Math" panose="02040503050406030204" pitchFamily="18" charset="0"/>
                          </a:rPr>
                          <m:t>𝐷</m:t>
                        </m:r>
                      </m:e>
                      <m:sup>
                        <m:r>
                          <a:rPr lang="en-US" sz="1000" b="0" i="1" kern="1200">
                            <a:latin typeface="Cambria Math" panose="02040503050406030204" pitchFamily="18" charset="0"/>
                          </a:rPr>
                          <m:t>−</m:t>
                        </m:r>
                      </m:sup>
                    </m:sSup>
                    <m:r>
                      <a:rPr lang="en-US" sz="1000" b="0" i="1" kern="1200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en-US" sz="1000" kern="1200"/>
            </a:p>
          </xdr:txBody>
        </xdr:sp>
      </mc:Choice>
      <mc:Fallback xmlns="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1DA5B7BF-749E-4ABF-962D-0DE930F81631}"/>
                </a:ext>
              </a:extLst>
            </xdr:cNvPr>
            <xdr:cNvSpPr txBox="1"/>
          </xdr:nvSpPr>
          <xdr:spPr>
            <a:xfrm>
              <a:off x="7459980" y="3665220"/>
              <a:ext cx="1219200" cy="41148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/>
              <a:r>
                <a:rPr lang="en-US" sz="1000" b="0" i="0" kern="1200">
                  <a:latin typeface="Cambria Math" panose="02040503050406030204" pitchFamily="18" charset="0"/>
                </a:rPr>
                <a:t>𝑆𝑡𝑒𝑝 3:</a:t>
              </a:r>
              <a:endParaRPr lang="en-US" sz="1000" b="0" kern="1200"/>
            </a:p>
            <a:p>
              <a:pPr/>
              <a:r>
                <a:rPr lang="en-US" sz="1000" b="0" i="0" kern="1200">
                  <a:latin typeface="Cambria Math" panose="02040503050406030204" pitchFamily="18" charset="0"/>
                </a:rPr>
                <a:t>𝐷=max⁡(𝐷^+,𝐷^−)</a:t>
              </a:r>
              <a:endParaRPr lang="en-US" sz="1000" kern="1200"/>
            </a:p>
          </xdr:txBody>
        </xdr:sp>
      </mc:Fallback>
    </mc:AlternateContent>
    <xdr:clientData/>
  </xdr:twoCellAnchor>
  <xdr:twoCellAnchor>
    <xdr:from>
      <xdr:col>0</xdr:col>
      <xdr:colOff>0</xdr:colOff>
      <xdr:row>20</xdr:row>
      <xdr:rowOff>0</xdr:rowOff>
    </xdr:from>
    <xdr:to>
      <xdr:col>6</xdr:col>
      <xdr:colOff>7620</xdr:colOff>
      <xdr:row>25</xdr:row>
      <xdr:rowOff>99060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700-00000B000000}"/>
            </a:ext>
          </a:extLst>
        </xdr:cNvPr>
        <xdr:cNvSpPr txBox="1"/>
      </xdr:nvSpPr>
      <xdr:spPr>
        <a:xfrm>
          <a:off x="0" y="3840480"/>
          <a:ext cx="3261360" cy="10134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i="0" u="none" strike="noStrike">
              <a:solidFill>
                <a:schemeClr val="dk1"/>
              </a:solidFill>
              <a:effectLst/>
              <a:latin typeface="+mj-lt"/>
              <a:ea typeface="+mn-ea"/>
              <a:cs typeface="+mn-cs"/>
            </a:rPr>
            <a:t>Class Activity: 18th December, 2024</a:t>
          </a:r>
          <a:r>
            <a:rPr lang="en-US" sz="1000" i="0">
              <a:latin typeface="+mj-lt"/>
            </a:rPr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j-lt"/>
              <a:ea typeface="+mn-ea"/>
              <a:cs typeface="+mn-cs"/>
            </a:rPr>
            <a:t>CS312 Computer Simulation</a:t>
          </a:r>
          <a:r>
            <a:rPr lang="en-US" sz="1000" i="0">
              <a:latin typeface="+mj-lt"/>
            </a:rPr>
            <a:t> , with N=10</a:t>
          </a:r>
          <a:endParaRPr lang="en-US" sz="1000" kern="1200"/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8654815" cy="627474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251460</xdr:colOff>
      <xdr:row>0</xdr:row>
      <xdr:rowOff>91440</xdr:rowOff>
    </xdr:from>
    <xdr:to>
      <xdr:col>16</xdr:col>
      <xdr:colOff>167640</xdr:colOff>
      <xdr:row>5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00000000-0008-0000-0900-000002000000}"/>
                </a:ext>
              </a:extLst>
            </xdr:cNvPr>
            <xdr:cNvSpPr txBox="1"/>
          </xdr:nvSpPr>
          <xdr:spPr>
            <a:xfrm>
              <a:off x="861060" y="91440"/>
              <a:ext cx="8793480" cy="96774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r>
                    <a:rPr lang="en-US" sz="1100" b="0" i="1" kern="1200">
                      <a:latin typeface="Cambria Math" panose="02040503050406030204" pitchFamily="18" charset="0"/>
                    </a:rPr>
                    <m:t>𝑆𝑒𝑒𝑑𝑠</m:t>
                  </m:r>
                  <m:r>
                    <a:rPr lang="en-US" sz="1100" b="0" i="1" kern="1200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en-US" sz="1100" b="0" i="1" kern="1200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sz="1100" b="0" i="1" kern="1200">
                          <a:latin typeface="Cambria Math" panose="02040503050406030204" pitchFamily="18" charset="0"/>
                        </a:rPr>
                        <m:t>𝑋</m:t>
                      </m:r>
                    </m:e>
                    <m:sub>
                      <m:r>
                        <a:rPr lang="en-US" sz="1100" b="0" i="1" kern="1200">
                          <a:latin typeface="Cambria Math" panose="02040503050406030204" pitchFamily="18" charset="0"/>
                        </a:rPr>
                        <m:t>𝑖</m:t>
                      </m:r>
                    </m:sub>
                  </m:sSub>
                </m:oMath>
              </a14:m>
              <a:r>
                <a:rPr lang="en-US" sz="1100" b="0" kern="1200"/>
                <a:t>, </a:t>
              </a:r>
              <a14:m>
                <m:oMath xmlns:m="http://schemas.openxmlformats.org/officeDocument/2006/math">
                  <m:r>
                    <a:rPr lang="en-US" sz="1100" b="0" i="1" kern="1200">
                      <a:latin typeface="Cambria Math" panose="02040503050406030204" pitchFamily="18" charset="0"/>
                    </a:rPr>
                    <m:t>𝑀𝑢𝑙𝑡𝑖𝑝𝑙𝑖𝑒𝑟</m:t>
                  </m:r>
                  <m:r>
                    <a:rPr lang="en-US" sz="1100" b="0" i="1" kern="1200">
                      <a:latin typeface="Cambria Math" panose="02040503050406030204" pitchFamily="18" charset="0"/>
                    </a:rPr>
                    <m:t>=</m:t>
                  </m:r>
                  <m:r>
                    <a:rPr lang="en-US" sz="1100" b="0" i="1" kern="1200">
                      <a:latin typeface="Cambria Math" panose="02040503050406030204" pitchFamily="18" charset="0"/>
                    </a:rPr>
                    <m:t>𝑎</m:t>
                  </m:r>
                  <m:r>
                    <a:rPr lang="en-US" sz="1100" b="0" i="0" kern="1200">
                      <a:latin typeface="Cambria Math" panose="02040503050406030204" pitchFamily="18" charset="0"/>
                    </a:rPr>
                    <m:t>, </m:t>
                  </m:r>
                  <m:r>
                    <m:rPr>
                      <m:sty m:val="p"/>
                    </m:rPr>
                    <a:rPr lang="en-US" sz="1100" b="0" i="0" kern="1200">
                      <a:latin typeface="Cambria Math" panose="02040503050406030204" pitchFamily="18" charset="0"/>
                    </a:rPr>
                    <m:t>Increment</m:t>
                  </m:r>
                  <m:r>
                    <a:rPr lang="en-US" sz="1100" b="0" i="0" kern="1200">
                      <a:latin typeface="Cambria Math" panose="02040503050406030204" pitchFamily="18" charset="0"/>
                    </a:rPr>
                    <m:t>=</m:t>
                  </m:r>
                  <m:r>
                    <m:rPr>
                      <m:sty m:val="p"/>
                    </m:rPr>
                    <a:rPr lang="en-US" sz="1100" b="0" i="0" kern="1200">
                      <a:latin typeface="Cambria Math" panose="02040503050406030204" pitchFamily="18" charset="0"/>
                    </a:rPr>
                    <m:t>c</m:t>
                  </m:r>
                  <m:r>
                    <a:rPr lang="en-US" sz="1100" b="0" i="0" kern="1200">
                      <a:latin typeface="Cambria Math" panose="02040503050406030204" pitchFamily="18" charset="0"/>
                    </a:rPr>
                    <m:t>, </m:t>
                  </m:r>
                  <m:r>
                    <m:rPr>
                      <m:sty m:val="p"/>
                    </m:rPr>
                    <a:rPr lang="en-US" sz="1100" b="0" i="0" kern="1200">
                      <a:latin typeface="Cambria Math" panose="02040503050406030204" pitchFamily="18" charset="0"/>
                    </a:rPr>
                    <m:t>Modulus</m:t>
                  </m:r>
                  <m:r>
                    <a:rPr lang="en-US" sz="1100" b="0" i="0" kern="1200">
                      <a:latin typeface="Cambria Math" panose="02040503050406030204" pitchFamily="18" charset="0"/>
                    </a:rPr>
                    <m:t>=</m:t>
                  </m:r>
                  <m:r>
                    <m:rPr>
                      <m:sty m:val="p"/>
                    </m:rPr>
                    <a:rPr lang="en-US" sz="1100" b="0" i="0" kern="1200">
                      <a:latin typeface="Cambria Math" panose="02040503050406030204" pitchFamily="18" charset="0"/>
                    </a:rPr>
                    <m:t>m</m:t>
                  </m:r>
                </m:oMath>
              </a14:m>
              <a:endParaRPr lang="en-US" sz="1100" b="0" kern="1200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 kern="1200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 kern="1200">
                            <a:latin typeface="Cambria Math" panose="02040503050406030204" pitchFamily="18" charset="0"/>
                          </a:rPr>
                          <m:t>𝑋</m:t>
                        </m:r>
                      </m:e>
                      <m:sub>
                        <m:r>
                          <a:rPr lang="en-US" sz="1100" b="0" i="1" kern="1200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lang="en-US" sz="1100" b="0" i="1" kern="1200">
                            <a:latin typeface="Cambria Math" panose="02040503050406030204" pitchFamily="18" charset="0"/>
                          </a:rPr>
                          <m:t>+1</m:t>
                        </m:r>
                      </m:sub>
                    </m:sSub>
                    <m:r>
                      <a:rPr lang="en-US" sz="1100" b="0" i="1" kern="1200">
                        <a:latin typeface="Cambria Math" panose="02040503050406030204" pitchFamily="18" charset="0"/>
                      </a:rPr>
                      <m:t>=</m:t>
                    </m:r>
                    <m:d>
                      <m:dPr>
                        <m:ctrlPr>
                          <a:rPr lang="en-US" sz="1100" b="0" i="1" kern="1200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100" b="0" i="1" kern="1200">
                            <a:latin typeface="Cambria Math" panose="02040503050406030204" pitchFamily="18" charset="0"/>
                          </a:rPr>
                          <m:t>𝑎</m:t>
                        </m:r>
                        <m:sSub>
                          <m:sSubPr>
                            <m:ctrlPr>
                              <a:rPr lang="en-US" sz="1100" b="0" i="1" kern="1200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 kern="1200">
                                <a:latin typeface="Cambria Math" panose="02040503050406030204" pitchFamily="18" charset="0"/>
                              </a:rPr>
                              <m:t>𝑋</m:t>
                            </m:r>
                          </m:e>
                          <m:sub>
                            <m:r>
                              <a:rPr lang="en-US" sz="1100" b="0" i="1" kern="1200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  <m:r>
                          <a:rPr lang="en-US" sz="1100" b="0" i="1" kern="1200">
                            <a:latin typeface="Cambria Math" panose="02040503050406030204" pitchFamily="18" charset="0"/>
                          </a:rPr>
                          <m:t>+</m:t>
                        </m:r>
                        <m:r>
                          <a:rPr lang="en-US" sz="1100" b="0" i="1" kern="1200">
                            <a:latin typeface="Cambria Math" panose="02040503050406030204" pitchFamily="18" charset="0"/>
                          </a:rPr>
                          <m:t>𝑐</m:t>
                        </m:r>
                      </m:e>
                    </m:d>
                    <m:r>
                      <a:rPr lang="en-US" sz="1100" b="0" i="1" kern="1200">
                        <a:latin typeface="Cambria Math" panose="02040503050406030204" pitchFamily="18" charset="0"/>
                      </a:rPr>
                      <m:t>𝑚𝑜𝑑</m:t>
                    </m:r>
                    <m:d>
                      <m:dPr>
                        <m:ctrlPr>
                          <a:rPr lang="en-US" sz="1100" b="0" i="1" kern="1200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100" b="0" i="1" kern="1200">
                            <a:latin typeface="Cambria Math" panose="02040503050406030204" pitchFamily="18" charset="0"/>
                          </a:rPr>
                          <m:t>𝑚</m:t>
                        </m:r>
                      </m:e>
                    </m:d>
                    <m:r>
                      <a:rPr lang="en-US" sz="1100" b="0" i="1" kern="1200">
                        <a:latin typeface="Cambria Math" panose="02040503050406030204" pitchFamily="18" charset="0"/>
                      </a:rPr>
                      <m:t>;</m:t>
                    </m:r>
                    <m:r>
                      <a:rPr lang="en-US" sz="1100" b="0" i="1" kern="1200">
                        <a:latin typeface="Cambria Math" panose="02040503050406030204" pitchFamily="18" charset="0"/>
                      </a:rPr>
                      <m:t>𝑖</m:t>
                    </m:r>
                    <m:r>
                      <a:rPr lang="en-US" sz="1100" b="0" i="1" kern="1200">
                        <a:latin typeface="Cambria Math" panose="02040503050406030204" pitchFamily="18" charset="0"/>
                      </a:rPr>
                      <m:t>=0,1,2,3,…</m:t>
                    </m:r>
                  </m:oMath>
                </m:oMathPara>
              </a14:m>
              <a:endParaRPr lang="en-US" sz="1100" b="0" kern="1200"/>
            </a:p>
            <a:p>
              <a:endParaRPr lang="en-US" sz="1100" b="0" kern="1200"/>
            </a:p>
            <a:p>
              <a:endParaRPr lang="en-US" sz="1100" kern="12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ED5457FA-5341-4A4D-B189-DDB9A256C0C6}"/>
                </a:ext>
              </a:extLst>
            </xdr:cNvPr>
            <xdr:cNvSpPr txBox="1"/>
          </xdr:nvSpPr>
          <xdr:spPr>
            <a:xfrm>
              <a:off x="861060" y="91440"/>
              <a:ext cx="8793480" cy="96774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100" b="0" i="0" kern="1200">
                  <a:latin typeface="Cambria Math" panose="02040503050406030204" pitchFamily="18" charset="0"/>
                </a:rPr>
                <a:t>𝑆𝑒𝑒𝑑𝑠=𝑋_𝑖</a:t>
              </a:r>
              <a:r>
                <a:rPr lang="en-US" sz="1100" b="0" kern="1200"/>
                <a:t>, </a:t>
              </a:r>
              <a:r>
                <a:rPr lang="en-US" sz="1100" b="0" i="0" kern="1200">
                  <a:latin typeface="Cambria Math" panose="02040503050406030204" pitchFamily="18" charset="0"/>
                </a:rPr>
                <a:t>𝑀𝑢𝑙𝑡𝑖𝑝𝑙𝑖𝑒𝑟=𝑎, Increment=c, Modulus=m</a:t>
              </a:r>
              <a:endParaRPr lang="en-US" sz="1100" b="0" kern="1200"/>
            </a:p>
            <a:p>
              <a:pPr/>
              <a:r>
                <a:rPr lang="en-US" sz="1100" b="0" i="0" kern="1200">
                  <a:latin typeface="Cambria Math" panose="02040503050406030204" pitchFamily="18" charset="0"/>
                </a:rPr>
                <a:t>𝑋_(𝑖+1)=(𝑎𝑋_𝑖+𝑐)𝑚𝑜𝑑(𝑚);𝑖=0,1,2,3,…</a:t>
              </a:r>
              <a:endParaRPr lang="en-US" sz="1100" b="0" kern="1200"/>
            </a:p>
            <a:p>
              <a:endParaRPr lang="en-US" sz="1100" b="0" kern="1200"/>
            </a:p>
            <a:p>
              <a:endParaRPr lang="en-US" sz="1100" kern="1200"/>
            </a:p>
          </xdr:txBody>
        </xdr:sp>
      </mc:Fallback>
    </mc:AlternateContent>
    <xdr:clientData/>
  </xdr:twoCellAnchor>
  <xdr:twoCellAnchor>
    <xdr:from>
      <xdr:col>1</xdr:col>
      <xdr:colOff>15240</xdr:colOff>
      <xdr:row>7</xdr:row>
      <xdr:rowOff>38100</xdr:rowOff>
    </xdr:from>
    <xdr:to>
      <xdr:col>1</xdr:col>
      <xdr:colOff>571500</xdr:colOff>
      <xdr:row>9</xdr:row>
      <xdr:rowOff>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00000000-0008-0000-0900-000003000000}"/>
                </a:ext>
              </a:extLst>
            </xdr:cNvPr>
            <xdr:cNvSpPr txBox="1"/>
          </xdr:nvSpPr>
          <xdr:spPr>
            <a:xfrm>
              <a:off x="624840" y="1318260"/>
              <a:ext cx="556260" cy="32766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 kern="1200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 kern="1200">
                            <a:latin typeface="Cambria Math" panose="02040503050406030204" pitchFamily="18" charset="0"/>
                          </a:rPr>
                          <m:t>𝑋</m:t>
                        </m:r>
                      </m:e>
                      <m:sub>
                        <m:r>
                          <a:rPr lang="en-US" sz="1100" b="0" i="1" kern="1200">
                            <a:latin typeface="Cambria Math" panose="02040503050406030204" pitchFamily="18" charset="0"/>
                          </a:rPr>
                          <m:t>𝑜</m:t>
                        </m:r>
                      </m:sub>
                    </m:sSub>
                  </m:oMath>
                </m:oMathPara>
              </a14:m>
              <a:endParaRPr lang="en-US" sz="1100" kern="12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246F5ED8-A6AB-44AB-899B-0C4EDA66B426}"/>
                </a:ext>
              </a:extLst>
            </xdr:cNvPr>
            <xdr:cNvSpPr txBox="1"/>
          </xdr:nvSpPr>
          <xdr:spPr>
            <a:xfrm>
              <a:off x="624840" y="1318260"/>
              <a:ext cx="556260" cy="32766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/>
              <a:r>
                <a:rPr lang="en-US" sz="1100" b="0" i="0" kern="1200">
                  <a:latin typeface="Cambria Math" panose="02040503050406030204" pitchFamily="18" charset="0"/>
                </a:rPr>
                <a:t>𝑋_𝑜</a:t>
              </a:r>
              <a:endParaRPr lang="en-US" sz="1100" kern="1200"/>
            </a:p>
          </xdr:txBody>
        </xdr:sp>
      </mc:Fallback>
    </mc:AlternateContent>
    <xdr:clientData/>
  </xdr:twoCellAnchor>
  <xdr:twoCellAnchor>
    <xdr:from>
      <xdr:col>1</xdr:col>
      <xdr:colOff>0</xdr:colOff>
      <xdr:row>10</xdr:row>
      <xdr:rowOff>0</xdr:rowOff>
    </xdr:from>
    <xdr:to>
      <xdr:col>1</xdr:col>
      <xdr:colOff>556260</xdr:colOff>
      <xdr:row>11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00000000-0008-0000-0900-000004000000}"/>
                </a:ext>
              </a:extLst>
            </xdr:cNvPr>
            <xdr:cNvSpPr txBox="1"/>
          </xdr:nvSpPr>
          <xdr:spPr>
            <a:xfrm>
              <a:off x="609600" y="1828800"/>
              <a:ext cx="556260" cy="32766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 kern="1200">
                        <a:latin typeface="Cambria Math" panose="02040503050406030204" pitchFamily="18" charset="0"/>
                      </a:rPr>
                      <m:t>𝑎</m:t>
                    </m:r>
                  </m:oMath>
                </m:oMathPara>
              </a14:m>
              <a:endParaRPr lang="en-US" sz="1100" kern="1200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EFDA19B9-B731-4EC3-90B1-B544023F48D1}"/>
                </a:ext>
              </a:extLst>
            </xdr:cNvPr>
            <xdr:cNvSpPr txBox="1"/>
          </xdr:nvSpPr>
          <xdr:spPr>
            <a:xfrm>
              <a:off x="609600" y="1828800"/>
              <a:ext cx="556260" cy="32766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/>
              <a:r>
                <a:rPr lang="en-US" sz="1100" b="0" i="0" kern="1200">
                  <a:latin typeface="Cambria Math" panose="02040503050406030204" pitchFamily="18" charset="0"/>
                </a:rPr>
                <a:t>𝑎</a:t>
              </a:r>
              <a:endParaRPr lang="en-US" sz="1100" kern="1200"/>
            </a:p>
          </xdr:txBody>
        </xdr:sp>
      </mc:Fallback>
    </mc:AlternateContent>
    <xdr:clientData/>
  </xdr:twoCellAnchor>
  <xdr:twoCellAnchor>
    <xdr:from>
      <xdr:col>1</xdr:col>
      <xdr:colOff>0</xdr:colOff>
      <xdr:row>13</xdr:row>
      <xdr:rowOff>0</xdr:rowOff>
    </xdr:from>
    <xdr:to>
      <xdr:col>1</xdr:col>
      <xdr:colOff>556260</xdr:colOff>
      <xdr:row>14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00000000-0008-0000-0900-000005000000}"/>
                </a:ext>
              </a:extLst>
            </xdr:cNvPr>
            <xdr:cNvSpPr txBox="1"/>
          </xdr:nvSpPr>
          <xdr:spPr>
            <a:xfrm>
              <a:off x="609600" y="2377440"/>
              <a:ext cx="556260" cy="32766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 kern="1200">
                        <a:latin typeface="Cambria Math" panose="02040503050406030204" pitchFamily="18" charset="0"/>
                      </a:rPr>
                      <m:t>𝑐</m:t>
                    </m:r>
                  </m:oMath>
                </m:oMathPara>
              </a14:m>
              <a:endParaRPr lang="en-US" sz="1100" kern="1200"/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8EB2A85C-96B4-4541-B0E2-C089CAC5D9FE}"/>
                </a:ext>
              </a:extLst>
            </xdr:cNvPr>
            <xdr:cNvSpPr txBox="1"/>
          </xdr:nvSpPr>
          <xdr:spPr>
            <a:xfrm>
              <a:off x="609600" y="2377440"/>
              <a:ext cx="556260" cy="32766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/>
              <a:r>
                <a:rPr lang="en-US" sz="1100" b="0" i="0" kern="1200">
                  <a:latin typeface="Cambria Math" panose="02040503050406030204" pitchFamily="18" charset="0"/>
                </a:rPr>
                <a:t>𝑐</a:t>
              </a:r>
              <a:endParaRPr lang="en-US" sz="1100" kern="1200"/>
            </a:p>
          </xdr:txBody>
        </xdr:sp>
      </mc:Fallback>
    </mc:AlternateContent>
    <xdr:clientData/>
  </xdr:twoCellAnchor>
  <xdr:twoCellAnchor>
    <xdr:from>
      <xdr:col>1</xdr:col>
      <xdr:colOff>0</xdr:colOff>
      <xdr:row>16</xdr:row>
      <xdr:rowOff>0</xdr:rowOff>
    </xdr:from>
    <xdr:to>
      <xdr:col>1</xdr:col>
      <xdr:colOff>556260</xdr:colOff>
      <xdr:row>17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00000000-0008-0000-0900-000006000000}"/>
                </a:ext>
              </a:extLst>
            </xdr:cNvPr>
            <xdr:cNvSpPr txBox="1"/>
          </xdr:nvSpPr>
          <xdr:spPr>
            <a:xfrm>
              <a:off x="609600" y="2926080"/>
              <a:ext cx="556260" cy="32766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 kern="1200">
                        <a:latin typeface="Cambria Math" panose="02040503050406030204" pitchFamily="18" charset="0"/>
                      </a:rPr>
                      <m:t>𝑚</m:t>
                    </m:r>
                  </m:oMath>
                </m:oMathPara>
              </a14:m>
              <a:endParaRPr lang="en-US" sz="1100" kern="1200"/>
            </a:p>
          </xdr:txBody>
        </xdr:sp>
      </mc:Choice>
      <mc:Fallback xmlns="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B2330891-BC78-4096-959E-4241EC69ED1F}"/>
                </a:ext>
              </a:extLst>
            </xdr:cNvPr>
            <xdr:cNvSpPr txBox="1"/>
          </xdr:nvSpPr>
          <xdr:spPr>
            <a:xfrm>
              <a:off x="609600" y="2926080"/>
              <a:ext cx="556260" cy="32766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/>
              <a:r>
                <a:rPr lang="en-US" sz="1100" b="0" i="0" kern="1200">
                  <a:latin typeface="Cambria Math" panose="02040503050406030204" pitchFamily="18" charset="0"/>
                </a:rPr>
                <a:t>𝑚</a:t>
              </a:r>
              <a:endParaRPr lang="en-US" sz="1100" kern="1200"/>
            </a:p>
          </xdr:txBody>
        </xdr:sp>
      </mc:Fallback>
    </mc:AlternateContent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251460</xdr:colOff>
      <xdr:row>0</xdr:row>
      <xdr:rowOff>91440</xdr:rowOff>
    </xdr:from>
    <xdr:to>
      <xdr:col>16</xdr:col>
      <xdr:colOff>167640</xdr:colOff>
      <xdr:row>5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00000000-0008-0000-0A00-000002000000}"/>
                </a:ext>
              </a:extLst>
            </xdr:cNvPr>
            <xdr:cNvSpPr txBox="1"/>
          </xdr:nvSpPr>
          <xdr:spPr>
            <a:xfrm>
              <a:off x="861060" y="91440"/>
              <a:ext cx="8793480" cy="96774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r>
                    <a:rPr lang="en-US" sz="1100" b="0" i="1" kern="1200">
                      <a:latin typeface="Cambria Math" panose="02040503050406030204" pitchFamily="18" charset="0"/>
                    </a:rPr>
                    <m:t>𝑆𝑒𝑒𝑑𝑠</m:t>
                  </m:r>
                  <m:r>
                    <a:rPr lang="en-US" sz="1100" b="0" i="1" kern="1200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en-US" sz="1100" b="0" i="1" kern="1200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sz="1100" b="0" i="1" kern="1200">
                          <a:latin typeface="Cambria Math" panose="02040503050406030204" pitchFamily="18" charset="0"/>
                        </a:rPr>
                        <m:t>𝑋</m:t>
                      </m:r>
                    </m:e>
                    <m:sub>
                      <m:r>
                        <a:rPr lang="en-US" sz="1100" b="0" i="1" kern="1200">
                          <a:latin typeface="Cambria Math" panose="02040503050406030204" pitchFamily="18" charset="0"/>
                        </a:rPr>
                        <m:t>𝑖</m:t>
                      </m:r>
                    </m:sub>
                  </m:sSub>
                </m:oMath>
              </a14:m>
              <a:r>
                <a:rPr lang="en-US" sz="1100" b="0" kern="1200"/>
                <a:t>, </a:t>
              </a:r>
              <a14:m>
                <m:oMath xmlns:m="http://schemas.openxmlformats.org/officeDocument/2006/math">
                  <m:r>
                    <a:rPr lang="en-US" sz="1100" b="0" i="1" kern="1200">
                      <a:latin typeface="Cambria Math" panose="02040503050406030204" pitchFamily="18" charset="0"/>
                    </a:rPr>
                    <m:t>𝑀𝑢𝑙𝑡𝑖𝑝𝑙𝑖𝑒𝑟</m:t>
                  </m:r>
                  <m:r>
                    <a:rPr lang="en-US" sz="1100" b="0" i="1" kern="1200">
                      <a:latin typeface="Cambria Math" panose="02040503050406030204" pitchFamily="18" charset="0"/>
                    </a:rPr>
                    <m:t>=</m:t>
                  </m:r>
                  <m:r>
                    <a:rPr lang="en-US" sz="1100" b="0" i="1" kern="1200">
                      <a:latin typeface="Cambria Math" panose="02040503050406030204" pitchFamily="18" charset="0"/>
                    </a:rPr>
                    <m:t>𝑎</m:t>
                  </m:r>
                  <m:r>
                    <a:rPr lang="en-US" sz="1100" b="0" i="0" kern="1200">
                      <a:latin typeface="Cambria Math" panose="02040503050406030204" pitchFamily="18" charset="0"/>
                    </a:rPr>
                    <m:t>, </m:t>
                  </m:r>
                  <m:r>
                    <m:rPr>
                      <m:sty m:val="p"/>
                    </m:rPr>
                    <a:rPr lang="en-US" sz="1100" b="0" i="0" kern="1200">
                      <a:latin typeface="Cambria Math" panose="02040503050406030204" pitchFamily="18" charset="0"/>
                    </a:rPr>
                    <m:t>Increment</m:t>
                  </m:r>
                  <m:r>
                    <a:rPr lang="en-US" sz="1100" b="0" i="0" kern="1200">
                      <a:latin typeface="Cambria Math" panose="02040503050406030204" pitchFamily="18" charset="0"/>
                    </a:rPr>
                    <m:t>=</m:t>
                  </m:r>
                  <m:r>
                    <m:rPr>
                      <m:sty m:val="p"/>
                    </m:rPr>
                    <a:rPr lang="en-US" sz="1100" b="0" i="0" kern="1200">
                      <a:latin typeface="Cambria Math" panose="02040503050406030204" pitchFamily="18" charset="0"/>
                    </a:rPr>
                    <m:t>c</m:t>
                  </m:r>
                  <m:r>
                    <a:rPr lang="en-US" sz="1100" b="0" i="0" kern="1200">
                      <a:latin typeface="Cambria Math" panose="02040503050406030204" pitchFamily="18" charset="0"/>
                    </a:rPr>
                    <m:t>, </m:t>
                  </m:r>
                  <m:r>
                    <m:rPr>
                      <m:sty m:val="p"/>
                    </m:rPr>
                    <a:rPr lang="en-US" sz="1100" b="0" i="0" kern="1200">
                      <a:latin typeface="Cambria Math" panose="02040503050406030204" pitchFamily="18" charset="0"/>
                    </a:rPr>
                    <m:t>Modulus</m:t>
                  </m:r>
                  <m:r>
                    <a:rPr lang="en-US" sz="1100" b="0" i="0" kern="1200">
                      <a:latin typeface="Cambria Math" panose="02040503050406030204" pitchFamily="18" charset="0"/>
                    </a:rPr>
                    <m:t>=</m:t>
                  </m:r>
                  <m:r>
                    <m:rPr>
                      <m:sty m:val="p"/>
                    </m:rPr>
                    <a:rPr lang="en-US" sz="1100" b="0" i="0" kern="1200">
                      <a:latin typeface="Cambria Math" panose="02040503050406030204" pitchFamily="18" charset="0"/>
                    </a:rPr>
                    <m:t>m</m:t>
                  </m:r>
                </m:oMath>
              </a14:m>
              <a:endParaRPr lang="en-US" sz="1100" b="0" kern="1200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 kern="1200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 kern="1200">
                            <a:latin typeface="Cambria Math" panose="02040503050406030204" pitchFamily="18" charset="0"/>
                          </a:rPr>
                          <m:t>𝑋</m:t>
                        </m:r>
                      </m:e>
                      <m:sub>
                        <m:r>
                          <a:rPr lang="en-US" sz="1100" b="0" i="1" kern="1200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lang="en-US" sz="1100" b="0" i="1" kern="1200">
                            <a:latin typeface="Cambria Math" panose="02040503050406030204" pitchFamily="18" charset="0"/>
                          </a:rPr>
                          <m:t>+1</m:t>
                        </m:r>
                      </m:sub>
                    </m:sSub>
                    <m:r>
                      <a:rPr lang="en-US" sz="1100" b="0" i="1" kern="1200">
                        <a:latin typeface="Cambria Math" panose="02040503050406030204" pitchFamily="18" charset="0"/>
                      </a:rPr>
                      <m:t>=</m:t>
                    </m:r>
                    <m:d>
                      <m:dPr>
                        <m:ctrlPr>
                          <a:rPr lang="en-US" sz="1100" b="0" i="1" kern="1200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100" b="0" i="1" kern="1200">
                            <a:latin typeface="Cambria Math" panose="02040503050406030204" pitchFamily="18" charset="0"/>
                          </a:rPr>
                          <m:t>𝑎</m:t>
                        </m:r>
                        <m:sSub>
                          <m:sSubPr>
                            <m:ctrlPr>
                              <a:rPr lang="en-US" sz="1100" b="0" i="1" kern="1200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 kern="1200">
                                <a:latin typeface="Cambria Math" panose="02040503050406030204" pitchFamily="18" charset="0"/>
                              </a:rPr>
                              <m:t>𝑋</m:t>
                            </m:r>
                          </m:e>
                          <m:sub>
                            <m:r>
                              <a:rPr lang="en-US" sz="1100" b="0" i="1" kern="1200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  <m:r>
                          <a:rPr lang="en-US" sz="1100" b="0" i="1" kern="1200">
                            <a:latin typeface="Cambria Math" panose="02040503050406030204" pitchFamily="18" charset="0"/>
                          </a:rPr>
                          <m:t>+</m:t>
                        </m:r>
                        <m:r>
                          <a:rPr lang="en-US" sz="1100" b="0" i="1" kern="1200">
                            <a:latin typeface="Cambria Math" panose="02040503050406030204" pitchFamily="18" charset="0"/>
                          </a:rPr>
                          <m:t>𝑐</m:t>
                        </m:r>
                      </m:e>
                    </m:d>
                    <m:r>
                      <a:rPr lang="en-US" sz="1100" b="0" i="1" kern="1200">
                        <a:latin typeface="Cambria Math" panose="02040503050406030204" pitchFamily="18" charset="0"/>
                      </a:rPr>
                      <m:t>𝑚𝑜𝑑</m:t>
                    </m:r>
                    <m:d>
                      <m:dPr>
                        <m:ctrlPr>
                          <a:rPr lang="en-US" sz="1100" b="0" i="1" kern="1200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100" b="0" i="1" kern="1200">
                            <a:latin typeface="Cambria Math" panose="02040503050406030204" pitchFamily="18" charset="0"/>
                          </a:rPr>
                          <m:t>𝑚</m:t>
                        </m:r>
                      </m:e>
                    </m:d>
                    <m:r>
                      <a:rPr lang="en-US" sz="1100" b="0" i="1" kern="1200">
                        <a:latin typeface="Cambria Math" panose="02040503050406030204" pitchFamily="18" charset="0"/>
                      </a:rPr>
                      <m:t>;</m:t>
                    </m:r>
                    <m:r>
                      <a:rPr lang="en-US" sz="1100" b="0" i="1" kern="1200">
                        <a:latin typeface="Cambria Math" panose="02040503050406030204" pitchFamily="18" charset="0"/>
                      </a:rPr>
                      <m:t>𝑖</m:t>
                    </m:r>
                    <m:r>
                      <a:rPr lang="en-US" sz="1100" b="0" i="1" kern="1200">
                        <a:latin typeface="Cambria Math" panose="02040503050406030204" pitchFamily="18" charset="0"/>
                      </a:rPr>
                      <m:t>=0,1,2,3,…</m:t>
                    </m:r>
                  </m:oMath>
                </m:oMathPara>
              </a14:m>
              <a:endParaRPr lang="en-US" sz="1100" b="0" kern="1200"/>
            </a:p>
            <a:p>
              <a:endParaRPr lang="en-US" sz="1100" b="0" kern="1200"/>
            </a:p>
            <a:p>
              <a:endParaRPr lang="en-US" sz="1100" kern="12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55D664AD-BD58-4FB5-93A9-CD77F2A0DF46}"/>
                </a:ext>
              </a:extLst>
            </xdr:cNvPr>
            <xdr:cNvSpPr txBox="1"/>
          </xdr:nvSpPr>
          <xdr:spPr>
            <a:xfrm>
              <a:off x="861060" y="91440"/>
              <a:ext cx="8793480" cy="96774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100" b="0" i="0" kern="1200">
                  <a:latin typeface="Cambria Math" panose="02040503050406030204" pitchFamily="18" charset="0"/>
                </a:rPr>
                <a:t>𝑆𝑒𝑒𝑑𝑠=𝑋_𝑖</a:t>
              </a:r>
              <a:r>
                <a:rPr lang="en-US" sz="1100" b="0" kern="1200"/>
                <a:t>, </a:t>
              </a:r>
              <a:r>
                <a:rPr lang="en-US" sz="1100" b="0" i="0" kern="1200">
                  <a:latin typeface="Cambria Math" panose="02040503050406030204" pitchFamily="18" charset="0"/>
                </a:rPr>
                <a:t>𝑀𝑢𝑙𝑡𝑖𝑝𝑙𝑖𝑒𝑟=𝑎, Increment=c, Modulus=m</a:t>
              </a:r>
              <a:endParaRPr lang="en-US" sz="1100" b="0" kern="1200"/>
            </a:p>
            <a:p>
              <a:pPr/>
              <a:r>
                <a:rPr lang="en-US" sz="1100" b="0" i="0" kern="1200">
                  <a:latin typeface="Cambria Math" panose="02040503050406030204" pitchFamily="18" charset="0"/>
                </a:rPr>
                <a:t>𝑋_(𝑖+1)=(𝑎𝑋_𝑖+𝑐)𝑚𝑜𝑑(𝑚);𝑖=0,1,2,3,…</a:t>
              </a:r>
              <a:endParaRPr lang="en-US" sz="1100" b="0" kern="1200"/>
            </a:p>
            <a:p>
              <a:endParaRPr lang="en-US" sz="1100" b="0" kern="1200"/>
            </a:p>
            <a:p>
              <a:endParaRPr lang="en-US" sz="1100" kern="1200"/>
            </a:p>
          </xdr:txBody>
        </xdr:sp>
      </mc:Fallback>
    </mc:AlternateContent>
    <xdr:clientData/>
  </xdr:twoCellAnchor>
  <xdr:twoCellAnchor>
    <xdr:from>
      <xdr:col>1</xdr:col>
      <xdr:colOff>15240</xdr:colOff>
      <xdr:row>7</xdr:row>
      <xdr:rowOff>38100</xdr:rowOff>
    </xdr:from>
    <xdr:to>
      <xdr:col>1</xdr:col>
      <xdr:colOff>571500</xdr:colOff>
      <xdr:row>9</xdr:row>
      <xdr:rowOff>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00000000-0008-0000-0A00-000003000000}"/>
                </a:ext>
              </a:extLst>
            </xdr:cNvPr>
            <xdr:cNvSpPr txBox="1"/>
          </xdr:nvSpPr>
          <xdr:spPr>
            <a:xfrm>
              <a:off x="624840" y="1318260"/>
              <a:ext cx="556260" cy="32766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 kern="1200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 kern="1200">
                            <a:latin typeface="Cambria Math" panose="02040503050406030204" pitchFamily="18" charset="0"/>
                          </a:rPr>
                          <m:t>𝑋</m:t>
                        </m:r>
                      </m:e>
                      <m:sub>
                        <m:r>
                          <a:rPr lang="en-US" sz="1100" b="0" i="1" kern="1200">
                            <a:latin typeface="Cambria Math" panose="02040503050406030204" pitchFamily="18" charset="0"/>
                          </a:rPr>
                          <m:t>𝑜</m:t>
                        </m:r>
                      </m:sub>
                    </m:sSub>
                  </m:oMath>
                </m:oMathPara>
              </a14:m>
              <a:endParaRPr lang="en-US" sz="1100" kern="12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7FCA7277-3AF0-407D-B2A9-2B13D675F224}"/>
                </a:ext>
              </a:extLst>
            </xdr:cNvPr>
            <xdr:cNvSpPr txBox="1"/>
          </xdr:nvSpPr>
          <xdr:spPr>
            <a:xfrm>
              <a:off x="624840" y="1318260"/>
              <a:ext cx="556260" cy="32766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/>
              <a:r>
                <a:rPr lang="en-US" sz="1100" b="0" i="0" kern="1200">
                  <a:latin typeface="Cambria Math" panose="02040503050406030204" pitchFamily="18" charset="0"/>
                </a:rPr>
                <a:t>𝑋_𝑜</a:t>
              </a:r>
              <a:endParaRPr lang="en-US" sz="1100" kern="1200"/>
            </a:p>
          </xdr:txBody>
        </xdr:sp>
      </mc:Fallback>
    </mc:AlternateContent>
    <xdr:clientData/>
  </xdr:twoCellAnchor>
  <xdr:twoCellAnchor>
    <xdr:from>
      <xdr:col>1</xdr:col>
      <xdr:colOff>0</xdr:colOff>
      <xdr:row>10</xdr:row>
      <xdr:rowOff>0</xdr:rowOff>
    </xdr:from>
    <xdr:to>
      <xdr:col>1</xdr:col>
      <xdr:colOff>556260</xdr:colOff>
      <xdr:row>11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00000000-0008-0000-0A00-000004000000}"/>
                </a:ext>
              </a:extLst>
            </xdr:cNvPr>
            <xdr:cNvSpPr txBox="1"/>
          </xdr:nvSpPr>
          <xdr:spPr>
            <a:xfrm>
              <a:off x="609600" y="1828800"/>
              <a:ext cx="556260" cy="32766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 kern="1200">
                        <a:latin typeface="Cambria Math" panose="02040503050406030204" pitchFamily="18" charset="0"/>
                      </a:rPr>
                      <m:t>𝑎</m:t>
                    </m:r>
                  </m:oMath>
                </m:oMathPara>
              </a14:m>
              <a:endParaRPr lang="en-US" sz="1100" kern="1200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BB418974-9FAB-4A3D-9732-C0D22A790370}"/>
                </a:ext>
              </a:extLst>
            </xdr:cNvPr>
            <xdr:cNvSpPr txBox="1"/>
          </xdr:nvSpPr>
          <xdr:spPr>
            <a:xfrm>
              <a:off x="609600" y="1828800"/>
              <a:ext cx="556260" cy="32766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/>
              <a:r>
                <a:rPr lang="en-US" sz="1100" b="0" i="0" kern="1200">
                  <a:latin typeface="Cambria Math" panose="02040503050406030204" pitchFamily="18" charset="0"/>
                </a:rPr>
                <a:t>𝑎</a:t>
              </a:r>
              <a:endParaRPr lang="en-US" sz="1100" kern="1200"/>
            </a:p>
          </xdr:txBody>
        </xdr:sp>
      </mc:Fallback>
    </mc:AlternateContent>
    <xdr:clientData/>
  </xdr:twoCellAnchor>
  <xdr:twoCellAnchor>
    <xdr:from>
      <xdr:col>1</xdr:col>
      <xdr:colOff>0</xdr:colOff>
      <xdr:row>13</xdr:row>
      <xdr:rowOff>0</xdr:rowOff>
    </xdr:from>
    <xdr:to>
      <xdr:col>1</xdr:col>
      <xdr:colOff>556260</xdr:colOff>
      <xdr:row>14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00000000-0008-0000-0A00-000005000000}"/>
                </a:ext>
              </a:extLst>
            </xdr:cNvPr>
            <xdr:cNvSpPr txBox="1"/>
          </xdr:nvSpPr>
          <xdr:spPr>
            <a:xfrm>
              <a:off x="609600" y="2377440"/>
              <a:ext cx="556260" cy="32766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 kern="1200">
                        <a:latin typeface="Cambria Math" panose="02040503050406030204" pitchFamily="18" charset="0"/>
                      </a:rPr>
                      <m:t>𝑐</m:t>
                    </m:r>
                  </m:oMath>
                </m:oMathPara>
              </a14:m>
              <a:endParaRPr lang="en-US" sz="1100" kern="1200"/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8E3C3493-993F-4389-B424-95D399DA6B3C}"/>
                </a:ext>
              </a:extLst>
            </xdr:cNvPr>
            <xdr:cNvSpPr txBox="1"/>
          </xdr:nvSpPr>
          <xdr:spPr>
            <a:xfrm>
              <a:off x="609600" y="2377440"/>
              <a:ext cx="556260" cy="32766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/>
              <a:r>
                <a:rPr lang="en-US" sz="1100" b="0" i="0" kern="1200">
                  <a:latin typeface="Cambria Math" panose="02040503050406030204" pitchFamily="18" charset="0"/>
                </a:rPr>
                <a:t>𝑐</a:t>
              </a:r>
              <a:endParaRPr lang="en-US" sz="1100" kern="1200"/>
            </a:p>
          </xdr:txBody>
        </xdr:sp>
      </mc:Fallback>
    </mc:AlternateContent>
    <xdr:clientData/>
  </xdr:twoCellAnchor>
  <xdr:twoCellAnchor>
    <xdr:from>
      <xdr:col>1</xdr:col>
      <xdr:colOff>0</xdr:colOff>
      <xdr:row>16</xdr:row>
      <xdr:rowOff>0</xdr:rowOff>
    </xdr:from>
    <xdr:to>
      <xdr:col>1</xdr:col>
      <xdr:colOff>556260</xdr:colOff>
      <xdr:row>17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00000000-0008-0000-0A00-000006000000}"/>
                </a:ext>
              </a:extLst>
            </xdr:cNvPr>
            <xdr:cNvSpPr txBox="1"/>
          </xdr:nvSpPr>
          <xdr:spPr>
            <a:xfrm>
              <a:off x="609600" y="2926080"/>
              <a:ext cx="556260" cy="32766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 kern="1200">
                        <a:latin typeface="Cambria Math" panose="02040503050406030204" pitchFamily="18" charset="0"/>
                      </a:rPr>
                      <m:t>𝑚</m:t>
                    </m:r>
                  </m:oMath>
                </m:oMathPara>
              </a14:m>
              <a:endParaRPr lang="en-US" sz="1100" kern="1200"/>
            </a:p>
          </xdr:txBody>
        </xdr:sp>
      </mc:Choice>
      <mc:Fallback xmlns="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1B7A12FC-EFFC-4B12-A38E-E0B30BF1C9E5}"/>
                </a:ext>
              </a:extLst>
            </xdr:cNvPr>
            <xdr:cNvSpPr txBox="1"/>
          </xdr:nvSpPr>
          <xdr:spPr>
            <a:xfrm>
              <a:off x="609600" y="2926080"/>
              <a:ext cx="556260" cy="32766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/>
              <a:r>
                <a:rPr lang="en-US" sz="1100" b="0" i="0" kern="1200">
                  <a:latin typeface="Cambria Math" panose="02040503050406030204" pitchFamily="18" charset="0"/>
                </a:rPr>
                <a:t>𝑚</a:t>
              </a:r>
              <a:endParaRPr lang="en-US" sz="1100" kern="1200"/>
            </a:p>
          </xdr:txBody>
        </xdr:sp>
      </mc:Fallback>
    </mc:AlternateContent>
    <xdr:clientData/>
  </xdr:twoCellAnchor>
  <xdr:twoCellAnchor>
    <xdr:from>
      <xdr:col>9</xdr:col>
      <xdr:colOff>121920</xdr:colOff>
      <xdr:row>7</xdr:row>
      <xdr:rowOff>0</xdr:rowOff>
    </xdr:from>
    <xdr:to>
      <xdr:col>31</xdr:col>
      <xdr:colOff>434340</xdr:colOff>
      <xdr:row>24</xdr:row>
      <xdr:rowOff>160020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A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251460</xdr:colOff>
      <xdr:row>0</xdr:row>
      <xdr:rowOff>91440</xdr:rowOff>
    </xdr:from>
    <xdr:to>
      <xdr:col>16</xdr:col>
      <xdr:colOff>167640</xdr:colOff>
      <xdr:row>5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00000000-0008-0000-0B00-000002000000}"/>
                </a:ext>
              </a:extLst>
            </xdr:cNvPr>
            <xdr:cNvSpPr txBox="1"/>
          </xdr:nvSpPr>
          <xdr:spPr>
            <a:xfrm>
              <a:off x="861060" y="91440"/>
              <a:ext cx="9486900" cy="96774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r>
                    <a:rPr lang="en-US" sz="1100" b="0" i="1" kern="1200">
                      <a:latin typeface="Cambria Math" panose="02040503050406030204" pitchFamily="18" charset="0"/>
                    </a:rPr>
                    <m:t>𝑆𝑒𝑒𝑑𝑠</m:t>
                  </m:r>
                  <m:r>
                    <a:rPr lang="en-US" sz="1100" b="0" i="1" kern="1200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en-US" sz="1100" b="0" i="1" kern="1200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sz="1100" b="0" i="1" kern="1200">
                          <a:latin typeface="Cambria Math" panose="02040503050406030204" pitchFamily="18" charset="0"/>
                        </a:rPr>
                        <m:t>𝑋</m:t>
                      </m:r>
                    </m:e>
                    <m:sub>
                      <m:r>
                        <a:rPr lang="en-US" sz="1100" b="0" i="1" kern="1200">
                          <a:latin typeface="Cambria Math" panose="02040503050406030204" pitchFamily="18" charset="0"/>
                        </a:rPr>
                        <m:t>𝑖</m:t>
                      </m:r>
                    </m:sub>
                  </m:sSub>
                </m:oMath>
              </a14:m>
              <a:r>
                <a:rPr lang="en-US" sz="1100" b="0" kern="1200"/>
                <a:t>, </a:t>
              </a:r>
              <a14:m>
                <m:oMath xmlns:m="http://schemas.openxmlformats.org/officeDocument/2006/math">
                  <m:r>
                    <a:rPr lang="en-US" sz="1100" b="0" i="1" kern="1200">
                      <a:latin typeface="Cambria Math" panose="02040503050406030204" pitchFamily="18" charset="0"/>
                    </a:rPr>
                    <m:t>𝑀𝑢𝑙𝑡𝑖𝑝𝑙𝑖𝑒𝑟</m:t>
                  </m:r>
                  <m:r>
                    <a:rPr lang="en-US" sz="1100" b="0" i="1" kern="1200">
                      <a:latin typeface="Cambria Math" panose="02040503050406030204" pitchFamily="18" charset="0"/>
                    </a:rPr>
                    <m:t>=</m:t>
                  </m:r>
                  <m:r>
                    <a:rPr lang="en-US" sz="1100" b="0" i="1" kern="1200">
                      <a:latin typeface="Cambria Math" panose="02040503050406030204" pitchFamily="18" charset="0"/>
                    </a:rPr>
                    <m:t>𝑎</m:t>
                  </m:r>
                  <m:r>
                    <a:rPr lang="en-US" sz="1100" b="0" i="0" kern="1200">
                      <a:latin typeface="Cambria Math" panose="02040503050406030204" pitchFamily="18" charset="0"/>
                    </a:rPr>
                    <m:t>, </m:t>
                  </m:r>
                  <m:r>
                    <m:rPr>
                      <m:sty m:val="p"/>
                    </m:rPr>
                    <a:rPr lang="en-US" sz="1100" b="0" i="0" kern="1200">
                      <a:latin typeface="Cambria Math" panose="02040503050406030204" pitchFamily="18" charset="0"/>
                    </a:rPr>
                    <m:t>Increment</m:t>
                  </m:r>
                  <m:r>
                    <a:rPr lang="en-US" sz="1100" b="0" i="0" kern="1200">
                      <a:latin typeface="Cambria Math" panose="02040503050406030204" pitchFamily="18" charset="0"/>
                    </a:rPr>
                    <m:t>=</m:t>
                  </m:r>
                  <m:r>
                    <m:rPr>
                      <m:sty m:val="p"/>
                    </m:rPr>
                    <a:rPr lang="en-US" sz="1100" b="0" i="0" kern="1200">
                      <a:latin typeface="Cambria Math" panose="02040503050406030204" pitchFamily="18" charset="0"/>
                    </a:rPr>
                    <m:t>c</m:t>
                  </m:r>
                  <m:r>
                    <a:rPr lang="en-US" sz="1100" b="0" i="0" kern="1200">
                      <a:latin typeface="Cambria Math" panose="02040503050406030204" pitchFamily="18" charset="0"/>
                    </a:rPr>
                    <m:t>, </m:t>
                  </m:r>
                  <m:r>
                    <m:rPr>
                      <m:sty m:val="p"/>
                    </m:rPr>
                    <a:rPr lang="en-US" sz="1100" b="0" i="0" kern="1200">
                      <a:latin typeface="Cambria Math" panose="02040503050406030204" pitchFamily="18" charset="0"/>
                    </a:rPr>
                    <m:t>Modulus</m:t>
                  </m:r>
                  <m:r>
                    <a:rPr lang="en-US" sz="1100" b="0" i="0" kern="1200">
                      <a:latin typeface="Cambria Math" panose="02040503050406030204" pitchFamily="18" charset="0"/>
                    </a:rPr>
                    <m:t>=</m:t>
                  </m:r>
                  <m:r>
                    <m:rPr>
                      <m:sty m:val="p"/>
                    </m:rPr>
                    <a:rPr lang="en-US" sz="1100" b="0" i="0" kern="1200">
                      <a:latin typeface="Cambria Math" panose="02040503050406030204" pitchFamily="18" charset="0"/>
                    </a:rPr>
                    <m:t>m</m:t>
                  </m:r>
                </m:oMath>
              </a14:m>
              <a:endParaRPr lang="en-US" sz="1100" b="0" kern="1200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 kern="1200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 kern="1200">
                            <a:latin typeface="Cambria Math" panose="02040503050406030204" pitchFamily="18" charset="0"/>
                          </a:rPr>
                          <m:t>𝑋</m:t>
                        </m:r>
                      </m:e>
                      <m:sub>
                        <m:r>
                          <a:rPr lang="en-US" sz="1100" b="0" i="1" kern="1200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lang="en-US" sz="1100" b="0" i="1" kern="1200">
                            <a:latin typeface="Cambria Math" panose="02040503050406030204" pitchFamily="18" charset="0"/>
                          </a:rPr>
                          <m:t>+1</m:t>
                        </m:r>
                      </m:sub>
                    </m:sSub>
                    <m:r>
                      <a:rPr lang="en-US" sz="1100" b="0" i="1" kern="1200">
                        <a:latin typeface="Cambria Math" panose="02040503050406030204" pitchFamily="18" charset="0"/>
                      </a:rPr>
                      <m:t>=</m:t>
                    </m:r>
                    <m:d>
                      <m:dPr>
                        <m:ctrlPr>
                          <a:rPr lang="en-US" sz="1100" b="0" i="1" kern="1200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100" b="0" i="1" kern="1200">
                            <a:latin typeface="Cambria Math" panose="02040503050406030204" pitchFamily="18" charset="0"/>
                          </a:rPr>
                          <m:t>𝑎</m:t>
                        </m:r>
                        <m:sSub>
                          <m:sSubPr>
                            <m:ctrlPr>
                              <a:rPr lang="en-US" sz="1100" b="0" i="1" kern="1200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 kern="1200">
                                <a:latin typeface="Cambria Math" panose="02040503050406030204" pitchFamily="18" charset="0"/>
                              </a:rPr>
                              <m:t>𝑋</m:t>
                            </m:r>
                          </m:e>
                          <m:sub>
                            <m:r>
                              <a:rPr lang="en-US" sz="1100" b="0" i="1" kern="1200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  <m:r>
                          <a:rPr lang="en-US" sz="1100" b="0" i="1" kern="1200">
                            <a:latin typeface="Cambria Math" panose="02040503050406030204" pitchFamily="18" charset="0"/>
                          </a:rPr>
                          <m:t>+</m:t>
                        </m:r>
                        <m:r>
                          <a:rPr lang="en-US" sz="1100" b="0" i="1" kern="1200">
                            <a:latin typeface="Cambria Math" panose="02040503050406030204" pitchFamily="18" charset="0"/>
                          </a:rPr>
                          <m:t>𝑐</m:t>
                        </m:r>
                      </m:e>
                    </m:d>
                    <m:r>
                      <a:rPr lang="en-US" sz="1100" b="0" i="1" kern="1200">
                        <a:latin typeface="Cambria Math" panose="02040503050406030204" pitchFamily="18" charset="0"/>
                      </a:rPr>
                      <m:t>𝑚𝑜𝑑</m:t>
                    </m:r>
                    <m:d>
                      <m:dPr>
                        <m:ctrlPr>
                          <a:rPr lang="en-US" sz="1100" b="0" i="1" kern="1200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100" b="0" i="1" kern="1200">
                            <a:latin typeface="Cambria Math" panose="02040503050406030204" pitchFamily="18" charset="0"/>
                          </a:rPr>
                          <m:t>𝑚</m:t>
                        </m:r>
                      </m:e>
                    </m:d>
                    <m:r>
                      <a:rPr lang="en-US" sz="1100" b="0" i="1" kern="1200">
                        <a:latin typeface="Cambria Math" panose="02040503050406030204" pitchFamily="18" charset="0"/>
                      </a:rPr>
                      <m:t>;</m:t>
                    </m:r>
                    <m:r>
                      <a:rPr lang="en-US" sz="1100" b="0" i="1" kern="1200">
                        <a:latin typeface="Cambria Math" panose="02040503050406030204" pitchFamily="18" charset="0"/>
                      </a:rPr>
                      <m:t>𝑖</m:t>
                    </m:r>
                    <m:r>
                      <a:rPr lang="en-US" sz="1100" b="0" i="1" kern="1200">
                        <a:latin typeface="Cambria Math" panose="02040503050406030204" pitchFamily="18" charset="0"/>
                      </a:rPr>
                      <m:t>=0,1,2,3,…</m:t>
                    </m:r>
                  </m:oMath>
                </m:oMathPara>
              </a14:m>
              <a:endParaRPr lang="en-US" sz="1100" b="0" kern="1200"/>
            </a:p>
            <a:p>
              <a:endParaRPr lang="en-US" sz="1100" b="0" kern="1200"/>
            </a:p>
            <a:p>
              <a:endParaRPr lang="en-US" sz="1100" kern="12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1E2E7159-DABC-4BBB-A59D-9D9A1FAACDA4}"/>
                </a:ext>
              </a:extLst>
            </xdr:cNvPr>
            <xdr:cNvSpPr txBox="1"/>
          </xdr:nvSpPr>
          <xdr:spPr>
            <a:xfrm>
              <a:off x="861060" y="91440"/>
              <a:ext cx="9486900" cy="96774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100" b="0" i="0" kern="1200">
                  <a:latin typeface="Cambria Math" panose="02040503050406030204" pitchFamily="18" charset="0"/>
                </a:rPr>
                <a:t>𝑆𝑒𝑒𝑑𝑠=𝑋_𝑖</a:t>
              </a:r>
              <a:r>
                <a:rPr lang="en-US" sz="1100" b="0" kern="1200"/>
                <a:t>, </a:t>
              </a:r>
              <a:r>
                <a:rPr lang="en-US" sz="1100" b="0" i="0" kern="1200">
                  <a:latin typeface="Cambria Math" panose="02040503050406030204" pitchFamily="18" charset="0"/>
                </a:rPr>
                <a:t>𝑀𝑢𝑙𝑡𝑖𝑝𝑙𝑖𝑒𝑟=𝑎, Increment=c, Modulus=m</a:t>
              </a:r>
              <a:endParaRPr lang="en-US" sz="1100" b="0" kern="1200"/>
            </a:p>
            <a:p>
              <a:r>
                <a:rPr lang="en-US" sz="1100" b="0" i="0" kern="1200">
                  <a:latin typeface="Cambria Math" panose="02040503050406030204" pitchFamily="18" charset="0"/>
                </a:rPr>
                <a:t>𝑋_(𝑖+1)=(𝑎𝑋_𝑖+𝑐)𝑚𝑜𝑑(𝑚);𝑖=0,1,2,3,…</a:t>
              </a:r>
              <a:endParaRPr lang="en-US" sz="1100" b="0" kern="1200"/>
            </a:p>
            <a:p>
              <a:endParaRPr lang="en-US" sz="1100" b="0" kern="1200"/>
            </a:p>
            <a:p>
              <a:endParaRPr lang="en-US" sz="1100" kern="1200"/>
            </a:p>
          </xdr:txBody>
        </xdr:sp>
      </mc:Fallback>
    </mc:AlternateContent>
    <xdr:clientData/>
  </xdr:twoCellAnchor>
  <xdr:twoCellAnchor>
    <xdr:from>
      <xdr:col>1</xdr:col>
      <xdr:colOff>15240</xdr:colOff>
      <xdr:row>7</xdr:row>
      <xdr:rowOff>38100</xdr:rowOff>
    </xdr:from>
    <xdr:to>
      <xdr:col>1</xdr:col>
      <xdr:colOff>571500</xdr:colOff>
      <xdr:row>9</xdr:row>
      <xdr:rowOff>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00000000-0008-0000-0B00-000003000000}"/>
                </a:ext>
              </a:extLst>
            </xdr:cNvPr>
            <xdr:cNvSpPr txBox="1"/>
          </xdr:nvSpPr>
          <xdr:spPr>
            <a:xfrm>
              <a:off x="624840" y="1318260"/>
              <a:ext cx="556260" cy="32766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 kern="1200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 kern="1200">
                            <a:latin typeface="Cambria Math" panose="02040503050406030204" pitchFamily="18" charset="0"/>
                          </a:rPr>
                          <m:t>𝑋</m:t>
                        </m:r>
                      </m:e>
                      <m:sub>
                        <m:r>
                          <a:rPr lang="en-US" sz="1100" b="0" i="1" kern="1200">
                            <a:latin typeface="Cambria Math" panose="02040503050406030204" pitchFamily="18" charset="0"/>
                          </a:rPr>
                          <m:t>𝑜</m:t>
                        </m:r>
                      </m:sub>
                    </m:sSub>
                  </m:oMath>
                </m:oMathPara>
              </a14:m>
              <a:endParaRPr lang="en-US" sz="1100" kern="12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D0F4F6D8-A1F6-44A0-9682-77F4CAAA3008}"/>
                </a:ext>
              </a:extLst>
            </xdr:cNvPr>
            <xdr:cNvSpPr txBox="1"/>
          </xdr:nvSpPr>
          <xdr:spPr>
            <a:xfrm>
              <a:off x="624840" y="1318260"/>
              <a:ext cx="556260" cy="32766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100" b="0" i="0" kern="1200">
                  <a:latin typeface="Cambria Math" panose="02040503050406030204" pitchFamily="18" charset="0"/>
                </a:rPr>
                <a:t>𝑋_𝑜</a:t>
              </a:r>
              <a:endParaRPr lang="en-US" sz="1100" kern="1200"/>
            </a:p>
          </xdr:txBody>
        </xdr:sp>
      </mc:Fallback>
    </mc:AlternateContent>
    <xdr:clientData/>
  </xdr:twoCellAnchor>
  <xdr:twoCellAnchor>
    <xdr:from>
      <xdr:col>1</xdr:col>
      <xdr:colOff>0</xdr:colOff>
      <xdr:row>10</xdr:row>
      <xdr:rowOff>0</xdr:rowOff>
    </xdr:from>
    <xdr:to>
      <xdr:col>1</xdr:col>
      <xdr:colOff>556260</xdr:colOff>
      <xdr:row>11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00000000-0008-0000-0B00-000004000000}"/>
                </a:ext>
              </a:extLst>
            </xdr:cNvPr>
            <xdr:cNvSpPr txBox="1"/>
          </xdr:nvSpPr>
          <xdr:spPr>
            <a:xfrm>
              <a:off x="609600" y="1828800"/>
              <a:ext cx="556260" cy="32766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 kern="1200">
                        <a:latin typeface="Cambria Math" panose="02040503050406030204" pitchFamily="18" charset="0"/>
                      </a:rPr>
                      <m:t>𝑎</m:t>
                    </m:r>
                  </m:oMath>
                </m:oMathPara>
              </a14:m>
              <a:endParaRPr lang="en-US" sz="1100" kern="1200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120A4AB3-121C-42DE-BF7D-5B2FC428086A}"/>
                </a:ext>
              </a:extLst>
            </xdr:cNvPr>
            <xdr:cNvSpPr txBox="1"/>
          </xdr:nvSpPr>
          <xdr:spPr>
            <a:xfrm>
              <a:off x="609600" y="1828800"/>
              <a:ext cx="556260" cy="32766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100" b="0" i="0" kern="1200">
                  <a:latin typeface="Cambria Math" panose="02040503050406030204" pitchFamily="18" charset="0"/>
                </a:rPr>
                <a:t>𝑎</a:t>
              </a:r>
              <a:endParaRPr lang="en-US" sz="1100" kern="1200"/>
            </a:p>
          </xdr:txBody>
        </xdr:sp>
      </mc:Fallback>
    </mc:AlternateContent>
    <xdr:clientData/>
  </xdr:twoCellAnchor>
  <xdr:twoCellAnchor>
    <xdr:from>
      <xdr:col>1</xdr:col>
      <xdr:colOff>0</xdr:colOff>
      <xdr:row>13</xdr:row>
      <xdr:rowOff>0</xdr:rowOff>
    </xdr:from>
    <xdr:to>
      <xdr:col>1</xdr:col>
      <xdr:colOff>556260</xdr:colOff>
      <xdr:row>14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00000000-0008-0000-0B00-000005000000}"/>
                </a:ext>
              </a:extLst>
            </xdr:cNvPr>
            <xdr:cNvSpPr txBox="1"/>
          </xdr:nvSpPr>
          <xdr:spPr>
            <a:xfrm>
              <a:off x="609600" y="2377440"/>
              <a:ext cx="556260" cy="32766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 kern="1200">
                        <a:latin typeface="Cambria Math" panose="02040503050406030204" pitchFamily="18" charset="0"/>
                      </a:rPr>
                      <m:t>𝑐</m:t>
                    </m:r>
                  </m:oMath>
                </m:oMathPara>
              </a14:m>
              <a:endParaRPr lang="en-US" sz="1100" kern="1200"/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C18F901D-7B69-4356-83BF-430754EADC00}"/>
                </a:ext>
              </a:extLst>
            </xdr:cNvPr>
            <xdr:cNvSpPr txBox="1"/>
          </xdr:nvSpPr>
          <xdr:spPr>
            <a:xfrm>
              <a:off x="609600" y="2377440"/>
              <a:ext cx="556260" cy="32766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100" b="0" i="0" kern="1200">
                  <a:latin typeface="Cambria Math" panose="02040503050406030204" pitchFamily="18" charset="0"/>
                </a:rPr>
                <a:t>𝑐</a:t>
              </a:r>
              <a:endParaRPr lang="en-US" sz="1100" kern="1200"/>
            </a:p>
          </xdr:txBody>
        </xdr:sp>
      </mc:Fallback>
    </mc:AlternateContent>
    <xdr:clientData/>
  </xdr:twoCellAnchor>
  <xdr:twoCellAnchor>
    <xdr:from>
      <xdr:col>1</xdr:col>
      <xdr:colOff>0</xdr:colOff>
      <xdr:row>16</xdr:row>
      <xdr:rowOff>0</xdr:rowOff>
    </xdr:from>
    <xdr:to>
      <xdr:col>1</xdr:col>
      <xdr:colOff>556260</xdr:colOff>
      <xdr:row>17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00000000-0008-0000-0B00-000006000000}"/>
                </a:ext>
              </a:extLst>
            </xdr:cNvPr>
            <xdr:cNvSpPr txBox="1"/>
          </xdr:nvSpPr>
          <xdr:spPr>
            <a:xfrm>
              <a:off x="609600" y="2926080"/>
              <a:ext cx="556260" cy="32766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 kern="1200">
                        <a:latin typeface="Cambria Math" panose="02040503050406030204" pitchFamily="18" charset="0"/>
                      </a:rPr>
                      <m:t>𝑚</m:t>
                    </m:r>
                  </m:oMath>
                </m:oMathPara>
              </a14:m>
              <a:endParaRPr lang="en-US" sz="1100" kern="1200"/>
            </a:p>
          </xdr:txBody>
        </xdr:sp>
      </mc:Choice>
      <mc:Fallback xmlns="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62B22A50-3CA3-4912-9D03-990A85083C29}"/>
                </a:ext>
              </a:extLst>
            </xdr:cNvPr>
            <xdr:cNvSpPr txBox="1"/>
          </xdr:nvSpPr>
          <xdr:spPr>
            <a:xfrm>
              <a:off x="609600" y="2926080"/>
              <a:ext cx="556260" cy="32766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100" b="0" i="0" kern="1200">
                  <a:latin typeface="Cambria Math" panose="02040503050406030204" pitchFamily="18" charset="0"/>
                </a:rPr>
                <a:t>𝑚</a:t>
              </a:r>
              <a:endParaRPr lang="en-US" sz="1100" kern="1200"/>
            </a:p>
          </xdr:txBody>
        </xdr:sp>
      </mc:Fallback>
    </mc:AlternateContent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251460</xdr:colOff>
      <xdr:row>0</xdr:row>
      <xdr:rowOff>91440</xdr:rowOff>
    </xdr:from>
    <xdr:to>
      <xdr:col>16</xdr:col>
      <xdr:colOff>167640</xdr:colOff>
      <xdr:row>5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00000000-0008-0000-0C00-000002000000}"/>
                </a:ext>
              </a:extLst>
            </xdr:cNvPr>
            <xdr:cNvSpPr txBox="1"/>
          </xdr:nvSpPr>
          <xdr:spPr>
            <a:xfrm>
              <a:off x="861060" y="91440"/>
              <a:ext cx="9486900" cy="96774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r>
                    <a:rPr lang="en-US" sz="1100" b="0" i="1" kern="1200">
                      <a:latin typeface="Cambria Math" panose="02040503050406030204" pitchFamily="18" charset="0"/>
                    </a:rPr>
                    <m:t>𝑆𝑒𝑒𝑑𝑠</m:t>
                  </m:r>
                  <m:r>
                    <a:rPr lang="en-US" sz="1100" b="0" i="1" kern="1200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en-US" sz="1100" b="0" i="1" kern="1200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sz="1100" b="0" i="1" kern="1200">
                          <a:latin typeface="Cambria Math" panose="02040503050406030204" pitchFamily="18" charset="0"/>
                        </a:rPr>
                        <m:t>𝑋</m:t>
                      </m:r>
                    </m:e>
                    <m:sub>
                      <m:r>
                        <a:rPr lang="en-US" sz="1100" b="0" i="1" kern="1200">
                          <a:latin typeface="Cambria Math" panose="02040503050406030204" pitchFamily="18" charset="0"/>
                        </a:rPr>
                        <m:t>𝑖</m:t>
                      </m:r>
                    </m:sub>
                  </m:sSub>
                </m:oMath>
              </a14:m>
              <a:r>
                <a:rPr lang="en-US" sz="1100" b="0" kern="1200"/>
                <a:t>, </a:t>
              </a:r>
              <a14:m>
                <m:oMath xmlns:m="http://schemas.openxmlformats.org/officeDocument/2006/math">
                  <m:r>
                    <a:rPr lang="en-US" sz="1100" b="0" i="1" kern="1200">
                      <a:latin typeface="Cambria Math" panose="02040503050406030204" pitchFamily="18" charset="0"/>
                    </a:rPr>
                    <m:t>𝑀𝑢𝑙𝑡𝑖𝑝𝑙𝑖𝑒𝑟</m:t>
                  </m:r>
                  <m:r>
                    <a:rPr lang="en-US" sz="1100" b="0" i="1" kern="1200">
                      <a:latin typeface="Cambria Math" panose="02040503050406030204" pitchFamily="18" charset="0"/>
                    </a:rPr>
                    <m:t>=</m:t>
                  </m:r>
                  <m:r>
                    <a:rPr lang="en-US" sz="1100" b="0" i="1" kern="1200">
                      <a:latin typeface="Cambria Math" panose="02040503050406030204" pitchFamily="18" charset="0"/>
                    </a:rPr>
                    <m:t>𝑎</m:t>
                  </m:r>
                  <m:r>
                    <a:rPr lang="en-US" sz="1100" b="0" i="0" kern="1200">
                      <a:latin typeface="Cambria Math" panose="02040503050406030204" pitchFamily="18" charset="0"/>
                    </a:rPr>
                    <m:t>, </m:t>
                  </m:r>
                  <m:r>
                    <m:rPr>
                      <m:sty m:val="p"/>
                    </m:rPr>
                    <a:rPr lang="en-US" sz="1100" b="0" i="0" kern="1200">
                      <a:latin typeface="Cambria Math" panose="02040503050406030204" pitchFamily="18" charset="0"/>
                    </a:rPr>
                    <m:t>Increment</m:t>
                  </m:r>
                  <m:r>
                    <a:rPr lang="en-US" sz="1100" b="0" i="0" kern="1200">
                      <a:latin typeface="Cambria Math" panose="02040503050406030204" pitchFamily="18" charset="0"/>
                    </a:rPr>
                    <m:t>=</m:t>
                  </m:r>
                  <m:r>
                    <m:rPr>
                      <m:sty m:val="p"/>
                    </m:rPr>
                    <a:rPr lang="en-US" sz="1100" b="0" i="0" kern="1200">
                      <a:latin typeface="Cambria Math" panose="02040503050406030204" pitchFamily="18" charset="0"/>
                    </a:rPr>
                    <m:t>c</m:t>
                  </m:r>
                  <m:r>
                    <a:rPr lang="en-US" sz="1100" b="0" i="0" kern="1200">
                      <a:latin typeface="Cambria Math" panose="02040503050406030204" pitchFamily="18" charset="0"/>
                    </a:rPr>
                    <m:t>, </m:t>
                  </m:r>
                  <m:r>
                    <m:rPr>
                      <m:sty m:val="p"/>
                    </m:rPr>
                    <a:rPr lang="en-US" sz="1100" b="0" i="0" kern="1200">
                      <a:latin typeface="Cambria Math" panose="02040503050406030204" pitchFamily="18" charset="0"/>
                    </a:rPr>
                    <m:t>Modulus</m:t>
                  </m:r>
                  <m:r>
                    <a:rPr lang="en-US" sz="1100" b="0" i="0" kern="1200">
                      <a:latin typeface="Cambria Math" panose="02040503050406030204" pitchFamily="18" charset="0"/>
                    </a:rPr>
                    <m:t>=</m:t>
                  </m:r>
                  <m:r>
                    <m:rPr>
                      <m:sty m:val="p"/>
                    </m:rPr>
                    <a:rPr lang="en-US" sz="1100" b="0" i="0" kern="1200">
                      <a:latin typeface="Cambria Math" panose="02040503050406030204" pitchFamily="18" charset="0"/>
                    </a:rPr>
                    <m:t>m</m:t>
                  </m:r>
                </m:oMath>
              </a14:m>
              <a:endParaRPr lang="en-US" sz="1100" b="0" kern="1200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 kern="1200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 kern="1200">
                            <a:latin typeface="Cambria Math" panose="02040503050406030204" pitchFamily="18" charset="0"/>
                          </a:rPr>
                          <m:t>𝑋</m:t>
                        </m:r>
                      </m:e>
                      <m:sub>
                        <m:r>
                          <a:rPr lang="en-US" sz="1100" b="0" i="1" kern="1200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lang="en-US" sz="1100" b="0" i="1" kern="1200">
                            <a:latin typeface="Cambria Math" panose="02040503050406030204" pitchFamily="18" charset="0"/>
                          </a:rPr>
                          <m:t>+1</m:t>
                        </m:r>
                      </m:sub>
                    </m:sSub>
                    <m:r>
                      <a:rPr lang="en-US" sz="1100" b="0" i="1" kern="1200">
                        <a:latin typeface="Cambria Math" panose="02040503050406030204" pitchFamily="18" charset="0"/>
                      </a:rPr>
                      <m:t>=</m:t>
                    </m:r>
                    <m:d>
                      <m:dPr>
                        <m:ctrlPr>
                          <a:rPr lang="en-US" sz="1100" b="0" i="1" kern="1200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100" b="0" i="1" kern="1200">
                            <a:latin typeface="Cambria Math" panose="02040503050406030204" pitchFamily="18" charset="0"/>
                          </a:rPr>
                          <m:t>𝑎</m:t>
                        </m:r>
                        <m:sSub>
                          <m:sSubPr>
                            <m:ctrlPr>
                              <a:rPr lang="en-US" sz="1100" b="0" i="1" kern="1200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 kern="1200">
                                <a:latin typeface="Cambria Math" panose="02040503050406030204" pitchFamily="18" charset="0"/>
                              </a:rPr>
                              <m:t>𝑋</m:t>
                            </m:r>
                          </m:e>
                          <m:sub>
                            <m:r>
                              <a:rPr lang="en-US" sz="1100" b="0" i="1" kern="1200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  <m:r>
                          <a:rPr lang="en-US" sz="1100" b="0" i="1" kern="1200">
                            <a:latin typeface="Cambria Math" panose="02040503050406030204" pitchFamily="18" charset="0"/>
                          </a:rPr>
                          <m:t>+</m:t>
                        </m:r>
                        <m:r>
                          <a:rPr lang="en-US" sz="1100" b="0" i="1" kern="1200">
                            <a:latin typeface="Cambria Math" panose="02040503050406030204" pitchFamily="18" charset="0"/>
                          </a:rPr>
                          <m:t>𝑐</m:t>
                        </m:r>
                      </m:e>
                    </m:d>
                    <m:r>
                      <a:rPr lang="en-US" sz="1100" b="0" i="1" kern="1200">
                        <a:latin typeface="Cambria Math" panose="02040503050406030204" pitchFamily="18" charset="0"/>
                      </a:rPr>
                      <m:t>𝑚𝑜𝑑</m:t>
                    </m:r>
                    <m:d>
                      <m:dPr>
                        <m:ctrlPr>
                          <a:rPr lang="en-US" sz="1100" b="0" i="1" kern="1200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100" b="0" i="1" kern="1200">
                            <a:latin typeface="Cambria Math" panose="02040503050406030204" pitchFamily="18" charset="0"/>
                          </a:rPr>
                          <m:t>𝑚</m:t>
                        </m:r>
                      </m:e>
                    </m:d>
                    <m:r>
                      <a:rPr lang="en-US" sz="1100" b="0" i="1" kern="1200">
                        <a:latin typeface="Cambria Math" panose="02040503050406030204" pitchFamily="18" charset="0"/>
                      </a:rPr>
                      <m:t>;</m:t>
                    </m:r>
                    <m:r>
                      <a:rPr lang="en-US" sz="1100" b="0" i="1" kern="1200">
                        <a:latin typeface="Cambria Math" panose="02040503050406030204" pitchFamily="18" charset="0"/>
                      </a:rPr>
                      <m:t>𝑖</m:t>
                    </m:r>
                    <m:r>
                      <a:rPr lang="en-US" sz="1100" b="0" i="1" kern="1200">
                        <a:latin typeface="Cambria Math" panose="02040503050406030204" pitchFamily="18" charset="0"/>
                      </a:rPr>
                      <m:t>=0,1,2,3,…</m:t>
                    </m:r>
                  </m:oMath>
                </m:oMathPara>
              </a14:m>
              <a:endParaRPr lang="en-US" sz="1100" b="0" kern="1200"/>
            </a:p>
            <a:p>
              <a:endParaRPr lang="en-US" sz="1100" b="0" kern="1200"/>
            </a:p>
            <a:p>
              <a:endParaRPr lang="en-US" sz="1100" kern="12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D8C718E7-D255-4A17-A717-C3EBD0EE9C69}"/>
                </a:ext>
              </a:extLst>
            </xdr:cNvPr>
            <xdr:cNvSpPr txBox="1"/>
          </xdr:nvSpPr>
          <xdr:spPr>
            <a:xfrm>
              <a:off x="861060" y="91440"/>
              <a:ext cx="9486900" cy="96774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100" b="0" i="0" kern="1200">
                  <a:latin typeface="Cambria Math" panose="02040503050406030204" pitchFamily="18" charset="0"/>
                </a:rPr>
                <a:t>𝑆𝑒𝑒𝑑𝑠=𝑋_𝑖</a:t>
              </a:r>
              <a:r>
                <a:rPr lang="en-US" sz="1100" b="0" kern="1200"/>
                <a:t>, </a:t>
              </a:r>
              <a:r>
                <a:rPr lang="en-US" sz="1100" b="0" i="0" kern="1200">
                  <a:latin typeface="Cambria Math" panose="02040503050406030204" pitchFamily="18" charset="0"/>
                </a:rPr>
                <a:t>𝑀𝑢𝑙𝑡𝑖𝑝𝑙𝑖𝑒𝑟=𝑎, Increment=c, Modulus=m</a:t>
              </a:r>
              <a:endParaRPr lang="en-US" sz="1100" b="0" kern="1200"/>
            </a:p>
            <a:p>
              <a:r>
                <a:rPr lang="en-US" sz="1100" b="0" i="0" kern="1200">
                  <a:latin typeface="Cambria Math" panose="02040503050406030204" pitchFamily="18" charset="0"/>
                </a:rPr>
                <a:t>𝑋_(𝑖+1)=(𝑎𝑋_𝑖+𝑐)𝑚𝑜𝑑(𝑚);𝑖=0,1,2,3,…</a:t>
              </a:r>
              <a:endParaRPr lang="en-US" sz="1100" b="0" kern="1200"/>
            </a:p>
            <a:p>
              <a:endParaRPr lang="en-US" sz="1100" b="0" kern="1200"/>
            </a:p>
            <a:p>
              <a:endParaRPr lang="en-US" sz="1100" kern="1200"/>
            </a:p>
          </xdr:txBody>
        </xdr:sp>
      </mc:Fallback>
    </mc:AlternateContent>
    <xdr:clientData/>
  </xdr:twoCellAnchor>
  <xdr:twoCellAnchor>
    <xdr:from>
      <xdr:col>1</xdr:col>
      <xdr:colOff>15240</xdr:colOff>
      <xdr:row>7</xdr:row>
      <xdr:rowOff>38100</xdr:rowOff>
    </xdr:from>
    <xdr:to>
      <xdr:col>1</xdr:col>
      <xdr:colOff>571500</xdr:colOff>
      <xdr:row>9</xdr:row>
      <xdr:rowOff>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00000000-0008-0000-0C00-000003000000}"/>
                </a:ext>
              </a:extLst>
            </xdr:cNvPr>
            <xdr:cNvSpPr txBox="1"/>
          </xdr:nvSpPr>
          <xdr:spPr>
            <a:xfrm>
              <a:off x="624840" y="1318260"/>
              <a:ext cx="556260" cy="32766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 kern="1200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 kern="1200">
                            <a:latin typeface="Cambria Math" panose="02040503050406030204" pitchFamily="18" charset="0"/>
                          </a:rPr>
                          <m:t>𝑋</m:t>
                        </m:r>
                      </m:e>
                      <m:sub>
                        <m:r>
                          <a:rPr lang="en-US" sz="1100" b="0" i="1" kern="1200">
                            <a:latin typeface="Cambria Math" panose="02040503050406030204" pitchFamily="18" charset="0"/>
                          </a:rPr>
                          <m:t>𝑜</m:t>
                        </m:r>
                      </m:sub>
                    </m:sSub>
                  </m:oMath>
                </m:oMathPara>
              </a14:m>
              <a:endParaRPr lang="en-US" sz="1100" kern="12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6EE47C12-68B2-4AF6-BD59-F1067586FFF8}"/>
                </a:ext>
              </a:extLst>
            </xdr:cNvPr>
            <xdr:cNvSpPr txBox="1"/>
          </xdr:nvSpPr>
          <xdr:spPr>
            <a:xfrm>
              <a:off x="624840" y="1318260"/>
              <a:ext cx="556260" cy="32766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100" b="0" i="0" kern="1200">
                  <a:latin typeface="Cambria Math" panose="02040503050406030204" pitchFamily="18" charset="0"/>
                </a:rPr>
                <a:t>𝑋_𝑜</a:t>
              </a:r>
              <a:endParaRPr lang="en-US" sz="1100" kern="1200"/>
            </a:p>
          </xdr:txBody>
        </xdr:sp>
      </mc:Fallback>
    </mc:AlternateContent>
    <xdr:clientData/>
  </xdr:twoCellAnchor>
  <xdr:twoCellAnchor>
    <xdr:from>
      <xdr:col>1</xdr:col>
      <xdr:colOff>0</xdr:colOff>
      <xdr:row>10</xdr:row>
      <xdr:rowOff>0</xdr:rowOff>
    </xdr:from>
    <xdr:to>
      <xdr:col>1</xdr:col>
      <xdr:colOff>556260</xdr:colOff>
      <xdr:row>11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00000000-0008-0000-0C00-000004000000}"/>
                </a:ext>
              </a:extLst>
            </xdr:cNvPr>
            <xdr:cNvSpPr txBox="1"/>
          </xdr:nvSpPr>
          <xdr:spPr>
            <a:xfrm>
              <a:off x="609600" y="1828800"/>
              <a:ext cx="556260" cy="32766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 kern="1200">
                        <a:latin typeface="Cambria Math" panose="02040503050406030204" pitchFamily="18" charset="0"/>
                      </a:rPr>
                      <m:t>𝑎</m:t>
                    </m:r>
                  </m:oMath>
                </m:oMathPara>
              </a14:m>
              <a:endParaRPr lang="en-US" sz="1100" kern="1200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D8519717-CCB3-4FB0-BAD2-8305D804B5DF}"/>
                </a:ext>
              </a:extLst>
            </xdr:cNvPr>
            <xdr:cNvSpPr txBox="1"/>
          </xdr:nvSpPr>
          <xdr:spPr>
            <a:xfrm>
              <a:off x="609600" y="1828800"/>
              <a:ext cx="556260" cy="32766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100" b="0" i="0" kern="1200">
                  <a:latin typeface="Cambria Math" panose="02040503050406030204" pitchFamily="18" charset="0"/>
                </a:rPr>
                <a:t>𝑎</a:t>
              </a:r>
              <a:endParaRPr lang="en-US" sz="1100" kern="1200"/>
            </a:p>
          </xdr:txBody>
        </xdr:sp>
      </mc:Fallback>
    </mc:AlternateContent>
    <xdr:clientData/>
  </xdr:twoCellAnchor>
  <xdr:twoCellAnchor>
    <xdr:from>
      <xdr:col>1</xdr:col>
      <xdr:colOff>0</xdr:colOff>
      <xdr:row>13</xdr:row>
      <xdr:rowOff>0</xdr:rowOff>
    </xdr:from>
    <xdr:to>
      <xdr:col>1</xdr:col>
      <xdr:colOff>556260</xdr:colOff>
      <xdr:row>14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00000000-0008-0000-0C00-000005000000}"/>
                </a:ext>
              </a:extLst>
            </xdr:cNvPr>
            <xdr:cNvSpPr txBox="1"/>
          </xdr:nvSpPr>
          <xdr:spPr>
            <a:xfrm>
              <a:off x="609600" y="2377440"/>
              <a:ext cx="556260" cy="32766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 kern="1200">
                        <a:latin typeface="Cambria Math" panose="02040503050406030204" pitchFamily="18" charset="0"/>
                      </a:rPr>
                      <m:t>𝑐</m:t>
                    </m:r>
                  </m:oMath>
                </m:oMathPara>
              </a14:m>
              <a:endParaRPr lang="en-US" sz="1100" kern="1200"/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188AD39C-3066-4E40-87FE-50CFA32D08CF}"/>
                </a:ext>
              </a:extLst>
            </xdr:cNvPr>
            <xdr:cNvSpPr txBox="1"/>
          </xdr:nvSpPr>
          <xdr:spPr>
            <a:xfrm>
              <a:off x="609600" y="2377440"/>
              <a:ext cx="556260" cy="32766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100" b="0" i="0" kern="1200">
                  <a:latin typeface="Cambria Math" panose="02040503050406030204" pitchFamily="18" charset="0"/>
                </a:rPr>
                <a:t>𝑐</a:t>
              </a:r>
              <a:endParaRPr lang="en-US" sz="1100" kern="1200"/>
            </a:p>
          </xdr:txBody>
        </xdr:sp>
      </mc:Fallback>
    </mc:AlternateContent>
    <xdr:clientData/>
  </xdr:twoCellAnchor>
  <xdr:twoCellAnchor>
    <xdr:from>
      <xdr:col>1</xdr:col>
      <xdr:colOff>0</xdr:colOff>
      <xdr:row>16</xdr:row>
      <xdr:rowOff>0</xdr:rowOff>
    </xdr:from>
    <xdr:to>
      <xdr:col>1</xdr:col>
      <xdr:colOff>556260</xdr:colOff>
      <xdr:row>17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00000000-0008-0000-0C00-000006000000}"/>
                </a:ext>
              </a:extLst>
            </xdr:cNvPr>
            <xdr:cNvSpPr txBox="1"/>
          </xdr:nvSpPr>
          <xdr:spPr>
            <a:xfrm>
              <a:off x="609600" y="2926080"/>
              <a:ext cx="556260" cy="32766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 kern="1200">
                        <a:latin typeface="Cambria Math" panose="02040503050406030204" pitchFamily="18" charset="0"/>
                      </a:rPr>
                      <m:t>𝑚</m:t>
                    </m:r>
                  </m:oMath>
                </m:oMathPara>
              </a14:m>
              <a:endParaRPr lang="en-US" sz="1100" kern="1200"/>
            </a:p>
          </xdr:txBody>
        </xdr:sp>
      </mc:Choice>
      <mc:Fallback xmlns="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9C04FEB9-2EEA-4912-AB6A-F11424C89073}"/>
                </a:ext>
              </a:extLst>
            </xdr:cNvPr>
            <xdr:cNvSpPr txBox="1"/>
          </xdr:nvSpPr>
          <xdr:spPr>
            <a:xfrm>
              <a:off x="609600" y="2926080"/>
              <a:ext cx="556260" cy="32766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100" b="0" i="0" kern="1200">
                  <a:latin typeface="Cambria Math" panose="02040503050406030204" pitchFamily="18" charset="0"/>
                </a:rPr>
                <a:t>𝑚</a:t>
              </a:r>
              <a:endParaRPr lang="en-US" sz="1100" kern="1200"/>
            </a:p>
          </xdr:txBody>
        </xdr:sp>
      </mc:Fallback>
    </mc:AlternateContent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absoluteAnchor>
    <xdr:pos x="0" y="0"/>
    <xdr:ext cx="9290892" cy="605927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251460</xdr:colOff>
      <xdr:row>0</xdr:row>
      <xdr:rowOff>91440</xdr:rowOff>
    </xdr:from>
    <xdr:to>
      <xdr:col>16</xdr:col>
      <xdr:colOff>167640</xdr:colOff>
      <xdr:row>5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00000000-0008-0000-0E00-000002000000}"/>
                </a:ext>
              </a:extLst>
            </xdr:cNvPr>
            <xdr:cNvSpPr txBox="1"/>
          </xdr:nvSpPr>
          <xdr:spPr>
            <a:xfrm>
              <a:off x="861060" y="91440"/>
              <a:ext cx="8793480" cy="96774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r>
                    <a:rPr lang="en-US" sz="1100" b="0" i="1" kern="1200">
                      <a:latin typeface="Cambria Math" panose="02040503050406030204" pitchFamily="18" charset="0"/>
                    </a:rPr>
                    <m:t>𝑆𝑒𝑒𝑑𝑠</m:t>
                  </m:r>
                  <m:r>
                    <a:rPr lang="en-US" sz="1100" b="0" i="1" kern="1200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en-US" sz="1100" b="0" i="1" kern="1200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sz="1100" b="0" i="1" kern="1200">
                          <a:latin typeface="Cambria Math" panose="02040503050406030204" pitchFamily="18" charset="0"/>
                        </a:rPr>
                        <m:t>𝑋</m:t>
                      </m:r>
                    </m:e>
                    <m:sub>
                      <m:r>
                        <a:rPr lang="en-US" sz="1100" b="0" i="1" kern="1200">
                          <a:latin typeface="Cambria Math" panose="02040503050406030204" pitchFamily="18" charset="0"/>
                        </a:rPr>
                        <m:t>𝑖</m:t>
                      </m:r>
                    </m:sub>
                  </m:sSub>
                </m:oMath>
              </a14:m>
              <a:r>
                <a:rPr lang="en-US" sz="1100" b="0" kern="1200"/>
                <a:t>, </a:t>
              </a:r>
              <a14:m>
                <m:oMath xmlns:m="http://schemas.openxmlformats.org/officeDocument/2006/math">
                  <m:r>
                    <a:rPr lang="en-US" sz="1100" b="0" i="1" kern="1200">
                      <a:latin typeface="Cambria Math" panose="02040503050406030204" pitchFamily="18" charset="0"/>
                    </a:rPr>
                    <m:t>𝑀𝑢𝑙𝑡𝑖𝑝𝑙𝑖𝑒𝑟</m:t>
                  </m:r>
                  <m:r>
                    <a:rPr lang="en-US" sz="1100" b="0" i="1" kern="1200">
                      <a:latin typeface="Cambria Math" panose="02040503050406030204" pitchFamily="18" charset="0"/>
                    </a:rPr>
                    <m:t>=</m:t>
                  </m:r>
                  <m:r>
                    <a:rPr lang="en-US" sz="1100" b="0" i="1" kern="1200">
                      <a:latin typeface="Cambria Math" panose="02040503050406030204" pitchFamily="18" charset="0"/>
                    </a:rPr>
                    <m:t>𝑎</m:t>
                  </m:r>
                  <m:r>
                    <a:rPr lang="en-US" sz="1100" b="0" i="0" kern="1200">
                      <a:latin typeface="Cambria Math" panose="02040503050406030204" pitchFamily="18" charset="0"/>
                    </a:rPr>
                    <m:t>, </m:t>
                  </m:r>
                  <m:r>
                    <m:rPr>
                      <m:sty m:val="p"/>
                    </m:rPr>
                    <a:rPr lang="en-US" sz="1100" b="0" i="0" kern="1200">
                      <a:latin typeface="Cambria Math" panose="02040503050406030204" pitchFamily="18" charset="0"/>
                    </a:rPr>
                    <m:t>Increment</m:t>
                  </m:r>
                  <m:r>
                    <a:rPr lang="en-US" sz="1100" b="0" i="0" kern="1200">
                      <a:latin typeface="Cambria Math" panose="02040503050406030204" pitchFamily="18" charset="0"/>
                    </a:rPr>
                    <m:t>=</m:t>
                  </m:r>
                  <m:r>
                    <m:rPr>
                      <m:sty m:val="p"/>
                    </m:rPr>
                    <a:rPr lang="en-US" sz="1100" b="0" i="0" kern="1200">
                      <a:latin typeface="Cambria Math" panose="02040503050406030204" pitchFamily="18" charset="0"/>
                    </a:rPr>
                    <m:t>c</m:t>
                  </m:r>
                  <m:r>
                    <a:rPr lang="en-US" sz="1100" b="0" i="0" kern="1200">
                      <a:latin typeface="Cambria Math" panose="02040503050406030204" pitchFamily="18" charset="0"/>
                    </a:rPr>
                    <m:t>, </m:t>
                  </m:r>
                  <m:r>
                    <m:rPr>
                      <m:sty m:val="p"/>
                    </m:rPr>
                    <a:rPr lang="en-US" sz="1100" b="0" i="0" kern="1200">
                      <a:latin typeface="Cambria Math" panose="02040503050406030204" pitchFamily="18" charset="0"/>
                    </a:rPr>
                    <m:t>Modulus</m:t>
                  </m:r>
                  <m:r>
                    <a:rPr lang="en-US" sz="1100" b="0" i="0" kern="1200">
                      <a:latin typeface="Cambria Math" panose="02040503050406030204" pitchFamily="18" charset="0"/>
                    </a:rPr>
                    <m:t>=</m:t>
                  </m:r>
                  <m:r>
                    <m:rPr>
                      <m:sty m:val="p"/>
                    </m:rPr>
                    <a:rPr lang="en-US" sz="1100" b="0" i="0" kern="1200">
                      <a:latin typeface="Cambria Math" panose="02040503050406030204" pitchFamily="18" charset="0"/>
                    </a:rPr>
                    <m:t>m</m:t>
                  </m:r>
                </m:oMath>
              </a14:m>
              <a:endParaRPr lang="en-US" sz="1100" b="0" kern="1200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 kern="1200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 kern="1200">
                            <a:latin typeface="Cambria Math" panose="02040503050406030204" pitchFamily="18" charset="0"/>
                          </a:rPr>
                          <m:t>𝑋</m:t>
                        </m:r>
                      </m:e>
                      <m:sub>
                        <m:r>
                          <a:rPr lang="en-US" sz="1100" b="0" i="1" kern="1200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lang="en-US" sz="1100" b="0" i="1" kern="1200">
                            <a:latin typeface="Cambria Math" panose="02040503050406030204" pitchFamily="18" charset="0"/>
                          </a:rPr>
                          <m:t>+1</m:t>
                        </m:r>
                      </m:sub>
                    </m:sSub>
                    <m:r>
                      <a:rPr lang="en-US" sz="1100" b="0" i="1" kern="1200">
                        <a:latin typeface="Cambria Math" panose="02040503050406030204" pitchFamily="18" charset="0"/>
                      </a:rPr>
                      <m:t>=</m:t>
                    </m:r>
                    <m:d>
                      <m:dPr>
                        <m:ctrlPr>
                          <a:rPr lang="en-US" sz="1100" b="0" i="1" kern="1200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100" b="0" i="1" kern="1200">
                            <a:latin typeface="Cambria Math" panose="02040503050406030204" pitchFamily="18" charset="0"/>
                          </a:rPr>
                          <m:t>𝑎</m:t>
                        </m:r>
                        <m:sSub>
                          <m:sSubPr>
                            <m:ctrlPr>
                              <a:rPr lang="en-US" sz="1100" b="0" i="1" kern="1200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 kern="1200">
                                <a:latin typeface="Cambria Math" panose="02040503050406030204" pitchFamily="18" charset="0"/>
                              </a:rPr>
                              <m:t>𝑋</m:t>
                            </m:r>
                          </m:e>
                          <m:sub>
                            <m:r>
                              <a:rPr lang="en-US" sz="1100" b="0" i="1" kern="1200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  <m:r>
                          <a:rPr lang="en-US" sz="1100" b="0" i="1" kern="1200">
                            <a:latin typeface="Cambria Math" panose="02040503050406030204" pitchFamily="18" charset="0"/>
                          </a:rPr>
                          <m:t>+</m:t>
                        </m:r>
                        <m:r>
                          <a:rPr lang="en-US" sz="1100" b="0" i="1" kern="1200">
                            <a:latin typeface="Cambria Math" panose="02040503050406030204" pitchFamily="18" charset="0"/>
                          </a:rPr>
                          <m:t>𝑐</m:t>
                        </m:r>
                      </m:e>
                    </m:d>
                    <m:r>
                      <a:rPr lang="en-US" sz="1100" b="0" i="1" kern="1200">
                        <a:latin typeface="Cambria Math" panose="02040503050406030204" pitchFamily="18" charset="0"/>
                      </a:rPr>
                      <m:t>𝑚𝑜𝑑</m:t>
                    </m:r>
                    <m:d>
                      <m:dPr>
                        <m:ctrlPr>
                          <a:rPr lang="en-US" sz="1100" b="0" i="1" kern="1200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100" b="0" i="1" kern="1200">
                            <a:latin typeface="Cambria Math" panose="02040503050406030204" pitchFamily="18" charset="0"/>
                          </a:rPr>
                          <m:t>𝑚</m:t>
                        </m:r>
                      </m:e>
                    </m:d>
                    <m:r>
                      <a:rPr lang="en-US" sz="1100" b="0" i="1" kern="1200">
                        <a:latin typeface="Cambria Math" panose="02040503050406030204" pitchFamily="18" charset="0"/>
                      </a:rPr>
                      <m:t>;</m:t>
                    </m:r>
                    <m:r>
                      <a:rPr lang="en-US" sz="1100" b="0" i="1" kern="1200">
                        <a:latin typeface="Cambria Math" panose="02040503050406030204" pitchFamily="18" charset="0"/>
                      </a:rPr>
                      <m:t>𝑖</m:t>
                    </m:r>
                    <m:r>
                      <a:rPr lang="en-US" sz="1100" b="0" i="1" kern="1200">
                        <a:latin typeface="Cambria Math" panose="02040503050406030204" pitchFamily="18" charset="0"/>
                      </a:rPr>
                      <m:t>=0,1,2,3,…</m:t>
                    </m:r>
                  </m:oMath>
                </m:oMathPara>
              </a14:m>
              <a:endParaRPr lang="en-US" sz="1100" b="0" kern="1200"/>
            </a:p>
            <a:p>
              <a:endParaRPr lang="en-US" sz="1100" b="0" kern="1200"/>
            </a:p>
            <a:p>
              <a:endParaRPr lang="en-US" sz="1100" kern="12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50E5C3A1-9ECD-4074-8851-697E09B82B80}"/>
                </a:ext>
              </a:extLst>
            </xdr:cNvPr>
            <xdr:cNvSpPr txBox="1"/>
          </xdr:nvSpPr>
          <xdr:spPr>
            <a:xfrm>
              <a:off x="861060" y="91440"/>
              <a:ext cx="8793480" cy="96774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100" b="0" i="0" kern="1200">
                  <a:latin typeface="Cambria Math" panose="02040503050406030204" pitchFamily="18" charset="0"/>
                </a:rPr>
                <a:t>𝑆𝑒𝑒𝑑𝑠=𝑋_𝑖</a:t>
              </a:r>
              <a:r>
                <a:rPr lang="en-US" sz="1100" b="0" kern="1200"/>
                <a:t>, </a:t>
              </a:r>
              <a:r>
                <a:rPr lang="en-US" sz="1100" b="0" i="0" kern="1200">
                  <a:latin typeface="Cambria Math" panose="02040503050406030204" pitchFamily="18" charset="0"/>
                </a:rPr>
                <a:t>𝑀𝑢𝑙𝑡𝑖𝑝𝑙𝑖𝑒𝑟=𝑎, Increment=c, Modulus=m</a:t>
              </a:r>
              <a:endParaRPr lang="en-US" sz="1100" b="0" kern="1200"/>
            </a:p>
            <a:p>
              <a:r>
                <a:rPr lang="en-US" sz="1100" b="0" i="0" kern="1200">
                  <a:latin typeface="Cambria Math" panose="02040503050406030204" pitchFamily="18" charset="0"/>
                </a:rPr>
                <a:t>𝑋_(𝑖+1)=(𝑎𝑋_𝑖+𝑐)𝑚𝑜𝑑(𝑚);𝑖=0,1,2,3,…</a:t>
              </a:r>
              <a:endParaRPr lang="en-US" sz="1100" b="0" kern="1200"/>
            </a:p>
            <a:p>
              <a:endParaRPr lang="en-US" sz="1100" b="0" kern="1200"/>
            </a:p>
            <a:p>
              <a:endParaRPr lang="en-US" sz="1100" kern="1200"/>
            </a:p>
          </xdr:txBody>
        </xdr:sp>
      </mc:Fallback>
    </mc:AlternateContent>
    <xdr:clientData/>
  </xdr:twoCellAnchor>
  <xdr:twoCellAnchor>
    <xdr:from>
      <xdr:col>1</xdr:col>
      <xdr:colOff>15240</xdr:colOff>
      <xdr:row>7</xdr:row>
      <xdr:rowOff>38100</xdr:rowOff>
    </xdr:from>
    <xdr:to>
      <xdr:col>1</xdr:col>
      <xdr:colOff>571500</xdr:colOff>
      <xdr:row>9</xdr:row>
      <xdr:rowOff>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00000000-0008-0000-0E00-000003000000}"/>
                </a:ext>
              </a:extLst>
            </xdr:cNvPr>
            <xdr:cNvSpPr txBox="1"/>
          </xdr:nvSpPr>
          <xdr:spPr>
            <a:xfrm>
              <a:off x="624840" y="1318260"/>
              <a:ext cx="556260" cy="32766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 kern="1200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 kern="1200">
                            <a:latin typeface="Cambria Math" panose="02040503050406030204" pitchFamily="18" charset="0"/>
                          </a:rPr>
                          <m:t>𝑋</m:t>
                        </m:r>
                      </m:e>
                      <m:sub>
                        <m:r>
                          <a:rPr lang="en-US" sz="1100" b="0" i="1" kern="1200">
                            <a:latin typeface="Cambria Math" panose="02040503050406030204" pitchFamily="18" charset="0"/>
                          </a:rPr>
                          <m:t>𝑜</m:t>
                        </m:r>
                      </m:sub>
                    </m:sSub>
                  </m:oMath>
                </m:oMathPara>
              </a14:m>
              <a:endParaRPr lang="en-US" sz="1100" kern="12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C90BA945-E864-42C6-88EF-F660282D7AC5}"/>
                </a:ext>
              </a:extLst>
            </xdr:cNvPr>
            <xdr:cNvSpPr txBox="1"/>
          </xdr:nvSpPr>
          <xdr:spPr>
            <a:xfrm>
              <a:off x="624840" y="1318260"/>
              <a:ext cx="556260" cy="32766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100" b="0" i="0" kern="1200">
                  <a:latin typeface="Cambria Math" panose="02040503050406030204" pitchFamily="18" charset="0"/>
                </a:rPr>
                <a:t>𝑋_𝑜</a:t>
              </a:r>
              <a:endParaRPr lang="en-US" sz="1100" kern="1200"/>
            </a:p>
          </xdr:txBody>
        </xdr:sp>
      </mc:Fallback>
    </mc:AlternateContent>
    <xdr:clientData/>
  </xdr:twoCellAnchor>
  <xdr:twoCellAnchor>
    <xdr:from>
      <xdr:col>1</xdr:col>
      <xdr:colOff>0</xdr:colOff>
      <xdr:row>10</xdr:row>
      <xdr:rowOff>0</xdr:rowOff>
    </xdr:from>
    <xdr:to>
      <xdr:col>1</xdr:col>
      <xdr:colOff>556260</xdr:colOff>
      <xdr:row>11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00000000-0008-0000-0E00-000004000000}"/>
                </a:ext>
              </a:extLst>
            </xdr:cNvPr>
            <xdr:cNvSpPr txBox="1"/>
          </xdr:nvSpPr>
          <xdr:spPr>
            <a:xfrm>
              <a:off x="609600" y="1828800"/>
              <a:ext cx="556260" cy="32766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 kern="1200">
                        <a:latin typeface="Cambria Math" panose="02040503050406030204" pitchFamily="18" charset="0"/>
                      </a:rPr>
                      <m:t>𝑎</m:t>
                    </m:r>
                  </m:oMath>
                </m:oMathPara>
              </a14:m>
              <a:endParaRPr lang="en-US" sz="1100" kern="1200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30C1D97D-EE4B-4066-B0F2-6E8415ADC698}"/>
                </a:ext>
              </a:extLst>
            </xdr:cNvPr>
            <xdr:cNvSpPr txBox="1"/>
          </xdr:nvSpPr>
          <xdr:spPr>
            <a:xfrm>
              <a:off x="609600" y="1828800"/>
              <a:ext cx="556260" cy="32766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100" b="0" i="0" kern="1200">
                  <a:latin typeface="Cambria Math" panose="02040503050406030204" pitchFamily="18" charset="0"/>
                </a:rPr>
                <a:t>𝑎</a:t>
              </a:r>
              <a:endParaRPr lang="en-US" sz="1100" kern="1200"/>
            </a:p>
          </xdr:txBody>
        </xdr:sp>
      </mc:Fallback>
    </mc:AlternateContent>
    <xdr:clientData/>
  </xdr:twoCellAnchor>
  <xdr:twoCellAnchor>
    <xdr:from>
      <xdr:col>1</xdr:col>
      <xdr:colOff>0</xdr:colOff>
      <xdr:row>13</xdr:row>
      <xdr:rowOff>0</xdr:rowOff>
    </xdr:from>
    <xdr:to>
      <xdr:col>1</xdr:col>
      <xdr:colOff>556260</xdr:colOff>
      <xdr:row>14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00000000-0008-0000-0E00-000005000000}"/>
                </a:ext>
              </a:extLst>
            </xdr:cNvPr>
            <xdr:cNvSpPr txBox="1"/>
          </xdr:nvSpPr>
          <xdr:spPr>
            <a:xfrm>
              <a:off x="609600" y="2377440"/>
              <a:ext cx="556260" cy="32766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 kern="1200">
                        <a:latin typeface="Cambria Math" panose="02040503050406030204" pitchFamily="18" charset="0"/>
                      </a:rPr>
                      <m:t>𝑐</m:t>
                    </m:r>
                  </m:oMath>
                </m:oMathPara>
              </a14:m>
              <a:endParaRPr lang="en-US" sz="1100" kern="1200"/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F6FB3B0A-4C5B-48A3-B70E-7027331CA5C4}"/>
                </a:ext>
              </a:extLst>
            </xdr:cNvPr>
            <xdr:cNvSpPr txBox="1"/>
          </xdr:nvSpPr>
          <xdr:spPr>
            <a:xfrm>
              <a:off x="609600" y="2377440"/>
              <a:ext cx="556260" cy="32766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100" b="0" i="0" kern="1200">
                  <a:latin typeface="Cambria Math" panose="02040503050406030204" pitchFamily="18" charset="0"/>
                </a:rPr>
                <a:t>𝑐</a:t>
              </a:r>
              <a:endParaRPr lang="en-US" sz="1100" kern="1200"/>
            </a:p>
          </xdr:txBody>
        </xdr:sp>
      </mc:Fallback>
    </mc:AlternateContent>
    <xdr:clientData/>
  </xdr:twoCellAnchor>
  <xdr:twoCellAnchor>
    <xdr:from>
      <xdr:col>1</xdr:col>
      <xdr:colOff>0</xdr:colOff>
      <xdr:row>16</xdr:row>
      <xdr:rowOff>0</xdr:rowOff>
    </xdr:from>
    <xdr:to>
      <xdr:col>1</xdr:col>
      <xdr:colOff>556260</xdr:colOff>
      <xdr:row>17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00000000-0008-0000-0E00-000006000000}"/>
                </a:ext>
              </a:extLst>
            </xdr:cNvPr>
            <xdr:cNvSpPr txBox="1"/>
          </xdr:nvSpPr>
          <xdr:spPr>
            <a:xfrm>
              <a:off x="609600" y="2926080"/>
              <a:ext cx="556260" cy="32766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 kern="1200">
                        <a:latin typeface="Cambria Math" panose="02040503050406030204" pitchFamily="18" charset="0"/>
                      </a:rPr>
                      <m:t>𝑚</m:t>
                    </m:r>
                  </m:oMath>
                </m:oMathPara>
              </a14:m>
              <a:endParaRPr lang="en-US" sz="1100" kern="1200"/>
            </a:p>
          </xdr:txBody>
        </xdr:sp>
      </mc:Choice>
      <mc:Fallback xmlns="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26E0D637-CC16-4E32-9076-C924FBCCFBD6}"/>
                </a:ext>
              </a:extLst>
            </xdr:cNvPr>
            <xdr:cNvSpPr txBox="1"/>
          </xdr:nvSpPr>
          <xdr:spPr>
            <a:xfrm>
              <a:off x="609600" y="2926080"/>
              <a:ext cx="556260" cy="32766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100" b="0" i="0" kern="1200">
                  <a:latin typeface="Cambria Math" panose="02040503050406030204" pitchFamily="18" charset="0"/>
                </a:rPr>
                <a:t>𝑚</a:t>
              </a:r>
              <a:endParaRPr lang="en-US" sz="1100" kern="1200"/>
            </a:p>
          </xdr:txBody>
        </xdr:sp>
      </mc:Fallback>
    </mc:AlternateContent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251460</xdr:colOff>
      <xdr:row>0</xdr:row>
      <xdr:rowOff>91440</xdr:rowOff>
    </xdr:from>
    <xdr:to>
      <xdr:col>16</xdr:col>
      <xdr:colOff>167640</xdr:colOff>
      <xdr:row>5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00000000-0008-0000-0F00-000002000000}"/>
                </a:ext>
              </a:extLst>
            </xdr:cNvPr>
            <xdr:cNvSpPr txBox="1"/>
          </xdr:nvSpPr>
          <xdr:spPr>
            <a:xfrm>
              <a:off x="861060" y="91440"/>
              <a:ext cx="9060180" cy="96774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r>
                    <a:rPr lang="en-US" sz="1100" b="0" i="1" kern="1200">
                      <a:latin typeface="Cambria Math" panose="02040503050406030204" pitchFamily="18" charset="0"/>
                    </a:rPr>
                    <m:t>𝑆𝑒𝑒𝑑𝑠</m:t>
                  </m:r>
                  <m:r>
                    <a:rPr lang="en-US" sz="1100" b="0" i="1" kern="1200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en-US" sz="1100" b="0" i="1" kern="1200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sz="1100" b="0" i="1" kern="1200">
                          <a:latin typeface="Cambria Math" panose="02040503050406030204" pitchFamily="18" charset="0"/>
                        </a:rPr>
                        <m:t>𝑋</m:t>
                      </m:r>
                    </m:e>
                    <m:sub>
                      <m:r>
                        <a:rPr lang="en-US" sz="1100" b="0" i="1" kern="1200">
                          <a:latin typeface="Cambria Math" panose="02040503050406030204" pitchFamily="18" charset="0"/>
                        </a:rPr>
                        <m:t>𝑖</m:t>
                      </m:r>
                    </m:sub>
                  </m:sSub>
                </m:oMath>
              </a14:m>
              <a:r>
                <a:rPr lang="en-US" sz="1100" b="0" kern="1200"/>
                <a:t>, </a:t>
              </a:r>
              <a14:m>
                <m:oMath xmlns:m="http://schemas.openxmlformats.org/officeDocument/2006/math">
                  <m:r>
                    <a:rPr lang="en-US" sz="1100" b="0" i="1" kern="1200">
                      <a:latin typeface="Cambria Math" panose="02040503050406030204" pitchFamily="18" charset="0"/>
                    </a:rPr>
                    <m:t>𝑀𝑢𝑙𝑡𝑖𝑝𝑙𝑖𝑒𝑟</m:t>
                  </m:r>
                  <m:r>
                    <a:rPr lang="en-US" sz="1100" b="0" i="1" kern="1200">
                      <a:latin typeface="Cambria Math" panose="02040503050406030204" pitchFamily="18" charset="0"/>
                    </a:rPr>
                    <m:t>=</m:t>
                  </m:r>
                  <m:r>
                    <a:rPr lang="en-US" sz="1100" b="0" i="1" kern="1200">
                      <a:latin typeface="Cambria Math" panose="02040503050406030204" pitchFamily="18" charset="0"/>
                    </a:rPr>
                    <m:t>𝑎</m:t>
                  </m:r>
                  <m:r>
                    <a:rPr lang="en-US" sz="1100" b="0" i="0" kern="1200">
                      <a:latin typeface="Cambria Math" panose="02040503050406030204" pitchFamily="18" charset="0"/>
                    </a:rPr>
                    <m:t>, </m:t>
                  </m:r>
                  <m:r>
                    <m:rPr>
                      <m:sty m:val="p"/>
                    </m:rPr>
                    <a:rPr lang="en-US" sz="1100" b="0" i="0" kern="1200">
                      <a:latin typeface="Cambria Math" panose="02040503050406030204" pitchFamily="18" charset="0"/>
                    </a:rPr>
                    <m:t>Increment</m:t>
                  </m:r>
                  <m:r>
                    <a:rPr lang="en-US" sz="1100" b="0" i="0" kern="1200">
                      <a:latin typeface="Cambria Math" panose="02040503050406030204" pitchFamily="18" charset="0"/>
                    </a:rPr>
                    <m:t>=</m:t>
                  </m:r>
                  <m:r>
                    <m:rPr>
                      <m:sty m:val="p"/>
                    </m:rPr>
                    <a:rPr lang="en-US" sz="1100" b="0" i="0" kern="1200">
                      <a:latin typeface="Cambria Math" panose="02040503050406030204" pitchFamily="18" charset="0"/>
                    </a:rPr>
                    <m:t>c</m:t>
                  </m:r>
                  <m:r>
                    <a:rPr lang="en-US" sz="1100" b="0" i="0" kern="1200">
                      <a:latin typeface="Cambria Math" panose="02040503050406030204" pitchFamily="18" charset="0"/>
                    </a:rPr>
                    <m:t>, </m:t>
                  </m:r>
                  <m:r>
                    <m:rPr>
                      <m:sty m:val="p"/>
                    </m:rPr>
                    <a:rPr lang="en-US" sz="1100" b="0" i="0" kern="1200">
                      <a:latin typeface="Cambria Math" panose="02040503050406030204" pitchFamily="18" charset="0"/>
                    </a:rPr>
                    <m:t>Modulus</m:t>
                  </m:r>
                  <m:r>
                    <a:rPr lang="en-US" sz="1100" b="0" i="0" kern="1200">
                      <a:latin typeface="Cambria Math" panose="02040503050406030204" pitchFamily="18" charset="0"/>
                    </a:rPr>
                    <m:t>=</m:t>
                  </m:r>
                  <m:r>
                    <m:rPr>
                      <m:sty m:val="p"/>
                    </m:rPr>
                    <a:rPr lang="en-US" sz="1100" b="0" i="0" kern="1200">
                      <a:latin typeface="Cambria Math" panose="02040503050406030204" pitchFamily="18" charset="0"/>
                    </a:rPr>
                    <m:t>m</m:t>
                  </m:r>
                </m:oMath>
              </a14:m>
              <a:endParaRPr lang="en-US" sz="1100" b="0" kern="1200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 kern="1200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 kern="1200">
                            <a:latin typeface="Cambria Math" panose="02040503050406030204" pitchFamily="18" charset="0"/>
                          </a:rPr>
                          <m:t>𝑋</m:t>
                        </m:r>
                      </m:e>
                      <m:sub>
                        <m:r>
                          <a:rPr lang="en-US" sz="1100" b="0" i="1" kern="1200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lang="en-US" sz="1100" b="0" i="1" kern="1200">
                            <a:latin typeface="Cambria Math" panose="02040503050406030204" pitchFamily="18" charset="0"/>
                          </a:rPr>
                          <m:t>+1</m:t>
                        </m:r>
                      </m:sub>
                    </m:sSub>
                    <m:r>
                      <a:rPr lang="en-US" sz="1100" b="0" i="1" kern="1200">
                        <a:latin typeface="Cambria Math" panose="02040503050406030204" pitchFamily="18" charset="0"/>
                      </a:rPr>
                      <m:t>=</m:t>
                    </m:r>
                    <m:d>
                      <m:dPr>
                        <m:ctrlPr>
                          <a:rPr lang="en-US" sz="1100" b="0" i="1" kern="1200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100" b="0" i="1" kern="1200">
                            <a:latin typeface="Cambria Math" panose="02040503050406030204" pitchFamily="18" charset="0"/>
                          </a:rPr>
                          <m:t>𝑎</m:t>
                        </m:r>
                        <m:sSub>
                          <m:sSubPr>
                            <m:ctrlPr>
                              <a:rPr lang="en-US" sz="1100" b="0" i="1" kern="1200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 kern="1200">
                                <a:latin typeface="Cambria Math" panose="02040503050406030204" pitchFamily="18" charset="0"/>
                              </a:rPr>
                              <m:t>𝑋</m:t>
                            </m:r>
                          </m:e>
                          <m:sub>
                            <m:r>
                              <a:rPr lang="en-US" sz="1100" b="0" i="1" kern="1200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  <m:r>
                          <a:rPr lang="en-US" sz="1100" b="0" i="1" kern="1200">
                            <a:latin typeface="Cambria Math" panose="02040503050406030204" pitchFamily="18" charset="0"/>
                          </a:rPr>
                          <m:t>+</m:t>
                        </m:r>
                        <m:r>
                          <a:rPr lang="en-US" sz="1100" b="0" i="1" kern="1200">
                            <a:latin typeface="Cambria Math" panose="02040503050406030204" pitchFamily="18" charset="0"/>
                          </a:rPr>
                          <m:t>𝑐</m:t>
                        </m:r>
                      </m:e>
                    </m:d>
                    <m:r>
                      <a:rPr lang="en-US" sz="1100" b="0" i="1" kern="1200">
                        <a:latin typeface="Cambria Math" panose="02040503050406030204" pitchFamily="18" charset="0"/>
                      </a:rPr>
                      <m:t>𝑚𝑜𝑑</m:t>
                    </m:r>
                    <m:d>
                      <m:dPr>
                        <m:ctrlPr>
                          <a:rPr lang="en-US" sz="1100" b="0" i="1" kern="1200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100" b="0" i="1" kern="1200">
                            <a:latin typeface="Cambria Math" panose="02040503050406030204" pitchFamily="18" charset="0"/>
                          </a:rPr>
                          <m:t>𝑚</m:t>
                        </m:r>
                      </m:e>
                    </m:d>
                    <m:r>
                      <a:rPr lang="en-US" sz="1100" b="0" i="1" kern="1200">
                        <a:latin typeface="Cambria Math" panose="02040503050406030204" pitchFamily="18" charset="0"/>
                      </a:rPr>
                      <m:t>;</m:t>
                    </m:r>
                    <m:r>
                      <a:rPr lang="en-US" sz="1100" b="0" i="1" kern="1200">
                        <a:latin typeface="Cambria Math" panose="02040503050406030204" pitchFamily="18" charset="0"/>
                      </a:rPr>
                      <m:t>𝑖</m:t>
                    </m:r>
                    <m:r>
                      <a:rPr lang="en-US" sz="1100" b="0" i="1" kern="1200">
                        <a:latin typeface="Cambria Math" panose="02040503050406030204" pitchFamily="18" charset="0"/>
                      </a:rPr>
                      <m:t>=0,1,2,3,…</m:t>
                    </m:r>
                  </m:oMath>
                </m:oMathPara>
              </a14:m>
              <a:endParaRPr lang="en-US" sz="1100" b="0" kern="1200"/>
            </a:p>
            <a:p>
              <a:endParaRPr lang="en-US" sz="1100" b="0" kern="1200"/>
            </a:p>
            <a:p>
              <a:endParaRPr lang="en-US" sz="1100" kern="12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6C05BDAB-48AE-02F5-5907-EECB8E1D6D8A}"/>
                </a:ext>
              </a:extLst>
            </xdr:cNvPr>
            <xdr:cNvSpPr txBox="1"/>
          </xdr:nvSpPr>
          <xdr:spPr>
            <a:xfrm>
              <a:off x="861060" y="91440"/>
              <a:ext cx="9060180" cy="96774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100" b="0" i="0" kern="1200">
                  <a:latin typeface="Cambria Math" panose="02040503050406030204" pitchFamily="18" charset="0"/>
                </a:rPr>
                <a:t>𝑆𝑒𝑒𝑑𝑠=𝑋_𝑖</a:t>
              </a:r>
              <a:r>
                <a:rPr lang="en-US" sz="1100" b="0" kern="1200"/>
                <a:t>, </a:t>
              </a:r>
              <a:r>
                <a:rPr lang="en-US" sz="1100" b="0" i="0" kern="1200">
                  <a:latin typeface="Cambria Math" panose="02040503050406030204" pitchFamily="18" charset="0"/>
                </a:rPr>
                <a:t>𝑀𝑢𝑙𝑡𝑖𝑝𝑙𝑖𝑒𝑟=𝑎, Increment=c, Modulus=m</a:t>
              </a:r>
              <a:endParaRPr lang="en-US" sz="1100" b="0" kern="1200"/>
            </a:p>
            <a:p>
              <a:r>
                <a:rPr lang="en-US" sz="1100" b="0" i="0" kern="1200">
                  <a:latin typeface="Cambria Math" panose="02040503050406030204" pitchFamily="18" charset="0"/>
                </a:rPr>
                <a:t>𝑋_(𝑖+1)=(𝑎𝑋_𝑖+𝑐)𝑚𝑜𝑑(𝑚);𝑖=0,1,2,3,…</a:t>
              </a:r>
              <a:endParaRPr lang="en-US" sz="1100" b="0" kern="1200"/>
            </a:p>
            <a:p>
              <a:endParaRPr lang="en-US" sz="1100" b="0" kern="1200"/>
            </a:p>
            <a:p>
              <a:endParaRPr lang="en-US" sz="1100" kern="1200"/>
            </a:p>
          </xdr:txBody>
        </xdr:sp>
      </mc:Fallback>
    </mc:AlternateContent>
    <xdr:clientData/>
  </xdr:twoCellAnchor>
  <xdr:twoCellAnchor>
    <xdr:from>
      <xdr:col>1</xdr:col>
      <xdr:colOff>15240</xdr:colOff>
      <xdr:row>7</xdr:row>
      <xdr:rowOff>38100</xdr:rowOff>
    </xdr:from>
    <xdr:to>
      <xdr:col>1</xdr:col>
      <xdr:colOff>571500</xdr:colOff>
      <xdr:row>9</xdr:row>
      <xdr:rowOff>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00000000-0008-0000-0F00-000003000000}"/>
                </a:ext>
              </a:extLst>
            </xdr:cNvPr>
            <xdr:cNvSpPr txBox="1"/>
          </xdr:nvSpPr>
          <xdr:spPr>
            <a:xfrm>
              <a:off x="624840" y="1318260"/>
              <a:ext cx="556260" cy="32766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 kern="1200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 kern="1200">
                            <a:latin typeface="Cambria Math" panose="02040503050406030204" pitchFamily="18" charset="0"/>
                          </a:rPr>
                          <m:t>𝑋</m:t>
                        </m:r>
                      </m:e>
                      <m:sub>
                        <m:r>
                          <a:rPr lang="en-US" sz="1100" b="0" i="1" kern="1200">
                            <a:latin typeface="Cambria Math" panose="02040503050406030204" pitchFamily="18" charset="0"/>
                          </a:rPr>
                          <m:t>𝑜</m:t>
                        </m:r>
                      </m:sub>
                    </m:sSub>
                  </m:oMath>
                </m:oMathPara>
              </a14:m>
              <a:endParaRPr lang="en-US" sz="1100" kern="12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4C888F22-54B8-2F3C-4CD1-736438F5D602}"/>
                </a:ext>
              </a:extLst>
            </xdr:cNvPr>
            <xdr:cNvSpPr txBox="1"/>
          </xdr:nvSpPr>
          <xdr:spPr>
            <a:xfrm>
              <a:off x="624840" y="1318260"/>
              <a:ext cx="556260" cy="32766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100" b="0" i="0" kern="1200">
                  <a:latin typeface="Cambria Math" panose="02040503050406030204" pitchFamily="18" charset="0"/>
                </a:rPr>
                <a:t>𝑋_𝑜</a:t>
              </a:r>
              <a:endParaRPr lang="en-US" sz="1100" kern="1200"/>
            </a:p>
          </xdr:txBody>
        </xdr:sp>
      </mc:Fallback>
    </mc:AlternateContent>
    <xdr:clientData/>
  </xdr:twoCellAnchor>
  <xdr:twoCellAnchor>
    <xdr:from>
      <xdr:col>1</xdr:col>
      <xdr:colOff>0</xdr:colOff>
      <xdr:row>10</xdr:row>
      <xdr:rowOff>0</xdr:rowOff>
    </xdr:from>
    <xdr:to>
      <xdr:col>1</xdr:col>
      <xdr:colOff>556260</xdr:colOff>
      <xdr:row>11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00000000-0008-0000-0F00-000004000000}"/>
                </a:ext>
              </a:extLst>
            </xdr:cNvPr>
            <xdr:cNvSpPr txBox="1"/>
          </xdr:nvSpPr>
          <xdr:spPr>
            <a:xfrm>
              <a:off x="609600" y="1828800"/>
              <a:ext cx="556260" cy="32766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 kern="1200">
                        <a:latin typeface="Cambria Math" panose="02040503050406030204" pitchFamily="18" charset="0"/>
                      </a:rPr>
                      <m:t>𝑎</m:t>
                    </m:r>
                  </m:oMath>
                </m:oMathPara>
              </a14:m>
              <a:endParaRPr lang="en-US" sz="1100" kern="1200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8D044ACE-9C57-48EA-8853-E9C544AF9F77}"/>
                </a:ext>
              </a:extLst>
            </xdr:cNvPr>
            <xdr:cNvSpPr txBox="1"/>
          </xdr:nvSpPr>
          <xdr:spPr>
            <a:xfrm>
              <a:off x="609600" y="1828800"/>
              <a:ext cx="556260" cy="32766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100" b="0" i="0" kern="1200">
                  <a:latin typeface="Cambria Math" panose="02040503050406030204" pitchFamily="18" charset="0"/>
                </a:rPr>
                <a:t>𝑎</a:t>
              </a:r>
              <a:endParaRPr lang="en-US" sz="1100" kern="1200"/>
            </a:p>
          </xdr:txBody>
        </xdr:sp>
      </mc:Fallback>
    </mc:AlternateContent>
    <xdr:clientData/>
  </xdr:twoCellAnchor>
  <xdr:twoCellAnchor>
    <xdr:from>
      <xdr:col>1</xdr:col>
      <xdr:colOff>0</xdr:colOff>
      <xdr:row>13</xdr:row>
      <xdr:rowOff>0</xdr:rowOff>
    </xdr:from>
    <xdr:to>
      <xdr:col>1</xdr:col>
      <xdr:colOff>556260</xdr:colOff>
      <xdr:row>14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00000000-0008-0000-0F00-000005000000}"/>
                </a:ext>
              </a:extLst>
            </xdr:cNvPr>
            <xdr:cNvSpPr txBox="1"/>
          </xdr:nvSpPr>
          <xdr:spPr>
            <a:xfrm>
              <a:off x="609600" y="2377440"/>
              <a:ext cx="556260" cy="32766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 kern="1200">
                        <a:latin typeface="Cambria Math" panose="02040503050406030204" pitchFamily="18" charset="0"/>
                      </a:rPr>
                      <m:t>𝑐</m:t>
                    </m:r>
                  </m:oMath>
                </m:oMathPara>
              </a14:m>
              <a:endParaRPr lang="en-US" sz="1100" kern="1200"/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6221BD78-8A05-40C8-9FE9-2A4F1D54D1F4}"/>
                </a:ext>
              </a:extLst>
            </xdr:cNvPr>
            <xdr:cNvSpPr txBox="1"/>
          </xdr:nvSpPr>
          <xdr:spPr>
            <a:xfrm>
              <a:off x="609600" y="2377440"/>
              <a:ext cx="556260" cy="32766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100" b="0" i="0" kern="1200">
                  <a:latin typeface="Cambria Math" panose="02040503050406030204" pitchFamily="18" charset="0"/>
                </a:rPr>
                <a:t>𝑐</a:t>
              </a:r>
              <a:endParaRPr lang="en-US" sz="1100" kern="1200"/>
            </a:p>
          </xdr:txBody>
        </xdr:sp>
      </mc:Fallback>
    </mc:AlternateContent>
    <xdr:clientData/>
  </xdr:twoCellAnchor>
  <xdr:twoCellAnchor>
    <xdr:from>
      <xdr:col>1</xdr:col>
      <xdr:colOff>0</xdr:colOff>
      <xdr:row>16</xdr:row>
      <xdr:rowOff>0</xdr:rowOff>
    </xdr:from>
    <xdr:to>
      <xdr:col>1</xdr:col>
      <xdr:colOff>556260</xdr:colOff>
      <xdr:row>17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00000000-0008-0000-0F00-000006000000}"/>
                </a:ext>
              </a:extLst>
            </xdr:cNvPr>
            <xdr:cNvSpPr txBox="1"/>
          </xdr:nvSpPr>
          <xdr:spPr>
            <a:xfrm>
              <a:off x="609600" y="2926080"/>
              <a:ext cx="556260" cy="32766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 kern="1200">
                        <a:latin typeface="Cambria Math" panose="02040503050406030204" pitchFamily="18" charset="0"/>
                      </a:rPr>
                      <m:t>𝑚</m:t>
                    </m:r>
                  </m:oMath>
                </m:oMathPara>
              </a14:m>
              <a:endParaRPr lang="en-US" sz="1100" kern="1200"/>
            </a:p>
          </xdr:txBody>
        </xdr:sp>
      </mc:Choice>
      <mc:Fallback xmlns="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8F740CE7-F915-42AA-AE49-E2E8DEDCAD7F}"/>
                </a:ext>
              </a:extLst>
            </xdr:cNvPr>
            <xdr:cNvSpPr txBox="1"/>
          </xdr:nvSpPr>
          <xdr:spPr>
            <a:xfrm>
              <a:off x="609600" y="2926080"/>
              <a:ext cx="556260" cy="32766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100" b="0" i="0" kern="1200">
                  <a:latin typeface="Cambria Math" panose="02040503050406030204" pitchFamily="18" charset="0"/>
                </a:rPr>
                <a:t>𝑚</a:t>
              </a:r>
              <a:endParaRPr lang="en-US" sz="1100" kern="1200"/>
            </a:p>
          </xdr:txBody>
        </xdr:sp>
      </mc:Fallback>
    </mc:AlternateContent>
    <xdr:clientData/>
  </xdr:twoCellAnchor>
  <xdr:twoCellAnchor>
    <xdr:from>
      <xdr:col>10</xdr:col>
      <xdr:colOff>480060</xdr:colOff>
      <xdr:row>7</xdr:row>
      <xdr:rowOff>38100</xdr:rowOff>
    </xdr:from>
    <xdr:to>
      <xdr:col>18</xdr:col>
      <xdr:colOff>175260</xdr:colOff>
      <xdr:row>22</xdr:row>
      <xdr:rowOff>38100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F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175260</xdr:colOff>
      <xdr:row>1</xdr:row>
      <xdr:rowOff>83820</xdr:rowOff>
    </xdr:from>
    <xdr:to>
      <xdr:col>6</xdr:col>
      <xdr:colOff>266700</xdr:colOff>
      <xdr:row>26</xdr:row>
      <xdr:rowOff>68580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00000000-0008-0000-1000-000002000000}"/>
                </a:ext>
              </a:extLst>
            </xdr:cNvPr>
            <xdr:cNvSpPr txBox="1"/>
          </xdr:nvSpPr>
          <xdr:spPr>
            <a:xfrm>
              <a:off x="175260" y="266700"/>
              <a:ext cx="3749040" cy="455676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 kern="1200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 kern="1200">
                            <a:latin typeface="Cambria Math" panose="02040503050406030204" pitchFamily="18" charset="0"/>
                          </a:rPr>
                          <m:t>𝑅</m:t>
                        </m:r>
                      </m:e>
                      <m:sub>
                        <m:r>
                          <a:rPr lang="en-US" sz="1100" b="0" i="1" kern="1200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en-US" sz="1100" b="0" i="1" kern="1200">
                        <a:latin typeface="Cambria Math" panose="02040503050406030204" pitchFamily="18" charset="0"/>
                      </a:rPr>
                      <m:t>=</m:t>
                    </m:r>
                    <m:d>
                      <m:dPr>
                        <m:begChr m:val="{"/>
                        <m:endChr m:val=""/>
                        <m:ctrlPr>
                          <a:rPr lang="en-US" sz="1100" b="0" i="1" kern="1200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eqArr>
                          <m:eqArrPr>
                            <m:ctrlPr>
                              <a:rPr lang="en-US" sz="1100" b="0" i="1" kern="1200">
                                <a:latin typeface="Cambria Math" panose="02040503050406030204" pitchFamily="18" charset="0"/>
                              </a:rPr>
                            </m:ctrlPr>
                          </m:eqArrPr>
                          <m:e>
                            <m:d>
                              <m:dPr>
                                <m:ctrlPr>
                                  <a:rPr lang="en-US" sz="1100" b="0" i="1" kern="1200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f>
                                  <m:fPr>
                                    <m:ctrlPr>
                                      <a:rPr lang="en-US" sz="1100" b="0" i="1" kern="1200">
                                        <a:latin typeface="Cambria Math" panose="02040503050406030204" pitchFamily="18" charset="0"/>
                                      </a:rPr>
                                    </m:ctrlPr>
                                  </m:fPr>
                                  <m:num>
                                    <m:sSub>
                                      <m:sSubPr>
                                        <m:ctrlPr>
                                          <a:rPr lang="en-US" sz="1100" b="0" i="1" kern="1200"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en-US" sz="1100" b="0" i="1" kern="1200">
                                            <a:latin typeface="Cambria Math" panose="02040503050406030204" pitchFamily="18" charset="0"/>
                                          </a:rPr>
                                          <m:t>𝑋</m:t>
                                        </m:r>
                                      </m:e>
                                      <m:sub>
                                        <m:r>
                                          <a:rPr lang="en-US" sz="1100" b="0" i="1" kern="1200">
                                            <a:latin typeface="Cambria Math" panose="02040503050406030204" pitchFamily="18" charset="0"/>
                                          </a:rPr>
                                          <m:t>𝑖</m:t>
                                        </m:r>
                                      </m:sub>
                                    </m:sSub>
                                  </m:num>
                                  <m:den>
                                    <m:sSub>
                                      <m:sSubPr>
                                        <m:ctrlPr>
                                          <a:rPr lang="en-US" sz="1100" b="0" i="1" kern="1200"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en-US" sz="1100" b="0" i="1" kern="1200">
                                            <a:latin typeface="Cambria Math" panose="02040503050406030204" pitchFamily="18" charset="0"/>
                                          </a:rPr>
                                          <m:t>𝑚</m:t>
                                        </m:r>
                                      </m:e>
                                      <m:sub>
                                        <m:r>
                                          <a:rPr lang="en-US" sz="1100" b="0" i="1" kern="1200">
                                            <a:latin typeface="Cambria Math" panose="02040503050406030204" pitchFamily="18" charset="0"/>
                                          </a:rPr>
                                          <m:t>1</m:t>
                                        </m:r>
                                      </m:sub>
                                    </m:sSub>
                                  </m:den>
                                </m:f>
                              </m:e>
                            </m:d>
                            <m:r>
                              <a:rPr lang="en-US" sz="1100" b="0" i="1" kern="1200">
                                <a:latin typeface="Cambria Math" panose="02040503050406030204" pitchFamily="18" charset="0"/>
                              </a:rPr>
                              <m:t>,  </m:t>
                            </m:r>
                            <m:sSub>
                              <m:sSubPr>
                                <m:ctrlPr>
                                  <a:rPr lang="en-US" sz="1100" b="0" i="1" kern="1200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sz="1100" b="0" i="1" kern="1200">
                                    <a:latin typeface="Cambria Math" panose="02040503050406030204" pitchFamily="18" charset="0"/>
                                  </a:rPr>
                                  <m:t>𝑋</m:t>
                                </m:r>
                              </m:e>
                              <m:sub>
                                <m:r>
                                  <a:rPr lang="en-US" sz="1100" b="0" i="1" kern="1200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sub>
                            </m:sSub>
                            <m:r>
                              <a:rPr lang="en-US" sz="1100" b="0" i="1" kern="1200">
                                <a:latin typeface="Cambria Math" panose="02040503050406030204" pitchFamily="18" charset="0"/>
                              </a:rPr>
                              <m:t>&gt;0</m:t>
                            </m:r>
                          </m:e>
                          <m:e>
                            <m:r>
                              <a:rPr lang="en-US" sz="1100" b="0" i="1" kern="1200">
                                <a:latin typeface="Cambria Math" panose="02040503050406030204" pitchFamily="18" charset="0"/>
                              </a:rPr>
                              <m:t>&amp;</m:t>
                            </m:r>
                            <m:f>
                              <m:fPr>
                                <m:ctrlPr>
                                  <a:rPr lang="en-US" sz="1100" b="0" i="1" kern="1200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sSub>
                                  <m:sSubPr>
                                    <m:ctrlPr>
                                      <a:rPr lang="en-US" sz="1100" b="0" i="1" kern="1200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100" b="0" i="1" kern="1200">
                                        <a:latin typeface="Cambria Math" panose="02040503050406030204" pitchFamily="18" charset="0"/>
                                      </a:rPr>
                                      <m:t>𝑚</m:t>
                                    </m:r>
                                  </m:e>
                                  <m:sub>
                                    <m:r>
                                      <a:rPr lang="en-US" sz="1100" b="0" i="1" kern="1200">
                                        <a:latin typeface="Cambria Math" panose="02040503050406030204" pitchFamily="18" charset="0"/>
                                      </a:rPr>
                                      <m:t>1</m:t>
                                    </m:r>
                                  </m:sub>
                                </m:sSub>
                                <m:r>
                                  <a:rPr lang="en-US" sz="1100" b="0" i="1" kern="1200">
                                    <a:latin typeface="Cambria Math" panose="02040503050406030204" pitchFamily="18" charset="0"/>
                                  </a:rPr>
                                  <m:t>−1</m:t>
                                </m:r>
                              </m:num>
                              <m:den>
                                <m:sSub>
                                  <m:sSubPr>
                                    <m:ctrlPr>
                                      <a:rPr lang="en-US" sz="1100" b="0" i="1" kern="1200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100" b="0" i="1" kern="1200">
                                        <a:latin typeface="Cambria Math" panose="02040503050406030204" pitchFamily="18" charset="0"/>
                                      </a:rPr>
                                      <m:t>𝑚</m:t>
                                    </m:r>
                                  </m:e>
                                  <m:sub>
                                    <m:r>
                                      <a:rPr lang="en-US" sz="1100" b="0" i="1" kern="1200">
                                        <a:latin typeface="Cambria Math" panose="02040503050406030204" pitchFamily="18" charset="0"/>
                                      </a:rPr>
                                      <m:t>1</m:t>
                                    </m:r>
                                  </m:sub>
                                </m:sSub>
                              </m:den>
                            </m:f>
                            <m:r>
                              <a:rPr lang="en-US" sz="1100" b="0" i="1" kern="1200">
                                <a:latin typeface="Cambria Math" panose="02040503050406030204" pitchFamily="18" charset="0"/>
                              </a:rPr>
                              <m:t>,  </m:t>
                            </m:r>
                            <m:sSub>
                              <m:sSubPr>
                                <m:ctrlPr>
                                  <a:rPr lang="en-US" sz="1100" b="0" i="1" kern="1200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sz="1100" b="0" i="1" kern="1200">
                                    <a:latin typeface="Cambria Math" panose="02040503050406030204" pitchFamily="18" charset="0"/>
                                  </a:rPr>
                                  <m:t>𝑋</m:t>
                                </m:r>
                              </m:e>
                              <m:sub>
                                <m:r>
                                  <a:rPr lang="en-US" sz="1100" b="0" i="1" kern="1200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sub>
                            </m:sSub>
                            <m:r>
                              <a:rPr lang="en-US" sz="1100" b="0" i="1" kern="1200">
                                <a:latin typeface="Cambria Math" panose="02040503050406030204" pitchFamily="18" charset="0"/>
                              </a:rPr>
                              <m:t>=0</m:t>
                            </m:r>
                          </m:e>
                        </m:eqArr>
                      </m:e>
                    </m:d>
                  </m:oMath>
                </m:oMathPara>
              </a14:m>
              <a:endParaRPr lang="en-US" sz="1100" b="0" kern="1200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 kern="1200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 kern="1200">
                            <a:latin typeface="Cambria Math" panose="02040503050406030204" pitchFamily="18" charset="0"/>
                          </a:rPr>
                          <m:t>𝑋</m:t>
                        </m:r>
                      </m:e>
                      <m:sub>
                        <m:r>
                          <a:rPr lang="en-US" sz="1100" b="0" i="1" kern="1200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en-US" sz="1100" b="0" i="1" kern="1200">
                        <a:latin typeface="Cambria Math" panose="02040503050406030204" pitchFamily="18" charset="0"/>
                      </a:rPr>
                      <m:t>=</m:t>
                    </m:r>
                    <m:nary>
                      <m:naryPr>
                        <m:chr m:val="∑"/>
                        <m:ctrlPr>
                          <a:rPr lang="en-US" sz="1100" b="0" i="1" kern="1200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brk m:alnAt="23"/>
                          </m:rPr>
                          <a:rPr lang="en-US" sz="1100" b="0" i="1" kern="1200">
                            <a:latin typeface="Cambria Math" panose="02040503050406030204" pitchFamily="18" charset="0"/>
                          </a:rPr>
                          <m:t>𝑗</m:t>
                        </m:r>
                        <m:r>
                          <a:rPr lang="en-US" sz="1100" b="0" i="1" kern="120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lang="en-US" sz="1100" b="0" i="1" kern="1200">
                            <a:latin typeface="Cambria Math" panose="02040503050406030204" pitchFamily="18" charset="0"/>
                          </a:rPr>
                          <m:t>𝑘</m:t>
                        </m:r>
                      </m:sup>
                      <m:e>
                        <m:sSup>
                          <m:sSupPr>
                            <m:ctrlPr>
                              <a:rPr lang="en-US" sz="1100" b="0" i="1" kern="1200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lang="en-US" sz="1100" b="0" i="1" kern="1200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lang="en-US" sz="1100" b="0" i="1" kern="1200">
                                    <a:latin typeface="Cambria Math" panose="02040503050406030204" pitchFamily="18" charset="0"/>
                                  </a:rPr>
                                  <m:t>−1</m:t>
                                </m:r>
                              </m:e>
                            </m:d>
                          </m:e>
                          <m:sup>
                            <m:r>
                              <a:rPr lang="en-US" sz="1100" b="0" i="1" kern="1200">
                                <a:latin typeface="Cambria Math" panose="02040503050406030204" pitchFamily="18" charset="0"/>
                              </a:rPr>
                              <m:t>𝑗</m:t>
                            </m:r>
                            <m:r>
                              <a:rPr lang="en-US" sz="1100" b="0" i="1" kern="1200">
                                <a:latin typeface="Cambria Math" panose="02040503050406030204" pitchFamily="18" charset="0"/>
                              </a:rPr>
                              <m:t>−1</m:t>
                            </m:r>
                          </m:sup>
                        </m:sSup>
                        <m:d>
                          <m:dPr>
                            <m:ctrlPr>
                              <a:rPr lang="en-US" sz="1100" b="0" i="1" kern="1200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n-US" sz="1100" b="0" i="1" kern="1200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sz="1100" b="0" i="1" kern="1200">
                                    <a:latin typeface="Cambria Math" panose="02040503050406030204" pitchFamily="18" charset="0"/>
                                  </a:rPr>
                                  <m:t>𝑋</m:t>
                                </m:r>
                              </m:e>
                              <m:sub>
                                <m:r>
                                  <a:rPr lang="en-US" sz="1100" b="0" i="1" kern="1200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  <m:r>
                                  <a:rPr lang="en-US" sz="1100" b="0" i="1" kern="1200">
                                    <a:latin typeface="Cambria Math" panose="02040503050406030204" pitchFamily="18" charset="0"/>
                                  </a:rPr>
                                  <m:t>,</m:t>
                                </m:r>
                                <m:r>
                                  <a:rPr lang="en-US" sz="1100" b="0" i="1" kern="1200">
                                    <a:latin typeface="Cambria Math" panose="02040503050406030204" pitchFamily="18" charset="0"/>
                                  </a:rPr>
                                  <m:t>𝑗</m:t>
                                </m:r>
                              </m:sub>
                            </m:sSub>
                          </m:e>
                        </m:d>
                        <m:r>
                          <a:rPr lang="en-US" sz="1100" b="0" i="1" kern="1200">
                            <a:latin typeface="Cambria Math" panose="02040503050406030204" pitchFamily="18" charset="0"/>
                          </a:rPr>
                          <m:t>𝑚𝑜𝑑</m:t>
                        </m:r>
                        <m:r>
                          <a:rPr lang="en-US" sz="1100" b="0" i="1" kern="1200">
                            <a:latin typeface="Cambria Math" panose="02040503050406030204" pitchFamily="18" charset="0"/>
                          </a:rPr>
                          <m:t>(</m:t>
                        </m:r>
                        <m:sSub>
                          <m:sSubPr>
                            <m:ctrlPr>
                              <a:rPr lang="en-US" sz="1100" b="0" i="1" kern="1200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 kern="1200">
                                <a:latin typeface="Cambria Math" panose="02040503050406030204" pitchFamily="18" charset="0"/>
                              </a:rPr>
                              <m:t>𝑚</m:t>
                            </m:r>
                          </m:e>
                          <m:sub>
                            <m:r>
                              <a:rPr lang="en-US" sz="1100" b="0" i="1" kern="1200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</m:e>
                    </m:nary>
                    <m:r>
                      <a:rPr lang="en-US" sz="1100" b="0" i="1" kern="1200">
                        <a:latin typeface="Cambria Math" panose="02040503050406030204" pitchFamily="18" charset="0"/>
                      </a:rPr>
                      <m:t>−1)</m:t>
                    </m:r>
                  </m:oMath>
                </m:oMathPara>
              </a14:m>
              <a:endParaRPr lang="en-US" sz="1100" b="0" kern="1200"/>
            </a:p>
            <a:p>
              <a:r>
                <a:rPr lang="en-US" sz="1100" kern="1200"/>
                <a:t>Example</a:t>
              </a:r>
            </a:p>
            <a:p>
              <a:r>
                <a:rPr lang="en-US" sz="1100" kern="1200"/>
                <a:t>Data: </a:t>
              </a:r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 kern="1200">
                        <a:latin typeface="Cambria Math" panose="02040503050406030204" pitchFamily="18" charset="0"/>
                      </a:rPr>
                      <m:t>𝑘</m:t>
                    </m:r>
                    <m:r>
                      <a:rPr lang="en-US" sz="1100" b="0" i="1" kern="1200">
                        <a:latin typeface="Cambria Math" panose="02040503050406030204" pitchFamily="18" charset="0"/>
                      </a:rPr>
                      <m:t>=2;</m:t>
                    </m:r>
                    <m:sSub>
                      <m:sSubPr>
                        <m:ctrlPr>
                          <a:rPr lang="en-US" sz="1100" b="0" i="1" kern="1200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 kern="1200">
                            <a:latin typeface="Cambria Math" panose="02040503050406030204" pitchFamily="18" charset="0"/>
                          </a:rPr>
                          <m:t>𝑚</m:t>
                        </m:r>
                      </m:e>
                      <m:sub>
                        <m:r>
                          <a:rPr lang="en-US" sz="1100" b="0" i="1" kern="1200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en-US" sz="1100" b="0" i="1" kern="1200">
                        <a:latin typeface="Cambria Math" panose="02040503050406030204" pitchFamily="18" charset="0"/>
                      </a:rPr>
                      <m:t>=2147483563</m:t>
                    </m:r>
                  </m:oMath>
                </m:oMathPara>
              </a14:m>
              <a:endParaRPr lang="en-US" sz="1100" kern="1200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 kern="1200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 kern="1200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  <m:sub>
                        <m:r>
                          <a:rPr lang="en-US" sz="1100" b="0" i="1" kern="1200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en-US" sz="1100" b="0" i="1" kern="1200">
                        <a:latin typeface="Cambria Math" panose="02040503050406030204" pitchFamily="18" charset="0"/>
                      </a:rPr>
                      <m:t>=40,014 ;</m:t>
                    </m:r>
                    <m:sSub>
                      <m:sSubPr>
                        <m:ctrlPr>
                          <a:rPr lang="en-US" sz="1100" b="0" i="1" kern="1200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 kern="1200">
                            <a:latin typeface="Cambria Math" panose="02040503050406030204" pitchFamily="18" charset="0"/>
                          </a:rPr>
                          <m:t>𝑚</m:t>
                        </m:r>
                      </m:e>
                      <m:sub>
                        <m:r>
                          <a:rPr lang="en-US" sz="1100" b="0" i="1" kern="1200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r>
                      <a:rPr lang="en-US" sz="1100" b="0" i="1" kern="1200">
                        <a:latin typeface="Cambria Math" panose="02040503050406030204" pitchFamily="18" charset="0"/>
                      </a:rPr>
                      <m:t>=2147483399;  </m:t>
                    </m:r>
                    <m:sSub>
                      <m:sSubPr>
                        <m:ctrlPr>
                          <a:rPr lang="en-US" sz="1100" b="0" i="1" kern="1200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 kern="1200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  <m:sub>
                        <m:r>
                          <a:rPr lang="en-US" sz="1100" b="0" i="1" kern="1200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r>
                      <a:rPr lang="en-US" sz="1100" b="0" i="1" kern="1200">
                        <a:latin typeface="Cambria Math" panose="02040503050406030204" pitchFamily="18" charset="0"/>
                      </a:rPr>
                      <m:t>=40692</m:t>
                    </m:r>
                  </m:oMath>
                </m:oMathPara>
              </a14:m>
              <a:endParaRPr lang="en-US" sz="1100" b="0" kern="1200"/>
            </a:p>
            <a:p>
              <a:r>
                <a:rPr lang="en-US" sz="1100" kern="1200"/>
                <a:t>Solution:</a:t>
              </a:r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 kern="1200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 kern="1200">
                            <a:latin typeface="Cambria Math" panose="02040503050406030204" pitchFamily="18" charset="0"/>
                          </a:rPr>
                          <m:t>𝑋</m:t>
                        </m:r>
                      </m:e>
                      <m:sub>
                        <m:r>
                          <a:rPr lang="en-US" sz="1100" b="0" i="1" kern="1200">
                            <a:latin typeface="Cambria Math" panose="02040503050406030204" pitchFamily="18" charset="0"/>
                          </a:rPr>
                          <m:t>𝑖𝑗</m:t>
                        </m:r>
                      </m:sub>
                    </m:sSub>
                    <m:r>
                      <a:rPr lang="en-US" sz="1100" b="0" i="1" kern="1200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en-US" sz="1100" b="0" i="1" kern="1200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 kern="1200">
                            <a:latin typeface="Cambria Math" panose="02040503050406030204" pitchFamily="18" charset="0"/>
                          </a:rPr>
                          <m:t>𝑋</m:t>
                        </m:r>
                      </m:e>
                      <m:sub>
                        <m:r>
                          <a:rPr lang="en-US" sz="1100" b="0" i="1" kern="1200">
                            <a:latin typeface="Cambria Math" panose="02040503050406030204" pitchFamily="18" charset="0"/>
                          </a:rPr>
                          <m:t>1</m:t>
                        </m:r>
                        <m:r>
                          <a:rPr lang="en-US" sz="1100" b="0" i="1" kern="1200">
                            <a:latin typeface="Cambria Math" panose="02040503050406030204" pitchFamily="18" charset="0"/>
                          </a:rPr>
                          <m:t>𝑗</m:t>
                        </m:r>
                      </m:sub>
                    </m:sSub>
                    <m:r>
                      <a:rPr lang="en-US" sz="1100" b="0" i="1" kern="1200">
                        <a:latin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lang="en-US" sz="1100" b="0" i="1" kern="1200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 kern="1200">
                            <a:latin typeface="Cambria Math" panose="02040503050406030204" pitchFamily="18" charset="0"/>
                          </a:rPr>
                          <m:t>2</m:t>
                        </m:r>
                      </m:e>
                      <m:sup>
                        <m:r>
                          <a:rPr lang="en-US" sz="1100" b="0" i="1" kern="1200">
                            <a:latin typeface="Cambria Math" panose="02040503050406030204" pitchFamily="18" charset="0"/>
                          </a:rPr>
                          <m:t>32</m:t>
                        </m:r>
                      </m:sup>
                    </m:sSup>
                    <m:r>
                      <a:rPr lang="en-US" sz="1100" b="0" i="1" kern="1200">
                        <a:latin typeface="Cambria Math" panose="02040503050406030204" pitchFamily="18" charset="0"/>
                      </a:rPr>
                      <m:t>=</m:t>
                    </m:r>
                    <m:r>
                      <m:rPr>
                        <m:nor/>
                      </m:rPr>
                      <a:rPr lang="en-US" sz="1100" b="0" i="0" u="none" strike="noStrike">
                        <a:solidFill>
                          <a:schemeClr val="dk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4294967296</m:t>
                    </m:r>
                    <m:r>
                      <m:rPr>
                        <m:nor/>
                      </m:rPr>
                      <a:rPr lang="en-US"/>
                      <m:t> </m:t>
                    </m:r>
                  </m:oMath>
                </m:oMathPara>
              </a14:m>
              <a:endParaRPr lang="en-US" sz="1100" kern="12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60004404-CCFB-AFB5-1C11-5EDAF11579E2}"/>
                </a:ext>
              </a:extLst>
            </xdr:cNvPr>
            <xdr:cNvSpPr txBox="1"/>
          </xdr:nvSpPr>
          <xdr:spPr>
            <a:xfrm>
              <a:off x="175260" y="266700"/>
              <a:ext cx="3749040" cy="455676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100" b="0" i="0" kern="1200">
                  <a:latin typeface="Cambria Math" panose="02040503050406030204" pitchFamily="18" charset="0"/>
                </a:rPr>
                <a:t>𝑅_𝑖={█((𝑋_𝑖/𝑚_1 ),  𝑋_𝑖&gt;0@&amp;(𝑚_1−1)/𝑚_1 ,  𝑋_𝑖=0)┤</a:t>
              </a:r>
              <a:endParaRPr lang="en-US" sz="1100" b="0" kern="1200"/>
            </a:p>
            <a:p>
              <a:r>
                <a:rPr lang="en-US" sz="1100" b="0" i="0" kern="1200">
                  <a:latin typeface="Cambria Math" panose="02040503050406030204" pitchFamily="18" charset="0"/>
                </a:rPr>
                <a:t>𝑋_𝑖=∑24_(𝑗=1)^𝑘▒〖(−1)^(𝑗−1) (𝑋_(𝑖,𝑗) )𝑚𝑜𝑑(𝑚_1 〗−1)</a:t>
              </a:r>
              <a:endParaRPr lang="en-US" sz="1100" b="0" kern="1200"/>
            </a:p>
            <a:p>
              <a:r>
                <a:rPr lang="en-US" sz="1100" kern="1200"/>
                <a:t>Example</a:t>
              </a:r>
            </a:p>
            <a:p>
              <a:r>
                <a:rPr lang="en-US" sz="1100" kern="1200"/>
                <a:t>Data: </a:t>
              </a:r>
            </a:p>
            <a:p>
              <a:r>
                <a:rPr lang="en-US" sz="1100" b="0" i="0" kern="1200">
                  <a:latin typeface="Cambria Math" panose="02040503050406030204" pitchFamily="18" charset="0"/>
                </a:rPr>
                <a:t>𝑘=2;𝑚_1=2147483563</a:t>
              </a:r>
              <a:endParaRPr lang="en-US" sz="1100" kern="1200"/>
            </a:p>
            <a:p>
              <a:r>
                <a:rPr lang="en-US" sz="1100" b="0" i="0" kern="1200">
                  <a:latin typeface="Cambria Math" panose="02040503050406030204" pitchFamily="18" charset="0"/>
                </a:rPr>
                <a:t>𝑎_1=40,014 ;𝑚_2=2147483399;  𝑎_2=40692</a:t>
              </a:r>
              <a:endParaRPr lang="en-US" sz="1100" b="0" kern="1200"/>
            </a:p>
            <a:p>
              <a:r>
                <a:rPr lang="en-US" sz="1100" kern="1200"/>
                <a:t>Solution:</a:t>
              </a:r>
            </a:p>
            <a:p>
              <a:r>
                <a:rPr lang="en-US" sz="1100" b="0" i="0" kern="1200">
                  <a:latin typeface="Cambria Math" panose="02040503050406030204" pitchFamily="18" charset="0"/>
                </a:rPr>
                <a:t>𝑋_𝑖𝑗=𝑋_1𝑗=2^32=</a:t>
              </a:r>
              <a:r>
                <a:rPr lang="en-US" sz="1100" b="0" i="0" u="none" strike="noStrike" kern="120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en-US" sz="1100" b="0" i="0" u="none" strike="noStrike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4294967296</a:t>
              </a:r>
              <a:r>
                <a:rPr lang="en-US" i="0">
                  <a:latin typeface="Cambria Math" panose="02040503050406030204" pitchFamily="18" charset="0"/>
                </a:rPr>
                <a:t> </a:t>
              </a:r>
              <a:r>
                <a:rPr lang="en-US" i="0"/>
                <a:t>"</a:t>
              </a:r>
              <a:endParaRPr lang="en-US" sz="1100" kern="1200"/>
            </a:p>
          </xdr:txBody>
        </xdr:sp>
      </mc:Fallback>
    </mc:AlternateContent>
    <xdr:clientData/>
  </xdr:twoCellAnchor>
  <xdr:twoCellAnchor>
    <xdr:from>
      <xdr:col>8</xdr:col>
      <xdr:colOff>83820</xdr:colOff>
      <xdr:row>1</xdr:row>
      <xdr:rowOff>45720</xdr:rowOff>
    </xdr:from>
    <xdr:to>
      <xdr:col>8</xdr:col>
      <xdr:colOff>579120</xdr:colOff>
      <xdr:row>2</xdr:row>
      <xdr:rowOff>137160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00000000-0008-0000-1000-000003000000}"/>
                </a:ext>
              </a:extLst>
            </xdr:cNvPr>
            <xdr:cNvSpPr txBox="1"/>
          </xdr:nvSpPr>
          <xdr:spPr>
            <a:xfrm>
              <a:off x="5105400" y="228600"/>
              <a:ext cx="495300" cy="2743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 kern="1200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 kern="1200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  <m:sub>
                        <m:r>
                          <a:rPr lang="en-US" sz="1100" b="0" i="1" kern="1200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en-US" sz="1100" kern="12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D6E21B55-62EA-51F3-0ABE-1B84EA074B59}"/>
                </a:ext>
              </a:extLst>
            </xdr:cNvPr>
            <xdr:cNvSpPr txBox="1"/>
          </xdr:nvSpPr>
          <xdr:spPr>
            <a:xfrm>
              <a:off x="5105400" y="228600"/>
              <a:ext cx="495300" cy="2743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100" b="0" i="0" kern="1200">
                  <a:latin typeface="Cambria Math" panose="02040503050406030204" pitchFamily="18" charset="0"/>
                </a:rPr>
                <a:t>𝑎_1</a:t>
              </a:r>
              <a:endParaRPr lang="en-US" sz="1100" kern="1200"/>
            </a:p>
          </xdr:txBody>
        </xdr:sp>
      </mc:Fallback>
    </mc:AlternateContent>
    <xdr:clientData/>
  </xdr:twoCellAnchor>
  <xdr:twoCellAnchor>
    <xdr:from>
      <xdr:col>8</xdr:col>
      <xdr:colOff>68580</xdr:colOff>
      <xdr:row>3</xdr:row>
      <xdr:rowOff>30480</xdr:rowOff>
    </xdr:from>
    <xdr:to>
      <xdr:col>8</xdr:col>
      <xdr:colOff>563880</xdr:colOff>
      <xdr:row>4</xdr:row>
      <xdr:rowOff>121920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00000000-0008-0000-1000-000004000000}"/>
                </a:ext>
              </a:extLst>
            </xdr:cNvPr>
            <xdr:cNvSpPr txBox="1"/>
          </xdr:nvSpPr>
          <xdr:spPr>
            <a:xfrm>
              <a:off x="5090160" y="579120"/>
              <a:ext cx="495300" cy="2743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 kern="1200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 kern="1200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  <m:sub>
                        <m:r>
                          <a:rPr lang="en-US" sz="1100" b="0" i="1" kern="1200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en-US" sz="1100" kern="1200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F82B4C29-9939-4517-88CE-0DCC96F1452B}"/>
                </a:ext>
              </a:extLst>
            </xdr:cNvPr>
            <xdr:cNvSpPr txBox="1"/>
          </xdr:nvSpPr>
          <xdr:spPr>
            <a:xfrm>
              <a:off x="5090160" y="579120"/>
              <a:ext cx="495300" cy="2743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100" b="0" i="0" kern="1200">
                  <a:latin typeface="Cambria Math" panose="02040503050406030204" pitchFamily="18" charset="0"/>
                </a:rPr>
                <a:t>𝑎_2</a:t>
              </a:r>
              <a:endParaRPr lang="en-US" sz="1100" kern="1200"/>
            </a:p>
          </xdr:txBody>
        </xdr:sp>
      </mc:Fallback>
    </mc:AlternateContent>
    <xdr:clientData/>
  </xdr:twoCellAnchor>
  <xdr:twoCellAnchor>
    <xdr:from>
      <xdr:col>8</xdr:col>
      <xdr:colOff>68580</xdr:colOff>
      <xdr:row>5</xdr:row>
      <xdr:rowOff>45720</xdr:rowOff>
    </xdr:from>
    <xdr:to>
      <xdr:col>8</xdr:col>
      <xdr:colOff>563880</xdr:colOff>
      <xdr:row>6</xdr:row>
      <xdr:rowOff>137160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00000000-0008-0000-1000-000005000000}"/>
                </a:ext>
              </a:extLst>
            </xdr:cNvPr>
            <xdr:cNvSpPr txBox="1"/>
          </xdr:nvSpPr>
          <xdr:spPr>
            <a:xfrm>
              <a:off x="5090160" y="960120"/>
              <a:ext cx="495300" cy="2743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 kern="1200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 kern="1200">
                            <a:latin typeface="Cambria Math" panose="02040503050406030204" pitchFamily="18" charset="0"/>
                          </a:rPr>
                          <m:t>𝑚</m:t>
                        </m:r>
                      </m:e>
                      <m:sub>
                        <m:r>
                          <a:rPr lang="en-US" sz="1100" b="0" i="1" kern="1200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en-US" sz="1100" kern="1200"/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D48F81A0-1264-47D6-AFB4-79DDA80C8740}"/>
                </a:ext>
              </a:extLst>
            </xdr:cNvPr>
            <xdr:cNvSpPr txBox="1"/>
          </xdr:nvSpPr>
          <xdr:spPr>
            <a:xfrm>
              <a:off x="5090160" y="960120"/>
              <a:ext cx="495300" cy="2743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100" b="0" i="0" kern="1200">
                  <a:latin typeface="Cambria Math" panose="02040503050406030204" pitchFamily="18" charset="0"/>
                </a:rPr>
                <a:t>𝑚_1</a:t>
              </a:r>
              <a:endParaRPr lang="en-US" sz="1100" kern="1200"/>
            </a:p>
          </xdr:txBody>
        </xdr:sp>
      </mc:Fallback>
    </mc:AlternateContent>
    <xdr:clientData/>
  </xdr:twoCellAnchor>
  <xdr:twoCellAnchor>
    <xdr:from>
      <xdr:col>8</xdr:col>
      <xdr:colOff>76200</xdr:colOff>
      <xdr:row>7</xdr:row>
      <xdr:rowOff>53340</xdr:rowOff>
    </xdr:from>
    <xdr:to>
      <xdr:col>8</xdr:col>
      <xdr:colOff>571500</xdr:colOff>
      <xdr:row>8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00000000-0008-0000-1000-000006000000}"/>
                </a:ext>
              </a:extLst>
            </xdr:cNvPr>
            <xdr:cNvSpPr txBox="1"/>
          </xdr:nvSpPr>
          <xdr:spPr>
            <a:xfrm>
              <a:off x="5097780" y="1333500"/>
              <a:ext cx="495300" cy="2743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 kern="1200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 kern="1200">
                            <a:latin typeface="Cambria Math" panose="02040503050406030204" pitchFamily="18" charset="0"/>
                          </a:rPr>
                          <m:t>𝑚</m:t>
                        </m:r>
                      </m:e>
                      <m:sub>
                        <m:r>
                          <a:rPr lang="en-US" sz="1100" b="0" i="1" kern="1200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en-US" sz="1100" kern="1200"/>
            </a:p>
          </xdr:txBody>
        </xdr:sp>
      </mc:Choice>
      <mc:Fallback xmlns="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3D34B827-CDA8-4CC1-879B-3D95EC700ABD}"/>
                </a:ext>
              </a:extLst>
            </xdr:cNvPr>
            <xdr:cNvSpPr txBox="1"/>
          </xdr:nvSpPr>
          <xdr:spPr>
            <a:xfrm>
              <a:off x="5097780" y="1333500"/>
              <a:ext cx="495300" cy="2743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100" b="0" i="0" kern="1200">
                  <a:latin typeface="Cambria Math" panose="02040503050406030204" pitchFamily="18" charset="0"/>
                </a:rPr>
                <a:t>𝑚_2</a:t>
              </a:r>
              <a:endParaRPr lang="en-US" sz="1100" kern="1200"/>
            </a:p>
          </xdr:txBody>
        </xdr:sp>
      </mc:Fallback>
    </mc:AlternateContent>
    <xdr:clientData/>
  </xdr:twoCellAnchor>
  <xdr:twoCellAnchor>
    <xdr:from>
      <xdr:col>8</xdr:col>
      <xdr:colOff>0</xdr:colOff>
      <xdr:row>9</xdr:row>
      <xdr:rowOff>0</xdr:rowOff>
    </xdr:from>
    <xdr:to>
      <xdr:col>10</xdr:col>
      <xdr:colOff>1036320</xdr:colOff>
      <xdr:row>12</xdr:row>
      <xdr:rowOff>15240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00000000-0008-0000-1000-000007000000}"/>
                </a:ext>
              </a:extLst>
            </xdr:cNvPr>
            <xdr:cNvSpPr txBox="1"/>
          </xdr:nvSpPr>
          <xdr:spPr>
            <a:xfrm>
              <a:off x="5021580" y="1645920"/>
              <a:ext cx="2255520" cy="56388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en-US" sz="1100" b="0" i="1" kern="1200">
                        <a:latin typeface="Cambria Math" panose="02040503050406030204" pitchFamily="18" charset="0"/>
                      </a:rPr>
                      <m:t>𝐿𝑒𝑡</m:t>
                    </m:r>
                    <m:r>
                      <a:rPr lang="en-US" sz="1100" b="0" i="1" kern="1200">
                        <a:latin typeface="Cambria Math" panose="02040503050406030204" pitchFamily="18" charset="0"/>
                      </a:rPr>
                      <m:t> </m:t>
                    </m:r>
                    <m:sSub>
                      <m:sSubPr>
                        <m:ctrlPr>
                          <a:rPr lang="en-US" sz="1100" b="0" i="1" kern="1200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 kern="1200">
                            <a:latin typeface="Cambria Math" panose="02040503050406030204" pitchFamily="18" charset="0"/>
                          </a:rPr>
                          <m:t>𝑋</m:t>
                        </m:r>
                      </m:e>
                      <m:sub>
                        <m:r>
                          <a:rPr lang="en-US" sz="1100" b="0" i="1" kern="1200">
                            <a:latin typeface="Cambria Math" panose="02040503050406030204" pitchFamily="18" charset="0"/>
                          </a:rPr>
                          <m:t>1</m:t>
                        </m:r>
                        <m:r>
                          <a:rPr lang="en-US" sz="1100" b="0" i="1" kern="1200">
                            <a:latin typeface="Cambria Math" panose="02040503050406030204" pitchFamily="18" charset="0"/>
                          </a:rPr>
                          <m:t>𝑗</m:t>
                        </m:r>
                      </m:sub>
                    </m:sSub>
                    <m:r>
                      <a:rPr lang="en-US" sz="1100" b="0" i="1" kern="1200">
                        <a:latin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lang="en-US" sz="1100" b="0" i="1" kern="1200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 kern="1200">
                            <a:latin typeface="Cambria Math" panose="02040503050406030204" pitchFamily="18" charset="0"/>
                          </a:rPr>
                          <m:t>2</m:t>
                        </m:r>
                      </m:e>
                      <m:sup>
                        <m:r>
                          <a:rPr lang="en-US" sz="1100" b="0" i="1" kern="1200">
                            <a:latin typeface="Cambria Math" panose="02040503050406030204" pitchFamily="18" charset="0"/>
                          </a:rPr>
                          <m:t>32</m:t>
                        </m:r>
                      </m:sup>
                    </m:sSup>
                  </m:oMath>
                </m:oMathPara>
              </a14:m>
              <a:endParaRPr lang="en-US" sz="1100" b="0" kern="1200"/>
            </a:p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 kern="1200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 kern="1200">
                            <a:latin typeface="Cambria Math" panose="02040503050406030204" pitchFamily="18" charset="0"/>
                          </a:rPr>
                          <m:t>𝑋</m:t>
                        </m:r>
                      </m:e>
                      <m:sub>
                        <m:r>
                          <a:rPr lang="en-US" sz="1100" b="0" i="1" kern="1200">
                            <a:latin typeface="Cambria Math" panose="02040503050406030204" pitchFamily="18" charset="0"/>
                          </a:rPr>
                          <m:t>1,</m:t>
                        </m:r>
                        <m:r>
                          <a:rPr lang="en-US" sz="1100" b="0" i="1" kern="1200">
                            <a:latin typeface="Cambria Math" panose="02040503050406030204" pitchFamily="18" charset="0"/>
                          </a:rPr>
                          <m:t>𝑗</m:t>
                        </m:r>
                        <m:r>
                          <a:rPr lang="en-US" sz="1100" b="0" i="1" kern="1200">
                            <a:latin typeface="Cambria Math" panose="02040503050406030204" pitchFamily="18" charset="0"/>
                          </a:rPr>
                          <m:t>+1</m:t>
                        </m:r>
                      </m:sub>
                    </m:sSub>
                    <m:r>
                      <a:rPr lang="en-US" sz="1100" b="0" i="1" kern="1200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en-US" sz="1100" b="0" i="1" kern="1200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 kern="1200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  <m:sub>
                        <m:r>
                          <a:rPr lang="en-US" sz="1100" b="0" i="1" kern="1200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sSub>
                      <m:sSubPr>
                        <m:ctrlPr>
                          <a:rPr lang="en-US" sz="1100" b="0" i="1" kern="1200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 kern="1200">
                            <a:latin typeface="Cambria Math" panose="02040503050406030204" pitchFamily="18" charset="0"/>
                          </a:rPr>
                          <m:t>𝑋</m:t>
                        </m:r>
                      </m:e>
                      <m:sub>
                        <m:r>
                          <a:rPr lang="en-US" sz="1100" b="0" i="1" kern="1200">
                            <a:latin typeface="Cambria Math" panose="02040503050406030204" pitchFamily="18" charset="0"/>
                          </a:rPr>
                          <m:t>1</m:t>
                        </m:r>
                        <m:r>
                          <a:rPr lang="en-US" sz="1100" b="0" i="1" kern="1200">
                            <a:latin typeface="Cambria Math" panose="02040503050406030204" pitchFamily="18" charset="0"/>
                          </a:rPr>
                          <m:t>𝑗</m:t>
                        </m:r>
                      </m:sub>
                    </m:sSub>
                    <m:r>
                      <a:rPr lang="en-US" sz="1100" b="0" i="1" kern="1200">
                        <a:latin typeface="Cambria Math" panose="02040503050406030204" pitchFamily="18" charset="0"/>
                      </a:rPr>
                      <m:t>𝑚𝑜𝑑</m:t>
                    </m:r>
                    <m:r>
                      <a:rPr lang="en-US" sz="1100" b="0" i="1" kern="1200">
                        <a:latin typeface="Cambria Math" panose="02040503050406030204" pitchFamily="18" charset="0"/>
                      </a:rPr>
                      <m:t>(</m:t>
                    </m:r>
                    <m:sSub>
                      <m:sSubPr>
                        <m:ctrlPr>
                          <a:rPr lang="en-US" sz="1100" b="0" i="1" kern="1200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 kern="1200">
                            <a:latin typeface="Cambria Math" panose="02040503050406030204" pitchFamily="18" charset="0"/>
                          </a:rPr>
                          <m:t>𝑚</m:t>
                        </m:r>
                      </m:e>
                      <m:sub>
                        <m:r>
                          <a:rPr lang="en-US" sz="1100" b="0" i="1" kern="1200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en-US" sz="1100" b="0" i="1" kern="1200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en-US" sz="1100" kern="1200"/>
            </a:p>
          </xdr:txBody>
        </xdr:sp>
      </mc:Choice>
      <mc:Fallback xmlns="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8BE10D3D-7AA5-49EB-AEF7-C7FDB87A5F45}"/>
                </a:ext>
              </a:extLst>
            </xdr:cNvPr>
            <xdr:cNvSpPr txBox="1"/>
          </xdr:nvSpPr>
          <xdr:spPr>
            <a:xfrm>
              <a:off x="5021580" y="1645920"/>
              <a:ext cx="2255520" cy="56388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/>
              <a:r>
                <a:rPr lang="en-US" sz="1100" b="0" i="0" kern="1200">
                  <a:latin typeface="Cambria Math" panose="02040503050406030204" pitchFamily="18" charset="0"/>
                </a:rPr>
                <a:t>𝐿𝑒𝑡 𝑋_1𝑗=2^32</a:t>
              </a:r>
              <a:endParaRPr lang="en-US" sz="1100" b="0" kern="1200"/>
            </a:p>
            <a:p>
              <a:pPr/>
              <a:r>
                <a:rPr lang="en-US" sz="1100" b="0" i="0" kern="1200">
                  <a:latin typeface="Cambria Math" panose="02040503050406030204" pitchFamily="18" charset="0"/>
                </a:rPr>
                <a:t>𝑋_(1,𝑗+1)=𝑎_1 𝑋_1𝑗 𝑚𝑜𝑑(𝑚_1)</a:t>
              </a:r>
              <a:endParaRPr lang="en-US" sz="1100" kern="1200"/>
            </a:p>
          </xdr:txBody>
        </xdr:sp>
      </mc:Fallback>
    </mc:AlternateContent>
    <xdr:clientData/>
  </xdr:twoCellAnchor>
  <xdr:twoCellAnchor>
    <xdr:from>
      <xdr:col>8</xdr:col>
      <xdr:colOff>0</xdr:colOff>
      <xdr:row>13</xdr:row>
      <xdr:rowOff>0</xdr:rowOff>
    </xdr:from>
    <xdr:to>
      <xdr:col>9</xdr:col>
      <xdr:colOff>533400</xdr:colOff>
      <xdr:row>14</xdr:row>
      <xdr:rowOff>167640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00000000-0008-0000-1000-000008000000}"/>
                </a:ext>
              </a:extLst>
            </xdr:cNvPr>
            <xdr:cNvSpPr txBox="1"/>
          </xdr:nvSpPr>
          <xdr:spPr>
            <a:xfrm>
              <a:off x="5021580" y="2377440"/>
              <a:ext cx="1143000" cy="3505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 kern="1200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 kern="1200">
                            <a:latin typeface="Cambria Math" panose="02040503050406030204" pitchFamily="18" charset="0"/>
                          </a:rPr>
                          <m:t>𝑋</m:t>
                        </m:r>
                      </m:e>
                      <m:sub>
                        <m:r>
                          <a:rPr lang="en-US" sz="1100" b="0" i="1" kern="1200">
                            <a:latin typeface="Cambria Math" panose="02040503050406030204" pitchFamily="18" charset="0"/>
                          </a:rPr>
                          <m:t>𝑗</m:t>
                        </m:r>
                        <m:r>
                          <a:rPr lang="en-US" sz="1100" b="0" i="1" kern="1200">
                            <a:latin typeface="Cambria Math" panose="02040503050406030204" pitchFamily="18" charset="0"/>
                          </a:rPr>
                          <m:t>+1</m:t>
                        </m:r>
                      </m:sub>
                    </m:sSub>
                    <m:r>
                      <a:rPr lang="en-US" sz="1100" b="0" i="1" kern="1200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en-US" sz="1100" kern="1200"/>
            </a:p>
          </xdr:txBody>
        </xdr:sp>
      </mc:Choice>
      <mc:Fallback xmlns="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D779ECBF-8F7D-4D54-9FC7-010B45878BC4}"/>
                </a:ext>
              </a:extLst>
            </xdr:cNvPr>
            <xdr:cNvSpPr txBox="1"/>
          </xdr:nvSpPr>
          <xdr:spPr>
            <a:xfrm>
              <a:off x="5021580" y="2377440"/>
              <a:ext cx="1143000" cy="3505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100" b="0" i="0" kern="1200">
                  <a:latin typeface="Cambria Math" panose="02040503050406030204" pitchFamily="18" charset="0"/>
                </a:rPr>
                <a:t>𝑋_(𝑗+1)=</a:t>
              </a:r>
              <a:endParaRPr lang="en-US" sz="1100" kern="1200"/>
            </a:p>
          </xdr:txBody>
        </xdr:sp>
      </mc:Fallback>
    </mc:AlternateContent>
    <xdr:clientData/>
  </xdr:twoCellAnchor>
  <xdr:twoCellAnchor>
    <xdr:from>
      <xdr:col>8</xdr:col>
      <xdr:colOff>38100</xdr:colOff>
      <xdr:row>15</xdr:row>
      <xdr:rowOff>0</xdr:rowOff>
    </xdr:from>
    <xdr:to>
      <xdr:col>9</xdr:col>
      <xdr:colOff>571500</xdr:colOff>
      <xdr:row>16</xdr:row>
      <xdr:rowOff>167640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00000000-0008-0000-1000-000009000000}"/>
                </a:ext>
              </a:extLst>
            </xdr:cNvPr>
            <xdr:cNvSpPr txBox="1"/>
          </xdr:nvSpPr>
          <xdr:spPr>
            <a:xfrm>
              <a:off x="5059680" y="2743200"/>
              <a:ext cx="1143000" cy="3505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 kern="1200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 kern="1200">
                            <a:latin typeface="Cambria Math" panose="02040503050406030204" pitchFamily="18" charset="0"/>
                          </a:rPr>
                          <m:t>𝑋</m:t>
                        </m:r>
                      </m:e>
                      <m:sub>
                        <m:r>
                          <a:rPr lang="en-US" sz="1100" b="0" i="1" kern="1200">
                            <a:latin typeface="Cambria Math" panose="02040503050406030204" pitchFamily="18" charset="0"/>
                          </a:rPr>
                          <m:t>𝑗</m:t>
                        </m:r>
                        <m:r>
                          <a:rPr lang="en-US" sz="1100" b="0" i="1" kern="1200">
                            <a:latin typeface="Cambria Math" panose="02040503050406030204" pitchFamily="18" charset="0"/>
                          </a:rPr>
                          <m:t>+1</m:t>
                        </m:r>
                      </m:sub>
                    </m:sSub>
                    <m:r>
                      <a:rPr lang="en-US" sz="1100" b="0" i="1" kern="1200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en-US" sz="1100" kern="1200"/>
            </a:p>
          </xdr:txBody>
        </xdr:sp>
      </mc:Choice>
      <mc:Fallback xmlns="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95CEC192-0957-49C8-B584-289E5F098EDA}"/>
                </a:ext>
              </a:extLst>
            </xdr:cNvPr>
            <xdr:cNvSpPr txBox="1"/>
          </xdr:nvSpPr>
          <xdr:spPr>
            <a:xfrm>
              <a:off x="5059680" y="2743200"/>
              <a:ext cx="1143000" cy="3505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100" b="0" i="0" kern="1200">
                  <a:latin typeface="Cambria Math" panose="02040503050406030204" pitchFamily="18" charset="0"/>
                </a:rPr>
                <a:t>𝑋_(𝑗+1)=</a:t>
              </a:r>
              <a:endParaRPr lang="en-US" sz="1100" kern="1200"/>
            </a:p>
          </xdr:txBody>
        </xdr:sp>
      </mc:Fallback>
    </mc:AlternateContent>
    <xdr:clientData/>
  </xdr:twoCellAnchor>
  <xdr:twoCellAnchor>
    <xdr:from>
      <xdr:col>8</xdr:col>
      <xdr:colOff>0</xdr:colOff>
      <xdr:row>17</xdr:row>
      <xdr:rowOff>0</xdr:rowOff>
    </xdr:from>
    <xdr:to>
      <xdr:col>9</xdr:col>
      <xdr:colOff>533400</xdr:colOff>
      <xdr:row>18</xdr:row>
      <xdr:rowOff>167640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00000000-0008-0000-1000-00000A000000}"/>
                </a:ext>
              </a:extLst>
            </xdr:cNvPr>
            <xdr:cNvSpPr txBox="1"/>
          </xdr:nvSpPr>
          <xdr:spPr>
            <a:xfrm>
              <a:off x="5021580" y="3108960"/>
              <a:ext cx="1143000" cy="3505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900" b="0" i="1" kern="1200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900" b="0" i="1" kern="1200">
                            <a:latin typeface="Cambria Math" panose="02040503050406030204" pitchFamily="18" charset="0"/>
                          </a:rPr>
                          <m:t>𝑋</m:t>
                        </m:r>
                      </m:e>
                      <m:sub>
                        <m:r>
                          <a:rPr lang="en-US" sz="900" b="0" i="1" kern="1200">
                            <a:latin typeface="Cambria Math" panose="02040503050406030204" pitchFamily="18" charset="0"/>
                          </a:rPr>
                          <m:t>𝑗</m:t>
                        </m:r>
                        <m:r>
                          <a:rPr lang="en-US" sz="900" b="0" i="1" kern="1200">
                            <a:latin typeface="Cambria Math" panose="02040503050406030204" pitchFamily="18" charset="0"/>
                          </a:rPr>
                          <m:t>+1</m:t>
                        </m:r>
                      </m:sub>
                    </m:sSub>
                    <m:r>
                      <a:rPr lang="en-US" sz="900" b="0" i="1" kern="1200">
                        <a:latin typeface="Cambria Math" panose="02040503050406030204" pitchFamily="18" charset="0"/>
                      </a:rPr>
                      <m:t>=</m:t>
                    </m:r>
                    <m:r>
                      <a:rPr lang="en-US" sz="900" i="1" kern="1200">
                        <a:latin typeface="Cambria Math" panose="02040503050406030204" pitchFamily="18" charset="0"/>
                      </a:rPr>
                      <m:t>𝑅𝑒𝑚𝑎𝑖𝑛𝑑𝑒𝑟</m:t>
                    </m:r>
                  </m:oMath>
                </m:oMathPara>
              </a14:m>
              <a:endParaRPr lang="en-US" sz="900" kern="1200"/>
            </a:p>
          </xdr:txBody>
        </xdr:sp>
      </mc:Choice>
      <mc:Fallback xmlns="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88308E04-768A-4E53-B14C-F868C253F66A}"/>
                </a:ext>
              </a:extLst>
            </xdr:cNvPr>
            <xdr:cNvSpPr txBox="1"/>
          </xdr:nvSpPr>
          <xdr:spPr>
            <a:xfrm>
              <a:off x="5021580" y="3108960"/>
              <a:ext cx="1143000" cy="3505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900" b="0" i="0" kern="1200">
                  <a:latin typeface="Cambria Math" panose="02040503050406030204" pitchFamily="18" charset="0"/>
                </a:rPr>
                <a:t>𝑋_(𝑗+1)=</a:t>
              </a:r>
              <a:r>
                <a:rPr lang="en-US" sz="900" i="0" kern="1200">
                  <a:latin typeface="Cambria Math" panose="02040503050406030204" pitchFamily="18" charset="0"/>
                </a:rPr>
                <a:t>𝑅𝑒𝑚𝑎𝑖𝑛𝑑𝑒𝑟</a:t>
              </a:r>
              <a:endParaRPr lang="en-US" sz="900" kern="1200"/>
            </a:p>
          </xdr:txBody>
        </xdr:sp>
      </mc:Fallback>
    </mc:AlternateContent>
    <xdr:clientData/>
  </xdr:twoCellAnchor>
  <xdr:twoCellAnchor>
    <xdr:from>
      <xdr:col>8</xdr:col>
      <xdr:colOff>0</xdr:colOff>
      <xdr:row>19</xdr:row>
      <xdr:rowOff>0</xdr:rowOff>
    </xdr:from>
    <xdr:to>
      <xdr:col>9</xdr:col>
      <xdr:colOff>30480</xdr:colOff>
      <xdr:row>20</xdr:row>
      <xdr:rowOff>137160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00000000-0008-0000-1000-00000B000000}"/>
                </a:ext>
              </a:extLst>
            </xdr:cNvPr>
            <xdr:cNvSpPr txBox="1"/>
          </xdr:nvSpPr>
          <xdr:spPr>
            <a:xfrm>
              <a:off x="5021580" y="3474720"/>
              <a:ext cx="640080" cy="32004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en-US" sz="1100" b="0" i="1" kern="1200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sz="1100" b="0" i="1" kern="1200">
                          <a:latin typeface="Cambria Math" panose="02040503050406030204" pitchFamily="18" charset="0"/>
                        </a:rPr>
                        <m:t>𝑅</m:t>
                      </m:r>
                    </m:e>
                    <m:sub>
                      <m:r>
                        <a:rPr lang="en-US" sz="1100" b="0" i="1" kern="1200">
                          <a:latin typeface="Cambria Math" panose="02040503050406030204" pitchFamily="18" charset="0"/>
                        </a:rPr>
                        <m:t>1,</m:t>
                      </m:r>
                      <m:r>
                        <a:rPr lang="en-US" sz="1100" b="0" i="1" kern="1200">
                          <a:latin typeface="Cambria Math" panose="02040503050406030204" pitchFamily="18" charset="0"/>
                        </a:rPr>
                        <m:t>𝑗</m:t>
                      </m:r>
                      <m:r>
                        <a:rPr lang="en-US" sz="1100" b="0" i="1" kern="1200">
                          <a:latin typeface="Cambria Math" panose="02040503050406030204" pitchFamily="18" charset="0"/>
                        </a:rPr>
                        <m:t>+1</m:t>
                      </m:r>
                    </m:sub>
                  </m:sSub>
                </m:oMath>
              </a14:m>
              <a:r>
                <a:rPr lang="en-US" sz="1100" b="0" kern="1200"/>
                <a:t>=</a:t>
              </a:r>
            </a:p>
            <a:p>
              <a:endParaRPr lang="en-US" sz="1100" kern="1200"/>
            </a:p>
          </xdr:txBody>
        </xdr:sp>
      </mc:Choice>
      <mc:Fallback xmlns="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2E592669-2952-49F1-81E0-45CEF8ED4434}"/>
                </a:ext>
              </a:extLst>
            </xdr:cNvPr>
            <xdr:cNvSpPr txBox="1"/>
          </xdr:nvSpPr>
          <xdr:spPr>
            <a:xfrm>
              <a:off x="5021580" y="3474720"/>
              <a:ext cx="640080" cy="32004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/>
              <a:r>
                <a:rPr lang="en-US" sz="1100" b="0" i="0" kern="1200">
                  <a:latin typeface="Cambria Math" panose="02040503050406030204" pitchFamily="18" charset="0"/>
                </a:rPr>
                <a:t>𝑅_(1,𝑗+1)</a:t>
              </a:r>
              <a:r>
                <a:rPr lang="en-US" sz="1100" b="0" kern="1200"/>
                <a:t>=</a:t>
              </a:r>
            </a:p>
            <a:p>
              <a:pPr/>
              <a:endParaRPr lang="en-US" sz="1100" kern="1200"/>
            </a:p>
          </xdr:txBody>
        </xdr:sp>
      </mc:Fallback>
    </mc:AlternateContent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9BFF2CD-7BA6-40C7-8734-3979D6F254F6}" name="Table1" displayName="Table1" ref="AC10:AC15" totalsRowShown="0">
  <autoFilter ref="AC10:AC15" xr:uid="{F9BFF2CD-7BA6-40C7-8734-3979D6F254F6}"/>
  <sortState xmlns:xlrd2="http://schemas.microsoft.com/office/spreadsheetml/2017/richdata2" ref="AC11:AC15">
    <sortCondition ref="AC10:AC15"/>
  </sortState>
  <tableColumns count="1">
    <tableColumn id="1" xr3:uid="{D2295B0C-E0E8-4033-9E63-B7E234D7469B}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ackage" Target="../embeddings/Microsoft_Word_Document.docx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14FDC-EEE1-422B-848D-DC82FE4CC7D0}">
  <dimension ref="A1:L22"/>
  <sheetViews>
    <sheetView workbookViewId="0">
      <selection activeCell="G13" sqref="G13"/>
    </sheetView>
  </sheetViews>
  <sheetFormatPr defaultRowHeight="14.4" x14ac:dyDescent="0.3"/>
  <sheetData>
    <row r="1" spans="1:12" x14ac:dyDescent="0.3">
      <c r="A1" s="51" t="s">
        <v>15</v>
      </c>
      <c r="B1" s="51"/>
      <c r="C1" s="51"/>
    </row>
    <row r="2" spans="1:12" x14ac:dyDescent="0.3">
      <c r="A2" t="s">
        <v>16</v>
      </c>
      <c r="B2" t="s">
        <v>17</v>
      </c>
    </row>
    <row r="4" spans="1:12" x14ac:dyDescent="0.3">
      <c r="B4" s="3">
        <v>1</v>
      </c>
      <c r="C4" s="3">
        <v>2</v>
      </c>
      <c r="D4" s="3">
        <v>3</v>
      </c>
      <c r="E4" s="3">
        <v>4</v>
      </c>
      <c r="F4" s="3">
        <v>5</v>
      </c>
      <c r="G4" s="3">
        <v>6</v>
      </c>
      <c r="H4" s="3">
        <v>7</v>
      </c>
      <c r="I4" s="3">
        <v>8</v>
      </c>
      <c r="J4" s="3">
        <v>9</v>
      </c>
      <c r="K4" s="3">
        <v>10</v>
      </c>
      <c r="L4" t="s">
        <v>19</v>
      </c>
    </row>
    <row r="5" spans="1:12" x14ac:dyDescent="0.3">
      <c r="A5">
        <v>1</v>
      </c>
      <c r="B5">
        <v>0.12</v>
      </c>
      <c r="C5">
        <v>0.01</v>
      </c>
      <c r="D5">
        <v>0.23</v>
      </c>
      <c r="E5">
        <v>0.28000000000000003</v>
      </c>
      <c r="F5">
        <v>0.89</v>
      </c>
      <c r="G5">
        <v>0.31</v>
      </c>
      <c r="H5">
        <v>0.64</v>
      </c>
      <c r="I5">
        <v>0.28000000000000003</v>
      </c>
      <c r="J5">
        <v>0.83</v>
      </c>
      <c r="K5">
        <v>0.93</v>
      </c>
    </row>
    <row r="6" spans="1:12" x14ac:dyDescent="0.3">
      <c r="B6" s="3">
        <v>11</v>
      </c>
      <c r="C6" s="3">
        <v>12</v>
      </c>
      <c r="D6" s="3">
        <v>13</v>
      </c>
      <c r="E6" s="3">
        <v>14</v>
      </c>
      <c r="F6" s="3">
        <v>15</v>
      </c>
      <c r="G6" s="3">
        <v>16</v>
      </c>
      <c r="H6" s="3">
        <v>17</v>
      </c>
      <c r="I6" s="3">
        <v>18</v>
      </c>
      <c r="J6" s="3">
        <v>19</v>
      </c>
      <c r="K6" s="3">
        <v>20</v>
      </c>
      <c r="L6" t="s">
        <v>19</v>
      </c>
    </row>
    <row r="7" spans="1:12" x14ac:dyDescent="0.3">
      <c r="A7">
        <v>2</v>
      </c>
      <c r="B7">
        <v>0.99</v>
      </c>
      <c r="C7">
        <v>0.15</v>
      </c>
      <c r="D7">
        <v>0.33</v>
      </c>
      <c r="E7">
        <v>0.35</v>
      </c>
      <c r="F7">
        <v>0.91</v>
      </c>
      <c r="G7">
        <v>0.41</v>
      </c>
      <c r="H7">
        <v>0.6</v>
      </c>
      <c r="I7">
        <v>0.27</v>
      </c>
      <c r="J7">
        <v>0.75</v>
      </c>
      <c r="K7">
        <v>0.88</v>
      </c>
    </row>
    <row r="8" spans="1:12" x14ac:dyDescent="0.3">
      <c r="B8" s="3">
        <v>21</v>
      </c>
      <c r="C8" s="3">
        <v>22</v>
      </c>
      <c r="D8" s="3">
        <v>23</v>
      </c>
      <c r="E8" s="3">
        <v>24</v>
      </c>
      <c r="F8" s="3">
        <v>25</v>
      </c>
      <c r="G8" s="3">
        <v>26</v>
      </c>
      <c r="H8" s="3">
        <v>27</v>
      </c>
      <c r="I8" s="3">
        <v>28</v>
      </c>
      <c r="J8" s="3">
        <v>29</v>
      </c>
      <c r="K8" s="3">
        <v>30</v>
      </c>
      <c r="L8" t="s">
        <v>19</v>
      </c>
    </row>
    <row r="9" spans="1:12" x14ac:dyDescent="0.3">
      <c r="A9">
        <v>3</v>
      </c>
      <c r="B9">
        <v>0.68</v>
      </c>
      <c r="C9">
        <v>0.49</v>
      </c>
      <c r="D9">
        <v>0.05</v>
      </c>
      <c r="E9">
        <v>0.43</v>
      </c>
      <c r="F9">
        <v>0.95</v>
      </c>
      <c r="G9">
        <v>0.57999999999999996</v>
      </c>
      <c r="H9">
        <v>0.19</v>
      </c>
      <c r="I9">
        <v>0.36</v>
      </c>
      <c r="J9">
        <v>0.69</v>
      </c>
      <c r="K9">
        <v>0.87</v>
      </c>
    </row>
    <row r="11" spans="1:12" x14ac:dyDescent="0.3">
      <c r="B11" t="s">
        <v>18</v>
      </c>
    </row>
    <row r="20" spans="7:7" x14ac:dyDescent="0.3">
      <c r="G20">
        <v>-1.1516</v>
      </c>
    </row>
    <row r="21" spans="7:7" x14ac:dyDescent="0.3">
      <c r="G21">
        <v>-1.96</v>
      </c>
    </row>
    <row r="22" spans="7:7" x14ac:dyDescent="0.3">
      <c r="G22" t="str">
        <f>IF(G20&lt;=G21,"true","false")</f>
        <v>false</v>
      </c>
    </row>
  </sheetData>
  <mergeCells count="1">
    <mergeCell ref="A1:C1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Word.Document.12" dvAspect="DVASPECT_ICON" shapeId="17409" r:id="rId3">
          <objectPr defaultSize="0" r:id="rId4">
            <anchor moveWithCells="1">
              <from>
                <xdr:col>1</xdr:col>
                <xdr:colOff>0</xdr:colOff>
                <xdr:row>11</xdr:row>
                <xdr:rowOff>45720</xdr:rowOff>
              </from>
              <to>
                <xdr:col>2</xdr:col>
                <xdr:colOff>304800</xdr:colOff>
                <xdr:row>15</xdr:row>
                <xdr:rowOff>106680</xdr:rowOff>
              </to>
            </anchor>
          </objectPr>
        </oleObject>
      </mc:Choice>
      <mc:Fallback>
        <oleObject progId="Word.Document.12" dvAspect="DVASPECT_ICON" shapeId="17409" r:id="rId3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7810A-3FDC-4BF8-A6B6-AEA8BABE5818}">
  <sheetPr>
    <pageSetUpPr fitToPage="1"/>
  </sheetPr>
  <dimension ref="C2:AC42"/>
  <sheetViews>
    <sheetView view="pageBreakPreview" zoomScale="70" zoomScaleNormal="100" zoomScaleSheetLayoutView="70" workbookViewId="0">
      <selection activeCell="F20" sqref="F20"/>
    </sheetView>
  </sheetViews>
  <sheetFormatPr defaultRowHeight="14.4" x14ac:dyDescent="0.3"/>
  <cols>
    <col min="1" max="7" width="8.88671875" style="13"/>
    <col min="8" max="8" width="3" style="13" bestFit="1" customWidth="1"/>
    <col min="9" max="9" width="8" style="13" bestFit="1" customWidth="1"/>
    <col min="10" max="10" width="9.77734375" style="13" bestFit="1" customWidth="1"/>
    <col min="11" max="11" width="14.88671875" style="13" bestFit="1" customWidth="1"/>
    <col min="12" max="13" width="8.88671875" style="13"/>
    <col min="14" max="14" width="14.88671875" style="13" bestFit="1" customWidth="1"/>
    <col min="15" max="15" width="8.88671875" style="13"/>
    <col min="16" max="16" width="3.6640625" style="13" bestFit="1" customWidth="1"/>
    <col min="17" max="19" width="3.6640625" style="13" customWidth="1"/>
    <col min="20" max="29" width="9" style="13" bestFit="1" customWidth="1"/>
    <col min="30" max="16384" width="8.88671875" style="13"/>
  </cols>
  <sheetData>
    <row r="2" spans="3:29" x14ac:dyDescent="0.3">
      <c r="Z2" s="58" t="s">
        <v>14</v>
      </c>
      <c r="AA2" s="58"/>
    </row>
    <row r="3" spans="3:29" x14ac:dyDescent="0.3">
      <c r="Z3" s="34" t="s">
        <v>0</v>
      </c>
      <c r="AA3" s="44">
        <v>0.41</v>
      </c>
    </row>
    <row r="7" spans="3:29" ht="15" thickBot="1" x14ac:dyDescent="0.35"/>
    <row r="8" spans="3:29" x14ac:dyDescent="0.3">
      <c r="C8" s="14"/>
      <c r="D8" s="15"/>
      <c r="E8" s="15"/>
      <c r="F8" s="15"/>
      <c r="G8" s="16"/>
      <c r="N8" s="17" t="s">
        <v>11</v>
      </c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9"/>
    </row>
    <row r="9" spans="3:29" ht="43.2" x14ac:dyDescent="0.3">
      <c r="C9" s="20"/>
      <c r="E9" s="57" t="s">
        <v>0</v>
      </c>
      <c r="F9" s="57">
        <v>7</v>
      </c>
      <c r="G9" s="21"/>
      <c r="H9" s="22" t="s">
        <v>1</v>
      </c>
      <c r="I9" s="23" t="s">
        <v>2</v>
      </c>
      <c r="J9" s="23" t="s">
        <v>3</v>
      </c>
      <c r="K9" s="23" t="s">
        <v>4</v>
      </c>
      <c r="L9" s="59" t="s">
        <v>6</v>
      </c>
      <c r="M9" s="45" t="s">
        <v>9</v>
      </c>
      <c r="N9" s="46" t="s">
        <v>7</v>
      </c>
      <c r="P9" s="56" t="s">
        <v>8</v>
      </c>
      <c r="Q9" s="56"/>
      <c r="R9" s="56"/>
      <c r="S9" s="56"/>
      <c r="T9" s="25">
        <v>1</v>
      </c>
      <c r="U9" s="25">
        <v>2</v>
      </c>
      <c r="V9" s="25">
        <v>3</v>
      </c>
      <c r="W9" s="25">
        <v>4</v>
      </c>
      <c r="X9" s="25">
        <v>5</v>
      </c>
      <c r="Y9" s="25">
        <v>6</v>
      </c>
      <c r="Z9" s="25">
        <v>7</v>
      </c>
      <c r="AA9" s="25">
        <v>8</v>
      </c>
      <c r="AB9" s="25">
        <v>9</v>
      </c>
      <c r="AC9" s="25">
        <v>10</v>
      </c>
    </row>
    <row r="10" spans="3:29" x14ac:dyDescent="0.3">
      <c r="C10" s="20"/>
      <c r="E10" s="57"/>
      <c r="F10" s="57"/>
      <c r="G10" s="21"/>
      <c r="H10" s="26">
        <v>1</v>
      </c>
      <c r="I10" s="27">
        <f>F9*$F$12+$F$15</f>
        <v>52</v>
      </c>
      <c r="J10" s="27">
        <f t="shared" ref="J10:J19" si="0">MOD(I10,$F$18)</f>
        <v>52</v>
      </c>
      <c r="K10" s="28">
        <f>J10/$F$18</f>
        <v>0.52</v>
      </c>
      <c r="L10" s="59"/>
      <c r="M10" s="25">
        <v>1</v>
      </c>
      <c r="N10" s="31">
        <f>SMALL($K$10:$K$25,H10)</f>
        <v>0.02</v>
      </c>
      <c r="P10" s="56" t="s">
        <v>9</v>
      </c>
      <c r="Q10" s="56"/>
      <c r="R10" s="56"/>
      <c r="S10" s="56"/>
      <c r="T10" s="25">
        <f>N10</f>
        <v>0.02</v>
      </c>
      <c r="U10" s="25">
        <f>N11</f>
        <v>0.22</v>
      </c>
      <c r="V10" s="25">
        <f>N12</f>
        <v>0.22</v>
      </c>
      <c r="W10" s="25">
        <f>N13</f>
        <v>0.42</v>
      </c>
      <c r="X10" s="25">
        <f>N14</f>
        <v>0.42</v>
      </c>
      <c r="Y10" s="25">
        <f>N15</f>
        <v>0.52</v>
      </c>
      <c r="Z10" s="25">
        <f>N16</f>
        <v>0.62</v>
      </c>
      <c r="AA10" s="25">
        <f>N17</f>
        <v>0.62</v>
      </c>
      <c r="AB10" s="25">
        <f>N18</f>
        <v>0.82</v>
      </c>
      <c r="AC10" s="25">
        <f>N19</f>
        <v>0.82</v>
      </c>
    </row>
    <row r="11" spans="3:29" x14ac:dyDescent="0.3">
      <c r="C11" s="20"/>
      <c r="G11" s="21"/>
      <c r="H11" s="30">
        <v>2</v>
      </c>
      <c r="I11" s="25">
        <f t="shared" ref="I11:I19" si="1">J10*$F$12+$F$15</f>
        <v>322</v>
      </c>
      <c r="J11" s="25">
        <f t="shared" si="0"/>
        <v>22</v>
      </c>
      <c r="K11" s="31">
        <f>J11/$F$18</f>
        <v>0.22</v>
      </c>
      <c r="L11" s="59"/>
      <c r="M11" s="25">
        <v>2</v>
      </c>
      <c r="N11" s="31">
        <f t="shared" ref="N11:N19" si="2">SMALL($K$10:$K$25,H11)</f>
        <v>0.22</v>
      </c>
      <c r="P11" s="56" t="s">
        <v>10</v>
      </c>
      <c r="Q11" s="56"/>
      <c r="R11" s="56"/>
      <c r="S11" s="56"/>
      <c r="T11" s="32">
        <f>T9/$AC$9</f>
        <v>0.1</v>
      </c>
      <c r="U11" s="32">
        <f t="shared" ref="U11:AC11" si="3">U9/$AC$9</f>
        <v>0.2</v>
      </c>
      <c r="V11" s="32">
        <f t="shared" si="3"/>
        <v>0.3</v>
      </c>
      <c r="W11" s="32">
        <f t="shared" si="3"/>
        <v>0.4</v>
      </c>
      <c r="X11" s="32">
        <f t="shared" si="3"/>
        <v>0.5</v>
      </c>
      <c r="Y11" s="32">
        <f t="shared" si="3"/>
        <v>0.6</v>
      </c>
      <c r="Z11" s="32">
        <f t="shared" si="3"/>
        <v>0.7</v>
      </c>
      <c r="AA11" s="32">
        <f t="shared" si="3"/>
        <v>0.8</v>
      </c>
      <c r="AB11" s="32">
        <f t="shared" si="3"/>
        <v>0.9</v>
      </c>
      <c r="AC11" s="32">
        <f t="shared" si="3"/>
        <v>1</v>
      </c>
    </row>
    <row r="12" spans="3:29" x14ac:dyDescent="0.3">
      <c r="C12" s="20"/>
      <c r="E12" s="57" t="s">
        <v>0</v>
      </c>
      <c r="F12" s="57">
        <v>6</v>
      </c>
      <c r="G12" s="21"/>
      <c r="H12" s="30">
        <v>3</v>
      </c>
      <c r="I12" s="25">
        <f t="shared" si="1"/>
        <v>142</v>
      </c>
      <c r="J12" s="25">
        <f t="shared" si="0"/>
        <v>42</v>
      </c>
      <c r="K12" s="31">
        <f t="shared" ref="K12:K19" si="4">J12/$F$18</f>
        <v>0.42</v>
      </c>
      <c r="L12" s="59"/>
      <c r="M12" s="25">
        <v>3</v>
      </c>
      <c r="N12" s="31">
        <f t="shared" si="2"/>
        <v>0.22</v>
      </c>
      <c r="T12" s="55">
        <f>IF((T11)-T10&gt;0,(T11)-T10,"-")</f>
        <v>0.08</v>
      </c>
      <c r="U12" s="55" t="str">
        <f t="shared" ref="U12:AC12" si="5">IF((U11)-U10&gt;0,(U11)-U10,"-")</f>
        <v>-</v>
      </c>
      <c r="V12" s="55">
        <f t="shared" si="5"/>
        <v>7.9999999999999988E-2</v>
      </c>
      <c r="W12" s="55" t="str">
        <f t="shared" si="5"/>
        <v>-</v>
      </c>
      <c r="X12" s="55">
        <f t="shared" si="5"/>
        <v>8.0000000000000016E-2</v>
      </c>
      <c r="Y12" s="55">
        <f t="shared" si="5"/>
        <v>7.999999999999996E-2</v>
      </c>
      <c r="Z12" s="55">
        <f t="shared" si="5"/>
        <v>7.999999999999996E-2</v>
      </c>
      <c r="AA12" s="55">
        <f t="shared" si="5"/>
        <v>0.18000000000000005</v>
      </c>
      <c r="AB12" s="55">
        <f t="shared" si="5"/>
        <v>8.0000000000000071E-2</v>
      </c>
      <c r="AC12" s="55">
        <f t="shared" si="5"/>
        <v>0.18000000000000005</v>
      </c>
    </row>
    <row r="13" spans="3:29" x14ac:dyDescent="0.3">
      <c r="C13" s="20"/>
      <c r="E13" s="57"/>
      <c r="F13" s="57"/>
      <c r="G13" s="21"/>
      <c r="H13" s="30">
        <v>4</v>
      </c>
      <c r="I13" s="25">
        <f t="shared" si="1"/>
        <v>262</v>
      </c>
      <c r="J13" s="25">
        <f t="shared" si="0"/>
        <v>62</v>
      </c>
      <c r="K13" s="31">
        <f t="shared" si="4"/>
        <v>0.62</v>
      </c>
      <c r="L13" s="59"/>
      <c r="M13" s="25">
        <v>4</v>
      </c>
      <c r="N13" s="31">
        <f t="shared" si="2"/>
        <v>0.42</v>
      </c>
      <c r="T13" s="55"/>
      <c r="U13" s="55"/>
      <c r="V13" s="55"/>
      <c r="W13" s="55"/>
      <c r="X13" s="55"/>
      <c r="Y13" s="55"/>
      <c r="Z13" s="55"/>
      <c r="AA13" s="55"/>
      <c r="AB13" s="55"/>
      <c r="AC13" s="55"/>
    </row>
    <row r="14" spans="3:29" x14ac:dyDescent="0.3">
      <c r="C14" s="20"/>
      <c r="G14" s="21"/>
      <c r="H14" s="30">
        <v>5</v>
      </c>
      <c r="I14" s="25">
        <f t="shared" si="1"/>
        <v>382</v>
      </c>
      <c r="J14" s="25">
        <f t="shared" si="0"/>
        <v>82</v>
      </c>
      <c r="K14" s="31">
        <f t="shared" si="4"/>
        <v>0.82</v>
      </c>
      <c r="L14" s="59"/>
      <c r="M14" s="25">
        <v>5</v>
      </c>
      <c r="N14" s="31">
        <f t="shared" si="2"/>
        <v>0.42</v>
      </c>
      <c r="AC14" s="33"/>
    </row>
    <row r="15" spans="3:29" x14ac:dyDescent="0.3">
      <c r="C15" s="20"/>
      <c r="E15" s="57" t="s">
        <v>0</v>
      </c>
      <c r="F15" s="57">
        <v>10</v>
      </c>
      <c r="G15" s="21"/>
      <c r="H15" s="30">
        <v>6</v>
      </c>
      <c r="I15" s="25">
        <f t="shared" si="1"/>
        <v>502</v>
      </c>
      <c r="J15" s="25">
        <f t="shared" si="0"/>
        <v>2</v>
      </c>
      <c r="K15" s="31">
        <f t="shared" si="4"/>
        <v>0.02</v>
      </c>
      <c r="L15" s="59"/>
      <c r="M15" s="25">
        <v>6</v>
      </c>
      <c r="N15" s="31">
        <f t="shared" si="2"/>
        <v>0.52</v>
      </c>
      <c r="T15" s="56">
        <f>T10-(T9-1)/$AC$9</f>
        <v>0.02</v>
      </c>
      <c r="U15" s="56">
        <f t="shared" ref="U15:AC15" si="6">U10-(U9-1)/$AC$9</f>
        <v>0.12</v>
      </c>
      <c r="V15" s="56">
        <f t="shared" si="6"/>
        <v>1.999999999999999E-2</v>
      </c>
      <c r="W15" s="56">
        <f t="shared" si="6"/>
        <v>0.12</v>
      </c>
      <c r="X15" s="56">
        <f t="shared" si="6"/>
        <v>1.9999999999999962E-2</v>
      </c>
      <c r="Y15" s="56">
        <f t="shared" si="6"/>
        <v>2.0000000000000018E-2</v>
      </c>
      <c r="Z15" s="56">
        <f t="shared" si="6"/>
        <v>2.0000000000000018E-2</v>
      </c>
      <c r="AA15" s="56">
        <f t="shared" si="6"/>
        <v>-7.999999999999996E-2</v>
      </c>
      <c r="AB15" s="56">
        <f t="shared" si="6"/>
        <v>1.9999999999999907E-2</v>
      </c>
      <c r="AC15" s="56">
        <f t="shared" si="6"/>
        <v>-8.0000000000000071E-2</v>
      </c>
    </row>
    <row r="16" spans="3:29" x14ac:dyDescent="0.3">
      <c r="C16" s="20"/>
      <c r="E16" s="57"/>
      <c r="F16" s="57"/>
      <c r="G16" s="21"/>
      <c r="H16" s="30">
        <v>7</v>
      </c>
      <c r="I16" s="25">
        <f t="shared" si="1"/>
        <v>22</v>
      </c>
      <c r="J16" s="25">
        <f t="shared" si="0"/>
        <v>22</v>
      </c>
      <c r="K16" s="31">
        <f t="shared" si="4"/>
        <v>0.22</v>
      </c>
      <c r="L16" s="59"/>
      <c r="M16" s="25">
        <v>7</v>
      </c>
      <c r="N16" s="31">
        <f t="shared" si="2"/>
        <v>0.62</v>
      </c>
      <c r="T16" s="56"/>
      <c r="U16" s="56"/>
      <c r="V16" s="56"/>
      <c r="W16" s="56"/>
      <c r="X16" s="56"/>
      <c r="Y16" s="56"/>
      <c r="Z16" s="56"/>
      <c r="AA16" s="56"/>
      <c r="AB16" s="56"/>
      <c r="AC16" s="56"/>
    </row>
    <row r="17" spans="3:29" x14ac:dyDescent="0.3">
      <c r="C17" s="20"/>
      <c r="G17" s="21"/>
      <c r="H17" s="30">
        <v>8</v>
      </c>
      <c r="I17" s="25">
        <f t="shared" si="1"/>
        <v>142</v>
      </c>
      <c r="J17" s="25">
        <f t="shared" si="0"/>
        <v>42</v>
      </c>
      <c r="K17" s="31">
        <f t="shared" si="4"/>
        <v>0.42</v>
      </c>
      <c r="L17" s="59"/>
      <c r="M17" s="25">
        <v>8</v>
      </c>
      <c r="N17" s="31">
        <f t="shared" si="2"/>
        <v>0.62</v>
      </c>
      <c r="AC17" s="33"/>
    </row>
    <row r="18" spans="3:29" x14ac:dyDescent="0.3">
      <c r="C18" s="20"/>
      <c r="E18" s="57" t="s">
        <v>0</v>
      </c>
      <c r="F18" s="57">
        <v>100</v>
      </c>
      <c r="G18" s="21"/>
      <c r="H18" s="30">
        <v>9</v>
      </c>
      <c r="I18" s="25">
        <f t="shared" si="1"/>
        <v>262</v>
      </c>
      <c r="J18" s="25">
        <f t="shared" si="0"/>
        <v>62</v>
      </c>
      <c r="K18" s="31">
        <f t="shared" si="4"/>
        <v>0.62</v>
      </c>
      <c r="L18" s="59"/>
      <c r="M18" s="25">
        <v>9</v>
      </c>
      <c r="N18" s="31">
        <f t="shared" si="2"/>
        <v>0.82</v>
      </c>
      <c r="T18" s="34" t="s">
        <v>0</v>
      </c>
      <c r="U18" s="13">
        <v>0.05</v>
      </c>
      <c r="W18" s="44"/>
      <c r="X18" s="58"/>
      <c r="Y18" s="58"/>
      <c r="Z18" s="58"/>
      <c r="AC18" s="33"/>
    </row>
    <row r="19" spans="3:29" x14ac:dyDescent="0.3">
      <c r="C19" s="20"/>
      <c r="E19" s="57"/>
      <c r="F19" s="57"/>
      <c r="G19" s="21"/>
      <c r="H19" s="30">
        <v>10</v>
      </c>
      <c r="I19" s="25">
        <f t="shared" si="1"/>
        <v>382</v>
      </c>
      <c r="J19" s="25">
        <f t="shared" si="0"/>
        <v>82</v>
      </c>
      <c r="K19" s="31">
        <f t="shared" si="4"/>
        <v>0.82</v>
      </c>
      <c r="L19" s="59"/>
      <c r="M19" s="25">
        <v>10</v>
      </c>
      <c r="N19" s="31">
        <f t="shared" si="2"/>
        <v>0.82</v>
      </c>
      <c r="AC19" s="33"/>
    </row>
    <row r="20" spans="3:29" ht="15" thickBot="1" x14ac:dyDescent="0.35">
      <c r="C20" s="35"/>
      <c r="D20" s="36"/>
      <c r="E20" s="36"/>
      <c r="F20" s="36"/>
      <c r="G20" s="37"/>
      <c r="K20" s="38"/>
      <c r="L20" s="39"/>
      <c r="M20" s="39"/>
      <c r="N20" s="40"/>
      <c r="AC20" s="33"/>
    </row>
    <row r="21" spans="3:29" x14ac:dyDescent="0.3">
      <c r="K21" s="38"/>
      <c r="L21" s="39"/>
      <c r="M21" s="39"/>
      <c r="N21" s="40"/>
      <c r="T21" s="54">
        <f>MAX(T12,T15)</f>
        <v>0.08</v>
      </c>
      <c r="U21" s="54">
        <f t="shared" ref="U21:AC21" si="7">MAX(U12,U15)</f>
        <v>0.12</v>
      </c>
      <c r="V21" s="54">
        <f t="shared" si="7"/>
        <v>7.9999999999999988E-2</v>
      </c>
      <c r="W21" s="54">
        <f t="shared" si="7"/>
        <v>0.12</v>
      </c>
      <c r="X21" s="54">
        <f t="shared" si="7"/>
        <v>8.0000000000000016E-2</v>
      </c>
      <c r="Y21" s="54">
        <f t="shared" si="7"/>
        <v>7.999999999999996E-2</v>
      </c>
      <c r="Z21" s="54">
        <f t="shared" si="7"/>
        <v>7.999999999999996E-2</v>
      </c>
      <c r="AA21" s="54">
        <f t="shared" si="7"/>
        <v>0.18000000000000005</v>
      </c>
      <c r="AB21" s="54">
        <f t="shared" si="7"/>
        <v>8.0000000000000071E-2</v>
      </c>
      <c r="AC21" s="54">
        <f t="shared" si="7"/>
        <v>0.18000000000000005</v>
      </c>
    </row>
    <row r="22" spans="3:29" x14ac:dyDescent="0.3">
      <c r="K22" s="38"/>
      <c r="L22" s="39"/>
      <c r="M22" s="39"/>
      <c r="N22" s="40"/>
      <c r="T22" s="54"/>
      <c r="U22" s="54"/>
      <c r="V22" s="54"/>
      <c r="W22" s="54"/>
      <c r="X22" s="54"/>
      <c r="Y22" s="54"/>
      <c r="Z22" s="54"/>
      <c r="AA22" s="54"/>
      <c r="AB22" s="54"/>
      <c r="AC22" s="54"/>
    </row>
    <row r="23" spans="3:29" x14ac:dyDescent="0.3">
      <c r="K23" s="38"/>
      <c r="L23" s="39"/>
      <c r="M23" s="39"/>
      <c r="N23" s="40"/>
      <c r="AC23" s="19"/>
    </row>
    <row r="24" spans="3:29" ht="14.4" customHeight="1" x14ac:dyDescent="0.3">
      <c r="N24" s="40"/>
      <c r="W24" s="55">
        <f>MAX($T$12:$AC$13)</f>
        <v>0.18000000000000005</v>
      </c>
      <c r="AB24" s="55">
        <f>MAX($W$24,$W$27)</f>
        <v>0.18000000000000005</v>
      </c>
      <c r="AC24" s="33"/>
    </row>
    <row r="25" spans="3:29" x14ac:dyDescent="0.3">
      <c r="L25" s="13">
        <f>77/13</f>
        <v>5.9230769230769234</v>
      </c>
      <c r="N25" s="40"/>
      <c r="W25" s="53"/>
      <c r="AB25" s="53"/>
      <c r="AC25" s="33"/>
    </row>
    <row r="26" spans="3:29" x14ac:dyDescent="0.3">
      <c r="N26" s="40"/>
      <c r="Y26" s="52" t="str">
        <f>IF($AB$24&lt;=$AA$3,"D≤D_α, conclude that no difference has been detected between the true distribution of {R_1,R_2,….,R_N } and the uniform distribution."," sample statistic D is greater than the critical value D_α, the null hypothesis that the data are a sample from a uniform distribution is rejected. In this case, it is rejected.")</f>
        <v>D≤D_α, conclude that no difference has been detected between the true distribution of {R_1,R_2,….,R_N } and the uniform distribution.</v>
      </c>
      <c r="Z26" s="52"/>
      <c r="AA26" s="52"/>
      <c r="AB26" s="52"/>
      <c r="AC26" s="52"/>
    </row>
    <row r="27" spans="3:29" x14ac:dyDescent="0.3">
      <c r="N27" s="40"/>
      <c r="U27"/>
      <c r="W27" s="53">
        <f>MAX($T$15:$AC$16)</f>
        <v>0.12</v>
      </c>
      <c r="Y27" s="52"/>
      <c r="Z27" s="52"/>
      <c r="AA27" s="52"/>
      <c r="AB27" s="52"/>
      <c r="AC27" s="52"/>
    </row>
    <row r="28" spans="3:29" x14ac:dyDescent="0.3">
      <c r="K28" s="38"/>
      <c r="N28" s="41"/>
      <c r="O28" s="42"/>
      <c r="P28" s="42"/>
      <c r="Q28" s="42"/>
      <c r="R28" s="42"/>
      <c r="S28" s="42"/>
      <c r="T28" s="42"/>
      <c r="U28" s="42"/>
      <c r="V28" s="42"/>
      <c r="W28" s="53"/>
      <c r="X28" s="42"/>
      <c r="Y28" s="52"/>
      <c r="Z28" s="52"/>
      <c r="AA28" s="52"/>
      <c r="AB28" s="52"/>
      <c r="AC28" s="52"/>
    </row>
    <row r="29" spans="3:29" x14ac:dyDescent="0.3">
      <c r="K29" s="38"/>
      <c r="Y29" s="52"/>
      <c r="Z29" s="52"/>
      <c r="AA29" s="52"/>
      <c r="AB29" s="52"/>
      <c r="AC29" s="52"/>
    </row>
    <row r="30" spans="3:29" x14ac:dyDescent="0.3">
      <c r="K30" s="38"/>
    </row>
    <row r="31" spans="3:29" x14ac:dyDescent="0.3">
      <c r="K31" s="38"/>
    </row>
    <row r="32" spans="3:29" x14ac:dyDescent="0.3">
      <c r="K32" s="38"/>
    </row>
    <row r="33" spans="11:11" x14ac:dyDescent="0.3">
      <c r="K33" s="38"/>
    </row>
    <row r="34" spans="11:11" x14ac:dyDescent="0.3">
      <c r="K34" s="38"/>
    </row>
    <row r="35" spans="11:11" x14ac:dyDescent="0.3">
      <c r="K35" s="38"/>
    </row>
    <row r="36" spans="11:11" x14ac:dyDescent="0.3">
      <c r="K36" s="38"/>
    </row>
    <row r="37" spans="11:11" x14ac:dyDescent="0.3">
      <c r="K37" s="38"/>
    </row>
    <row r="38" spans="11:11" x14ac:dyDescent="0.3">
      <c r="K38" s="38"/>
    </row>
    <row r="39" spans="11:11" x14ac:dyDescent="0.3">
      <c r="K39" s="38"/>
    </row>
    <row r="40" spans="11:11" x14ac:dyDescent="0.3">
      <c r="K40" s="38"/>
    </row>
    <row r="41" spans="11:11" x14ac:dyDescent="0.3">
      <c r="K41" s="38"/>
    </row>
    <row r="42" spans="11:11" x14ac:dyDescent="0.3">
      <c r="K42" s="38"/>
    </row>
  </sheetData>
  <autoFilter ref="H9:K26" xr:uid="{CBE3069C-287C-4BE3-A6C3-BC1FFF12D05A}"/>
  <mergeCells count="48">
    <mergeCell ref="Z2:AA2"/>
    <mergeCell ref="E9:E10"/>
    <mergeCell ref="F9:F10"/>
    <mergeCell ref="L9:L19"/>
    <mergeCell ref="P9:S9"/>
    <mergeCell ref="P10:S10"/>
    <mergeCell ref="P11:S11"/>
    <mergeCell ref="E12:E13"/>
    <mergeCell ref="F12:F13"/>
    <mergeCell ref="T12:T13"/>
    <mergeCell ref="AC12:AC13"/>
    <mergeCell ref="E15:E16"/>
    <mergeCell ref="F15:F16"/>
    <mergeCell ref="T15:T16"/>
    <mergeCell ref="U15:U16"/>
    <mergeCell ref="V15:V16"/>
    <mergeCell ref="W15:W16"/>
    <mergeCell ref="X15:X16"/>
    <mergeCell ref="U12:U13"/>
    <mergeCell ref="V12:V13"/>
    <mergeCell ref="W12:W13"/>
    <mergeCell ref="X12:X13"/>
    <mergeCell ref="Y12:Y13"/>
    <mergeCell ref="Z12:Z13"/>
    <mergeCell ref="E18:E19"/>
    <mergeCell ref="F18:F19"/>
    <mergeCell ref="X18:Z18"/>
    <mergeCell ref="AA12:AA13"/>
    <mergeCell ref="AB12:AB13"/>
    <mergeCell ref="Y15:Y16"/>
    <mergeCell ref="Z15:Z16"/>
    <mergeCell ref="AA15:AA16"/>
    <mergeCell ref="AB15:AB16"/>
    <mergeCell ref="AC15:AC16"/>
    <mergeCell ref="T21:T22"/>
    <mergeCell ref="U21:U22"/>
    <mergeCell ref="V21:V22"/>
    <mergeCell ref="W21:W22"/>
    <mergeCell ref="X21:X22"/>
    <mergeCell ref="Y26:AC29"/>
    <mergeCell ref="W27:W28"/>
    <mergeCell ref="Z21:Z22"/>
    <mergeCell ref="AA21:AA22"/>
    <mergeCell ref="AB21:AB22"/>
    <mergeCell ref="AC21:AC22"/>
    <mergeCell ref="W24:W25"/>
    <mergeCell ref="AB24:AB25"/>
    <mergeCell ref="Y21:Y22"/>
  </mergeCells>
  <pageMargins left="0.7" right="0.7" top="0.75" bottom="0.75" header="0.3" footer="0.3"/>
  <pageSetup paperSize="9" scale="51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FA9D1-59DC-4490-8E60-93FF25185F7C}">
  <sheetPr>
    <pageSetUpPr fitToPage="1"/>
  </sheetPr>
  <dimension ref="C2:AC42"/>
  <sheetViews>
    <sheetView view="pageBreakPreview" zoomScale="70" zoomScaleNormal="100" zoomScaleSheetLayoutView="70" workbookViewId="0">
      <selection activeCell="A32" sqref="A32"/>
    </sheetView>
  </sheetViews>
  <sheetFormatPr defaultRowHeight="14.4" x14ac:dyDescent="0.3"/>
  <cols>
    <col min="1" max="7" width="8.88671875" style="13"/>
    <col min="8" max="8" width="3" style="13" bestFit="1" customWidth="1"/>
    <col min="9" max="9" width="8" style="13" bestFit="1" customWidth="1"/>
    <col min="10" max="10" width="9.77734375" style="13" bestFit="1" customWidth="1"/>
    <col min="11" max="11" width="14.88671875" style="13" bestFit="1" customWidth="1"/>
    <col min="12" max="13" width="8.88671875" style="13"/>
    <col min="14" max="14" width="14.88671875" style="13" bestFit="1" customWidth="1"/>
    <col min="15" max="15" width="8.88671875" style="13"/>
    <col min="16" max="16" width="3.6640625" style="13" bestFit="1" customWidth="1"/>
    <col min="17" max="19" width="3.6640625" style="13" customWidth="1"/>
    <col min="20" max="29" width="9" style="13" bestFit="1" customWidth="1"/>
    <col min="30" max="16384" width="8.88671875" style="13"/>
  </cols>
  <sheetData>
    <row r="2" spans="3:29" x14ac:dyDescent="0.3">
      <c r="Z2" s="58" t="s">
        <v>14</v>
      </c>
      <c r="AA2" s="58"/>
    </row>
    <row r="3" spans="3:29" x14ac:dyDescent="0.3">
      <c r="Z3" s="34" t="s">
        <v>0</v>
      </c>
      <c r="AA3" s="44">
        <v>0.41</v>
      </c>
    </row>
    <row r="7" spans="3:29" ht="15" thickBot="1" x14ac:dyDescent="0.35"/>
    <row r="8" spans="3:29" x14ac:dyDescent="0.3">
      <c r="C8" s="14"/>
      <c r="D8" s="15"/>
      <c r="E8" s="15"/>
      <c r="F8" s="15"/>
      <c r="G8" s="16"/>
      <c r="N8" s="17" t="s">
        <v>11</v>
      </c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9"/>
    </row>
    <row r="9" spans="3:29" ht="43.2" x14ac:dyDescent="0.3">
      <c r="C9" s="20"/>
      <c r="E9" s="57" t="s">
        <v>0</v>
      </c>
      <c r="F9" s="57">
        <v>8</v>
      </c>
      <c r="G9" s="21"/>
      <c r="H9" s="22" t="s">
        <v>1</v>
      </c>
      <c r="I9" s="23" t="s">
        <v>2</v>
      </c>
      <c r="J9" s="23" t="s">
        <v>3</v>
      </c>
      <c r="K9" s="23" t="s">
        <v>4</v>
      </c>
      <c r="L9" s="59" t="s">
        <v>6</v>
      </c>
      <c r="M9" s="45" t="s">
        <v>9</v>
      </c>
      <c r="N9" s="46" t="s">
        <v>7</v>
      </c>
      <c r="P9" s="56" t="s">
        <v>8</v>
      </c>
      <c r="Q9" s="56"/>
      <c r="R9" s="56"/>
      <c r="S9" s="56"/>
      <c r="T9" s="25">
        <v>1</v>
      </c>
      <c r="U9" s="25">
        <v>2</v>
      </c>
      <c r="V9" s="25">
        <v>3</v>
      </c>
      <c r="W9" s="25">
        <v>4</v>
      </c>
      <c r="X9" s="25">
        <v>5</v>
      </c>
      <c r="Y9" s="25">
        <v>6</v>
      </c>
      <c r="Z9" s="25">
        <v>7</v>
      </c>
      <c r="AA9" s="25">
        <v>8</v>
      </c>
      <c r="AB9" s="25">
        <v>9</v>
      </c>
      <c r="AC9" s="25">
        <v>10</v>
      </c>
    </row>
    <row r="10" spans="3:29" x14ac:dyDescent="0.3">
      <c r="C10" s="20"/>
      <c r="E10" s="57"/>
      <c r="F10" s="57"/>
      <c r="G10" s="21"/>
      <c r="H10" s="26">
        <v>1</v>
      </c>
      <c r="I10" s="27">
        <f>F9*$F$12+$F$15</f>
        <v>56</v>
      </c>
      <c r="J10" s="27">
        <f t="shared" ref="J10:J19" si="0">MOD(I10,$F$18)</f>
        <v>8</v>
      </c>
      <c r="K10" s="28">
        <f>J10/$F$18</f>
        <v>0.5</v>
      </c>
      <c r="L10" s="59"/>
      <c r="M10" s="25">
        <v>1</v>
      </c>
      <c r="N10" s="31">
        <f>SMALL($K$10:$K$25,H10)</f>
        <v>0.5</v>
      </c>
      <c r="P10" s="56" t="s">
        <v>9</v>
      </c>
      <c r="Q10" s="56"/>
      <c r="R10" s="56"/>
      <c r="S10" s="56"/>
      <c r="T10" s="25">
        <f>N10</f>
        <v>0.5</v>
      </c>
      <c r="U10" s="25">
        <f>N11</f>
        <v>0.5</v>
      </c>
      <c r="V10" s="25">
        <f>N12</f>
        <v>0.5</v>
      </c>
      <c r="W10" s="25">
        <f>N13</f>
        <v>0.5</v>
      </c>
      <c r="X10" s="25">
        <f>N14</f>
        <v>0.5</v>
      </c>
      <c r="Y10" s="25">
        <f>N15</f>
        <v>0.5</v>
      </c>
      <c r="Z10" s="25">
        <f>N16</f>
        <v>0.5</v>
      </c>
      <c r="AA10" s="25">
        <f>N17</f>
        <v>0.5</v>
      </c>
      <c r="AB10" s="25">
        <f>N18</f>
        <v>0.5</v>
      </c>
      <c r="AC10" s="25">
        <f>N19</f>
        <v>0.5</v>
      </c>
    </row>
    <row r="11" spans="3:29" x14ac:dyDescent="0.3">
      <c r="C11" s="20"/>
      <c r="G11" s="21"/>
      <c r="H11" s="30">
        <v>2</v>
      </c>
      <c r="I11" s="25">
        <f t="shared" ref="I11:I19" si="1">J10*$F$12+$F$15</f>
        <v>56</v>
      </c>
      <c r="J11" s="25">
        <f t="shared" si="0"/>
        <v>8</v>
      </c>
      <c r="K11" s="31">
        <f>J11/$F$18</f>
        <v>0.5</v>
      </c>
      <c r="L11" s="59"/>
      <c r="M11" s="25">
        <v>2</v>
      </c>
      <c r="N11" s="31">
        <f t="shared" ref="N11:N19" si="2">SMALL($K$10:$K$25,H11)</f>
        <v>0.5</v>
      </c>
      <c r="P11" s="56" t="s">
        <v>10</v>
      </c>
      <c r="Q11" s="56"/>
      <c r="R11" s="56"/>
      <c r="S11" s="56"/>
      <c r="T11" s="32">
        <f>T9/$AC$9</f>
        <v>0.1</v>
      </c>
      <c r="U11" s="32">
        <f t="shared" ref="U11:AC11" si="3">U9/$AC$9</f>
        <v>0.2</v>
      </c>
      <c r="V11" s="32">
        <f t="shared" si="3"/>
        <v>0.3</v>
      </c>
      <c r="W11" s="32">
        <f t="shared" si="3"/>
        <v>0.4</v>
      </c>
      <c r="X11" s="32">
        <f t="shared" si="3"/>
        <v>0.5</v>
      </c>
      <c r="Y11" s="32">
        <f t="shared" si="3"/>
        <v>0.6</v>
      </c>
      <c r="Z11" s="32">
        <f t="shared" si="3"/>
        <v>0.7</v>
      </c>
      <c r="AA11" s="32">
        <f t="shared" si="3"/>
        <v>0.8</v>
      </c>
      <c r="AB11" s="32">
        <f t="shared" si="3"/>
        <v>0.9</v>
      </c>
      <c r="AC11" s="32">
        <f t="shared" si="3"/>
        <v>1</v>
      </c>
    </row>
    <row r="12" spans="3:29" x14ac:dyDescent="0.3">
      <c r="C12" s="20"/>
      <c r="E12" s="57" t="s">
        <v>0</v>
      </c>
      <c r="F12" s="57">
        <v>7</v>
      </c>
      <c r="G12" s="21"/>
      <c r="H12" s="30">
        <v>3</v>
      </c>
      <c r="I12" s="25">
        <f t="shared" si="1"/>
        <v>56</v>
      </c>
      <c r="J12" s="25">
        <f t="shared" si="0"/>
        <v>8</v>
      </c>
      <c r="K12" s="31">
        <f t="shared" ref="K12:K19" si="4">J12/$F$18</f>
        <v>0.5</v>
      </c>
      <c r="L12" s="59"/>
      <c r="M12" s="25">
        <v>3</v>
      </c>
      <c r="N12" s="31">
        <f t="shared" si="2"/>
        <v>0.5</v>
      </c>
      <c r="T12" s="55" t="str">
        <f>IF((T11)-T10&gt;0,(T11)-T10,"-")</f>
        <v>-</v>
      </c>
      <c r="U12" s="55" t="str">
        <f t="shared" ref="U12:AC12" si="5">IF((U11)-U10&gt;0,(U11)-U10,"-")</f>
        <v>-</v>
      </c>
      <c r="V12" s="55" t="str">
        <f t="shared" si="5"/>
        <v>-</v>
      </c>
      <c r="W12" s="55" t="str">
        <f t="shared" si="5"/>
        <v>-</v>
      </c>
      <c r="X12" s="55" t="str">
        <f t="shared" si="5"/>
        <v>-</v>
      </c>
      <c r="Y12" s="55">
        <f t="shared" si="5"/>
        <v>9.9999999999999978E-2</v>
      </c>
      <c r="Z12" s="55">
        <f t="shared" si="5"/>
        <v>0.19999999999999996</v>
      </c>
      <c r="AA12" s="55">
        <f t="shared" si="5"/>
        <v>0.30000000000000004</v>
      </c>
      <c r="AB12" s="55">
        <f t="shared" si="5"/>
        <v>0.4</v>
      </c>
      <c r="AC12" s="55">
        <f t="shared" si="5"/>
        <v>0.5</v>
      </c>
    </row>
    <row r="13" spans="3:29" x14ac:dyDescent="0.3">
      <c r="C13" s="20"/>
      <c r="E13" s="57"/>
      <c r="F13" s="57"/>
      <c r="G13" s="21"/>
      <c r="H13" s="30">
        <v>4</v>
      </c>
      <c r="I13" s="25">
        <f t="shared" si="1"/>
        <v>56</v>
      </c>
      <c r="J13" s="25">
        <f t="shared" si="0"/>
        <v>8</v>
      </c>
      <c r="K13" s="31">
        <f t="shared" si="4"/>
        <v>0.5</v>
      </c>
      <c r="L13" s="59"/>
      <c r="M13" s="25">
        <v>4</v>
      </c>
      <c r="N13" s="31">
        <f t="shared" si="2"/>
        <v>0.5</v>
      </c>
      <c r="T13" s="55"/>
      <c r="U13" s="55"/>
      <c r="V13" s="55"/>
      <c r="W13" s="55"/>
      <c r="X13" s="55"/>
      <c r="Y13" s="55"/>
      <c r="Z13" s="55"/>
      <c r="AA13" s="55"/>
      <c r="AB13" s="55"/>
      <c r="AC13" s="55"/>
    </row>
    <row r="14" spans="3:29" x14ac:dyDescent="0.3">
      <c r="C14" s="20"/>
      <c r="G14" s="21"/>
      <c r="H14" s="30">
        <v>5</v>
      </c>
      <c r="I14" s="25">
        <f t="shared" si="1"/>
        <v>56</v>
      </c>
      <c r="J14" s="25">
        <f t="shared" si="0"/>
        <v>8</v>
      </c>
      <c r="K14" s="31">
        <f t="shared" si="4"/>
        <v>0.5</v>
      </c>
      <c r="L14" s="59"/>
      <c r="M14" s="25">
        <v>5</v>
      </c>
      <c r="N14" s="31">
        <f t="shared" si="2"/>
        <v>0.5</v>
      </c>
      <c r="AC14" s="33"/>
    </row>
    <row r="15" spans="3:29" x14ac:dyDescent="0.3">
      <c r="C15" s="20"/>
      <c r="E15" s="57" t="s">
        <v>0</v>
      </c>
      <c r="F15" s="57">
        <v>0</v>
      </c>
      <c r="G15" s="21"/>
      <c r="H15" s="30">
        <v>6</v>
      </c>
      <c r="I15" s="25">
        <f t="shared" si="1"/>
        <v>56</v>
      </c>
      <c r="J15" s="25">
        <f t="shared" si="0"/>
        <v>8</v>
      </c>
      <c r="K15" s="31">
        <f t="shared" si="4"/>
        <v>0.5</v>
      </c>
      <c r="L15" s="59"/>
      <c r="M15" s="25">
        <v>6</v>
      </c>
      <c r="N15" s="31">
        <f t="shared" si="2"/>
        <v>0.5</v>
      </c>
      <c r="T15" s="56">
        <f>T10-(T9-1)/$AC$9</f>
        <v>0.5</v>
      </c>
      <c r="U15" s="56">
        <f t="shared" ref="U15:AC15" si="6">U10-(U9-1)/$AC$9</f>
        <v>0.4</v>
      </c>
      <c r="V15" s="56">
        <f t="shared" si="6"/>
        <v>0.3</v>
      </c>
      <c r="W15" s="56">
        <f t="shared" si="6"/>
        <v>0.2</v>
      </c>
      <c r="X15" s="56">
        <f t="shared" si="6"/>
        <v>9.9999999999999978E-2</v>
      </c>
      <c r="Y15" s="56">
        <f t="shared" si="6"/>
        <v>0</v>
      </c>
      <c r="Z15" s="56">
        <f t="shared" si="6"/>
        <v>-9.9999999999999978E-2</v>
      </c>
      <c r="AA15" s="56">
        <f t="shared" si="6"/>
        <v>-0.19999999999999996</v>
      </c>
      <c r="AB15" s="56">
        <f t="shared" si="6"/>
        <v>-0.30000000000000004</v>
      </c>
      <c r="AC15" s="56">
        <f t="shared" si="6"/>
        <v>-0.4</v>
      </c>
    </row>
    <row r="16" spans="3:29" x14ac:dyDescent="0.3">
      <c r="C16" s="20"/>
      <c r="E16" s="57"/>
      <c r="F16" s="57"/>
      <c r="G16" s="21"/>
      <c r="H16" s="30">
        <v>7</v>
      </c>
      <c r="I16" s="25">
        <f t="shared" si="1"/>
        <v>56</v>
      </c>
      <c r="J16" s="25">
        <f t="shared" si="0"/>
        <v>8</v>
      </c>
      <c r="K16" s="31">
        <f t="shared" si="4"/>
        <v>0.5</v>
      </c>
      <c r="L16" s="59"/>
      <c r="M16" s="25">
        <v>7</v>
      </c>
      <c r="N16" s="31">
        <f t="shared" si="2"/>
        <v>0.5</v>
      </c>
      <c r="T16" s="56"/>
      <c r="U16" s="56"/>
      <c r="V16" s="56"/>
      <c r="W16" s="56"/>
      <c r="X16" s="56"/>
      <c r="Y16" s="56"/>
      <c r="Z16" s="56"/>
      <c r="AA16" s="56"/>
      <c r="AB16" s="56"/>
      <c r="AC16" s="56"/>
    </row>
    <row r="17" spans="3:29" x14ac:dyDescent="0.3">
      <c r="C17" s="20"/>
      <c r="G17" s="21"/>
      <c r="H17" s="30">
        <v>8</v>
      </c>
      <c r="I17" s="25">
        <f t="shared" si="1"/>
        <v>56</v>
      </c>
      <c r="J17" s="25">
        <f t="shared" si="0"/>
        <v>8</v>
      </c>
      <c r="K17" s="31">
        <f t="shared" si="4"/>
        <v>0.5</v>
      </c>
      <c r="L17" s="59"/>
      <c r="M17" s="25">
        <v>8</v>
      </c>
      <c r="N17" s="31">
        <f t="shared" si="2"/>
        <v>0.5</v>
      </c>
      <c r="AC17" s="33"/>
    </row>
    <row r="18" spans="3:29" x14ac:dyDescent="0.3">
      <c r="C18" s="20"/>
      <c r="E18" s="57" t="s">
        <v>0</v>
      </c>
      <c r="F18" s="57">
        <v>16</v>
      </c>
      <c r="G18" s="21"/>
      <c r="H18" s="30">
        <v>9</v>
      </c>
      <c r="I18" s="25">
        <f t="shared" si="1"/>
        <v>56</v>
      </c>
      <c r="J18" s="25">
        <f t="shared" si="0"/>
        <v>8</v>
      </c>
      <c r="K18" s="31">
        <f t="shared" si="4"/>
        <v>0.5</v>
      </c>
      <c r="L18" s="59"/>
      <c r="M18" s="25">
        <v>9</v>
      </c>
      <c r="N18" s="31">
        <f t="shared" si="2"/>
        <v>0.5</v>
      </c>
      <c r="T18" s="34" t="s">
        <v>0</v>
      </c>
      <c r="U18" s="13">
        <v>0.05</v>
      </c>
      <c r="W18" s="44"/>
      <c r="X18" s="58"/>
      <c r="Y18" s="58"/>
      <c r="Z18" s="58"/>
      <c r="AC18" s="33"/>
    </row>
    <row r="19" spans="3:29" x14ac:dyDescent="0.3">
      <c r="C19" s="20"/>
      <c r="E19" s="57"/>
      <c r="F19" s="57"/>
      <c r="G19" s="21"/>
      <c r="H19" s="30">
        <v>10</v>
      </c>
      <c r="I19" s="25">
        <f t="shared" si="1"/>
        <v>56</v>
      </c>
      <c r="J19" s="25">
        <f t="shared" si="0"/>
        <v>8</v>
      </c>
      <c r="K19" s="31">
        <f t="shared" si="4"/>
        <v>0.5</v>
      </c>
      <c r="L19" s="59"/>
      <c r="M19" s="25">
        <v>10</v>
      </c>
      <c r="N19" s="31">
        <f t="shared" si="2"/>
        <v>0.5</v>
      </c>
      <c r="AC19" s="33"/>
    </row>
    <row r="20" spans="3:29" ht="15" thickBot="1" x14ac:dyDescent="0.35">
      <c r="C20" s="35"/>
      <c r="D20" s="36"/>
      <c r="E20" s="36"/>
      <c r="F20" s="36"/>
      <c r="G20" s="37"/>
      <c r="K20" s="38"/>
      <c r="L20" s="39"/>
      <c r="M20" s="39"/>
      <c r="N20" s="40"/>
      <c r="AC20" s="33"/>
    </row>
    <row r="21" spans="3:29" x14ac:dyDescent="0.3">
      <c r="K21" s="38"/>
      <c r="L21" s="39"/>
      <c r="M21" s="39"/>
      <c r="N21" s="40"/>
      <c r="T21" s="54">
        <f>MAX(T12,T15)</f>
        <v>0.5</v>
      </c>
      <c r="U21" s="54">
        <f t="shared" ref="U21:AC21" si="7">MAX(U12,U15)</f>
        <v>0.4</v>
      </c>
      <c r="V21" s="54">
        <f t="shared" si="7"/>
        <v>0.3</v>
      </c>
      <c r="W21" s="54">
        <f t="shared" si="7"/>
        <v>0.2</v>
      </c>
      <c r="X21" s="54">
        <f t="shared" si="7"/>
        <v>9.9999999999999978E-2</v>
      </c>
      <c r="Y21" s="54">
        <f t="shared" si="7"/>
        <v>9.9999999999999978E-2</v>
      </c>
      <c r="Z21" s="54">
        <f t="shared" si="7"/>
        <v>0.19999999999999996</v>
      </c>
      <c r="AA21" s="54">
        <f t="shared" si="7"/>
        <v>0.30000000000000004</v>
      </c>
      <c r="AB21" s="54">
        <f t="shared" si="7"/>
        <v>0.4</v>
      </c>
      <c r="AC21" s="54">
        <f t="shared" si="7"/>
        <v>0.5</v>
      </c>
    </row>
    <row r="22" spans="3:29" x14ac:dyDescent="0.3">
      <c r="K22" s="38"/>
      <c r="L22" s="39"/>
      <c r="M22" s="39"/>
      <c r="N22" s="40"/>
      <c r="T22" s="54"/>
      <c r="U22" s="54"/>
      <c r="V22" s="54"/>
      <c r="W22" s="54"/>
      <c r="X22" s="54"/>
      <c r="Y22" s="54"/>
      <c r="Z22" s="54"/>
      <c r="AA22" s="54"/>
      <c r="AB22" s="54"/>
      <c r="AC22" s="54"/>
    </row>
    <row r="23" spans="3:29" x14ac:dyDescent="0.3">
      <c r="K23" s="38"/>
      <c r="L23" s="39"/>
      <c r="M23" s="39"/>
      <c r="N23" s="40"/>
      <c r="AC23" s="19"/>
    </row>
    <row r="24" spans="3:29" ht="14.4" customHeight="1" x14ac:dyDescent="0.3">
      <c r="N24" s="40"/>
      <c r="W24" s="55">
        <f>MAX($T$12:$AC$13)</f>
        <v>0.5</v>
      </c>
      <c r="AB24" s="55">
        <f>MAX($W$24,$W$27)</f>
        <v>0.5</v>
      </c>
      <c r="AC24" s="33"/>
    </row>
    <row r="25" spans="3:29" x14ac:dyDescent="0.3">
      <c r="L25" s="13">
        <f>77/13</f>
        <v>5.9230769230769234</v>
      </c>
      <c r="N25" s="40"/>
      <c r="W25" s="53"/>
      <c r="AB25" s="53"/>
      <c r="AC25" s="33"/>
    </row>
    <row r="26" spans="3:29" x14ac:dyDescent="0.3">
      <c r="N26" s="40"/>
      <c r="Y26" s="52" t="str">
        <f>IF($AB$24&lt;=$AA$3,"D≤D_α, conclude that no difference has been detected between the true distribution of {R_1,R_2,….,R_N } and the uniform distribution."," sample statistic D is greater than the critical value D_α, the null hypothesis that the data are a sample from a uniform distribution is rejected. In this case, it is rejected.")</f>
        <v xml:space="preserve"> sample statistic D is greater than the critical value D_α, the null hypothesis that the data are a sample from a uniform distribution is rejected. In this case, it is rejected.</v>
      </c>
      <c r="Z26" s="52"/>
      <c r="AA26" s="52"/>
      <c r="AB26" s="52"/>
      <c r="AC26" s="52"/>
    </row>
    <row r="27" spans="3:29" x14ac:dyDescent="0.3">
      <c r="N27" s="40"/>
      <c r="U27"/>
      <c r="W27" s="53">
        <f>MAX($T$15:$AC$16)</f>
        <v>0.5</v>
      </c>
      <c r="Y27" s="52"/>
      <c r="Z27" s="52"/>
      <c r="AA27" s="52"/>
      <c r="AB27" s="52"/>
      <c r="AC27" s="52"/>
    </row>
    <row r="28" spans="3:29" x14ac:dyDescent="0.3">
      <c r="K28" s="38"/>
      <c r="N28" s="41"/>
      <c r="O28" s="42"/>
      <c r="P28" s="42"/>
      <c r="Q28" s="42"/>
      <c r="R28" s="42"/>
      <c r="S28" s="42"/>
      <c r="T28" s="42"/>
      <c r="U28" s="42"/>
      <c r="V28" s="42"/>
      <c r="W28" s="53"/>
      <c r="X28" s="42"/>
      <c r="Y28" s="52"/>
      <c r="Z28" s="52"/>
      <c r="AA28" s="52"/>
      <c r="AB28" s="52"/>
      <c r="AC28" s="52"/>
    </row>
    <row r="29" spans="3:29" x14ac:dyDescent="0.3">
      <c r="K29" s="38"/>
      <c r="Y29" s="52"/>
      <c r="Z29" s="52"/>
      <c r="AA29" s="52"/>
      <c r="AB29" s="52"/>
      <c r="AC29" s="52"/>
    </row>
    <row r="30" spans="3:29" x14ac:dyDescent="0.3">
      <c r="K30" s="38"/>
    </row>
    <row r="31" spans="3:29" x14ac:dyDescent="0.3">
      <c r="K31" s="38"/>
    </row>
    <row r="32" spans="3:29" x14ac:dyDescent="0.3">
      <c r="K32" s="38"/>
    </row>
    <row r="33" spans="11:11" x14ac:dyDescent="0.3">
      <c r="K33" s="38"/>
    </row>
    <row r="34" spans="11:11" x14ac:dyDescent="0.3">
      <c r="K34" s="38"/>
    </row>
    <row r="35" spans="11:11" x14ac:dyDescent="0.3">
      <c r="K35" s="38"/>
    </row>
    <row r="36" spans="11:11" x14ac:dyDescent="0.3">
      <c r="K36" s="38"/>
    </row>
    <row r="37" spans="11:11" x14ac:dyDescent="0.3">
      <c r="K37" s="38"/>
    </row>
    <row r="38" spans="11:11" x14ac:dyDescent="0.3">
      <c r="K38" s="38"/>
    </row>
    <row r="39" spans="11:11" x14ac:dyDescent="0.3">
      <c r="K39" s="38"/>
    </row>
    <row r="40" spans="11:11" x14ac:dyDescent="0.3">
      <c r="K40" s="38"/>
    </row>
    <row r="41" spans="11:11" x14ac:dyDescent="0.3">
      <c r="K41" s="38"/>
    </row>
    <row r="42" spans="11:11" x14ac:dyDescent="0.3">
      <c r="K42" s="38"/>
    </row>
  </sheetData>
  <autoFilter ref="H9:K26" xr:uid="{CBE3069C-287C-4BE3-A6C3-BC1FFF12D05A}"/>
  <mergeCells count="48">
    <mergeCell ref="Z2:AA2"/>
    <mergeCell ref="E9:E10"/>
    <mergeCell ref="F9:F10"/>
    <mergeCell ref="L9:L19"/>
    <mergeCell ref="P9:S9"/>
    <mergeCell ref="P10:S10"/>
    <mergeCell ref="P11:S11"/>
    <mergeCell ref="E12:E13"/>
    <mergeCell ref="F12:F13"/>
    <mergeCell ref="T12:T13"/>
    <mergeCell ref="E18:E19"/>
    <mergeCell ref="F18:F19"/>
    <mergeCell ref="X18:Z18"/>
    <mergeCell ref="Y15:Y16"/>
    <mergeCell ref="Z15:Z16"/>
    <mergeCell ref="AA15:AA16"/>
    <mergeCell ref="AC12:AC13"/>
    <mergeCell ref="E15:E16"/>
    <mergeCell ref="F15:F16"/>
    <mergeCell ref="T15:T16"/>
    <mergeCell ref="U15:U16"/>
    <mergeCell ref="V15:V16"/>
    <mergeCell ref="W15:W16"/>
    <mergeCell ref="X15:X16"/>
    <mergeCell ref="U12:U13"/>
    <mergeCell ref="V12:V13"/>
    <mergeCell ref="W12:W13"/>
    <mergeCell ref="X12:X13"/>
    <mergeCell ref="Y12:Y13"/>
    <mergeCell ref="Z12:Z13"/>
    <mergeCell ref="AA12:AA13"/>
    <mergeCell ref="AB12:AB13"/>
    <mergeCell ref="AB15:AB16"/>
    <mergeCell ref="AC15:AC16"/>
    <mergeCell ref="T21:T22"/>
    <mergeCell ref="U21:U22"/>
    <mergeCell ref="V21:V22"/>
    <mergeCell ref="W21:W22"/>
    <mergeCell ref="X21:X22"/>
    <mergeCell ref="Y26:AC29"/>
    <mergeCell ref="W27:W28"/>
    <mergeCell ref="Z21:Z22"/>
    <mergeCell ref="AA21:AA22"/>
    <mergeCell ref="AB21:AB22"/>
    <mergeCell ref="AC21:AC22"/>
    <mergeCell ref="W24:W25"/>
    <mergeCell ref="AB24:AB25"/>
    <mergeCell ref="Y21:Y22"/>
  </mergeCells>
  <pageMargins left="0.7" right="0.7" top="0.75" bottom="0.75" header="0.3" footer="0.3"/>
  <pageSetup paperSize="9" scale="51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12AD3-1B23-4CC4-9EAC-34885BAFB829}">
  <sheetPr>
    <pageSetUpPr fitToPage="1"/>
  </sheetPr>
  <dimension ref="C2:AC42"/>
  <sheetViews>
    <sheetView view="pageBreakPreview" zoomScale="70" zoomScaleNormal="100" zoomScaleSheetLayoutView="70" workbookViewId="0">
      <selection activeCell="L32" sqref="L32"/>
    </sheetView>
  </sheetViews>
  <sheetFormatPr defaultRowHeight="14.4" x14ac:dyDescent="0.3"/>
  <cols>
    <col min="1" max="7" width="8.88671875" style="13"/>
    <col min="8" max="8" width="3" style="13" bestFit="1" customWidth="1"/>
    <col min="9" max="9" width="8" style="13" bestFit="1" customWidth="1"/>
    <col min="10" max="10" width="9.77734375" style="13" bestFit="1" customWidth="1"/>
    <col min="11" max="11" width="14.88671875" style="13" bestFit="1" customWidth="1"/>
    <col min="12" max="13" width="8.88671875" style="13"/>
    <col min="14" max="14" width="14.88671875" style="13" bestFit="1" customWidth="1"/>
    <col min="15" max="15" width="8.88671875" style="13"/>
    <col min="16" max="16" width="3.6640625" style="13" bestFit="1" customWidth="1"/>
    <col min="17" max="19" width="3.6640625" style="13" customWidth="1"/>
    <col min="20" max="29" width="9" style="13" bestFit="1" customWidth="1"/>
    <col min="30" max="16384" width="8.88671875" style="13"/>
  </cols>
  <sheetData>
    <row r="2" spans="3:29" x14ac:dyDescent="0.3">
      <c r="Z2" s="58" t="s">
        <v>14</v>
      </c>
      <c r="AA2" s="58"/>
    </row>
    <row r="3" spans="3:29" x14ac:dyDescent="0.3">
      <c r="Z3" s="34" t="s">
        <v>0</v>
      </c>
      <c r="AA3" s="44">
        <v>0.41</v>
      </c>
    </row>
    <row r="7" spans="3:29" ht="15" thickBot="1" x14ac:dyDescent="0.35"/>
    <row r="8" spans="3:29" x14ac:dyDescent="0.3">
      <c r="C8" s="14"/>
      <c r="D8" s="15"/>
      <c r="E8" s="15"/>
      <c r="F8" s="15"/>
      <c r="G8" s="16"/>
      <c r="N8" s="17" t="s">
        <v>11</v>
      </c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9"/>
    </row>
    <row r="9" spans="3:29" ht="43.2" x14ac:dyDescent="0.3">
      <c r="C9" s="20"/>
      <c r="E9" s="57" t="s">
        <v>0</v>
      </c>
      <c r="F9" s="57">
        <v>7</v>
      </c>
      <c r="G9" s="21"/>
      <c r="H9" s="22" t="s">
        <v>1</v>
      </c>
      <c r="I9" s="23" t="s">
        <v>2</v>
      </c>
      <c r="J9" s="23" t="s">
        <v>3</v>
      </c>
      <c r="K9" s="23" t="s">
        <v>4</v>
      </c>
      <c r="L9" s="59" t="s">
        <v>6</v>
      </c>
      <c r="M9" s="45" t="s">
        <v>9</v>
      </c>
      <c r="N9" s="46" t="s">
        <v>7</v>
      </c>
      <c r="P9" s="56" t="s">
        <v>8</v>
      </c>
      <c r="Q9" s="56"/>
      <c r="R9" s="56"/>
      <c r="S9" s="56"/>
      <c r="T9" s="25">
        <v>1</v>
      </c>
      <c r="U9" s="25">
        <v>2</v>
      </c>
      <c r="V9" s="25">
        <v>3</v>
      </c>
      <c r="W9" s="25">
        <v>4</v>
      </c>
      <c r="X9" s="25">
        <v>5</v>
      </c>
      <c r="Y9" s="25">
        <v>6</v>
      </c>
      <c r="Z9" s="25">
        <v>7</v>
      </c>
      <c r="AA9" s="25">
        <v>8</v>
      </c>
      <c r="AB9" s="25">
        <v>9</v>
      </c>
      <c r="AC9" s="25">
        <v>10</v>
      </c>
    </row>
    <row r="10" spans="3:29" x14ac:dyDescent="0.3">
      <c r="C10" s="20"/>
      <c r="E10" s="57"/>
      <c r="F10" s="57"/>
      <c r="G10" s="21"/>
      <c r="H10" s="26">
        <v>1</v>
      </c>
      <c r="I10" s="27">
        <f>F9*$F$12+$F$15</f>
        <v>49</v>
      </c>
      <c r="J10" s="27">
        <f t="shared" ref="J10:J19" si="0">MOD(I10,$F$18)</f>
        <v>1</v>
      </c>
      <c r="K10" s="28">
        <f>J10/$F$18</f>
        <v>6.25E-2</v>
      </c>
      <c r="L10" s="59"/>
      <c r="M10" s="25">
        <v>1</v>
      </c>
      <c r="N10" s="31">
        <f>SMALL($K$10:$K$25,H10)</f>
        <v>6.25E-2</v>
      </c>
      <c r="P10" s="56" t="s">
        <v>9</v>
      </c>
      <c r="Q10" s="56"/>
      <c r="R10" s="56"/>
      <c r="S10" s="56"/>
      <c r="T10" s="25">
        <f>N10</f>
        <v>6.25E-2</v>
      </c>
      <c r="U10" s="25">
        <f>N11</f>
        <v>6.25E-2</v>
      </c>
      <c r="V10" s="25">
        <f>N12</f>
        <v>6.25E-2</v>
      </c>
      <c r="W10" s="25">
        <f>N13</f>
        <v>6.25E-2</v>
      </c>
      <c r="X10" s="25">
        <f>N14</f>
        <v>6.25E-2</v>
      </c>
      <c r="Y10" s="25">
        <f>N15</f>
        <v>0.4375</v>
      </c>
      <c r="Z10" s="25">
        <f>N16</f>
        <v>0.4375</v>
      </c>
      <c r="AA10" s="25">
        <f>N17</f>
        <v>0.4375</v>
      </c>
      <c r="AB10" s="25">
        <f>N18</f>
        <v>0.4375</v>
      </c>
      <c r="AC10" s="25">
        <f>N19</f>
        <v>0.4375</v>
      </c>
    </row>
    <row r="11" spans="3:29" x14ac:dyDescent="0.3">
      <c r="C11" s="20"/>
      <c r="G11" s="21"/>
      <c r="H11" s="30">
        <v>2</v>
      </c>
      <c r="I11" s="25">
        <f t="shared" ref="I11:I19" si="1">J10*$F$12+$F$15</f>
        <v>7</v>
      </c>
      <c r="J11" s="25">
        <f t="shared" si="0"/>
        <v>7</v>
      </c>
      <c r="K11" s="31">
        <f>J11/$F$18</f>
        <v>0.4375</v>
      </c>
      <c r="L11" s="59"/>
      <c r="M11" s="25">
        <v>2</v>
      </c>
      <c r="N11" s="31">
        <f t="shared" ref="N11:N19" si="2">SMALL($K$10:$K$25,H11)</f>
        <v>6.25E-2</v>
      </c>
      <c r="P11" s="56" t="s">
        <v>10</v>
      </c>
      <c r="Q11" s="56"/>
      <c r="R11" s="56"/>
      <c r="S11" s="56"/>
      <c r="T11" s="32">
        <f>T9/$AC$9</f>
        <v>0.1</v>
      </c>
      <c r="U11" s="32">
        <f t="shared" ref="U11:AC11" si="3">U9/$AC$9</f>
        <v>0.2</v>
      </c>
      <c r="V11" s="32">
        <f t="shared" si="3"/>
        <v>0.3</v>
      </c>
      <c r="W11" s="32">
        <f t="shared" si="3"/>
        <v>0.4</v>
      </c>
      <c r="X11" s="32">
        <f t="shared" si="3"/>
        <v>0.5</v>
      </c>
      <c r="Y11" s="32">
        <f t="shared" si="3"/>
        <v>0.6</v>
      </c>
      <c r="Z11" s="32">
        <f t="shared" si="3"/>
        <v>0.7</v>
      </c>
      <c r="AA11" s="32">
        <f t="shared" si="3"/>
        <v>0.8</v>
      </c>
      <c r="AB11" s="32">
        <f t="shared" si="3"/>
        <v>0.9</v>
      </c>
      <c r="AC11" s="32">
        <f t="shared" si="3"/>
        <v>1</v>
      </c>
    </row>
    <row r="12" spans="3:29" x14ac:dyDescent="0.3">
      <c r="C12" s="20"/>
      <c r="E12" s="57" t="s">
        <v>0</v>
      </c>
      <c r="F12" s="57">
        <v>7</v>
      </c>
      <c r="G12" s="21"/>
      <c r="H12" s="30">
        <v>3</v>
      </c>
      <c r="I12" s="25">
        <f t="shared" si="1"/>
        <v>49</v>
      </c>
      <c r="J12" s="25">
        <f t="shared" si="0"/>
        <v>1</v>
      </c>
      <c r="K12" s="31">
        <f t="shared" ref="K12:K19" si="4">J12/$F$18</f>
        <v>6.25E-2</v>
      </c>
      <c r="L12" s="59"/>
      <c r="M12" s="25">
        <v>3</v>
      </c>
      <c r="N12" s="31">
        <f t="shared" si="2"/>
        <v>6.25E-2</v>
      </c>
      <c r="T12" s="55">
        <f>IF((T11)-T10&gt;0,(T11)-T10,"-")</f>
        <v>3.7500000000000006E-2</v>
      </c>
      <c r="U12" s="55">
        <f t="shared" ref="U12:AC12" si="5">IF((U11)-U10&gt;0,(U11)-U10,"-")</f>
        <v>0.13750000000000001</v>
      </c>
      <c r="V12" s="55">
        <f t="shared" si="5"/>
        <v>0.23749999999999999</v>
      </c>
      <c r="W12" s="55">
        <f t="shared" si="5"/>
        <v>0.33750000000000002</v>
      </c>
      <c r="X12" s="55">
        <f t="shared" si="5"/>
        <v>0.4375</v>
      </c>
      <c r="Y12" s="55">
        <f t="shared" si="5"/>
        <v>0.16249999999999998</v>
      </c>
      <c r="Z12" s="55">
        <f t="shared" si="5"/>
        <v>0.26249999999999996</v>
      </c>
      <c r="AA12" s="55">
        <f t="shared" si="5"/>
        <v>0.36250000000000004</v>
      </c>
      <c r="AB12" s="55">
        <f t="shared" si="5"/>
        <v>0.46250000000000002</v>
      </c>
      <c r="AC12" s="55">
        <f t="shared" si="5"/>
        <v>0.5625</v>
      </c>
    </row>
    <row r="13" spans="3:29" x14ac:dyDescent="0.3">
      <c r="C13" s="20"/>
      <c r="E13" s="57"/>
      <c r="F13" s="57"/>
      <c r="G13" s="21"/>
      <c r="H13" s="30">
        <v>4</v>
      </c>
      <c r="I13" s="25">
        <f t="shared" si="1"/>
        <v>7</v>
      </c>
      <c r="J13" s="25">
        <f t="shared" si="0"/>
        <v>7</v>
      </c>
      <c r="K13" s="31">
        <f t="shared" si="4"/>
        <v>0.4375</v>
      </c>
      <c r="L13" s="59"/>
      <c r="M13" s="25">
        <v>4</v>
      </c>
      <c r="N13" s="31">
        <f t="shared" si="2"/>
        <v>6.25E-2</v>
      </c>
      <c r="T13" s="55"/>
      <c r="U13" s="55"/>
      <c r="V13" s="55"/>
      <c r="W13" s="55"/>
      <c r="X13" s="55"/>
      <c r="Y13" s="55"/>
      <c r="Z13" s="55"/>
      <c r="AA13" s="55"/>
      <c r="AB13" s="55"/>
      <c r="AC13" s="55"/>
    </row>
    <row r="14" spans="3:29" x14ac:dyDescent="0.3">
      <c r="C14" s="20"/>
      <c r="G14" s="21"/>
      <c r="H14" s="30">
        <v>5</v>
      </c>
      <c r="I14" s="25">
        <f t="shared" si="1"/>
        <v>49</v>
      </c>
      <c r="J14" s="25">
        <f t="shared" si="0"/>
        <v>1</v>
      </c>
      <c r="K14" s="31">
        <f t="shared" si="4"/>
        <v>6.25E-2</v>
      </c>
      <c r="L14" s="59"/>
      <c r="M14" s="25">
        <v>5</v>
      </c>
      <c r="N14" s="31">
        <f t="shared" si="2"/>
        <v>6.25E-2</v>
      </c>
      <c r="AC14" s="33"/>
    </row>
    <row r="15" spans="3:29" x14ac:dyDescent="0.3">
      <c r="C15" s="20"/>
      <c r="E15" s="57" t="s">
        <v>0</v>
      </c>
      <c r="F15" s="57">
        <v>0</v>
      </c>
      <c r="G15" s="21"/>
      <c r="H15" s="30">
        <v>6</v>
      </c>
      <c r="I15" s="25">
        <f t="shared" si="1"/>
        <v>7</v>
      </c>
      <c r="J15" s="25">
        <f t="shared" si="0"/>
        <v>7</v>
      </c>
      <c r="K15" s="31">
        <f t="shared" si="4"/>
        <v>0.4375</v>
      </c>
      <c r="L15" s="59"/>
      <c r="M15" s="25">
        <v>6</v>
      </c>
      <c r="N15" s="31">
        <f t="shared" si="2"/>
        <v>0.4375</v>
      </c>
      <c r="T15" s="53">
        <f>IF(T10-(T9-1)/$AC$9&gt;0,T10-(T9-1)/$AC$9,"-")</f>
        <v>6.25E-2</v>
      </c>
      <c r="U15" s="53" t="str">
        <f t="shared" ref="U15:AC15" si="6">IF(U10-(U9-1)/$AC$9&gt;0,U10-(U9-1)/$AC$9,"-")</f>
        <v>-</v>
      </c>
      <c r="V15" s="53" t="str">
        <f t="shared" si="6"/>
        <v>-</v>
      </c>
      <c r="W15" s="53" t="str">
        <f t="shared" si="6"/>
        <v>-</v>
      </c>
      <c r="X15" s="53" t="str">
        <f t="shared" si="6"/>
        <v>-</v>
      </c>
      <c r="Y15" s="53" t="str">
        <f t="shared" si="6"/>
        <v>-</v>
      </c>
      <c r="Z15" s="53" t="str">
        <f t="shared" si="6"/>
        <v>-</v>
      </c>
      <c r="AA15" s="53" t="str">
        <f t="shared" si="6"/>
        <v>-</v>
      </c>
      <c r="AB15" s="53" t="str">
        <f t="shared" si="6"/>
        <v>-</v>
      </c>
      <c r="AC15" s="53" t="str">
        <f t="shared" si="6"/>
        <v>-</v>
      </c>
    </row>
    <row r="16" spans="3:29" x14ac:dyDescent="0.3">
      <c r="C16" s="20"/>
      <c r="E16" s="57"/>
      <c r="F16" s="57"/>
      <c r="G16" s="21"/>
      <c r="H16" s="30">
        <v>7</v>
      </c>
      <c r="I16" s="25">
        <f t="shared" si="1"/>
        <v>49</v>
      </c>
      <c r="J16" s="25">
        <f t="shared" si="0"/>
        <v>1</v>
      </c>
      <c r="K16" s="31">
        <f t="shared" si="4"/>
        <v>6.25E-2</v>
      </c>
      <c r="L16" s="59"/>
      <c r="M16" s="25">
        <v>7</v>
      </c>
      <c r="N16" s="31">
        <f t="shared" si="2"/>
        <v>0.4375</v>
      </c>
      <c r="T16" s="53"/>
      <c r="U16" s="53"/>
      <c r="V16" s="53"/>
      <c r="W16" s="53"/>
      <c r="X16" s="53"/>
      <c r="Y16" s="53"/>
      <c r="Z16" s="53"/>
      <c r="AA16" s="53"/>
      <c r="AB16" s="53"/>
      <c r="AC16" s="53"/>
    </row>
    <row r="17" spans="3:29" x14ac:dyDescent="0.3">
      <c r="C17" s="20"/>
      <c r="G17" s="21"/>
      <c r="H17" s="30">
        <v>8</v>
      </c>
      <c r="I17" s="25">
        <f t="shared" si="1"/>
        <v>7</v>
      </c>
      <c r="J17" s="25">
        <f t="shared" si="0"/>
        <v>7</v>
      </c>
      <c r="K17" s="31">
        <f t="shared" si="4"/>
        <v>0.4375</v>
      </c>
      <c r="L17" s="59"/>
      <c r="M17" s="25">
        <v>8</v>
      </c>
      <c r="N17" s="31">
        <f t="shared" si="2"/>
        <v>0.4375</v>
      </c>
      <c r="AC17" s="33"/>
    </row>
    <row r="18" spans="3:29" x14ac:dyDescent="0.3">
      <c r="C18" s="20"/>
      <c r="E18" s="57" t="s">
        <v>0</v>
      </c>
      <c r="F18" s="57">
        <v>16</v>
      </c>
      <c r="G18" s="21"/>
      <c r="H18" s="30">
        <v>9</v>
      </c>
      <c r="I18" s="25">
        <f t="shared" si="1"/>
        <v>49</v>
      </c>
      <c r="J18" s="25">
        <f t="shared" si="0"/>
        <v>1</v>
      </c>
      <c r="K18" s="31">
        <f t="shared" si="4"/>
        <v>6.25E-2</v>
      </c>
      <c r="L18" s="59"/>
      <c r="M18" s="25">
        <v>9</v>
      </c>
      <c r="N18" s="31">
        <f t="shared" si="2"/>
        <v>0.4375</v>
      </c>
      <c r="T18" s="34" t="s">
        <v>0</v>
      </c>
      <c r="U18" s="13">
        <v>0.05</v>
      </c>
      <c r="W18" s="44"/>
      <c r="X18" s="58"/>
      <c r="Y18" s="58"/>
      <c r="Z18" s="58"/>
      <c r="AC18" s="33"/>
    </row>
    <row r="19" spans="3:29" x14ac:dyDescent="0.3">
      <c r="C19" s="20"/>
      <c r="E19" s="57"/>
      <c r="F19" s="57"/>
      <c r="G19" s="21"/>
      <c r="H19" s="30">
        <v>10</v>
      </c>
      <c r="I19" s="25">
        <f t="shared" si="1"/>
        <v>7</v>
      </c>
      <c r="J19" s="25">
        <f t="shared" si="0"/>
        <v>7</v>
      </c>
      <c r="K19" s="31">
        <f t="shared" si="4"/>
        <v>0.4375</v>
      </c>
      <c r="L19" s="59"/>
      <c r="M19" s="25">
        <v>10</v>
      </c>
      <c r="N19" s="31">
        <f t="shared" si="2"/>
        <v>0.4375</v>
      </c>
      <c r="AC19" s="33"/>
    </row>
    <row r="20" spans="3:29" ht="15" thickBot="1" x14ac:dyDescent="0.35">
      <c r="C20" s="35"/>
      <c r="D20" s="36"/>
      <c r="E20" s="36"/>
      <c r="F20" s="36"/>
      <c r="G20" s="37"/>
      <c r="K20" s="38"/>
      <c r="L20" s="39"/>
      <c r="M20" s="39"/>
      <c r="N20" s="40"/>
      <c r="AC20" s="33"/>
    </row>
    <row r="21" spans="3:29" x14ac:dyDescent="0.3">
      <c r="K21" s="38"/>
      <c r="L21" s="39"/>
      <c r="M21" s="39"/>
      <c r="N21" s="40"/>
      <c r="T21" s="54">
        <f>MAX(T12,T15)</f>
        <v>6.25E-2</v>
      </c>
      <c r="U21" s="54">
        <f t="shared" ref="U21:AC21" si="7">MAX(U12,U15)</f>
        <v>0.13750000000000001</v>
      </c>
      <c r="V21" s="54">
        <f t="shared" si="7"/>
        <v>0.23749999999999999</v>
      </c>
      <c r="W21" s="54">
        <f t="shared" si="7"/>
        <v>0.33750000000000002</v>
      </c>
      <c r="X21" s="54">
        <f t="shared" si="7"/>
        <v>0.4375</v>
      </c>
      <c r="Y21" s="54">
        <f t="shared" si="7"/>
        <v>0.16249999999999998</v>
      </c>
      <c r="Z21" s="54">
        <f t="shared" si="7"/>
        <v>0.26249999999999996</v>
      </c>
      <c r="AA21" s="54">
        <f t="shared" si="7"/>
        <v>0.36250000000000004</v>
      </c>
      <c r="AB21" s="54">
        <f t="shared" si="7"/>
        <v>0.46250000000000002</v>
      </c>
      <c r="AC21" s="54">
        <f t="shared" si="7"/>
        <v>0.5625</v>
      </c>
    </row>
    <row r="22" spans="3:29" x14ac:dyDescent="0.3">
      <c r="K22" s="38"/>
      <c r="L22" s="39"/>
      <c r="M22" s="39"/>
      <c r="N22" s="40"/>
      <c r="T22" s="54"/>
      <c r="U22" s="54"/>
      <c r="V22" s="54"/>
      <c r="W22" s="54"/>
      <c r="X22" s="54"/>
      <c r="Y22" s="54"/>
      <c r="Z22" s="54"/>
      <c r="AA22" s="54"/>
      <c r="AB22" s="54"/>
      <c r="AC22" s="54"/>
    </row>
    <row r="23" spans="3:29" x14ac:dyDescent="0.3">
      <c r="K23" s="38"/>
      <c r="L23" s="39"/>
      <c r="M23" s="39"/>
      <c r="N23" s="40"/>
      <c r="AC23" s="19"/>
    </row>
    <row r="24" spans="3:29" ht="14.4" customHeight="1" x14ac:dyDescent="0.3">
      <c r="N24" s="40"/>
      <c r="W24" s="55">
        <f>MAX($T$12:$AC$13)</f>
        <v>0.5625</v>
      </c>
      <c r="AB24" s="55">
        <f>MAX($W$24,$W$27)</f>
        <v>0.5625</v>
      </c>
      <c r="AC24" s="33"/>
    </row>
    <row r="25" spans="3:29" x14ac:dyDescent="0.3">
      <c r="L25" s="13">
        <f>77/13</f>
        <v>5.9230769230769234</v>
      </c>
      <c r="N25" s="40"/>
      <c r="W25" s="53"/>
      <c r="AB25" s="53"/>
      <c r="AC25" s="33"/>
    </row>
    <row r="26" spans="3:29" x14ac:dyDescent="0.3">
      <c r="N26" s="40"/>
      <c r="Y26" s="60" t="str">
        <f>IF($AB$24&lt;=$AA$3,"D≤D_α, conclude that no difference has been detected between the true distribution of {R_1,R_2,….,R_N } and the uniform distribution."," Sample statistic D is greater than the critical value D_α, the null hypothesis that the data are a sample from a uniform distribution is rejected. In this case, it is rejected.")</f>
        <v xml:space="preserve"> Sample statistic D is greater than the critical value D_α, the null hypothesis that the data are a sample from a uniform distribution is rejected. In this case, it is rejected.</v>
      </c>
      <c r="Z26" s="52"/>
      <c r="AA26" s="52"/>
      <c r="AB26" s="52"/>
      <c r="AC26" s="61"/>
    </row>
    <row r="27" spans="3:29" x14ac:dyDescent="0.3">
      <c r="N27" s="40"/>
      <c r="U27"/>
      <c r="W27" s="53">
        <f>MAX($T$15:$AC$16)</f>
        <v>6.25E-2</v>
      </c>
      <c r="Y27" s="60"/>
      <c r="Z27" s="52"/>
      <c r="AA27" s="52"/>
      <c r="AB27" s="52"/>
      <c r="AC27" s="61"/>
    </row>
    <row r="28" spans="3:29" x14ac:dyDescent="0.3">
      <c r="K28" s="38"/>
      <c r="N28" s="41"/>
      <c r="O28" s="42"/>
      <c r="P28" s="42"/>
      <c r="Q28" s="42"/>
      <c r="R28" s="42"/>
      <c r="S28" s="42"/>
      <c r="T28" s="42"/>
      <c r="U28" s="42"/>
      <c r="V28" s="42"/>
      <c r="W28" s="53"/>
      <c r="X28" s="42"/>
      <c r="Y28" s="60"/>
      <c r="Z28" s="52"/>
      <c r="AA28" s="52"/>
      <c r="AB28" s="52"/>
      <c r="AC28" s="61"/>
    </row>
    <row r="29" spans="3:29" x14ac:dyDescent="0.3">
      <c r="K29" s="38"/>
      <c r="Y29" s="62"/>
      <c r="Z29" s="63"/>
      <c r="AA29" s="63"/>
      <c r="AB29" s="63"/>
      <c r="AC29" s="64"/>
    </row>
    <row r="30" spans="3:29" x14ac:dyDescent="0.3">
      <c r="K30" s="38"/>
    </row>
    <row r="31" spans="3:29" x14ac:dyDescent="0.3">
      <c r="K31" s="38"/>
    </row>
    <row r="32" spans="3:29" x14ac:dyDescent="0.3">
      <c r="K32" s="38"/>
    </row>
    <row r="33" spans="11:11" x14ac:dyDescent="0.3">
      <c r="K33" s="38"/>
    </row>
    <row r="34" spans="11:11" x14ac:dyDescent="0.3">
      <c r="K34" s="38"/>
    </row>
    <row r="35" spans="11:11" x14ac:dyDescent="0.3">
      <c r="K35" s="38"/>
    </row>
    <row r="36" spans="11:11" x14ac:dyDescent="0.3">
      <c r="K36" s="38"/>
    </row>
    <row r="37" spans="11:11" x14ac:dyDescent="0.3">
      <c r="K37" s="38"/>
    </row>
    <row r="38" spans="11:11" x14ac:dyDescent="0.3">
      <c r="K38" s="38"/>
    </row>
    <row r="39" spans="11:11" x14ac:dyDescent="0.3">
      <c r="K39" s="38"/>
    </row>
    <row r="40" spans="11:11" x14ac:dyDescent="0.3">
      <c r="K40" s="38"/>
    </row>
    <row r="41" spans="11:11" x14ac:dyDescent="0.3">
      <c r="K41" s="38"/>
    </row>
    <row r="42" spans="11:11" x14ac:dyDescent="0.3">
      <c r="K42" s="38"/>
    </row>
  </sheetData>
  <autoFilter ref="H9:K26" xr:uid="{CBE3069C-287C-4BE3-A6C3-BC1FFF12D05A}"/>
  <mergeCells count="48">
    <mergeCell ref="Z2:AA2"/>
    <mergeCell ref="E9:E10"/>
    <mergeCell ref="F9:F10"/>
    <mergeCell ref="L9:L19"/>
    <mergeCell ref="P9:S9"/>
    <mergeCell ref="P10:S10"/>
    <mergeCell ref="P11:S11"/>
    <mergeCell ref="E12:E13"/>
    <mergeCell ref="F12:F13"/>
    <mergeCell ref="T12:T13"/>
    <mergeCell ref="E18:E19"/>
    <mergeCell ref="F18:F19"/>
    <mergeCell ref="X18:Z18"/>
    <mergeCell ref="Y15:Y16"/>
    <mergeCell ref="Z15:Z16"/>
    <mergeCell ref="AA15:AA16"/>
    <mergeCell ref="AC12:AC13"/>
    <mergeCell ref="E15:E16"/>
    <mergeCell ref="F15:F16"/>
    <mergeCell ref="T15:T16"/>
    <mergeCell ref="U15:U16"/>
    <mergeCell ref="V15:V16"/>
    <mergeCell ref="W15:W16"/>
    <mergeCell ref="X15:X16"/>
    <mergeCell ref="U12:U13"/>
    <mergeCell ref="V12:V13"/>
    <mergeCell ref="W12:W13"/>
    <mergeCell ref="X12:X13"/>
    <mergeCell ref="Y12:Y13"/>
    <mergeCell ref="Z12:Z13"/>
    <mergeCell ref="AA12:AA13"/>
    <mergeCell ref="AB12:AB13"/>
    <mergeCell ref="AB15:AB16"/>
    <mergeCell ref="AC15:AC16"/>
    <mergeCell ref="T21:T22"/>
    <mergeCell ref="U21:U22"/>
    <mergeCell ref="V21:V22"/>
    <mergeCell ref="W21:W22"/>
    <mergeCell ref="X21:X22"/>
    <mergeCell ref="Y26:AC29"/>
    <mergeCell ref="W27:W28"/>
    <mergeCell ref="Z21:Z22"/>
    <mergeCell ref="AA21:AA22"/>
    <mergeCell ref="AB21:AB22"/>
    <mergeCell ref="AC21:AC22"/>
    <mergeCell ref="W24:W25"/>
    <mergeCell ref="AB24:AB25"/>
    <mergeCell ref="Y21:Y22"/>
  </mergeCells>
  <pageMargins left="0.7" right="0.7" top="0.75" bottom="0.75" header="0.3" footer="0.3"/>
  <pageSetup paperSize="9" scale="51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7DA8E-B60F-4E6B-B579-8A7BAAB80605}">
  <sheetPr>
    <pageSetUpPr fitToPage="1"/>
  </sheetPr>
  <dimension ref="C2:AC42"/>
  <sheetViews>
    <sheetView tabSelected="1" view="pageBreakPreview" zoomScale="70" zoomScaleNormal="100" zoomScaleSheetLayoutView="70" workbookViewId="0">
      <selection activeCell="V14" sqref="V14"/>
    </sheetView>
  </sheetViews>
  <sheetFormatPr defaultRowHeight="14.4" x14ac:dyDescent="0.3"/>
  <cols>
    <col min="1" max="7" width="8.88671875" style="13"/>
    <col min="8" max="8" width="3" style="13" bestFit="1" customWidth="1"/>
    <col min="9" max="9" width="8" style="13" bestFit="1" customWidth="1"/>
    <col min="10" max="10" width="9.77734375" style="13" bestFit="1" customWidth="1"/>
    <col min="11" max="11" width="14.88671875" style="13" bestFit="1" customWidth="1"/>
    <col min="12" max="13" width="8.88671875" style="13"/>
    <col min="14" max="14" width="14.88671875" style="13" bestFit="1" customWidth="1"/>
    <col min="15" max="15" width="8.88671875" style="13"/>
    <col min="16" max="16" width="3.6640625" style="13" bestFit="1" customWidth="1"/>
    <col min="17" max="19" width="3.6640625" style="13" customWidth="1"/>
    <col min="20" max="29" width="9" style="13" bestFit="1" customWidth="1"/>
    <col min="30" max="16384" width="8.88671875" style="13"/>
  </cols>
  <sheetData>
    <row r="2" spans="3:29" x14ac:dyDescent="0.3">
      <c r="Z2" s="58" t="s">
        <v>14</v>
      </c>
      <c r="AA2" s="58"/>
    </row>
    <row r="3" spans="3:29" x14ac:dyDescent="0.3">
      <c r="Z3" s="34" t="s">
        <v>0</v>
      </c>
      <c r="AA3" s="44">
        <v>0.41</v>
      </c>
    </row>
    <row r="7" spans="3:29" ht="15" thickBot="1" x14ac:dyDescent="0.35"/>
    <row r="8" spans="3:29" x14ac:dyDescent="0.3">
      <c r="C8" s="14"/>
      <c r="D8" s="15"/>
      <c r="E8" s="15"/>
      <c r="F8" s="15"/>
      <c r="G8" s="16"/>
      <c r="H8" s="76"/>
      <c r="I8" s="76"/>
      <c r="J8" s="76"/>
      <c r="K8" s="76"/>
      <c r="L8" s="76"/>
      <c r="M8" s="76"/>
      <c r="N8" s="77" t="s">
        <v>11</v>
      </c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9"/>
    </row>
    <row r="9" spans="3:29" ht="43.2" x14ac:dyDescent="0.3">
      <c r="C9" s="20"/>
      <c r="E9" s="57" t="s">
        <v>0</v>
      </c>
      <c r="F9" s="57">
        <v>8</v>
      </c>
      <c r="G9" s="21"/>
      <c r="H9" s="78" t="s">
        <v>1</v>
      </c>
      <c r="I9" s="79" t="s">
        <v>2</v>
      </c>
      <c r="J9" s="79" t="s">
        <v>3</v>
      </c>
      <c r="K9" s="79" t="s">
        <v>4</v>
      </c>
      <c r="L9" s="80" t="s">
        <v>6</v>
      </c>
      <c r="M9" s="81" t="s">
        <v>9</v>
      </c>
      <c r="N9" s="82" t="s">
        <v>7</v>
      </c>
      <c r="P9" s="56" t="s">
        <v>8</v>
      </c>
      <c r="Q9" s="56"/>
      <c r="R9" s="56"/>
      <c r="S9" s="56"/>
      <c r="T9" s="25">
        <v>1</v>
      </c>
      <c r="U9" s="25">
        <v>2</v>
      </c>
      <c r="V9" s="25">
        <v>3</v>
      </c>
      <c r="W9" s="25">
        <v>4</v>
      </c>
      <c r="X9" s="25">
        <v>5</v>
      </c>
      <c r="Y9" s="25">
        <v>6</v>
      </c>
      <c r="Z9" s="25">
        <v>7</v>
      </c>
      <c r="AA9" s="25">
        <v>8</v>
      </c>
      <c r="AB9" s="25">
        <v>9</v>
      </c>
      <c r="AC9" s="25">
        <v>10</v>
      </c>
    </row>
    <row r="10" spans="3:29" x14ac:dyDescent="0.3">
      <c r="C10" s="20"/>
      <c r="E10" s="57"/>
      <c r="F10" s="57"/>
      <c r="G10" s="21"/>
      <c r="H10" s="83">
        <v>1</v>
      </c>
      <c r="I10" s="84">
        <f>(F9*$F$12+$F$15)</f>
        <v>88</v>
      </c>
      <c r="J10" s="84">
        <f>MOD(I10,$F$18)</f>
        <v>8</v>
      </c>
      <c r="K10" s="85">
        <f>J10/$F$18</f>
        <v>0.5</v>
      </c>
      <c r="L10" s="80"/>
      <c r="M10" s="84">
        <v>1</v>
      </c>
      <c r="N10" s="85">
        <f>SMALL($K$10:$K$25,H10)</f>
        <v>0</v>
      </c>
      <c r="P10" s="56" t="s">
        <v>9</v>
      </c>
      <c r="Q10" s="56"/>
      <c r="R10" s="56"/>
      <c r="S10" s="56"/>
      <c r="T10" s="25">
        <f>N10</f>
        <v>0</v>
      </c>
      <c r="U10" s="25">
        <f>N11</f>
        <v>0</v>
      </c>
      <c r="V10" s="25">
        <f>N12</f>
        <v>0</v>
      </c>
      <c r="W10" s="25">
        <f>N13</f>
        <v>0</v>
      </c>
      <c r="X10" s="25">
        <f>N14</f>
        <v>0</v>
      </c>
      <c r="Y10" s="25">
        <f>N15</f>
        <v>0</v>
      </c>
      <c r="Z10" s="25">
        <f>N16</f>
        <v>0</v>
      </c>
      <c r="AA10" s="25">
        <f>N17</f>
        <v>0</v>
      </c>
      <c r="AB10" s="25">
        <f>N18</f>
        <v>0.5</v>
      </c>
      <c r="AC10" s="25">
        <f>N19</f>
        <v>0.5625</v>
      </c>
    </row>
    <row r="11" spans="3:29" x14ac:dyDescent="0.3">
      <c r="C11" s="20"/>
      <c r="G11" s="21"/>
      <c r="H11" s="83">
        <v>2</v>
      </c>
      <c r="I11" s="84">
        <f t="shared" ref="I11:I19" si="0">(F10*$F$12+$F$15)</f>
        <v>0</v>
      </c>
      <c r="J11" s="86">
        <f t="shared" ref="J11:J19" si="1">MOD(I11,$F$18)</f>
        <v>0</v>
      </c>
      <c r="K11" s="85">
        <f t="shared" ref="K11:K19" si="2">J11/$F$18</f>
        <v>0</v>
      </c>
      <c r="L11" s="80"/>
      <c r="M11" s="84">
        <v>2</v>
      </c>
      <c r="N11" s="85">
        <f t="shared" ref="N11:N19" si="3">SMALL($K$10:$K$25,H11)</f>
        <v>0</v>
      </c>
      <c r="P11" s="56" t="s">
        <v>10</v>
      </c>
      <c r="Q11" s="56"/>
      <c r="R11" s="56"/>
      <c r="S11" s="56"/>
      <c r="T11" s="32">
        <f>T9/$AC$9</f>
        <v>0.1</v>
      </c>
      <c r="U11" s="32">
        <f t="shared" ref="U11:AC11" si="4">U9/$AC$9</f>
        <v>0.2</v>
      </c>
      <c r="V11" s="32">
        <f t="shared" si="4"/>
        <v>0.3</v>
      </c>
      <c r="W11" s="32">
        <f t="shared" si="4"/>
        <v>0.4</v>
      </c>
      <c r="X11" s="32">
        <f t="shared" si="4"/>
        <v>0.5</v>
      </c>
      <c r="Y11" s="32">
        <f t="shared" si="4"/>
        <v>0.6</v>
      </c>
      <c r="Z11" s="32">
        <f t="shared" si="4"/>
        <v>0.7</v>
      </c>
      <c r="AA11" s="32">
        <f t="shared" si="4"/>
        <v>0.8</v>
      </c>
      <c r="AB11" s="32">
        <f t="shared" si="4"/>
        <v>0.9</v>
      </c>
      <c r="AC11" s="32">
        <f t="shared" si="4"/>
        <v>1</v>
      </c>
    </row>
    <row r="12" spans="3:29" x14ac:dyDescent="0.3">
      <c r="C12" s="20"/>
      <c r="E12" s="57" t="s">
        <v>0</v>
      </c>
      <c r="F12" s="57">
        <v>11</v>
      </c>
      <c r="G12" s="21"/>
      <c r="H12" s="83">
        <v>3</v>
      </c>
      <c r="I12" s="84">
        <f t="shared" si="0"/>
        <v>0</v>
      </c>
      <c r="J12" s="84">
        <f t="shared" si="1"/>
        <v>0</v>
      </c>
      <c r="K12" s="85">
        <f t="shared" si="2"/>
        <v>0</v>
      </c>
      <c r="L12" s="80"/>
      <c r="M12" s="84">
        <v>3</v>
      </c>
      <c r="N12" s="85">
        <f t="shared" si="3"/>
        <v>0</v>
      </c>
      <c r="T12" s="55">
        <f>IF((T11)-T10&gt;0,(T11)-T10,"-")</f>
        <v>0.1</v>
      </c>
      <c r="U12" s="55">
        <f t="shared" ref="U12:AC12" si="5">IF((U11)-U10&gt;0,(U11)-U10,"-")</f>
        <v>0.2</v>
      </c>
      <c r="V12" s="55">
        <f t="shared" si="5"/>
        <v>0.3</v>
      </c>
      <c r="W12" s="55">
        <f t="shared" si="5"/>
        <v>0.4</v>
      </c>
      <c r="X12" s="55">
        <f t="shared" si="5"/>
        <v>0.5</v>
      </c>
      <c r="Y12" s="55">
        <f t="shared" si="5"/>
        <v>0.6</v>
      </c>
      <c r="Z12" s="55">
        <f t="shared" si="5"/>
        <v>0.7</v>
      </c>
      <c r="AA12" s="55">
        <f t="shared" si="5"/>
        <v>0.8</v>
      </c>
      <c r="AB12" s="55">
        <f t="shared" si="5"/>
        <v>0.4</v>
      </c>
      <c r="AC12" s="55">
        <f t="shared" si="5"/>
        <v>0.4375</v>
      </c>
    </row>
    <row r="13" spans="3:29" x14ac:dyDescent="0.3">
      <c r="C13" s="20"/>
      <c r="E13" s="57"/>
      <c r="F13" s="57"/>
      <c r="G13" s="21"/>
      <c r="H13" s="83">
        <v>4</v>
      </c>
      <c r="I13" s="84">
        <f t="shared" si="0"/>
        <v>121</v>
      </c>
      <c r="J13" s="84">
        <f t="shared" si="1"/>
        <v>9</v>
      </c>
      <c r="K13" s="85">
        <f t="shared" si="2"/>
        <v>0.5625</v>
      </c>
      <c r="L13" s="80"/>
      <c r="M13" s="84">
        <v>4</v>
      </c>
      <c r="N13" s="85">
        <f t="shared" si="3"/>
        <v>0</v>
      </c>
      <c r="T13" s="55"/>
      <c r="U13" s="55"/>
      <c r="V13" s="55"/>
      <c r="W13" s="55"/>
      <c r="X13" s="55"/>
      <c r="Y13" s="55"/>
      <c r="Z13" s="55"/>
      <c r="AA13" s="55"/>
      <c r="AB13" s="55"/>
      <c r="AC13" s="55"/>
    </row>
    <row r="14" spans="3:29" x14ac:dyDescent="0.3">
      <c r="C14" s="20"/>
      <c r="G14" s="21"/>
      <c r="H14" s="83">
        <v>5</v>
      </c>
      <c r="I14" s="84">
        <f t="shared" si="0"/>
        <v>0</v>
      </c>
      <c r="J14" s="84">
        <f t="shared" si="1"/>
        <v>0</v>
      </c>
      <c r="K14" s="85">
        <f t="shared" si="2"/>
        <v>0</v>
      </c>
      <c r="L14" s="80"/>
      <c r="M14" s="84">
        <v>5</v>
      </c>
      <c r="N14" s="85">
        <f t="shared" si="3"/>
        <v>0</v>
      </c>
      <c r="AC14" s="33"/>
    </row>
    <row r="15" spans="3:29" x14ac:dyDescent="0.3">
      <c r="C15" s="20"/>
      <c r="E15" s="57" t="s">
        <v>0</v>
      </c>
      <c r="F15" s="57">
        <v>0</v>
      </c>
      <c r="G15" s="21"/>
      <c r="H15" s="83">
        <v>6</v>
      </c>
      <c r="I15" s="84">
        <f t="shared" si="0"/>
        <v>0</v>
      </c>
      <c r="J15" s="84">
        <f t="shared" si="1"/>
        <v>0</v>
      </c>
      <c r="K15" s="85">
        <f t="shared" si="2"/>
        <v>0</v>
      </c>
      <c r="L15" s="80"/>
      <c r="M15" s="84">
        <v>6</v>
      </c>
      <c r="N15" s="85">
        <f t="shared" si="3"/>
        <v>0</v>
      </c>
      <c r="T15" s="56">
        <f>T10-(T9-1)/$AC$9</f>
        <v>0</v>
      </c>
      <c r="U15" s="56">
        <f t="shared" ref="U15:AC15" si="6">U10-(U9-1)/$AC$9</f>
        <v>-0.1</v>
      </c>
      <c r="V15" s="56">
        <f t="shared" si="6"/>
        <v>-0.2</v>
      </c>
      <c r="W15" s="56">
        <f t="shared" si="6"/>
        <v>-0.3</v>
      </c>
      <c r="X15" s="56">
        <f t="shared" si="6"/>
        <v>-0.4</v>
      </c>
      <c r="Y15" s="56">
        <f t="shared" si="6"/>
        <v>-0.5</v>
      </c>
      <c r="Z15" s="56">
        <f t="shared" si="6"/>
        <v>-0.6</v>
      </c>
      <c r="AA15" s="56">
        <f t="shared" si="6"/>
        <v>-0.7</v>
      </c>
      <c r="AB15" s="56">
        <f t="shared" si="6"/>
        <v>-0.30000000000000004</v>
      </c>
      <c r="AC15" s="56">
        <f t="shared" si="6"/>
        <v>-0.33750000000000002</v>
      </c>
    </row>
    <row r="16" spans="3:29" x14ac:dyDescent="0.3">
      <c r="C16" s="20"/>
      <c r="E16" s="57"/>
      <c r="F16" s="57"/>
      <c r="G16" s="21"/>
      <c r="H16" s="83">
        <v>7</v>
      </c>
      <c r="I16" s="84">
        <f t="shared" si="0"/>
        <v>0</v>
      </c>
      <c r="J16" s="84">
        <f t="shared" si="1"/>
        <v>0</v>
      </c>
      <c r="K16" s="85">
        <f t="shared" si="2"/>
        <v>0</v>
      </c>
      <c r="L16" s="80"/>
      <c r="M16" s="84">
        <v>7</v>
      </c>
      <c r="N16" s="85">
        <f t="shared" si="3"/>
        <v>0</v>
      </c>
      <c r="T16" s="56"/>
      <c r="U16" s="56"/>
      <c r="V16" s="56"/>
      <c r="W16" s="56"/>
      <c r="X16" s="56"/>
      <c r="Y16" s="56"/>
      <c r="Z16" s="56"/>
      <c r="AA16" s="56"/>
      <c r="AB16" s="56"/>
      <c r="AC16" s="56"/>
    </row>
    <row r="17" spans="3:29" x14ac:dyDescent="0.3">
      <c r="C17" s="20"/>
      <c r="G17" s="21"/>
      <c r="H17" s="83">
        <v>8</v>
      </c>
      <c r="I17" s="84">
        <f t="shared" si="0"/>
        <v>0</v>
      </c>
      <c r="J17" s="84">
        <f t="shared" si="1"/>
        <v>0</v>
      </c>
      <c r="K17" s="85">
        <f t="shared" si="2"/>
        <v>0</v>
      </c>
      <c r="L17" s="80"/>
      <c r="M17" s="84">
        <v>8</v>
      </c>
      <c r="N17" s="85">
        <f t="shared" si="3"/>
        <v>0</v>
      </c>
      <c r="AC17" s="33"/>
    </row>
    <row r="18" spans="3:29" x14ac:dyDescent="0.3">
      <c r="C18" s="20"/>
      <c r="E18" s="57" t="s">
        <v>0</v>
      </c>
      <c r="F18" s="57">
        <v>16</v>
      </c>
      <c r="G18" s="21"/>
      <c r="H18" s="83">
        <v>9</v>
      </c>
      <c r="I18" s="84">
        <f t="shared" si="0"/>
        <v>0</v>
      </c>
      <c r="J18" s="84">
        <f t="shared" si="1"/>
        <v>0</v>
      </c>
      <c r="K18" s="85">
        <f t="shared" si="2"/>
        <v>0</v>
      </c>
      <c r="L18" s="80"/>
      <c r="M18" s="84">
        <v>9</v>
      </c>
      <c r="N18" s="85">
        <f t="shared" si="3"/>
        <v>0.5</v>
      </c>
      <c r="T18" s="34" t="s">
        <v>0</v>
      </c>
      <c r="U18" s="13">
        <v>0.05</v>
      </c>
      <c r="W18" s="44"/>
      <c r="X18" s="58"/>
      <c r="Y18" s="58"/>
      <c r="Z18" s="58"/>
      <c r="AC18" s="33"/>
    </row>
    <row r="19" spans="3:29" x14ac:dyDescent="0.3">
      <c r="C19" s="20"/>
      <c r="E19" s="57"/>
      <c r="F19" s="57"/>
      <c r="G19" s="21"/>
      <c r="H19" s="83">
        <v>10</v>
      </c>
      <c r="I19" s="84">
        <f t="shared" si="0"/>
        <v>176</v>
      </c>
      <c r="J19" s="84">
        <f t="shared" si="1"/>
        <v>0</v>
      </c>
      <c r="K19" s="85">
        <f t="shared" si="2"/>
        <v>0</v>
      </c>
      <c r="L19" s="80"/>
      <c r="M19" s="84">
        <v>10</v>
      </c>
      <c r="N19" s="85">
        <f t="shared" si="3"/>
        <v>0.5625</v>
      </c>
      <c r="AC19" s="33"/>
    </row>
    <row r="20" spans="3:29" ht="15" thickBot="1" x14ac:dyDescent="0.35">
      <c r="C20" s="35"/>
      <c r="D20" s="36"/>
      <c r="E20" s="36"/>
      <c r="F20" s="36"/>
      <c r="G20" s="37"/>
      <c r="K20" s="38"/>
      <c r="L20" s="39"/>
      <c r="M20" s="39"/>
      <c r="N20" s="40"/>
      <c r="AC20" s="33"/>
    </row>
    <row r="21" spans="3:29" x14ac:dyDescent="0.3">
      <c r="K21" s="38"/>
      <c r="L21" s="39"/>
      <c r="M21" s="39"/>
      <c r="N21" s="40"/>
      <c r="T21" s="54">
        <f>MAX(T12,T15)</f>
        <v>0.1</v>
      </c>
      <c r="U21" s="54">
        <f t="shared" ref="U21:AC21" si="7">MAX(U12,U15)</f>
        <v>0.2</v>
      </c>
      <c r="V21" s="54">
        <f t="shared" si="7"/>
        <v>0.3</v>
      </c>
      <c r="W21" s="54">
        <f t="shared" si="7"/>
        <v>0.4</v>
      </c>
      <c r="X21" s="54">
        <f t="shared" si="7"/>
        <v>0.5</v>
      </c>
      <c r="Y21" s="54">
        <f t="shared" si="7"/>
        <v>0.6</v>
      </c>
      <c r="Z21" s="54">
        <f t="shared" si="7"/>
        <v>0.7</v>
      </c>
      <c r="AA21" s="54">
        <f t="shared" si="7"/>
        <v>0.8</v>
      </c>
      <c r="AB21" s="54">
        <f t="shared" si="7"/>
        <v>0.4</v>
      </c>
      <c r="AC21" s="54">
        <f t="shared" si="7"/>
        <v>0.4375</v>
      </c>
    </row>
    <row r="22" spans="3:29" x14ac:dyDescent="0.3">
      <c r="K22" s="38"/>
      <c r="L22" s="39"/>
      <c r="M22" s="39"/>
      <c r="N22" s="40"/>
      <c r="T22" s="54"/>
      <c r="U22" s="54"/>
      <c r="V22" s="54"/>
      <c r="W22" s="54"/>
      <c r="X22" s="54"/>
      <c r="Y22" s="54"/>
      <c r="Z22" s="54"/>
      <c r="AA22" s="54"/>
      <c r="AB22" s="54"/>
      <c r="AC22" s="54"/>
    </row>
    <row r="23" spans="3:29" x14ac:dyDescent="0.3">
      <c r="K23" s="38"/>
      <c r="L23" s="39"/>
      <c r="M23" s="39"/>
      <c r="N23" s="40"/>
      <c r="AC23" s="19"/>
    </row>
    <row r="24" spans="3:29" ht="14.4" customHeight="1" x14ac:dyDescent="0.3">
      <c r="N24" s="40"/>
      <c r="W24" s="55">
        <f>MAX($T$12:$AC$13)</f>
        <v>0.8</v>
      </c>
      <c r="AB24" s="55">
        <f>MAX($W$24,$W$27)</f>
        <v>0.8</v>
      </c>
      <c r="AC24" s="33"/>
    </row>
    <row r="25" spans="3:29" x14ac:dyDescent="0.3">
      <c r="N25" s="40"/>
      <c r="W25" s="53"/>
      <c r="AB25" s="53"/>
      <c r="AC25" s="33"/>
    </row>
    <row r="26" spans="3:29" x14ac:dyDescent="0.3">
      <c r="N26" s="40"/>
      <c r="Y26" s="52" t="str">
        <f>IF($AB$24&lt;=$AA$3,"D≤D_α, conclude that no difference has been detected between the true distribution of {R_1,R_2,….,R_N } and the uniform distribution."," sample statistic D is greater than the critical value D_α, the null hypothesis that the data are a sample from a uniform distribution is rejected. In this case, it is rejected.")</f>
        <v xml:space="preserve"> sample statistic D is greater than the critical value D_α, the null hypothesis that the data are a sample from a uniform distribution is rejected. In this case, it is rejected.</v>
      </c>
      <c r="Z26" s="52"/>
      <c r="AA26" s="52"/>
      <c r="AB26" s="52"/>
      <c r="AC26" s="52"/>
    </row>
    <row r="27" spans="3:29" x14ac:dyDescent="0.3">
      <c r="N27" s="40"/>
      <c r="U27"/>
      <c r="W27" s="53">
        <f>MAX($T$15:$AC$16)</f>
        <v>0</v>
      </c>
      <c r="Y27" s="52"/>
      <c r="Z27" s="52"/>
      <c r="AA27" s="52"/>
      <c r="AB27" s="52"/>
      <c r="AC27" s="52"/>
    </row>
    <row r="28" spans="3:29" x14ac:dyDescent="0.3">
      <c r="K28" s="38"/>
      <c r="N28" s="41"/>
      <c r="O28" s="42"/>
      <c r="P28" s="42"/>
      <c r="Q28" s="42"/>
      <c r="R28" s="42"/>
      <c r="S28" s="42"/>
      <c r="T28" s="42"/>
      <c r="U28" s="42"/>
      <c r="V28" s="42"/>
      <c r="W28" s="53"/>
      <c r="X28" s="42"/>
      <c r="Y28" s="52"/>
      <c r="Z28" s="52"/>
      <c r="AA28" s="52"/>
      <c r="AB28" s="52"/>
      <c r="AC28" s="52"/>
    </row>
    <row r="29" spans="3:29" x14ac:dyDescent="0.3">
      <c r="K29" s="38"/>
      <c r="Y29" s="52"/>
      <c r="Z29" s="52"/>
      <c r="AA29" s="52"/>
      <c r="AB29" s="52"/>
      <c r="AC29" s="52"/>
    </row>
    <row r="30" spans="3:29" x14ac:dyDescent="0.3">
      <c r="K30" s="38"/>
    </row>
    <row r="31" spans="3:29" x14ac:dyDescent="0.3">
      <c r="K31" s="38"/>
    </row>
    <row r="32" spans="3:29" x14ac:dyDescent="0.3">
      <c r="K32" s="38"/>
    </row>
    <row r="33" spans="11:11" x14ac:dyDescent="0.3">
      <c r="K33" s="38"/>
    </row>
    <row r="34" spans="11:11" x14ac:dyDescent="0.3">
      <c r="K34" s="38"/>
    </row>
    <row r="35" spans="11:11" x14ac:dyDescent="0.3">
      <c r="K35" s="38"/>
    </row>
    <row r="36" spans="11:11" x14ac:dyDescent="0.3">
      <c r="K36" s="38"/>
    </row>
    <row r="37" spans="11:11" x14ac:dyDescent="0.3">
      <c r="K37" s="38"/>
    </row>
    <row r="38" spans="11:11" x14ac:dyDescent="0.3">
      <c r="K38" s="38"/>
    </row>
    <row r="39" spans="11:11" x14ac:dyDescent="0.3">
      <c r="K39" s="38"/>
    </row>
    <row r="40" spans="11:11" x14ac:dyDescent="0.3">
      <c r="K40" s="38"/>
    </row>
    <row r="41" spans="11:11" x14ac:dyDescent="0.3">
      <c r="K41" s="38"/>
    </row>
    <row r="42" spans="11:11" x14ac:dyDescent="0.3">
      <c r="K42" s="38"/>
    </row>
  </sheetData>
  <autoFilter ref="H9:K26" xr:uid="{CBE3069C-287C-4BE3-A6C3-BC1FFF12D05A}"/>
  <mergeCells count="48">
    <mergeCell ref="Z2:AA2"/>
    <mergeCell ref="E9:E10"/>
    <mergeCell ref="F9:F10"/>
    <mergeCell ref="L9:L19"/>
    <mergeCell ref="P9:S9"/>
    <mergeCell ref="P10:S10"/>
    <mergeCell ref="P11:S11"/>
    <mergeCell ref="E12:E13"/>
    <mergeCell ref="F12:F13"/>
    <mergeCell ref="T12:T13"/>
    <mergeCell ref="E18:E19"/>
    <mergeCell ref="F18:F19"/>
    <mergeCell ref="X18:Z18"/>
    <mergeCell ref="Y15:Y16"/>
    <mergeCell ref="Z15:Z16"/>
    <mergeCell ref="AA15:AA16"/>
    <mergeCell ref="AC12:AC13"/>
    <mergeCell ref="E15:E16"/>
    <mergeCell ref="F15:F16"/>
    <mergeCell ref="T15:T16"/>
    <mergeCell ref="U15:U16"/>
    <mergeCell ref="V15:V16"/>
    <mergeCell ref="W15:W16"/>
    <mergeCell ref="X15:X16"/>
    <mergeCell ref="U12:U13"/>
    <mergeCell ref="V12:V13"/>
    <mergeCell ref="W12:W13"/>
    <mergeCell ref="X12:X13"/>
    <mergeCell ref="Y12:Y13"/>
    <mergeCell ref="Z12:Z13"/>
    <mergeCell ref="AA12:AA13"/>
    <mergeCell ref="AB12:AB13"/>
    <mergeCell ref="AB15:AB16"/>
    <mergeCell ref="AC15:AC16"/>
    <mergeCell ref="T21:T22"/>
    <mergeCell ref="U21:U22"/>
    <mergeCell ref="V21:V22"/>
    <mergeCell ref="W21:W22"/>
    <mergeCell ref="X21:X22"/>
    <mergeCell ref="W27:W28"/>
    <mergeCell ref="Y26:AC29"/>
    <mergeCell ref="Z21:Z22"/>
    <mergeCell ref="AA21:AA22"/>
    <mergeCell ref="AB21:AB22"/>
    <mergeCell ref="AC21:AC22"/>
    <mergeCell ref="W24:W25"/>
    <mergeCell ref="AB24:AB25"/>
    <mergeCell ref="Y21:Y22"/>
  </mergeCells>
  <pageMargins left="0.7" right="0.7" top="0.75" bottom="0.75" header="0.3" footer="0.3"/>
  <pageSetup paperSize="9" scale="51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BA48F-9632-42BB-8552-5443595289ED}">
  <sheetPr>
    <pageSetUpPr fitToPage="1"/>
  </sheetPr>
  <dimension ref="C2:AC42"/>
  <sheetViews>
    <sheetView view="pageBreakPreview" topLeftCell="B1" zoomScale="70" zoomScaleNormal="100" zoomScaleSheetLayoutView="70" workbookViewId="0">
      <selection activeCell="L34" sqref="L34"/>
    </sheetView>
  </sheetViews>
  <sheetFormatPr defaultRowHeight="14.4" x14ac:dyDescent="0.3"/>
  <cols>
    <col min="1" max="7" width="8.88671875" style="13"/>
    <col min="8" max="8" width="3" style="13" bestFit="1" customWidth="1"/>
    <col min="9" max="9" width="8" style="13" bestFit="1" customWidth="1"/>
    <col min="10" max="10" width="9.77734375" style="13" bestFit="1" customWidth="1"/>
    <col min="11" max="11" width="14.88671875" style="13" bestFit="1" customWidth="1"/>
    <col min="12" max="13" width="8.88671875" style="13"/>
    <col min="14" max="14" width="14.88671875" style="13" bestFit="1" customWidth="1"/>
    <col min="15" max="15" width="8.88671875" style="13"/>
    <col min="16" max="16" width="3.6640625" style="13" bestFit="1" customWidth="1"/>
    <col min="17" max="19" width="3.6640625" style="13" customWidth="1"/>
    <col min="20" max="29" width="9" style="13" bestFit="1" customWidth="1"/>
    <col min="30" max="16384" width="8.88671875" style="13"/>
  </cols>
  <sheetData>
    <row r="2" spans="3:29" x14ac:dyDescent="0.3">
      <c r="Z2" s="58" t="s">
        <v>14</v>
      </c>
      <c r="AA2" s="58"/>
    </row>
    <row r="3" spans="3:29" x14ac:dyDescent="0.3">
      <c r="Z3" s="34" t="s">
        <v>0</v>
      </c>
      <c r="AA3" s="44">
        <v>0.41</v>
      </c>
    </row>
    <row r="7" spans="3:29" ht="15" thickBot="1" x14ac:dyDescent="0.35"/>
    <row r="8" spans="3:29" x14ac:dyDescent="0.3">
      <c r="C8" s="14"/>
      <c r="D8" s="15"/>
      <c r="E8" s="15"/>
      <c r="F8" s="15"/>
      <c r="G8" s="16"/>
      <c r="N8" s="17" t="s">
        <v>11</v>
      </c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9"/>
    </row>
    <row r="9" spans="3:29" ht="43.2" x14ac:dyDescent="0.3">
      <c r="C9" s="20"/>
      <c r="E9" s="57" t="s">
        <v>0</v>
      </c>
      <c r="F9" s="57">
        <v>7</v>
      </c>
      <c r="G9" s="21"/>
      <c r="H9" s="22" t="s">
        <v>1</v>
      </c>
      <c r="I9" s="23" t="s">
        <v>2</v>
      </c>
      <c r="J9" s="23" t="s">
        <v>3</v>
      </c>
      <c r="K9" s="23" t="s">
        <v>4</v>
      </c>
      <c r="L9" s="59" t="s">
        <v>6</v>
      </c>
      <c r="M9" s="45" t="s">
        <v>9</v>
      </c>
      <c r="N9" s="46" t="s">
        <v>7</v>
      </c>
      <c r="P9" s="56" t="s">
        <v>8</v>
      </c>
      <c r="Q9" s="56"/>
      <c r="R9" s="56"/>
      <c r="S9" s="56"/>
      <c r="T9" s="25">
        <v>1</v>
      </c>
      <c r="U9" s="25">
        <v>2</v>
      </c>
      <c r="V9" s="25">
        <v>3</v>
      </c>
      <c r="W9" s="25">
        <v>4</v>
      </c>
      <c r="X9" s="25">
        <v>5</v>
      </c>
      <c r="Y9" s="25">
        <v>6</v>
      </c>
      <c r="Z9" s="25">
        <v>7</v>
      </c>
      <c r="AA9" s="25">
        <v>8</v>
      </c>
      <c r="AB9" s="25">
        <v>9</v>
      </c>
      <c r="AC9" s="25">
        <v>10</v>
      </c>
    </row>
    <row r="10" spans="3:29" x14ac:dyDescent="0.3">
      <c r="C10" s="20"/>
      <c r="E10" s="57"/>
      <c r="F10" s="57"/>
      <c r="G10" s="21"/>
      <c r="H10" s="26">
        <v>1</v>
      </c>
      <c r="I10" s="27">
        <f>F9*$F$12+$F$15</f>
        <v>77</v>
      </c>
      <c r="J10" s="27">
        <f t="shared" ref="J10:J19" si="0">MOD(I10,$F$18)</f>
        <v>13</v>
      </c>
      <c r="K10" s="28">
        <f>J10/$F$18</f>
        <v>0.8125</v>
      </c>
      <c r="L10" s="59"/>
      <c r="M10" s="25">
        <v>1</v>
      </c>
      <c r="N10" s="31">
        <f>SMALL($K$10:$K$25,H10)</f>
        <v>0.3125</v>
      </c>
      <c r="P10" s="56" t="s">
        <v>9</v>
      </c>
      <c r="Q10" s="56"/>
      <c r="R10" s="56"/>
      <c r="S10" s="56"/>
      <c r="T10" s="25">
        <f>N10</f>
        <v>0.3125</v>
      </c>
      <c r="U10" s="25">
        <f>N11</f>
        <v>0.3125</v>
      </c>
      <c r="V10" s="25">
        <f>N12</f>
        <v>0.4375</v>
      </c>
      <c r="W10" s="25">
        <f>N13</f>
        <v>0.4375</v>
      </c>
      <c r="X10" s="25">
        <f>N14</f>
        <v>0.8125</v>
      </c>
      <c r="Y10" s="25">
        <f>N15</f>
        <v>0.8125</v>
      </c>
      <c r="Z10" s="25">
        <f>N16</f>
        <v>0.8125</v>
      </c>
      <c r="AA10" s="25">
        <f>N17</f>
        <v>0.9375</v>
      </c>
      <c r="AB10" s="25">
        <f>N18</f>
        <v>0.9375</v>
      </c>
      <c r="AC10" s="25">
        <f>N19</f>
        <v>0.9375</v>
      </c>
    </row>
    <row r="11" spans="3:29" x14ac:dyDescent="0.3">
      <c r="C11" s="20"/>
      <c r="G11" s="21"/>
      <c r="H11" s="30">
        <v>2</v>
      </c>
      <c r="I11" s="25">
        <f t="shared" ref="I11:I19" si="1">J10*$F$12+$F$15</f>
        <v>143</v>
      </c>
      <c r="J11" s="25">
        <f t="shared" si="0"/>
        <v>15</v>
      </c>
      <c r="K11" s="31">
        <f>J11/$F$18</f>
        <v>0.9375</v>
      </c>
      <c r="L11" s="59"/>
      <c r="M11" s="25">
        <v>2</v>
      </c>
      <c r="N11" s="31">
        <f t="shared" ref="N11:N19" si="2">SMALL($K$10:$K$25,H11)</f>
        <v>0.3125</v>
      </c>
      <c r="P11" s="56" t="s">
        <v>10</v>
      </c>
      <c r="Q11" s="56"/>
      <c r="R11" s="56"/>
      <c r="S11" s="56"/>
      <c r="T11" s="32">
        <f>T9/$AC$9</f>
        <v>0.1</v>
      </c>
      <c r="U11" s="32">
        <f t="shared" ref="U11:AC11" si="3">U9/$AC$9</f>
        <v>0.2</v>
      </c>
      <c r="V11" s="32">
        <f t="shared" si="3"/>
        <v>0.3</v>
      </c>
      <c r="W11" s="32">
        <f t="shared" si="3"/>
        <v>0.4</v>
      </c>
      <c r="X11" s="32">
        <f t="shared" si="3"/>
        <v>0.5</v>
      </c>
      <c r="Y11" s="32">
        <f t="shared" si="3"/>
        <v>0.6</v>
      </c>
      <c r="Z11" s="32">
        <f t="shared" si="3"/>
        <v>0.7</v>
      </c>
      <c r="AA11" s="32">
        <f t="shared" si="3"/>
        <v>0.8</v>
      </c>
      <c r="AB11" s="32">
        <f t="shared" si="3"/>
        <v>0.9</v>
      </c>
      <c r="AC11" s="32">
        <f t="shared" si="3"/>
        <v>1</v>
      </c>
    </row>
    <row r="12" spans="3:29" x14ac:dyDescent="0.3">
      <c r="C12" s="20"/>
      <c r="E12" s="57" t="s">
        <v>0</v>
      </c>
      <c r="F12" s="57">
        <v>11</v>
      </c>
      <c r="G12" s="21"/>
      <c r="H12" s="30">
        <v>3</v>
      </c>
      <c r="I12" s="25">
        <f t="shared" si="1"/>
        <v>165</v>
      </c>
      <c r="J12" s="25">
        <f t="shared" si="0"/>
        <v>5</v>
      </c>
      <c r="K12" s="31">
        <f t="shared" ref="K12:K19" si="4">J12/$F$18</f>
        <v>0.3125</v>
      </c>
      <c r="L12" s="59"/>
      <c r="M12" s="25">
        <v>3</v>
      </c>
      <c r="N12" s="31">
        <f t="shared" si="2"/>
        <v>0.4375</v>
      </c>
      <c r="T12" s="55" t="str">
        <f>IF((T11)-T10&gt;0,(T11)-T10,"-")</f>
        <v>-</v>
      </c>
      <c r="U12" s="55" t="str">
        <f t="shared" ref="U12:AC12" si="5">IF((U11)-U10&gt;0,(U11)-U10,"-")</f>
        <v>-</v>
      </c>
      <c r="V12" s="55" t="str">
        <f t="shared" si="5"/>
        <v>-</v>
      </c>
      <c r="W12" s="55" t="str">
        <f t="shared" si="5"/>
        <v>-</v>
      </c>
      <c r="X12" s="55" t="str">
        <f t="shared" si="5"/>
        <v>-</v>
      </c>
      <c r="Y12" s="55" t="str">
        <f t="shared" si="5"/>
        <v>-</v>
      </c>
      <c r="Z12" s="55" t="str">
        <f t="shared" si="5"/>
        <v>-</v>
      </c>
      <c r="AA12" s="55" t="str">
        <f t="shared" si="5"/>
        <v>-</v>
      </c>
      <c r="AB12" s="55" t="str">
        <f t="shared" si="5"/>
        <v>-</v>
      </c>
      <c r="AC12" s="55">
        <f t="shared" si="5"/>
        <v>6.25E-2</v>
      </c>
    </row>
    <row r="13" spans="3:29" x14ac:dyDescent="0.3">
      <c r="C13" s="20"/>
      <c r="E13" s="57"/>
      <c r="F13" s="57"/>
      <c r="G13" s="21"/>
      <c r="H13" s="30">
        <v>4</v>
      </c>
      <c r="I13" s="25">
        <f t="shared" si="1"/>
        <v>55</v>
      </c>
      <c r="J13" s="25">
        <f t="shared" si="0"/>
        <v>7</v>
      </c>
      <c r="K13" s="31">
        <f t="shared" si="4"/>
        <v>0.4375</v>
      </c>
      <c r="L13" s="59"/>
      <c r="M13" s="25">
        <v>4</v>
      </c>
      <c r="N13" s="31">
        <f t="shared" si="2"/>
        <v>0.4375</v>
      </c>
      <c r="T13" s="55"/>
      <c r="U13" s="55"/>
      <c r="V13" s="55"/>
      <c r="W13" s="55"/>
      <c r="X13" s="55"/>
      <c r="Y13" s="55"/>
      <c r="Z13" s="55"/>
      <c r="AA13" s="55"/>
      <c r="AB13" s="55"/>
      <c r="AC13" s="55"/>
    </row>
    <row r="14" spans="3:29" x14ac:dyDescent="0.3">
      <c r="C14" s="20"/>
      <c r="G14" s="21"/>
      <c r="H14" s="30">
        <v>5</v>
      </c>
      <c r="I14" s="25">
        <f t="shared" si="1"/>
        <v>77</v>
      </c>
      <c r="J14" s="25">
        <f t="shared" si="0"/>
        <v>13</v>
      </c>
      <c r="K14" s="31">
        <f t="shared" si="4"/>
        <v>0.8125</v>
      </c>
      <c r="L14" s="59"/>
      <c r="M14" s="25">
        <v>5</v>
      </c>
      <c r="N14" s="31">
        <f t="shared" si="2"/>
        <v>0.8125</v>
      </c>
      <c r="AC14" s="33"/>
    </row>
    <row r="15" spans="3:29" x14ac:dyDescent="0.3">
      <c r="C15" s="20"/>
      <c r="E15" s="57" t="s">
        <v>0</v>
      </c>
      <c r="F15" s="57">
        <v>0</v>
      </c>
      <c r="G15" s="21"/>
      <c r="H15" s="30">
        <v>6</v>
      </c>
      <c r="I15" s="25">
        <f t="shared" si="1"/>
        <v>143</v>
      </c>
      <c r="J15" s="25">
        <f t="shared" si="0"/>
        <v>15</v>
      </c>
      <c r="K15" s="31">
        <f t="shared" si="4"/>
        <v>0.9375</v>
      </c>
      <c r="L15" s="59"/>
      <c r="M15" s="25">
        <v>6</v>
      </c>
      <c r="N15" s="31">
        <f t="shared" si="2"/>
        <v>0.8125</v>
      </c>
      <c r="T15" s="56">
        <f>T10-(T9-1)/$AC$9</f>
        <v>0.3125</v>
      </c>
      <c r="U15" s="56">
        <f t="shared" ref="U15:AC15" si="6">U10-(U9-1)/$AC$9</f>
        <v>0.21249999999999999</v>
      </c>
      <c r="V15" s="56">
        <f t="shared" si="6"/>
        <v>0.23749999999999999</v>
      </c>
      <c r="W15" s="56">
        <f t="shared" si="6"/>
        <v>0.13750000000000001</v>
      </c>
      <c r="X15" s="56">
        <f t="shared" si="6"/>
        <v>0.41249999999999998</v>
      </c>
      <c r="Y15" s="56">
        <f t="shared" si="6"/>
        <v>0.3125</v>
      </c>
      <c r="Z15" s="56">
        <f t="shared" si="6"/>
        <v>0.21250000000000002</v>
      </c>
      <c r="AA15" s="56">
        <f t="shared" si="6"/>
        <v>0.23750000000000004</v>
      </c>
      <c r="AB15" s="56">
        <f t="shared" si="6"/>
        <v>0.13749999999999996</v>
      </c>
      <c r="AC15" s="56">
        <f t="shared" si="6"/>
        <v>3.7499999999999978E-2</v>
      </c>
    </row>
    <row r="16" spans="3:29" x14ac:dyDescent="0.3">
      <c r="C16" s="20"/>
      <c r="E16" s="57"/>
      <c r="F16" s="57"/>
      <c r="G16" s="21"/>
      <c r="H16" s="30">
        <v>7</v>
      </c>
      <c r="I16" s="25">
        <f t="shared" si="1"/>
        <v>165</v>
      </c>
      <c r="J16" s="25">
        <f t="shared" si="0"/>
        <v>5</v>
      </c>
      <c r="K16" s="31">
        <f t="shared" si="4"/>
        <v>0.3125</v>
      </c>
      <c r="L16" s="59"/>
      <c r="M16" s="25">
        <v>7</v>
      </c>
      <c r="N16" s="31">
        <f t="shared" si="2"/>
        <v>0.8125</v>
      </c>
      <c r="T16" s="56"/>
      <c r="U16" s="56"/>
      <c r="V16" s="56"/>
      <c r="W16" s="56"/>
      <c r="X16" s="56"/>
      <c r="Y16" s="56"/>
      <c r="Z16" s="56"/>
      <c r="AA16" s="56"/>
      <c r="AB16" s="56"/>
      <c r="AC16" s="56"/>
    </row>
    <row r="17" spans="3:29" x14ac:dyDescent="0.3">
      <c r="C17" s="20"/>
      <c r="G17" s="21"/>
      <c r="H17" s="30">
        <v>8</v>
      </c>
      <c r="I17" s="25">
        <f t="shared" si="1"/>
        <v>55</v>
      </c>
      <c r="J17" s="25">
        <f t="shared" si="0"/>
        <v>7</v>
      </c>
      <c r="K17" s="31">
        <f t="shared" si="4"/>
        <v>0.4375</v>
      </c>
      <c r="L17" s="59"/>
      <c r="M17" s="25">
        <v>8</v>
      </c>
      <c r="N17" s="31">
        <f t="shared" si="2"/>
        <v>0.9375</v>
      </c>
      <c r="AC17" s="33"/>
    </row>
    <row r="18" spans="3:29" x14ac:dyDescent="0.3">
      <c r="C18" s="20"/>
      <c r="E18" s="57" t="s">
        <v>0</v>
      </c>
      <c r="F18" s="57">
        <v>16</v>
      </c>
      <c r="G18" s="21"/>
      <c r="H18" s="30">
        <v>9</v>
      </c>
      <c r="I18" s="25">
        <f t="shared" si="1"/>
        <v>77</v>
      </c>
      <c r="J18" s="25">
        <f t="shared" si="0"/>
        <v>13</v>
      </c>
      <c r="K18" s="31">
        <f t="shared" si="4"/>
        <v>0.8125</v>
      </c>
      <c r="L18" s="59"/>
      <c r="M18" s="25">
        <v>9</v>
      </c>
      <c r="N18" s="31">
        <f t="shared" si="2"/>
        <v>0.9375</v>
      </c>
      <c r="T18" s="34" t="s">
        <v>0</v>
      </c>
      <c r="U18" s="13">
        <v>0.05</v>
      </c>
      <c r="W18" s="44"/>
      <c r="X18" s="58"/>
      <c r="Y18" s="58"/>
      <c r="Z18" s="58"/>
      <c r="AC18" s="33"/>
    </row>
    <row r="19" spans="3:29" x14ac:dyDescent="0.3">
      <c r="C19" s="20"/>
      <c r="E19" s="57"/>
      <c r="F19" s="57"/>
      <c r="G19" s="21"/>
      <c r="H19" s="30">
        <v>10</v>
      </c>
      <c r="I19" s="25">
        <f t="shared" si="1"/>
        <v>143</v>
      </c>
      <c r="J19" s="25">
        <f t="shared" si="0"/>
        <v>15</v>
      </c>
      <c r="K19" s="31">
        <f t="shared" si="4"/>
        <v>0.9375</v>
      </c>
      <c r="L19" s="59"/>
      <c r="M19" s="25">
        <v>10</v>
      </c>
      <c r="N19" s="31">
        <f t="shared" si="2"/>
        <v>0.9375</v>
      </c>
      <c r="AC19" s="33"/>
    </row>
    <row r="20" spans="3:29" ht="15" thickBot="1" x14ac:dyDescent="0.35">
      <c r="C20" s="35"/>
      <c r="D20" s="36"/>
      <c r="E20" s="36"/>
      <c r="F20" s="36"/>
      <c r="G20" s="37"/>
      <c r="K20" s="38"/>
      <c r="L20" s="39"/>
      <c r="M20" s="39"/>
      <c r="N20" s="40"/>
      <c r="AC20" s="33"/>
    </row>
    <row r="21" spans="3:29" x14ac:dyDescent="0.3">
      <c r="K21" s="38"/>
      <c r="L21" s="39"/>
      <c r="M21" s="39"/>
      <c r="N21" s="40"/>
      <c r="T21" s="54">
        <f>MAX(T12,T15)</f>
        <v>0.3125</v>
      </c>
      <c r="U21" s="54">
        <f t="shared" ref="U21:AC21" si="7">MAX(U12,U15)</f>
        <v>0.21249999999999999</v>
      </c>
      <c r="V21" s="54">
        <f t="shared" si="7"/>
        <v>0.23749999999999999</v>
      </c>
      <c r="W21" s="54">
        <f t="shared" si="7"/>
        <v>0.13750000000000001</v>
      </c>
      <c r="X21" s="54">
        <f t="shared" si="7"/>
        <v>0.41249999999999998</v>
      </c>
      <c r="Y21" s="54">
        <f t="shared" si="7"/>
        <v>0.3125</v>
      </c>
      <c r="Z21" s="54">
        <f t="shared" si="7"/>
        <v>0.21250000000000002</v>
      </c>
      <c r="AA21" s="54">
        <f t="shared" si="7"/>
        <v>0.23750000000000004</v>
      </c>
      <c r="AB21" s="54">
        <f t="shared" si="7"/>
        <v>0.13749999999999996</v>
      </c>
      <c r="AC21" s="54">
        <f t="shared" si="7"/>
        <v>6.25E-2</v>
      </c>
    </row>
    <row r="22" spans="3:29" x14ac:dyDescent="0.3">
      <c r="K22" s="38"/>
      <c r="L22" s="39"/>
      <c r="M22" s="39"/>
      <c r="N22" s="40"/>
      <c r="T22" s="54"/>
      <c r="U22" s="54"/>
      <c r="V22" s="54"/>
      <c r="W22" s="54"/>
      <c r="X22" s="54"/>
      <c r="Y22" s="54"/>
      <c r="Z22" s="54"/>
      <c r="AA22" s="54"/>
      <c r="AB22" s="54"/>
      <c r="AC22" s="54"/>
    </row>
    <row r="23" spans="3:29" x14ac:dyDescent="0.3">
      <c r="K23" s="38"/>
      <c r="L23" s="39"/>
      <c r="M23" s="39"/>
      <c r="N23" s="40"/>
      <c r="AC23" s="19"/>
    </row>
    <row r="24" spans="3:29" ht="14.4" customHeight="1" x14ac:dyDescent="0.3">
      <c r="N24" s="40"/>
      <c r="W24" s="55">
        <f>MAX($T$12:$AC$13)</f>
        <v>6.25E-2</v>
      </c>
      <c r="AB24" s="55">
        <f>MAX($W$24,$W$27)</f>
        <v>0.41249999999999998</v>
      </c>
      <c r="AC24" s="33"/>
    </row>
    <row r="25" spans="3:29" x14ac:dyDescent="0.3">
      <c r="L25" s="13">
        <f>77/13</f>
        <v>5.9230769230769234</v>
      </c>
      <c r="N25" s="40"/>
      <c r="W25" s="53"/>
      <c r="AB25" s="53"/>
      <c r="AC25" s="33"/>
    </row>
    <row r="26" spans="3:29" x14ac:dyDescent="0.3">
      <c r="N26" s="40"/>
      <c r="Y26" s="65" t="str">
        <f>IF($AB$24&lt;$AA$3,"D≤D_α, conclude that no difference has been detected between the true distribution of {R_1,R_2,….,R_N } and the uniform distribution.", " sample statistic D is greater than the critical value D_α, the null hypothesis that the data are a sample from a uniform distribution is rejected. In this case, it is rejected.")</f>
        <v xml:space="preserve"> sample statistic D is greater than the critical value D_α, the null hypothesis that the data are a sample from a uniform distribution is rejected. In this case, it is rejected.</v>
      </c>
      <c r="Z26" s="65"/>
      <c r="AA26" s="65"/>
      <c r="AB26" s="65"/>
      <c r="AC26" s="65"/>
    </row>
    <row r="27" spans="3:29" x14ac:dyDescent="0.3">
      <c r="N27" s="40"/>
      <c r="U27"/>
      <c r="W27" s="53">
        <f>MAX($T$15:$AC$16)</f>
        <v>0.41249999999999998</v>
      </c>
      <c r="Y27" s="65"/>
      <c r="Z27" s="65"/>
      <c r="AA27" s="65"/>
      <c r="AB27" s="65"/>
      <c r="AC27" s="65"/>
    </row>
    <row r="28" spans="3:29" x14ac:dyDescent="0.3">
      <c r="K28" s="38"/>
      <c r="N28" s="41"/>
      <c r="O28" s="42"/>
      <c r="P28" s="42"/>
      <c r="Q28" s="42"/>
      <c r="R28" s="42"/>
      <c r="S28" s="42"/>
      <c r="T28" s="42"/>
      <c r="U28" s="42"/>
      <c r="V28" s="42"/>
      <c r="W28" s="53"/>
      <c r="X28" s="42"/>
      <c r="Y28" s="65"/>
      <c r="Z28" s="65"/>
      <c r="AA28" s="65"/>
      <c r="AB28" s="65"/>
      <c r="AC28" s="65"/>
    </row>
    <row r="29" spans="3:29" x14ac:dyDescent="0.3">
      <c r="K29" s="38"/>
      <c r="Y29" s="65"/>
      <c r="Z29" s="65"/>
      <c r="AA29" s="65"/>
      <c r="AB29" s="65"/>
      <c r="AC29" s="65"/>
    </row>
    <row r="30" spans="3:29" x14ac:dyDescent="0.3">
      <c r="K30" s="38"/>
    </row>
    <row r="31" spans="3:29" x14ac:dyDescent="0.3">
      <c r="K31" s="38"/>
    </row>
    <row r="32" spans="3:29" x14ac:dyDescent="0.3">
      <c r="K32" s="38"/>
    </row>
    <row r="33" spans="11:11" x14ac:dyDescent="0.3">
      <c r="K33" s="38"/>
    </row>
    <row r="34" spans="11:11" x14ac:dyDescent="0.3">
      <c r="K34" s="38"/>
    </row>
    <row r="35" spans="11:11" x14ac:dyDescent="0.3">
      <c r="K35" s="38"/>
    </row>
    <row r="36" spans="11:11" x14ac:dyDescent="0.3">
      <c r="K36" s="38"/>
    </row>
    <row r="37" spans="11:11" x14ac:dyDescent="0.3">
      <c r="K37" s="38"/>
    </row>
    <row r="38" spans="11:11" x14ac:dyDescent="0.3">
      <c r="K38" s="38"/>
    </row>
    <row r="39" spans="11:11" x14ac:dyDescent="0.3">
      <c r="K39" s="38"/>
    </row>
    <row r="40" spans="11:11" x14ac:dyDescent="0.3">
      <c r="K40" s="38"/>
    </row>
    <row r="41" spans="11:11" x14ac:dyDescent="0.3">
      <c r="K41" s="38"/>
    </row>
    <row r="42" spans="11:11" x14ac:dyDescent="0.3">
      <c r="K42" s="38"/>
    </row>
  </sheetData>
  <autoFilter ref="H9:K26" xr:uid="{CBE3069C-287C-4BE3-A6C3-BC1FFF12D05A}"/>
  <mergeCells count="48">
    <mergeCell ref="X18:Z18"/>
    <mergeCell ref="Z2:AA2"/>
    <mergeCell ref="Z21:Z22"/>
    <mergeCell ref="AA21:AA22"/>
    <mergeCell ref="AB21:AB22"/>
    <mergeCell ref="X15:X16"/>
    <mergeCell ref="Y15:Y16"/>
    <mergeCell ref="Z15:Z16"/>
    <mergeCell ref="AA15:AA16"/>
    <mergeCell ref="AB15:AB16"/>
    <mergeCell ref="X12:X13"/>
    <mergeCell ref="Y12:Y13"/>
    <mergeCell ref="AC21:AC22"/>
    <mergeCell ref="T21:T22"/>
    <mergeCell ref="U21:U22"/>
    <mergeCell ref="V21:V22"/>
    <mergeCell ref="W21:W22"/>
    <mergeCell ref="X21:X22"/>
    <mergeCell ref="Y21:Y22"/>
    <mergeCell ref="AC15:AC16"/>
    <mergeCell ref="Z12:Z13"/>
    <mergeCell ref="AA12:AA13"/>
    <mergeCell ref="AB12:AB13"/>
    <mergeCell ref="AC12:AC13"/>
    <mergeCell ref="W15:W16"/>
    <mergeCell ref="T12:T13"/>
    <mergeCell ref="U12:U13"/>
    <mergeCell ref="V12:V13"/>
    <mergeCell ref="W12:W13"/>
    <mergeCell ref="T15:T16"/>
    <mergeCell ref="U15:U16"/>
    <mergeCell ref="V15:V16"/>
    <mergeCell ref="W24:W25"/>
    <mergeCell ref="W27:W28"/>
    <mergeCell ref="AB24:AB25"/>
    <mergeCell ref="Y26:AC29"/>
    <mergeCell ref="E9:E10"/>
    <mergeCell ref="F9:F10"/>
    <mergeCell ref="L9:L19"/>
    <mergeCell ref="P9:S9"/>
    <mergeCell ref="P10:S10"/>
    <mergeCell ref="P11:S11"/>
    <mergeCell ref="E12:E13"/>
    <mergeCell ref="F12:F13"/>
    <mergeCell ref="E18:E19"/>
    <mergeCell ref="F18:F19"/>
    <mergeCell ref="E15:E16"/>
    <mergeCell ref="F15:F16"/>
  </mergeCells>
  <pageMargins left="0.7" right="0.7" top="0.75" bottom="0.75" header="0.3" footer="0.3"/>
  <pageSetup paperSize="9" scale="51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3B1F5-9281-4A28-A6C8-C478B6686E73}">
  <sheetPr>
    <pageSetUpPr fitToPage="1"/>
  </sheetPr>
  <dimension ref="C7:AB42"/>
  <sheetViews>
    <sheetView view="pageBreakPreview" zoomScale="70" zoomScaleNormal="100" zoomScaleSheetLayoutView="70" workbookViewId="0">
      <selection activeCell="F17" sqref="F17"/>
    </sheetView>
  </sheetViews>
  <sheetFormatPr defaultRowHeight="14.4" x14ac:dyDescent="0.3"/>
  <cols>
    <col min="1" max="7" width="8.88671875" style="13"/>
    <col min="8" max="8" width="3" style="13" bestFit="1" customWidth="1"/>
    <col min="9" max="9" width="8" style="13" bestFit="1" customWidth="1"/>
    <col min="10" max="10" width="9.77734375" style="13" bestFit="1" customWidth="1"/>
    <col min="11" max="11" width="14.88671875" style="13" bestFit="1" customWidth="1"/>
    <col min="12" max="12" width="8.88671875" style="13"/>
    <col min="13" max="13" width="14.88671875" style="13" bestFit="1" customWidth="1"/>
    <col min="14" max="14" width="8.88671875" style="13"/>
    <col min="15" max="15" width="3.6640625" style="13" bestFit="1" customWidth="1"/>
    <col min="16" max="18" width="3.6640625" style="13" customWidth="1"/>
    <col min="19" max="28" width="9" style="13" bestFit="1" customWidth="1"/>
    <col min="29" max="16384" width="8.88671875" style="13"/>
  </cols>
  <sheetData>
    <row r="7" spans="3:28" ht="15" thickBot="1" x14ac:dyDescent="0.35"/>
    <row r="8" spans="3:28" x14ac:dyDescent="0.3">
      <c r="C8" s="14"/>
      <c r="D8" s="15"/>
      <c r="E8" s="15"/>
      <c r="F8" s="15"/>
      <c r="G8" s="16"/>
      <c r="M8" s="17" t="s">
        <v>11</v>
      </c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9"/>
    </row>
    <row r="9" spans="3:28" ht="43.2" x14ac:dyDescent="0.3">
      <c r="C9" s="20"/>
      <c r="E9" s="57" t="s">
        <v>0</v>
      </c>
      <c r="F9" s="57">
        <v>22</v>
      </c>
      <c r="G9" s="21"/>
      <c r="H9" s="22" t="s">
        <v>1</v>
      </c>
      <c r="I9" s="23" t="s">
        <v>2</v>
      </c>
      <c r="J9" s="23" t="s">
        <v>3</v>
      </c>
      <c r="K9" s="23" t="s">
        <v>4</v>
      </c>
      <c r="L9" s="59" t="s">
        <v>6</v>
      </c>
      <c r="M9" s="24" t="s">
        <v>7</v>
      </c>
      <c r="O9" s="56" t="s">
        <v>8</v>
      </c>
      <c r="P9" s="56"/>
      <c r="Q9" s="56"/>
      <c r="R9" s="56"/>
      <c r="S9" s="25">
        <v>1</v>
      </c>
      <c r="T9" s="25">
        <v>2</v>
      </c>
      <c r="U9" s="25">
        <v>3</v>
      </c>
      <c r="V9" s="25">
        <v>4</v>
      </c>
      <c r="W9" s="25">
        <v>5</v>
      </c>
      <c r="X9" s="25">
        <v>6</v>
      </c>
      <c r="Y9" s="25">
        <v>7</v>
      </c>
      <c r="Z9" s="25">
        <v>8</v>
      </c>
      <c r="AA9" s="25">
        <v>9</v>
      </c>
      <c r="AB9" s="25">
        <v>10</v>
      </c>
    </row>
    <row r="10" spans="3:28" x14ac:dyDescent="0.3">
      <c r="C10" s="20"/>
      <c r="E10" s="57"/>
      <c r="F10" s="57"/>
      <c r="G10" s="21"/>
      <c r="H10" s="26">
        <v>1</v>
      </c>
      <c r="I10" s="27">
        <f>F9*$F$12+$F$15</f>
        <v>10014</v>
      </c>
      <c r="J10" s="27">
        <f>MOD(I10,$F$18)</f>
        <v>4</v>
      </c>
      <c r="K10" s="28">
        <f t="shared" ref="K10:K19" si="0">J10/$F$18</f>
        <v>7.2727272727272724E-2</v>
      </c>
      <c r="L10" s="59"/>
      <c r="M10" s="29">
        <f>SMALL($K$10:$K$25,H10)</f>
        <v>7.2727272727272724E-2</v>
      </c>
      <c r="O10" s="56" t="s">
        <v>9</v>
      </c>
      <c r="P10" s="56"/>
      <c r="Q10" s="56"/>
      <c r="R10" s="56"/>
      <c r="S10" s="25">
        <f>M10</f>
        <v>7.2727272727272724E-2</v>
      </c>
      <c r="T10" s="25">
        <f>M11</f>
        <v>7.2727272727272724E-2</v>
      </c>
      <c r="U10" s="25">
        <f>M12</f>
        <v>0.16363636363636364</v>
      </c>
      <c r="V10" s="25">
        <f>M13</f>
        <v>0.16363636363636364</v>
      </c>
      <c r="W10" s="25">
        <f>M14</f>
        <v>0.52727272727272723</v>
      </c>
      <c r="X10" s="25">
        <f>M15</f>
        <v>0.52727272727272723</v>
      </c>
      <c r="Y10" s="25">
        <f>M16</f>
        <v>0.8</v>
      </c>
      <c r="Z10" s="25">
        <f>M17</f>
        <v>0.8</v>
      </c>
      <c r="AA10" s="25">
        <f>M18</f>
        <v>0.98181818181818181</v>
      </c>
      <c r="AB10" s="25">
        <f>M19</f>
        <v>0.98181818181818181</v>
      </c>
    </row>
    <row r="11" spans="3:28" x14ac:dyDescent="0.3">
      <c r="C11" s="20"/>
      <c r="G11" s="21"/>
      <c r="H11" s="30">
        <v>2</v>
      </c>
      <c r="I11" s="25">
        <f t="shared" ref="I11:I19" si="1">J10*$F$12+$F$15</f>
        <v>1824</v>
      </c>
      <c r="J11" s="25">
        <f t="shared" ref="J11:J19" si="2">MOD(I11,$F$18)</f>
        <v>9</v>
      </c>
      <c r="K11" s="31">
        <f t="shared" si="0"/>
        <v>0.16363636363636364</v>
      </c>
      <c r="L11" s="59"/>
      <c r="M11" s="29">
        <f t="shared" ref="M11:M19" si="3">SMALL($K$10:$K$25,H11)</f>
        <v>7.2727272727272724E-2</v>
      </c>
      <c r="O11" s="56" t="s">
        <v>10</v>
      </c>
      <c r="P11" s="56"/>
      <c r="Q11" s="56"/>
      <c r="R11" s="56"/>
      <c r="S11" s="32">
        <f>S9/$AB$9</f>
        <v>0.1</v>
      </c>
      <c r="T11" s="32">
        <f t="shared" ref="T11:AB11" si="4">T9/$AB$9</f>
        <v>0.2</v>
      </c>
      <c r="U11" s="32">
        <f t="shared" si="4"/>
        <v>0.3</v>
      </c>
      <c r="V11" s="32">
        <f t="shared" si="4"/>
        <v>0.4</v>
      </c>
      <c r="W11" s="32">
        <f t="shared" si="4"/>
        <v>0.5</v>
      </c>
      <c r="X11" s="32">
        <f t="shared" si="4"/>
        <v>0.6</v>
      </c>
      <c r="Y11" s="32">
        <f t="shared" si="4"/>
        <v>0.7</v>
      </c>
      <c r="Z11" s="32">
        <f t="shared" si="4"/>
        <v>0.8</v>
      </c>
      <c r="AA11" s="32">
        <f t="shared" si="4"/>
        <v>0.9</v>
      </c>
      <c r="AB11" s="32">
        <f t="shared" si="4"/>
        <v>1</v>
      </c>
    </row>
    <row r="12" spans="3:28" x14ac:dyDescent="0.3">
      <c r="C12" s="20"/>
      <c r="E12" s="57" t="s">
        <v>0</v>
      </c>
      <c r="F12" s="57">
        <v>455</v>
      </c>
      <c r="G12" s="21"/>
      <c r="H12" s="30">
        <v>3</v>
      </c>
      <c r="I12" s="25">
        <f>J11*$F$12+$F$15</f>
        <v>4099</v>
      </c>
      <c r="J12" s="25">
        <f t="shared" si="2"/>
        <v>29</v>
      </c>
      <c r="K12" s="31">
        <f t="shared" si="0"/>
        <v>0.52727272727272723</v>
      </c>
      <c r="L12" s="59"/>
      <c r="M12" s="29">
        <f t="shared" si="3"/>
        <v>0.16363636363636364</v>
      </c>
      <c r="S12" s="68">
        <f>(S11)-S10</f>
        <v>2.7272727272727282E-2</v>
      </c>
      <c r="T12" s="68">
        <f>(T11)-T10</f>
        <v>0.12727272727272729</v>
      </c>
      <c r="U12" s="68">
        <f t="shared" ref="U12:AB12" si="5">(U11)-U10</f>
        <v>0.13636363636363635</v>
      </c>
      <c r="V12" s="68">
        <f t="shared" si="5"/>
        <v>0.23636363636363639</v>
      </c>
      <c r="W12" s="68">
        <f t="shared" si="5"/>
        <v>-2.7272727272727226E-2</v>
      </c>
      <c r="X12" s="68">
        <f t="shared" si="5"/>
        <v>7.2727272727272751E-2</v>
      </c>
      <c r="Y12" s="68">
        <f t="shared" si="5"/>
        <v>-0.10000000000000009</v>
      </c>
      <c r="Z12" s="68">
        <f t="shared" si="5"/>
        <v>0</v>
      </c>
      <c r="AA12" s="68">
        <f t="shared" si="5"/>
        <v>-8.181818181818179E-2</v>
      </c>
      <c r="AB12" s="68">
        <f t="shared" si="5"/>
        <v>1.8181818181818188E-2</v>
      </c>
    </row>
    <row r="13" spans="3:28" x14ac:dyDescent="0.3">
      <c r="C13" s="20"/>
      <c r="E13" s="57"/>
      <c r="F13" s="57"/>
      <c r="G13" s="21"/>
      <c r="H13" s="30">
        <v>4</v>
      </c>
      <c r="I13" s="25">
        <f t="shared" si="1"/>
        <v>13199</v>
      </c>
      <c r="J13" s="25">
        <f t="shared" si="2"/>
        <v>54</v>
      </c>
      <c r="K13" s="31">
        <f t="shared" si="0"/>
        <v>0.98181818181818181</v>
      </c>
      <c r="L13" s="59"/>
      <c r="M13" s="29">
        <f t="shared" si="3"/>
        <v>0.16363636363636364</v>
      </c>
      <c r="S13" s="56"/>
      <c r="T13" s="56"/>
      <c r="U13" s="56"/>
      <c r="V13" s="56"/>
      <c r="W13" s="56"/>
      <c r="X13" s="56"/>
      <c r="Y13" s="56"/>
      <c r="Z13" s="56"/>
      <c r="AA13" s="56"/>
      <c r="AB13" s="56"/>
    </row>
    <row r="14" spans="3:28" x14ac:dyDescent="0.3">
      <c r="C14" s="20"/>
      <c r="G14" s="21"/>
      <c r="H14" s="30">
        <v>5</v>
      </c>
      <c r="I14" s="25">
        <f t="shared" si="1"/>
        <v>24574</v>
      </c>
      <c r="J14" s="25">
        <f t="shared" si="2"/>
        <v>44</v>
      </c>
      <c r="K14" s="31">
        <f t="shared" si="0"/>
        <v>0.8</v>
      </c>
      <c r="L14" s="59"/>
      <c r="M14" s="29">
        <f t="shared" si="3"/>
        <v>0.52727272727272723</v>
      </c>
      <c r="AB14" s="33"/>
    </row>
    <row r="15" spans="3:28" x14ac:dyDescent="0.3">
      <c r="C15" s="20"/>
      <c r="E15" s="57" t="s">
        <v>0</v>
      </c>
      <c r="F15" s="57">
        <v>4</v>
      </c>
      <c r="G15" s="21"/>
      <c r="H15" s="30">
        <v>6</v>
      </c>
      <c r="I15" s="25">
        <f t="shared" si="1"/>
        <v>20024</v>
      </c>
      <c r="J15" s="25">
        <f t="shared" si="2"/>
        <v>4</v>
      </c>
      <c r="K15" s="31">
        <f t="shared" si="0"/>
        <v>7.2727272727272724E-2</v>
      </c>
      <c r="L15" s="59"/>
      <c r="M15" s="29">
        <f t="shared" si="3"/>
        <v>0.52727272727272723</v>
      </c>
      <c r="S15" s="56">
        <f>S10-(S9-1)/$AB$9</f>
        <v>7.2727272727272724E-2</v>
      </c>
      <c r="T15" s="56">
        <f>T10-(T9-1)/$AB$9</f>
        <v>-2.7272727272727282E-2</v>
      </c>
      <c r="U15" s="56">
        <f t="shared" ref="U15:AB15" si="6">U10-(U9-1)/$AB$9</f>
        <v>-3.6363636363636376E-2</v>
      </c>
      <c r="V15" s="56">
        <f t="shared" si="6"/>
        <v>-0.13636363636363635</v>
      </c>
      <c r="W15" s="56">
        <f t="shared" si="6"/>
        <v>0.1272727272727272</v>
      </c>
      <c r="X15" s="56">
        <f t="shared" si="6"/>
        <v>2.7272727272727226E-2</v>
      </c>
      <c r="Y15" s="56">
        <f t="shared" si="6"/>
        <v>0.20000000000000007</v>
      </c>
      <c r="Z15" s="56">
        <f t="shared" si="6"/>
        <v>0.10000000000000009</v>
      </c>
      <c r="AA15" s="56">
        <f t="shared" si="6"/>
        <v>0.18181818181818177</v>
      </c>
      <c r="AB15" s="56">
        <f t="shared" si="6"/>
        <v>8.181818181818179E-2</v>
      </c>
    </row>
    <row r="16" spans="3:28" x14ac:dyDescent="0.3">
      <c r="C16" s="20"/>
      <c r="E16" s="57"/>
      <c r="F16" s="57"/>
      <c r="G16" s="21"/>
      <c r="H16" s="30">
        <v>7</v>
      </c>
      <c r="I16" s="25">
        <f t="shared" si="1"/>
        <v>1824</v>
      </c>
      <c r="J16" s="25">
        <f t="shared" si="2"/>
        <v>9</v>
      </c>
      <c r="K16" s="31">
        <f t="shared" si="0"/>
        <v>0.16363636363636364</v>
      </c>
      <c r="L16" s="59"/>
      <c r="M16" s="29">
        <f t="shared" si="3"/>
        <v>0.8</v>
      </c>
      <c r="S16" s="56"/>
      <c r="T16" s="56"/>
      <c r="U16" s="56"/>
      <c r="V16" s="56"/>
      <c r="W16" s="56"/>
      <c r="X16" s="56"/>
      <c r="Y16" s="56"/>
      <c r="Z16" s="56"/>
      <c r="AA16" s="56"/>
      <c r="AB16" s="56"/>
    </row>
    <row r="17" spans="3:28" x14ac:dyDescent="0.3">
      <c r="C17" s="20"/>
      <c r="G17" s="21"/>
      <c r="H17" s="30">
        <v>8</v>
      </c>
      <c r="I17" s="25">
        <f t="shared" si="1"/>
        <v>4099</v>
      </c>
      <c r="J17" s="25">
        <f t="shared" si="2"/>
        <v>29</v>
      </c>
      <c r="K17" s="31">
        <f t="shared" si="0"/>
        <v>0.52727272727272723</v>
      </c>
      <c r="L17" s="59"/>
      <c r="M17" s="29">
        <f t="shared" si="3"/>
        <v>0.8</v>
      </c>
      <c r="AB17" s="33"/>
    </row>
    <row r="18" spans="3:28" x14ac:dyDescent="0.3">
      <c r="C18" s="20"/>
      <c r="E18" s="57" t="s">
        <v>0</v>
      </c>
      <c r="F18" s="57">
        <v>55</v>
      </c>
      <c r="G18" s="21"/>
      <c r="H18" s="30">
        <v>9</v>
      </c>
      <c r="I18" s="25">
        <f t="shared" si="1"/>
        <v>13199</v>
      </c>
      <c r="J18" s="25">
        <f t="shared" si="2"/>
        <v>54</v>
      </c>
      <c r="K18" s="31">
        <f t="shared" si="0"/>
        <v>0.98181818181818181</v>
      </c>
      <c r="L18" s="59"/>
      <c r="M18" s="29">
        <f t="shared" si="3"/>
        <v>0.98181818181818181</v>
      </c>
      <c r="S18" s="34" t="s">
        <v>0</v>
      </c>
      <c r="T18" s="13">
        <v>0.25</v>
      </c>
      <c r="AB18" s="33"/>
    </row>
    <row r="19" spans="3:28" x14ac:dyDescent="0.3">
      <c r="C19" s="20"/>
      <c r="E19" s="57"/>
      <c r="F19" s="57"/>
      <c r="G19" s="21"/>
      <c r="H19" s="30">
        <v>10</v>
      </c>
      <c r="I19" s="25">
        <f t="shared" si="1"/>
        <v>24574</v>
      </c>
      <c r="J19" s="25">
        <f t="shared" si="2"/>
        <v>44</v>
      </c>
      <c r="K19" s="31">
        <f t="shared" si="0"/>
        <v>0.8</v>
      </c>
      <c r="L19" s="59"/>
      <c r="M19" s="29">
        <f t="shared" si="3"/>
        <v>0.98181818181818181</v>
      </c>
      <c r="AB19" s="33"/>
    </row>
    <row r="20" spans="3:28" ht="15" thickBot="1" x14ac:dyDescent="0.35">
      <c r="C20" s="35"/>
      <c r="D20" s="36"/>
      <c r="E20" s="36"/>
      <c r="F20" s="36"/>
      <c r="G20" s="37"/>
      <c r="K20" s="38"/>
      <c r="L20" s="39"/>
      <c r="M20" s="40"/>
      <c r="AB20" s="33"/>
    </row>
    <row r="21" spans="3:28" x14ac:dyDescent="0.3">
      <c r="K21" s="38"/>
      <c r="L21" s="39"/>
      <c r="M21" s="40"/>
      <c r="S21" s="68">
        <f>MAX(S12,S15)</f>
        <v>7.2727272727272724E-2</v>
      </c>
      <c r="T21" s="68">
        <f t="shared" ref="T21:AB21" si="7">MAX(T12,T15)</f>
        <v>0.12727272727272729</v>
      </c>
      <c r="U21" s="68">
        <f t="shared" si="7"/>
        <v>0.13636363636363635</v>
      </c>
      <c r="V21" s="68">
        <f t="shared" si="7"/>
        <v>0.23636363636363639</v>
      </c>
      <c r="W21" s="68">
        <f t="shared" si="7"/>
        <v>0.1272727272727272</v>
      </c>
      <c r="X21" s="68">
        <f t="shared" si="7"/>
        <v>7.2727272727272751E-2</v>
      </c>
      <c r="Y21" s="68">
        <f t="shared" si="7"/>
        <v>0.20000000000000007</v>
      </c>
      <c r="Z21" s="68">
        <f t="shared" si="7"/>
        <v>0.10000000000000009</v>
      </c>
      <c r="AA21" s="68">
        <f t="shared" si="7"/>
        <v>0.18181818181818177</v>
      </c>
      <c r="AB21" s="68">
        <f t="shared" si="7"/>
        <v>8.181818181818179E-2</v>
      </c>
    </row>
    <row r="22" spans="3:28" x14ac:dyDescent="0.3">
      <c r="K22" s="38"/>
      <c r="L22" s="39"/>
      <c r="M22" s="40"/>
      <c r="S22" s="56"/>
      <c r="T22" s="56"/>
      <c r="U22" s="56"/>
      <c r="V22" s="56"/>
      <c r="W22" s="56"/>
      <c r="X22" s="56"/>
      <c r="Y22" s="56"/>
      <c r="Z22" s="56"/>
      <c r="AA22" s="56"/>
      <c r="AB22" s="56"/>
    </row>
    <row r="23" spans="3:28" x14ac:dyDescent="0.3">
      <c r="K23" s="38"/>
      <c r="L23" s="39"/>
      <c r="M23" s="40"/>
      <c r="AB23" s="33"/>
    </row>
    <row r="24" spans="3:28" ht="14.4" customHeight="1" x14ac:dyDescent="0.3">
      <c r="M24" s="40"/>
      <c r="S24" s="66" t="str">
        <f>IF(S21&lt;$T$18,"This is a random number","Not a Random Number")</f>
        <v>This is a random number</v>
      </c>
      <c r="T24" s="66" t="str">
        <f t="shared" ref="T24:AB24" si="8">IF(T21&lt;$T$18,"This is a random number","Not a Random Number")</f>
        <v>This is a random number</v>
      </c>
      <c r="U24" s="66" t="str">
        <f t="shared" si="8"/>
        <v>This is a random number</v>
      </c>
      <c r="V24" s="66" t="str">
        <f t="shared" si="8"/>
        <v>This is a random number</v>
      </c>
      <c r="W24" s="66" t="str">
        <f>IF(W21&lt;$T$18,"This is a random number","Not a Random Number")</f>
        <v>This is a random number</v>
      </c>
      <c r="X24" s="66" t="str">
        <f t="shared" si="8"/>
        <v>This is a random number</v>
      </c>
      <c r="Y24" s="66" t="str">
        <f t="shared" si="8"/>
        <v>This is a random number</v>
      </c>
      <c r="Z24" s="66" t="str">
        <f t="shared" si="8"/>
        <v>This is a random number</v>
      </c>
      <c r="AA24" s="66" t="str">
        <f t="shared" si="8"/>
        <v>This is a random number</v>
      </c>
      <c r="AB24" s="67" t="str">
        <f t="shared" si="8"/>
        <v>This is a random number</v>
      </c>
    </row>
    <row r="25" spans="3:28" x14ac:dyDescent="0.3">
      <c r="M25" s="40"/>
      <c r="S25" s="66"/>
      <c r="T25" s="66"/>
      <c r="U25" s="66"/>
      <c r="V25" s="66"/>
      <c r="W25" s="66"/>
      <c r="X25" s="66"/>
      <c r="Y25" s="66"/>
      <c r="Z25" s="66"/>
      <c r="AA25" s="66"/>
      <c r="AB25" s="67"/>
    </row>
    <row r="26" spans="3:28" x14ac:dyDescent="0.3">
      <c r="M26" s="40"/>
      <c r="S26" s="66"/>
      <c r="T26" s="66"/>
      <c r="U26" s="66"/>
      <c r="V26" s="66"/>
      <c r="W26" s="66"/>
      <c r="X26" s="66"/>
      <c r="Y26" s="66"/>
      <c r="Z26" s="66"/>
      <c r="AA26" s="66"/>
      <c r="AB26" s="67"/>
    </row>
    <row r="27" spans="3:28" x14ac:dyDescent="0.3">
      <c r="M27" s="40"/>
      <c r="S27" s="66"/>
      <c r="T27" s="66"/>
      <c r="U27" s="66"/>
      <c r="V27" s="66"/>
      <c r="W27" s="66"/>
      <c r="X27" s="66"/>
      <c r="Y27" s="66"/>
      <c r="Z27" s="66"/>
      <c r="AA27" s="66"/>
      <c r="AB27" s="67"/>
    </row>
    <row r="28" spans="3:28" x14ac:dyDescent="0.3">
      <c r="K28" s="38"/>
      <c r="M28" s="41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3"/>
    </row>
    <row r="29" spans="3:28" x14ac:dyDescent="0.3">
      <c r="K29" s="38"/>
    </row>
    <row r="30" spans="3:28" x14ac:dyDescent="0.3">
      <c r="K30" s="38"/>
    </row>
    <row r="31" spans="3:28" x14ac:dyDescent="0.3">
      <c r="K31" s="38"/>
    </row>
    <row r="32" spans="3:28" x14ac:dyDescent="0.3">
      <c r="K32" s="38"/>
    </row>
    <row r="33" spans="11:11" x14ac:dyDescent="0.3">
      <c r="K33" s="38"/>
    </row>
    <row r="34" spans="11:11" x14ac:dyDescent="0.3">
      <c r="K34" s="38"/>
    </row>
    <row r="35" spans="11:11" x14ac:dyDescent="0.3">
      <c r="K35" s="38"/>
    </row>
    <row r="36" spans="11:11" x14ac:dyDescent="0.3">
      <c r="K36" s="38"/>
    </row>
    <row r="37" spans="11:11" x14ac:dyDescent="0.3">
      <c r="K37" s="38"/>
    </row>
    <row r="38" spans="11:11" x14ac:dyDescent="0.3">
      <c r="K38" s="38"/>
    </row>
    <row r="39" spans="11:11" x14ac:dyDescent="0.3">
      <c r="K39" s="38"/>
    </row>
    <row r="40" spans="11:11" x14ac:dyDescent="0.3">
      <c r="K40" s="38"/>
    </row>
    <row r="41" spans="11:11" x14ac:dyDescent="0.3">
      <c r="K41" s="38"/>
    </row>
    <row r="42" spans="11:11" x14ac:dyDescent="0.3">
      <c r="K42" s="38"/>
    </row>
  </sheetData>
  <autoFilter ref="H9:K26" xr:uid="{CBE3069C-287C-4BE3-A6C3-BC1FFF12D05A}"/>
  <mergeCells count="52">
    <mergeCell ref="W12:W13"/>
    <mergeCell ref="X12:X13"/>
    <mergeCell ref="E9:E10"/>
    <mergeCell ref="F9:F10"/>
    <mergeCell ref="L9:L19"/>
    <mergeCell ref="O9:R9"/>
    <mergeCell ref="O10:R10"/>
    <mergeCell ref="O11:R11"/>
    <mergeCell ref="E12:E13"/>
    <mergeCell ref="F12:F13"/>
    <mergeCell ref="E18:E19"/>
    <mergeCell ref="F18:F19"/>
    <mergeCell ref="V15:V16"/>
    <mergeCell ref="S12:S13"/>
    <mergeCell ref="T12:T13"/>
    <mergeCell ref="U12:U13"/>
    <mergeCell ref="V12:V13"/>
    <mergeCell ref="E15:E16"/>
    <mergeCell ref="F15:F16"/>
    <mergeCell ref="S15:S16"/>
    <mergeCell ref="T15:T16"/>
    <mergeCell ref="U15:U16"/>
    <mergeCell ref="AB15:AB16"/>
    <mergeCell ref="Y12:Y13"/>
    <mergeCell ref="Z12:Z13"/>
    <mergeCell ref="AA12:AA13"/>
    <mergeCell ref="AB12:AB13"/>
    <mergeCell ref="W15:W16"/>
    <mergeCell ref="X15:X16"/>
    <mergeCell ref="Y15:Y16"/>
    <mergeCell ref="Z15:Z16"/>
    <mergeCell ref="AA15:AA16"/>
    <mergeCell ref="X24:X27"/>
    <mergeCell ref="S21:S22"/>
    <mergeCell ref="T21:T22"/>
    <mergeCell ref="U21:U22"/>
    <mergeCell ref="V21:V22"/>
    <mergeCell ref="W21:W22"/>
    <mergeCell ref="X21:X22"/>
    <mergeCell ref="S24:S27"/>
    <mergeCell ref="T24:T27"/>
    <mergeCell ref="U24:U27"/>
    <mergeCell ref="V24:V27"/>
    <mergeCell ref="W24:W27"/>
    <mergeCell ref="Y24:Y27"/>
    <mergeCell ref="Z24:Z27"/>
    <mergeCell ref="AA24:AA27"/>
    <mergeCell ref="AB24:AB27"/>
    <mergeCell ref="Y21:Y22"/>
    <mergeCell ref="Z21:Z22"/>
    <mergeCell ref="AA21:AA22"/>
    <mergeCell ref="AB21:AB22"/>
  </mergeCells>
  <pageMargins left="0.7" right="0.7" top="0.75" bottom="0.75" header="0.3" footer="0.3"/>
  <pageSetup paperSize="9" scale="53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3069C-287C-4BE3-A6C3-BC1FFF12D05A}">
  <dimension ref="C7:AC41"/>
  <sheetViews>
    <sheetView zoomScale="70" zoomScaleNormal="70" workbookViewId="0">
      <selection activeCell="R31" sqref="R31"/>
    </sheetView>
  </sheetViews>
  <sheetFormatPr defaultRowHeight="14.4" x14ac:dyDescent="0.3"/>
  <cols>
    <col min="6" max="6" width="3" bestFit="1" customWidth="1"/>
    <col min="7" max="7" width="8" bestFit="1" customWidth="1"/>
    <col min="8" max="8" width="9.77734375" bestFit="1" customWidth="1"/>
    <col min="9" max="9" width="14.88671875" bestFit="1" customWidth="1"/>
    <col min="11" max="11" width="14.88671875" bestFit="1" customWidth="1"/>
    <col min="13" max="13" width="3.6640625" bestFit="1" customWidth="1"/>
    <col min="14" max="16" width="3.6640625" customWidth="1"/>
    <col min="17" max="26" width="9" bestFit="1" customWidth="1"/>
    <col min="29" max="29" width="10.77734375" customWidth="1"/>
  </cols>
  <sheetData>
    <row r="7" spans="3:29" x14ac:dyDescent="0.3">
      <c r="F7" s="47"/>
      <c r="G7" s="47"/>
      <c r="H7" s="47"/>
      <c r="I7" s="47"/>
      <c r="J7" s="47"/>
      <c r="K7" s="47" t="s">
        <v>11</v>
      </c>
    </row>
    <row r="8" spans="3:29" ht="28.8" x14ac:dyDescent="0.3">
      <c r="C8" s="71" t="s">
        <v>0</v>
      </c>
      <c r="D8" s="71">
        <v>27</v>
      </c>
      <c r="F8" s="48" t="s">
        <v>1</v>
      </c>
      <c r="G8" s="48" t="s">
        <v>2</v>
      </c>
      <c r="H8" s="48" t="s">
        <v>3</v>
      </c>
      <c r="I8" s="48" t="s">
        <v>4</v>
      </c>
      <c r="J8" s="72" t="s">
        <v>6</v>
      </c>
      <c r="K8" s="49" t="s">
        <v>7</v>
      </c>
      <c r="M8" s="51" t="s">
        <v>8</v>
      </c>
      <c r="N8" s="51"/>
      <c r="O8" s="51"/>
      <c r="P8" s="51"/>
      <c r="Q8">
        <v>1</v>
      </c>
      <c r="R8">
        <v>2</v>
      </c>
      <c r="S8">
        <v>3</v>
      </c>
      <c r="T8">
        <v>4</v>
      </c>
      <c r="U8">
        <v>5</v>
      </c>
      <c r="V8">
        <v>6</v>
      </c>
      <c r="W8">
        <v>7</v>
      </c>
      <c r="X8">
        <v>8</v>
      </c>
      <c r="Y8">
        <v>9</v>
      </c>
      <c r="Z8">
        <v>10</v>
      </c>
    </row>
    <row r="9" spans="3:29" x14ac:dyDescent="0.3">
      <c r="C9" s="71"/>
      <c r="D9" s="71"/>
      <c r="F9" s="47">
        <v>1</v>
      </c>
      <c r="G9" s="47">
        <f>$D$8*$D$11+$D$14</f>
        <v>502</v>
      </c>
      <c r="H9" s="47">
        <f>MOD(G9,$D$17)</f>
        <v>2</v>
      </c>
      <c r="I9" s="50">
        <f t="shared" ref="I9:I18" si="0">H9/$D$17</f>
        <v>0.02</v>
      </c>
      <c r="J9" s="72"/>
      <c r="K9" s="50">
        <f>SMALL($I$9:$I$24,F9)</f>
        <v>0.02</v>
      </c>
      <c r="M9" s="51" t="s">
        <v>9</v>
      </c>
      <c r="N9" s="51"/>
      <c r="O9" s="51"/>
      <c r="P9" s="51"/>
      <c r="Q9">
        <f>K9</f>
        <v>0.02</v>
      </c>
      <c r="R9">
        <f>K10</f>
        <v>0.02</v>
      </c>
      <c r="S9">
        <f>K11</f>
        <v>0.02</v>
      </c>
      <c r="T9">
        <f>K12</f>
        <v>0.27</v>
      </c>
      <c r="U9">
        <f>K13</f>
        <v>0.27</v>
      </c>
      <c r="V9">
        <f>K14</f>
        <v>0.52</v>
      </c>
      <c r="W9">
        <f>K15</f>
        <v>0.52</v>
      </c>
      <c r="X9">
        <f>K16</f>
        <v>0.77</v>
      </c>
      <c r="Y9">
        <f>K17</f>
        <v>0.77</v>
      </c>
      <c r="Z9">
        <f>K18</f>
        <v>0.77</v>
      </c>
    </row>
    <row r="10" spans="3:29" x14ac:dyDescent="0.3">
      <c r="F10" s="47">
        <v>2</v>
      </c>
      <c r="G10" s="47">
        <f>H9*$D$11+$D$14</f>
        <v>77</v>
      </c>
      <c r="H10" s="47">
        <f t="shared" ref="H10:H18" si="1">MOD(G10,$D$17)</f>
        <v>77</v>
      </c>
      <c r="I10" s="50">
        <f t="shared" si="0"/>
        <v>0.77</v>
      </c>
      <c r="J10" s="72"/>
      <c r="K10" s="50">
        <f t="shared" ref="K10:K18" si="2">SMALL($I$9:$I$24,F10)</f>
        <v>0.02</v>
      </c>
      <c r="M10" s="51" t="s">
        <v>10</v>
      </c>
      <c r="N10" s="51"/>
      <c r="O10" s="51"/>
      <c r="P10" s="51"/>
      <c r="Q10" s="7">
        <f>Q8/$Z$8</f>
        <v>0.1</v>
      </c>
      <c r="R10" s="7">
        <f>R8/$Z$8</f>
        <v>0.2</v>
      </c>
      <c r="S10" s="7">
        <f t="shared" ref="S10:Z10" si="3">S8/$Z$8</f>
        <v>0.3</v>
      </c>
      <c r="T10" s="7">
        <f t="shared" si="3"/>
        <v>0.4</v>
      </c>
      <c r="U10" s="7">
        <f t="shared" si="3"/>
        <v>0.5</v>
      </c>
      <c r="V10" s="7">
        <f t="shared" si="3"/>
        <v>0.6</v>
      </c>
      <c r="W10" s="7">
        <f t="shared" si="3"/>
        <v>0.7</v>
      </c>
      <c r="X10" s="7">
        <f t="shared" si="3"/>
        <v>0.8</v>
      </c>
      <c r="Y10" s="7">
        <f t="shared" si="3"/>
        <v>0.9</v>
      </c>
      <c r="Z10" s="7">
        <f t="shared" si="3"/>
        <v>1</v>
      </c>
      <c r="AC10" t="s">
        <v>20</v>
      </c>
    </row>
    <row r="11" spans="3:29" x14ac:dyDescent="0.3">
      <c r="C11" s="71" t="s">
        <v>0</v>
      </c>
      <c r="D11" s="71">
        <v>17</v>
      </c>
      <c r="F11" s="47">
        <v>3</v>
      </c>
      <c r="G11" s="47">
        <f t="shared" ref="G11:G18" si="4">H10*$D$11+$D$14</f>
        <v>1352</v>
      </c>
      <c r="H11" s="47">
        <f t="shared" si="1"/>
        <v>52</v>
      </c>
      <c r="I11" s="50">
        <f t="shared" si="0"/>
        <v>0.52</v>
      </c>
      <c r="J11" s="72"/>
      <c r="K11" s="50">
        <f t="shared" si="2"/>
        <v>0.02</v>
      </c>
      <c r="Q11" s="70">
        <f>(Q10)-Q9</f>
        <v>0.08</v>
      </c>
      <c r="R11" s="70">
        <f>(R10)-R9</f>
        <v>0.18000000000000002</v>
      </c>
      <c r="S11" s="70">
        <f t="shared" ref="S11:Z11" si="5">(S10)-S9</f>
        <v>0.27999999999999997</v>
      </c>
      <c r="T11" s="70">
        <f t="shared" si="5"/>
        <v>0.13</v>
      </c>
      <c r="U11" s="70">
        <f t="shared" si="5"/>
        <v>0.22999999999999998</v>
      </c>
      <c r="V11" s="70">
        <f t="shared" si="5"/>
        <v>7.999999999999996E-2</v>
      </c>
      <c r="W11" s="70">
        <f t="shared" si="5"/>
        <v>0.17999999999999994</v>
      </c>
      <c r="X11" s="70">
        <f t="shared" si="5"/>
        <v>3.0000000000000027E-2</v>
      </c>
      <c r="Y11" s="70">
        <f t="shared" si="5"/>
        <v>0.13</v>
      </c>
      <c r="Z11" s="70">
        <f t="shared" si="5"/>
        <v>0.22999999999999998</v>
      </c>
      <c r="AC11">
        <v>6.25E-2</v>
      </c>
    </row>
    <row r="12" spans="3:29" x14ac:dyDescent="0.3">
      <c r="C12" s="71"/>
      <c r="D12" s="71"/>
      <c r="F12" s="47">
        <v>4</v>
      </c>
      <c r="G12" s="47">
        <f t="shared" si="4"/>
        <v>927</v>
      </c>
      <c r="H12" s="47">
        <f t="shared" si="1"/>
        <v>27</v>
      </c>
      <c r="I12" s="50">
        <f t="shared" si="0"/>
        <v>0.27</v>
      </c>
      <c r="J12" s="72"/>
      <c r="K12" s="50">
        <f t="shared" si="2"/>
        <v>0.27</v>
      </c>
      <c r="Q12" s="51"/>
      <c r="R12" s="51"/>
      <c r="S12" s="51"/>
      <c r="T12" s="51"/>
      <c r="U12" s="51"/>
      <c r="V12" s="51"/>
      <c r="W12" s="51"/>
      <c r="X12" s="51"/>
      <c r="Y12" s="51"/>
      <c r="Z12" s="51"/>
      <c r="AC12">
        <v>0.3125</v>
      </c>
    </row>
    <row r="13" spans="3:29" x14ac:dyDescent="0.3">
      <c r="F13" s="47">
        <v>5</v>
      </c>
      <c r="G13" s="47">
        <f t="shared" si="4"/>
        <v>502</v>
      </c>
      <c r="H13" s="47">
        <f t="shared" si="1"/>
        <v>2</v>
      </c>
      <c r="I13" s="50">
        <f t="shared" si="0"/>
        <v>0.02</v>
      </c>
      <c r="J13" s="72"/>
      <c r="K13" s="50">
        <f t="shared" si="2"/>
        <v>0.27</v>
      </c>
      <c r="AC13">
        <v>0.4375</v>
      </c>
    </row>
    <row r="14" spans="3:29" x14ac:dyDescent="0.3">
      <c r="C14" s="71" t="s">
        <v>0</v>
      </c>
      <c r="D14" s="71">
        <v>43</v>
      </c>
      <c r="F14" s="47">
        <v>6</v>
      </c>
      <c r="G14" s="47">
        <f t="shared" si="4"/>
        <v>77</v>
      </c>
      <c r="H14" s="47">
        <f t="shared" si="1"/>
        <v>77</v>
      </c>
      <c r="I14" s="50">
        <f t="shared" si="0"/>
        <v>0.77</v>
      </c>
      <c r="J14" s="72"/>
      <c r="K14" s="50">
        <f t="shared" si="2"/>
        <v>0.52</v>
      </c>
      <c r="Q14" s="51">
        <f>Q9-(Q8-1)/$Z$8</f>
        <v>0.02</v>
      </c>
      <c r="R14" s="51">
        <f>R9-(R8-1)/$Z$8</f>
        <v>-0.08</v>
      </c>
      <c r="S14" s="51">
        <f t="shared" ref="S14:Z14" si="6">S9-(S8-1)/$Z$8</f>
        <v>-0.18000000000000002</v>
      </c>
      <c r="T14" s="51">
        <f t="shared" si="6"/>
        <v>-2.9999999999999971E-2</v>
      </c>
      <c r="U14" s="51">
        <f t="shared" si="6"/>
        <v>-0.13</v>
      </c>
      <c r="V14" s="51">
        <f t="shared" si="6"/>
        <v>2.0000000000000018E-2</v>
      </c>
      <c r="W14" s="51">
        <f t="shared" si="6"/>
        <v>-7.999999999999996E-2</v>
      </c>
      <c r="X14" s="51">
        <f t="shared" si="6"/>
        <v>7.0000000000000062E-2</v>
      </c>
      <c r="Y14" s="51">
        <f t="shared" si="6"/>
        <v>-3.0000000000000027E-2</v>
      </c>
      <c r="Z14" s="51">
        <f t="shared" si="6"/>
        <v>-0.13</v>
      </c>
      <c r="AC14">
        <v>0.8125</v>
      </c>
    </row>
    <row r="15" spans="3:29" x14ac:dyDescent="0.3">
      <c r="C15" s="71"/>
      <c r="D15" s="71"/>
      <c r="F15" s="47">
        <v>7</v>
      </c>
      <c r="G15" s="47">
        <f t="shared" si="4"/>
        <v>1352</v>
      </c>
      <c r="H15" s="47">
        <f t="shared" si="1"/>
        <v>52</v>
      </c>
      <c r="I15" s="50">
        <f t="shared" si="0"/>
        <v>0.52</v>
      </c>
      <c r="J15" s="72"/>
      <c r="K15" s="50">
        <f t="shared" si="2"/>
        <v>0.52</v>
      </c>
      <c r="Q15" s="51"/>
      <c r="R15" s="51"/>
      <c r="S15" s="51"/>
      <c r="T15" s="51"/>
      <c r="U15" s="51"/>
      <c r="V15" s="51"/>
      <c r="W15" s="51"/>
      <c r="X15" s="51"/>
      <c r="Y15" s="51"/>
      <c r="Z15" s="51"/>
      <c r="AC15">
        <v>0.9375</v>
      </c>
    </row>
    <row r="16" spans="3:29" x14ac:dyDescent="0.3">
      <c r="F16" s="47">
        <v>8</v>
      </c>
      <c r="G16" s="47">
        <f t="shared" si="4"/>
        <v>927</v>
      </c>
      <c r="H16" s="47">
        <f t="shared" si="1"/>
        <v>27</v>
      </c>
      <c r="I16" s="50">
        <f t="shared" si="0"/>
        <v>0.27</v>
      </c>
      <c r="J16" s="72"/>
      <c r="K16" s="50">
        <f t="shared" si="2"/>
        <v>0.77</v>
      </c>
    </row>
    <row r="17" spans="3:26" x14ac:dyDescent="0.3">
      <c r="C17" s="71" t="s">
        <v>0</v>
      </c>
      <c r="D17" s="71">
        <v>100</v>
      </c>
      <c r="F17" s="47">
        <v>9</v>
      </c>
      <c r="G17" s="47">
        <f t="shared" si="4"/>
        <v>502</v>
      </c>
      <c r="H17" s="47">
        <f t="shared" si="1"/>
        <v>2</v>
      </c>
      <c r="I17" s="50">
        <f t="shared" si="0"/>
        <v>0.02</v>
      </c>
      <c r="J17" s="72"/>
      <c r="K17" s="50">
        <f t="shared" si="2"/>
        <v>0.77</v>
      </c>
      <c r="Q17" s="8" t="s">
        <v>0</v>
      </c>
      <c r="R17">
        <v>0.25</v>
      </c>
    </row>
    <row r="18" spans="3:26" x14ac:dyDescent="0.3">
      <c r="C18" s="71"/>
      <c r="D18" s="71"/>
      <c r="F18" s="47">
        <v>10</v>
      </c>
      <c r="G18" s="47">
        <f t="shared" si="4"/>
        <v>77</v>
      </c>
      <c r="H18" s="47">
        <f t="shared" si="1"/>
        <v>77</v>
      </c>
      <c r="I18" s="50">
        <f t="shared" si="0"/>
        <v>0.77</v>
      </c>
      <c r="J18" s="72"/>
      <c r="K18" s="50">
        <f t="shared" si="2"/>
        <v>0.77</v>
      </c>
    </row>
    <row r="19" spans="3:26" x14ac:dyDescent="0.3">
      <c r="I19" s="4"/>
      <c r="J19" s="6"/>
    </row>
    <row r="20" spans="3:26" x14ac:dyDescent="0.3">
      <c r="I20" s="4"/>
      <c r="J20" s="6"/>
      <c r="Q20" s="70">
        <f>MAX(Q11,Q14)</f>
        <v>0.08</v>
      </c>
      <c r="R20" s="70">
        <f t="shared" ref="R20:Z20" si="7">MAX(R11,R14)</f>
        <v>0.18000000000000002</v>
      </c>
      <c r="S20" s="70">
        <f t="shared" si="7"/>
        <v>0.27999999999999997</v>
      </c>
      <c r="T20" s="70">
        <f t="shared" si="7"/>
        <v>0.13</v>
      </c>
      <c r="U20" s="70">
        <f t="shared" si="7"/>
        <v>0.22999999999999998</v>
      </c>
      <c r="V20" s="70">
        <f t="shared" si="7"/>
        <v>7.999999999999996E-2</v>
      </c>
      <c r="W20" s="70">
        <f t="shared" si="7"/>
        <v>0.17999999999999994</v>
      </c>
      <c r="X20" s="70">
        <f t="shared" si="7"/>
        <v>7.0000000000000062E-2</v>
      </c>
      <c r="Y20" s="70">
        <f t="shared" si="7"/>
        <v>0.13</v>
      </c>
      <c r="Z20" s="70">
        <f t="shared" si="7"/>
        <v>0.22999999999999998</v>
      </c>
    </row>
    <row r="21" spans="3:26" x14ac:dyDescent="0.3">
      <c r="I21" s="4"/>
      <c r="J21" s="6"/>
      <c r="Q21" s="51"/>
      <c r="R21" s="51"/>
      <c r="S21" s="51"/>
      <c r="T21" s="51"/>
      <c r="U21" s="51"/>
      <c r="V21" s="51"/>
      <c r="W21" s="51"/>
      <c r="X21" s="51"/>
      <c r="Y21" s="51"/>
      <c r="Z21" s="51"/>
    </row>
    <row r="22" spans="3:26" x14ac:dyDescent="0.3">
      <c r="I22" s="4"/>
      <c r="J22" s="6"/>
    </row>
    <row r="23" spans="3:26" ht="14.4" customHeight="1" x14ac:dyDescent="0.3">
      <c r="Q23" s="69" t="str">
        <f>IF(Q20&lt;$R$17,"This is a random number","Not a Random Number")</f>
        <v>This is a random number</v>
      </c>
      <c r="R23" s="69" t="str">
        <f t="shared" ref="R23:Z23" si="8">IF(R20&lt;$R$17,"This is a random number","Not a Random Number")</f>
        <v>This is a random number</v>
      </c>
      <c r="S23" s="69" t="str">
        <f t="shared" si="8"/>
        <v>Not a Random Number</v>
      </c>
      <c r="T23" s="69" t="str">
        <f t="shared" si="8"/>
        <v>This is a random number</v>
      </c>
      <c r="U23" s="69" t="str">
        <f t="shared" si="8"/>
        <v>This is a random number</v>
      </c>
      <c r="V23" s="69" t="str">
        <f t="shared" si="8"/>
        <v>This is a random number</v>
      </c>
      <c r="W23" s="69" t="str">
        <f t="shared" si="8"/>
        <v>This is a random number</v>
      </c>
      <c r="X23" s="69" t="str">
        <f t="shared" si="8"/>
        <v>This is a random number</v>
      </c>
      <c r="Y23" s="69" t="str">
        <f t="shared" si="8"/>
        <v>This is a random number</v>
      </c>
      <c r="Z23" s="69" t="str">
        <f t="shared" si="8"/>
        <v>This is a random number</v>
      </c>
    </row>
    <row r="24" spans="3:26" x14ac:dyDescent="0.3">
      <c r="Q24" s="69"/>
      <c r="R24" s="69"/>
      <c r="S24" s="69"/>
      <c r="T24" s="69"/>
      <c r="U24" s="69"/>
      <c r="V24" s="69"/>
      <c r="W24" s="69"/>
      <c r="X24" s="69"/>
      <c r="Y24" s="69"/>
      <c r="Z24" s="69"/>
    </row>
    <row r="25" spans="3:26" x14ac:dyDescent="0.3">
      <c r="Q25" s="69"/>
      <c r="R25" s="69"/>
      <c r="S25" s="69"/>
      <c r="T25" s="69"/>
      <c r="U25" s="69"/>
      <c r="V25" s="69"/>
      <c r="W25" s="69"/>
      <c r="X25" s="69"/>
      <c r="Y25" s="69"/>
      <c r="Z25" s="69"/>
    </row>
    <row r="26" spans="3:26" x14ac:dyDescent="0.3">
      <c r="Q26" s="69"/>
      <c r="R26" s="69"/>
      <c r="S26" s="69"/>
      <c r="T26" s="69"/>
      <c r="U26" s="69"/>
      <c r="V26" s="69"/>
      <c r="W26" s="69"/>
      <c r="X26" s="69"/>
      <c r="Y26" s="69"/>
      <c r="Z26" s="69"/>
    </row>
    <row r="27" spans="3:26" x14ac:dyDescent="0.3">
      <c r="I27" s="4"/>
    </row>
    <row r="28" spans="3:26" x14ac:dyDescent="0.3">
      <c r="I28" s="4"/>
    </row>
    <row r="29" spans="3:26" x14ac:dyDescent="0.3">
      <c r="I29" s="4"/>
    </row>
    <row r="30" spans="3:26" x14ac:dyDescent="0.3">
      <c r="I30" s="4"/>
      <c r="R30">
        <f>1/5</f>
        <v>0.2</v>
      </c>
    </row>
    <row r="31" spans="3:26" x14ac:dyDescent="0.3">
      <c r="I31" s="4"/>
    </row>
    <row r="32" spans="3:26" x14ac:dyDescent="0.3">
      <c r="I32" s="4"/>
    </row>
    <row r="33" spans="9:9" x14ac:dyDescent="0.3">
      <c r="I33" s="4"/>
    </row>
    <row r="34" spans="9:9" x14ac:dyDescent="0.3">
      <c r="I34" s="4"/>
    </row>
    <row r="35" spans="9:9" x14ac:dyDescent="0.3">
      <c r="I35" s="4"/>
    </row>
    <row r="36" spans="9:9" x14ac:dyDescent="0.3">
      <c r="I36" s="4"/>
    </row>
    <row r="37" spans="9:9" x14ac:dyDescent="0.3">
      <c r="I37" s="4"/>
    </row>
    <row r="38" spans="9:9" x14ac:dyDescent="0.3">
      <c r="I38" s="4"/>
    </row>
    <row r="39" spans="9:9" x14ac:dyDescent="0.3">
      <c r="I39" s="4"/>
    </row>
    <row r="40" spans="9:9" x14ac:dyDescent="0.3">
      <c r="I40" s="4"/>
    </row>
    <row r="41" spans="9:9" x14ac:dyDescent="0.3">
      <c r="I41" s="4"/>
    </row>
  </sheetData>
  <autoFilter ref="F8:I25" xr:uid="{CBE3069C-287C-4BE3-A6C3-BC1FFF12D05A}"/>
  <mergeCells count="52">
    <mergeCell ref="V11:V12"/>
    <mergeCell ref="W11:W12"/>
    <mergeCell ref="X11:X12"/>
    <mergeCell ref="Y11:Y12"/>
    <mergeCell ref="Z11:Z12"/>
    <mergeCell ref="V14:V15"/>
    <mergeCell ref="W14:W15"/>
    <mergeCell ref="X14:X15"/>
    <mergeCell ref="Y14:Y15"/>
    <mergeCell ref="Z14:Z15"/>
    <mergeCell ref="U11:U12"/>
    <mergeCell ref="M8:P8"/>
    <mergeCell ref="M9:P9"/>
    <mergeCell ref="M10:P10"/>
    <mergeCell ref="C17:C18"/>
    <mergeCell ref="D17:D18"/>
    <mergeCell ref="Q11:Q12"/>
    <mergeCell ref="Q14:Q15"/>
    <mergeCell ref="R11:R12"/>
    <mergeCell ref="S11:S12"/>
    <mergeCell ref="T11:T12"/>
    <mergeCell ref="R14:R15"/>
    <mergeCell ref="S14:S15"/>
    <mergeCell ref="T14:T15"/>
    <mergeCell ref="U14:U15"/>
    <mergeCell ref="J8:J18"/>
    <mergeCell ref="C8:C9"/>
    <mergeCell ref="D8:D9"/>
    <mergeCell ref="C11:C12"/>
    <mergeCell ref="D11:D12"/>
    <mergeCell ref="C14:C15"/>
    <mergeCell ref="D14:D15"/>
    <mergeCell ref="Q20:Q21"/>
    <mergeCell ref="R20:R21"/>
    <mergeCell ref="S20:S21"/>
    <mergeCell ref="T20:T21"/>
    <mergeCell ref="U20:U21"/>
    <mergeCell ref="V20:V21"/>
    <mergeCell ref="W20:W21"/>
    <mergeCell ref="X20:X21"/>
    <mergeCell ref="Y20:Y21"/>
    <mergeCell ref="Z20:Z21"/>
    <mergeCell ref="Q23:Q26"/>
    <mergeCell ref="R23:R26"/>
    <mergeCell ref="S23:S26"/>
    <mergeCell ref="T23:T26"/>
    <mergeCell ref="U23:U26"/>
    <mergeCell ref="V23:V26"/>
    <mergeCell ref="W23:W26"/>
    <mergeCell ref="X23:X26"/>
    <mergeCell ref="Y23:Y26"/>
    <mergeCell ref="Z23:Z26"/>
  </mergeCells>
  <pageMargins left="0.7" right="0.7" top="0.75" bottom="0.75" header="0.3" footer="0.3"/>
  <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B6766-5C99-439F-A5EA-D1550A4F867D}">
  <dimension ref="C8:I41"/>
  <sheetViews>
    <sheetView workbookViewId="0">
      <selection activeCell="D19" sqref="D19"/>
    </sheetView>
  </sheetViews>
  <sheetFormatPr defaultRowHeight="14.4" x14ac:dyDescent="0.3"/>
  <cols>
    <col min="6" max="6" width="3" bestFit="1" customWidth="1"/>
    <col min="7" max="7" width="8" bestFit="1" customWidth="1"/>
    <col min="8" max="8" width="9.77734375" bestFit="1" customWidth="1"/>
    <col min="9" max="9" width="14.88671875" bestFit="1" customWidth="1"/>
  </cols>
  <sheetData>
    <row r="8" spans="3:9" x14ac:dyDescent="0.3">
      <c r="C8" s="71" t="s">
        <v>0</v>
      </c>
      <c r="D8" s="71">
        <v>5012</v>
      </c>
      <c r="F8" t="s">
        <v>1</v>
      </c>
      <c r="G8" t="s">
        <v>2</v>
      </c>
      <c r="H8" t="s">
        <v>3</v>
      </c>
      <c r="I8" t="s">
        <v>4</v>
      </c>
    </row>
    <row r="9" spans="3:9" x14ac:dyDescent="0.3">
      <c r="C9" s="71"/>
      <c r="D9" s="71"/>
      <c r="F9">
        <v>1</v>
      </c>
      <c r="G9">
        <f>D8*$D$11+$D$14</f>
        <v>1578784</v>
      </c>
      <c r="H9">
        <f>MOD(G9,$D$17)</f>
        <v>49300</v>
      </c>
      <c r="I9" s="4">
        <f>H9/$D$17</f>
        <v>0.70912804579845223</v>
      </c>
    </row>
    <row r="10" spans="3:9" x14ac:dyDescent="0.3">
      <c r="F10">
        <v>2</v>
      </c>
      <c r="G10">
        <f t="shared" ref="G10:G41" si="0">H9*$D$11+$D$14</f>
        <v>15529504</v>
      </c>
      <c r="H10">
        <f t="shared" ref="H10:H41" si="1">MOD(G10,$D$17)</f>
        <v>26098</v>
      </c>
      <c r="I10" s="4">
        <f t="shared" ref="I10:I41" si="2">H10/$D$17</f>
        <v>0.37539196225655186</v>
      </c>
    </row>
    <row r="11" spans="3:9" x14ac:dyDescent="0.3">
      <c r="C11" s="71" t="s">
        <v>0</v>
      </c>
      <c r="D11" s="71">
        <v>315</v>
      </c>
      <c r="F11">
        <v>3</v>
      </c>
      <c r="G11">
        <f t="shared" si="0"/>
        <v>8220874</v>
      </c>
      <c r="H11">
        <f t="shared" si="1"/>
        <v>17278</v>
      </c>
      <c r="I11" s="4">
        <f t="shared" si="2"/>
        <v>0.24852564655792411</v>
      </c>
    </row>
    <row r="12" spans="3:9" x14ac:dyDescent="0.3">
      <c r="C12" s="71"/>
      <c r="D12" s="71"/>
      <c r="F12">
        <v>4</v>
      </c>
      <c r="G12">
        <f t="shared" si="0"/>
        <v>5442574</v>
      </c>
      <c r="H12">
        <f t="shared" si="1"/>
        <v>19858</v>
      </c>
      <c r="I12" s="4">
        <f t="shared" si="2"/>
        <v>0.28563620149017577</v>
      </c>
    </row>
    <row r="13" spans="3:9" x14ac:dyDescent="0.3">
      <c r="F13">
        <v>5</v>
      </c>
      <c r="G13">
        <f t="shared" si="0"/>
        <v>6255274</v>
      </c>
      <c r="H13">
        <f t="shared" si="1"/>
        <v>67816</v>
      </c>
      <c r="I13" s="4">
        <f t="shared" si="2"/>
        <v>0.97546100514944911</v>
      </c>
    </row>
    <row r="14" spans="3:9" x14ac:dyDescent="0.3">
      <c r="C14" s="71" t="s">
        <v>0</v>
      </c>
      <c r="D14" s="71">
        <v>4</v>
      </c>
      <c r="F14">
        <v>6</v>
      </c>
      <c r="G14">
        <f t="shared" si="0"/>
        <v>21362044</v>
      </c>
      <c r="H14">
        <f t="shared" si="1"/>
        <v>18790</v>
      </c>
      <c r="I14" s="4">
        <f t="shared" si="2"/>
        <v>0.27027415782054603</v>
      </c>
    </row>
    <row r="15" spans="3:9" x14ac:dyDescent="0.3">
      <c r="C15" s="71"/>
      <c r="D15" s="71"/>
      <c r="F15">
        <v>7</v>
      </c>
      <c r="G15">
        <f t="shared" si="0"/>
        <v>5918854</v>
      </c>
      <c r="H15">
        <f t="shared" si="1"/>
        <v>9484</v>
      </c>
      <c r="I15" s="4">
        <f t="shared" si="2"/>
        <v>0.13641724921607548</v>
      </c>
    </row>
    <row r="16" spans="3:9" x14ac:dyDescent="0.3">
      <c r="F16">
        <v>8</v>
      </c>
      <c r="G16">
        <f t="shared" si="0"/>
        <v>2987464</v>
      </c>
      <c r="H16">
        <f t="shared" si="1"/>
        <v>67540</v>
      </c>
      <c r="I16" s="4">
        <f t="shared" si="2"/>
        <v>0.97149103880785936</v>
      </c>
    </row>
    <row r="17" spans="3:9" x14ac:dyDescent="0.3">
      <c r="C17" s="71" t="s">
        <v>0</v>
      </c>
      <c r="D17" s="71">
        <v>69522</v>
      </c>
      <c r="F17">
        <v>9</v>
      </c>
      <c r="G17">
        <f t="shared" si="0"/>
        <v>21275104</v>
      </c>
      <c r="H17">
        <f t="shared" si="1"/>
        <v>1372</v>
      </c>
      <c r="I17" s="4">
        <f t="shared" si="2"/>
        <v>1.9734760219786544E-2</v>
      </c>
    </row>
    <row r="18" spans="3:9" x14ac:dyDescent="0.3">
      <c r="C18" s="71"/>
      <c r="D18" s="71"/>
      <c r="F18">
        <v>10</v>
      </c>
      <c r="G18">
        <f t="shared" si="0"/>
        <v>432184</v>
      </c>
      <c r="H18">
        <f t="shared" si="1"/>
        <v>15052</v>
      </c>
      <c r="I18" s="4">
        <f t="shared" si="2"/>
        <v>0.21650700497684186</v>
      </c>
    </row>
    <row r="19" spans="3:9" x14ac:dyDescent="0.3">
      <c r="F19">
        <v>11</v>
      </c>
      <c r="G19">
        <f t="shared" si="0"/>
        <v>4741384</v>
      </c>
      <c r="H19">
        <f t="shared" si="1"/>
        <v>13888</v>
      </c>
      <c r="I19" s="4">
        <f t="shared" si="2"/>
        <v>0.19976410344926787</v>
      </c>
    </row>
    <row r="20" spans="3:9" x14ac:dyDescent="0.3">
      <c r="F20">
        <v>12</v>
      </c>
      <c r="G20">
        <f t="shared" si="0"/>
        <v>4374724</v>
      </c>
      <c r="H20">
        <f t="shared" si="1"/>
        <v>64360</v>
      </c>
      <c r="I20" s="4">
        <f t="shared" si="2"/>
        <v>0.92575012226345621</v>
      </c>
    </row>
    <row r="21" spans="3:9" x14ac:dyDescent="0.3">
      <c r="F21">
        <v>13</v>
      </c>
      <c r="G21">
        <f t="shared" si="0"/>
        <v>20273404</v>
      </c>
      <c r="H21">
        <f t="shared" si="1"/>
        <v>42502</v>
      </c>
      <c r="I21" s="4">
        <f t="shared" si="2"/>
        <v>0.6113460487327752</v>
      </c>
    </row>
    <row r="22" spans="3:9" x14ac:dyDescent="0.3">
      <c r="F22">
        <v>14</v>
      </c>
      <c r="G22">
        <f t="shared" si="0"/>
        <v>13388134</v>
      </c>
      <c r="H22">
        <f t="shared" si="1"/>
        <v>39910</v>
      </c>
      <c r="I22" s="4">
        <f t="shared" si="2"/>
        <v>0.57406288656828053</v>
      </c>
    </row>
    <row r="23" spans="3:9" x14ac:dyDescent="0.3">
      <c r="F23">
        <v>15</v>
      </c>
      <c r="G23">
        <f t="shared" si="0"/>
        <v>12571654</v>
      </c>
      <c r="H23">
        <f t="shared" si="1"/>
        <v>57694</v>
      </c>
      <c r="I23" s="4">
        <f t="shared" si="2"/>
        <v>0.82986680475245245</v>
      </c>
    </row>
    <row r="24" spans="3:9" x14ac:dyDescent="0.3">
      <c r="F24">
        <v>16</v>
      </c>
      <c r="G24">
        <f t="shared" si="0"/>
        <v>18173614</v>
      </c>
      <c r="H24">
        <f t="shared" si="1"/>
        <v>28372</v>
      </c>
      <c r="I24" s="4">
        <f t="shared" si="2"/>
        <v>0.40810103276660625</v>
      </c>
    </row>
    <row r="25" spans="3:9" x14ac:dyDescent="0.3">
      <c r="F25">
        <v>17</v>
      </c>
      <c r="G25">
        <f t="shared" si="0"/>
        <v>8937184</v>
      </c>
      <c r="H25">
        <f t="shared" si="1"/>
        <v>38368</v>
      </c>
      <c r="I25" s="4">
        <f t="shared" si="2"/>
        <v>0.55188285722505104</v>
      </c>
    </row>
    <row r="26" spans="3:9" x14ac:dyDescent="0.3">
      <c r="F26">
        <v>18</v>
      </c>
      <c r="G26">
        <f t="shared" si="0"/>
        <v>12085924</v>
      </c>
      <c r="H26">
        <f t="shared" si="1"/>
        <v>58618</v>
      </c>
      <c r="I26" s="4">
        <f t="shared" si="2"/>
        <v>0.84315756163516586</v>
      </c>
    </row>
    <row r="27" spans="3:9" x14ac:dyDescent="0.3">
      <c r="F27">
        <v>19</v>
      </c>
      <c r="G27">
        <f t="shared" si="0"/>
        <v>18464674</v>
      </c>
      <c r="H27">
        <f t="shared" si="1"/>
        <v>41344</v>
      </c>
      <c r="I27" s="4">
        <f t="shared" si="2"/>
        <v>0.59468945082132274</v>
      </c>
    </row>
    <row r="28" spans="3:9" x14ac:dyDescent="0.3">
      <c r="F28">
        <v>20</v>
      </c>
      <c r="G28">
        <f t="shared" si="0"/>
        <v>13023364</v>
      </c>
      <c r="H28">
        <f t="shared" si="1"/>
        <v>22750</v>
      </c>
      <c r="I28" s="4">
        <f t="shared" si="2"/>
        <v>0.32723454446074624</v>
      </c>
    </row>
    <row r="29" spans="3:9" x14ac:dyDescent="0.3">
      <c r="F29">
        <v>21</v>
      </c>
      <c r="G29">
        <f t="shared" si="0"/>
        <v>7166254</v>
      </c>
      <c r="H29">
        <f t="shared" si="1"/>
        <v>5488</v>
      </c>
      <c r="I29" s="4">
        <f t="shared" si="2"/>
        <v>7.8939040879146175E-2</v>
      </c>
    </row>
    <row r="30" spans="3:9" x14ac:dyDescent="0.3">
      <c r="F30">
        <v>22</v>
      </c>
      <c r="G30">
        <f t="shared" si="0"/>
        <v>1728724</v>
      </c>
      <c r="H30">
        <f t="shared" si="1"/>
        <v>60196</v>
      </c>
      <c r="I30" s="4">
        <f t="shared" si="2"/>
        <v>0.86585541267512445</v>
      </c>
    </row>
    <row r="31" spans="3:9" x14ac:dyDescent="0.3">
      <c r="F31">
        <v>23</v>
      </c>
      <c r="G31">
        <f t="shared" si="0"/>
        <v>18961744</v>
      </c>
      <c r="H31">
        <f t="shared" si="1"/>
        <v>51760</v>
      </c>
      <c r="I31" s="4">
        <f t="shared" si="2"/>
        <v>0.74451252840827364</v>
      </c>
    </row>
    <row r="32" spans="3:9" x14ac:dyDescent="0.3">
      <c r="F32">
        <v>24</v>
      </c>
      <c r="G32">
        <f t="shared" si="0"/>
        <v>16304404</v>
      </c>
      <c r="H32">
        <f t="shared" si="1"/>
        <v>36256</v>
      </c>
      <c r="I32" s="4">
        <f t="shared" si="2"/>
        <v>0.52150398435027756</v>
      </c>
    </row>
    <row r="33" spans="6:9" x14ac:dyDescent="0.3">
      <c r="F33">
        <v>25</v>
      </c>
      <c r="G33">
        <f t="shared" si="0"/>
        <v>11420644</v>
      </c>
      <c r="H33">
        <f t="shared" si="1"/>
        <v>19036</v>
      </c>
      <c r="I33" s="4">
        <f t="shared" si="2"/>
        <v>0.27381260608152813</v>
      </c>
    </row>
    <row r="34" spans="6:9" x14ac:dyDescent="0.3">
      <c r="F34">
        <v>26</v>
      </c>
      <c r="G34">
        <f t="shared" si="0"/>
        <v>5996344</v>
      </c>
      <c r="H34">
        <f t="shared" si="1"/>
        <v>17452</v>
      </c>
      <c r="I34" s="4">
        <f t="shared" si="2"/>
        <v>0.25102845142544805</v>
      </c>
    </row>
    <row r="35" spans="6:9" x14ac:dyDescent="0.3">
      <c r="F35">
        <v>27</v>
      </c>
      <c r="G35">
        <f t="shared" si="0"/>
        <v>5497384</v>
      </c>
      <c r="H35">
        <f t="shared" si="1"/>
        <v>5146</v>
      </c>
      <c r="I35" s="4">
        <f t="shared" si="2"/>
        <v>7.401973476021978E-2</v>
      </c>
    </row>
    <row r="36" spans="6:9" x14ac:dyDescent="0.3">
      <c r="F36">
        <v>28</v>
      </c>
      <c r="G36">
        <f t="shared" si="0"/>
        <v>1620994</v>
      </c>
      <c r="H36">
        <f t="shared" si="1"/>
        <v>21988</v>
      </c>
      <c r="I36" s="4">
        <f t="shared" si="2"/>
        <v>0.31627398521331379</v>
      </c>
    </row>
    <row r="37" spans="6:9" x14ac:dyDescent="0.3">
      <c r="F37">
        <v>29</v>
      </c>
      <c r="G37">
        <f t="shared" si="0"/>
        <v>6926224</v>
      </c>
      <c r="H37">
        <f t="shared" si="1"/>
        <v>43546</v>
      </c>
      <c r="I37" s="4">
        <f t="shared" si="2"/>
        <v>0.62636287793791889</v>
      </c>
    </row>
    <row r="38" spans="6:9" x14ac:dyDescent="0.3">
      <c r="F38">
        <v>30</v>
      </c>
      <c r="G38">
        <f t="shared" si="0"/>
        <v>13716994</v>
      </c>
      <c r="H38">
        <f t="shared" si="1"/>
        <v>21160</v>
      </c>
      <c r="I38" s="4">
        <f t="shared" si="2"/>
        <v>0.30436408618854466</v>
      </c>
    </row>
    <row r="39" spans="6:9" x14ac:dyDescent="0.3">
      <c r="F39">
        <v>31</v>
      </c>
      <c r="G39">
        <f t="shared" si="0"/>
        <v>6665404</v>
      </c>
      <c r="H39">
        <f t="shared" si="1"/>
        <v>60814</v>
      </c>
      <c r="I39" s="4">
        <f t="shared" si="2"/>
        <v>0.87474468513564052</v>
      </c>
    </row>
    <row r="40" spans="6:9" x14ac:dyDescent="0.3">
      <c r="F40">
        <v>32</v>
      </c>
      <c r="G40">
        <f t="shared" si="0"/>
        <v>19156414</v>
      </c>
      <c r="H40">
        <f t="shared" si="1"/>
        <v>37864</v>
      </c>
      <c r="I40" s="4">
        <f t="shared" si="2"/>
        <v>0.54463335347084374</v>
      </c>
    </row>
    <row r="41" spans="6:9" x14ac:dyDescent="0.3">
      <c r="F41">
        <v>33</v>
      </c>
      <c r="G41">
        <f t="shared" si="0"/>
        <v>11927164</v>
      </c>
      <c r="H41">
        <f t="shared" si="1"/>
        <v>38902</v>
      </c>
      <c r="I41" s="4">
        <f t="shared" si="2"/>
        <v>0.55956387905986593</v>
      </c>
    </row>
  </sheetData>
  <mergeCells count="8">
    <mergeCell ref="C17:C18"/>
    <mergeCell ref="D17:D18"/>
    <mergeCell ref="C8:C9"/>
    <mergeCell ref="D8:D9"/>
    <mergeCell ref="C11:C12"/>
    <mergeCell ref="D11:D12"/>
    <mergeCell ref="C14:C15"/>
    <mergeCell ref="D14:D15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9D4FA-FE5D-49D7-9B34-E6FCFFB8F125}">
  <dimension ref="C8:I41"/>
  <sheetViews>
    <sheetView workbookViewId="0">
      <selection activeCell="D10" sqref="D10"/>
    </sheetView>
  </sheetViews>
  <sheetFormatPr defaultRowHeight="14.4" x14ac:dyDescent="0.3"/>
  <cols>
    <col min="4" max="4" width="11" bestFit="1" customWidth="1"/>
    <col min="6" max="6" width="3" bestFit="1" customWidth="1"/>
    <col min="7" max="7" width="12" bestFit="1" customWidth="1"/>
    <col min="8" max="8" width="9.77734375" bestFit="1" customWidth="1"/>
    <col min="9" max="9" width="14.88671875" bestFit="1" customWidth="1"/>
  </cols>
  <sheetData>
    <row r="8" spans="3:9" x14ac:dyDescent="0.3">
      <c r="C8" s="71" t="s">
        <v>0</v>
      </c>
      <c r="D8" s="71">
        <v>45</v>
      </c>
      <c r="F8" t="s">
        <v>1</v>
      </c>
      <c r="G8" t="s">
        <v>2</v>
      </c>
      <c r="H8" t="s">
        <v>3</v>
      </c>
      <c r="I8" t="s">
        <v>4</v>
      </c>
    </row>
    <row r="9" spans="3:9" x14ac:dyDescent="0.3">
      <c r="C9" s="71"/>
      <c r="D9" s="71"/>
      <c r="F9">
        <v>1</v>
      </c>
      <c r="G9">
        <f>D8*$D$11+$D$14</f>
        <v>180</v>
      </c>
      <c r="H9">
        <f>MOD(G9,$D$17)</f>
        <v>0</v>
      </c>
      <c r="I9" s="4">
        <f>H9/$D$17</f>
        <v>0</v>
      </c>
    </row>
    <row r="10" spans="3:9" x14ac:dyDescent="0.3">
      <c r="F10">
        <v>2</v>
      </c>
      <c r="G10">
        <f>H9*$D$11+$D$14</f>
        <v>0</v>
      </c>
      <c r="H10">
        <f t="shared" ref="H10:H18" si="0">MOD(G10,$D$17)</f>
        <v>0</v>
      </c>
      <c r="I10" s="4">
        <f t="shared" ref="I10:I18" si="1">H10/$D$17</f>
        <v>0</v>
      </c>
    </row>
    <row r="11" spans="3:9" x14ac:dyDescent="0.3">
      <c r="C11" s="71" t="s">
        <v>0</v>
      </c>
      <c r="D11" s="71">
        <v>4</v>
      </c>
      <c r="F11">
        <v>3</v>
      </c>
      <c r="G11">
        <f t="shared" ref="G11:G17" si="2">H10*$D$11+$D$14</f>
        <v>0</v>
      </c>
      <c r="H11">
        <f t="shared" ref="H11:H17" si="3">MOD(G11,$D$17)</f>
        <v>0</v>
      </c>
      <c r="I11" s="4">
        <f t="shared" ref="I11:I17" si="4">H11/$D$17</f>
        <v>0</v>
      </c>
    </row>
    <row r="12" spans="3:9" x14ac:dyDescent="0.3">
      <c r="C12" s="71"/>
      <c r="D12" s="71"/>
      <c r="F12">
        <v>4</v>
      </c>
      <c r="G12">
        <f t="shared" si="2"/>
        <v>0</v>
      </c>
      <c r="H12">
        <f t="shared" si="3"/>
        <v>0</v>
      </c>
      <c r="I12" s="4">
        <f t="shared" si="4"/>
        <v>0</v>
      </c>
    </row>
    <row r="13" spans="3:9" x14ac:dyDescent="0.3">
      <c r="F13">
        <v>5</v>
      </c>
      <c r="G13">
        <f t="shared" si="2"/>
        <v>0</v>
      </c>
      <c r="H13">
        <f t="shared" si="3"/>
        <v>0</v>
      </c>
      <c r="I13" s="4">
        <f t="shared" si="4"/>
        <v>0</v>
      </c>
    </row>
    <row r="14" spans="3:9" x14ac:dyDescent="0.3">
      <c r="C14" s="71" t="s">
        <v>0</v>
      </c>
      <c r="D14" s="71">
        <v>0</v>
      </c>
      <c r="F14">
        <v>6</v>
      </c>
      <c r="G14">
        <f t="shared" si="2"/>
        <v>0</v>
      </c>
      <c r="H14">
        <f t="shared" si="3"/>
        <v>0</v>
      </c>
      <c r="I14" s="4">
        <f t="shared" si="4"/>
        <v>0</v>
      </c>
    </row>
    <row r="15" spans="3:9" x14ac:dyDescent="0.3">
      <c r="C15" s="71"/>
      <c r="D15" s="71"/>
      <c r="F15">
        <v>7</v>
      </c>
      <c r="G15">
        <f t="shared" si="2"/>
        <v>0</v>
      </c>
      <c r="H15">
        <f t="shared" si="3"/>
        <v>0</v>
      </c>
      <c r="I15" s="4">
        <f t="shared" si="4"/>
        <v>0</v>
      </c>
    </row>
    <row r="16" spans="3:9" x14ac:dyDescent="0.3">
      <c r="F16">
        <v>8</v>
      </c>
      <c r="G16">
        <f t="shared" si="2"/>
        <v>0</v>
      </c>
      <c r="H16">
        <f t="shared" si="3"/>
        <v>0</v>
      </c>
      <c r="I16" s="4">
        <f t="shared" si="4"/>
        <v>0</v>
      </c>
    </row>
    <row r="17" spans="3:9" x14ac:dyDescent="0.3">
      <c r="C17" s="71" t="s">
        <v>0</v>
      </c>
      <c r="D17" s="71">
        <v>45</v>
      </c>
      <c r="F17">
        <v>9</v>
      </c>
      <c r="G17">
        <f t="shared" si="2"/>
        <v>0</v>
      </c>
      <c r="H17">
        <f t="shared" si="3"/>
        <v>0</v>
      </c>
      <c r="I17" s="4">
        <f t="shared" si="4"/>
        <v>0</v>
      </c>
    </row>
    <row r="18" spans="3:9" x14ac:dyDescent="0.3">
      <c r="C18" s="71"/>
      <c r="D18" s="71"/>
      <c r="F18">
        <v>10</v>
      </c>
      <c r="G18">
        <f t="shared" ref="G18" si="5">H17*$D$11+$D$14</f>
        <v>0</v>
      </c>
      <c r="H18">
        <f t="shared" si="0"/>
        <v>0</v>
      </c>
      <c r="I18" s="4">
        <f t="shared" si="1"/>
        <v>0</v>
      </c>
    </row>
    <row r="19" spans="3:9" x14ac:dyDescent="0.3">
      <c r="I19" s="4"/>
    </row>
    <row r="20" spans="3:9" x14ac:dyDescent="0.3">
      <c r="I20" s="4"/>
    </row>
    <row r="21" spans="3:9" x14ac:dyDescent="0.3">
      <c r="I21" s="4"/>
    </row>
    <row r="22" spans="3:9" x14ac:dyDescent="0.3">
      <c r="I22" s="4"/>
    </row>
    <row r="23" spans="3:9" x14ac:dyDescent="0.3">
      <c r="I23" s="4"/>
    </row>
    <row r="24" spans="3:9" x14ac:dyDescent="0.3">
      <c r="I24" s="4"/>
    </row>
    <row r="25" spans="3:9" x14ac:dyDescent="0.3">
      <c r="I25" s="4"/>
    </row>
    <row r="26" spans="3:9" x14ac:dyDescent="0.3">
      <c r="I26" s="4"/>
    </row>
    <row r="27" spans="3:9" x14ac:dyDescent="0.3">
      <c r="I27" s="4"/>
    </row>
    <row r="28" spans="3:9" x14ac:dyDescent="0.3">
      <c r="I28" s="4"/>
    </row>
    <row r="29" spans="3:9" x14ac:dyDescent="0.3">
      <c r="I29" s="4"/>
    </row>
    <row r="30" spans="3:9" x14ac:dyDescent="0.3">
      <c r="I30" s="4"/>
    </row>
    <row r="31" spans="3:9" x14ac:dyDescent="0.3">
      <c r="I31" s="4"/>
    </row>
    <row r="32" spans="3:9" x14ac:dyDescent="0.3">
      <c r="I32" s="4"/>
    </row>
    <row r="33" spans="9:9" x14ac:dyDescent="0.3">
      <c r="I33" s="4"/>
    </row>
    <row r="34" spans="9:9" x14ac:dyDescent="0.3">
      <c r="I34" s="4"/>
    </row>
    <row r="35" spans="9:9" x14ac:dyDescent="0.3">
      <c r="I35" s="4"/>
    </row>
    <row r="36" spans="9:9" x14ac:dyDescent="0.3">
      <c r="I36" s="4"/>
    </row>
    <row r="37" spans="9:9" x14ac:dyDescent="0.3">
      <c r="I37" s="4"/>
    </row>
    <row r="38" spans="9:9" x14ac:dyDescent="0.3">
      <c r="I38" s="4"/>
    </row>
    <row r="39" spans="9:9" x14ac:dyDescent="0.3">
      <c r="I39" s="4"/>
    </row>
    <row r="40" spans="9:9" x14ac:dyDescent="0.3">
      <c r="I40" s="4"/>
    </row>
    <row r="41" spans="9:9" x14ac:dyDescent="0.3">
      <c r="I41" s="4"/>
    </row>
  </sheetData>
  <mergeCells count="8">
    <mergeCell ref="C17:C18"/>
    <mergeCell ref="D17:D18"/>
    <mergeCell ref="C8:C9"/>
    <mergeCell ref="D8:D9"/>
    <mergeCell ref="C11:C12"/>
    <mergeCell ref="D11:D12"/>
    <mergeCell ref="C14:C15"/>
    <mergeCell ref="D14:D15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B24E9-8B12-4CD0-9385-5F36962F7725}">
  <dimension ref="B8:I77"/>
  <sheetViews>
    <sheetView zoomScaleNormal="100" workbookViewId="0">
      <selection activeCell="I9" sqref="I9:I77"/>
    </sheetView>
  </sheetViews>
  <sheetFormatPr defaultRowHeight="14.4" x14ac:dyDescent="0.3"/>
  <cols>
    <col min="4" max="4" width="11" bestFit="1" customWidth="1"/>
    <col min="6" max="6" width="3" bestFit="1" customWidth="1"/>
    <col min="7" max="7" width="12" bestFit="1" customWidth="1"/>
    <col min="8" max="8" width="9.77734375" bestFit="1" customWidth="1"/>
    <col min="9" max="9" width="14.88671875" bestFit="1" customWidth="1"/>
  </cols>
  <sheetData>
    <row r="8" spans="2:9" x14ac:dyDescent="0.3">
      <c r="C8" s="71" t="s">
        <v>0</v>
      </c>
      <c r="D8" s="71">
        <v>21561</v>
      </c>
      <c r="F8" s="2" t="s">
        <v>1</v>
      </c>
      <c r="G8" s="2" t="s">
        <v>2</v>
      </c>
      <c r="H8" s="2" t="s">
        <v>3</v>
      </c>
      <c r="I8" s="2" t="s">
        <v>4</v>
      </c>
    </row>
    <row r="9" spans="2:9" x14ac:dyDescent="0.3">
      <c r="B9" s="3"/>
      <c r="C9" s="73"/>
      <c r="D9" s="73"/>
      <c r="F9" s="1">
        <v>1</v>
      </c>
      <c r="G9" s="1">
        <f>D8*$D$11+$D$14</f>
        <v>7395426</v>
      </c>
      <c r="H9" s="1">
        <f>MOD(G9,$D$17)</f>
        <v>22851</v>
      </c>
      <c r="I9" s="5">
        <f>H9/$D$17</f>
        <v>0.69737846003601189</v>
      </c>
    </row>
    <row r="10" spans="2:9" x14ac:dyDescent="0.3">
      <c r="F10" s="1">
        <v>2</v>
      </c>
      <c r="G10" s="1">
        <f t="shared" ref="G10:G16" si="0">H9*$D$11+$D$14</f>
        <v>7837896</v>
      </c>
      <c r="H10" s="1">
        <f t="shared" ref="H10:H73" si="1">MOD(G10,$D$17)</f>
        <v>6583</v>
      </c>
      <c r="I10" s="5">
        <f t="shared" ref="I10:I73" si="2">H10/$D$17</f>
        <v>0.20090334788048952</v>
      </c>
    </row>
    <row r="11" spans="2:9" x14ac:dyDescent="0.3">
      <c r="C11" s="71" t="s">
        <v>0</v>
      </c>
      <c r="D11" s="71">
        <f>7^3</f>
        <v>343</v>
      </c>
      <c r="F11" s="1">
        <v>3</v>
      </c>
      <c r="G11" s="1">
        <f t="shared" si="0"/>
        <v>2257972</v>
      </c>
      <c r="H11" s="1">
        <f t="shared" si="1"/>
        <v>29816</v>
      </c>
      <c r="I11" s="5">
        <f t="shared" si="2"/>
        <v>0.90993987853633229</v>
      </c>
    </row>
    <row r="12" spans="2:9" x14ac:dyDescent="0.3">
      <c r="B12" s="3"/>
      <c r="C12" s="73"/>
      <c r="D12" s="73"/>
      <c r="F12" s="1">
        <v>4</v>
      </c>
      <c r="G12" s="1">
        <f t="shared" si="0"/>
        <v>10226891</v>
      </c>
      <c r="H12" s="1">
        <f t="shared" si="1"/>
        <v>3587</v>
      </c>
      <c r="I12" s="5">
        <f t="shared" si="2"/>
        <v>0.10946989349040193</v>
      </c>
    </row>
    <row r="13" spans="2:9" x14ac:dyDescent="0.3">
      <c r="F13" s="1">
        <v>5</v>
      </c>
      <c r="G13" s="1">
        <f t="shared" si="0"/>
        <v>1230344</v>
      </c>
      <c r="H13" s="1">
        <f t="shared" si="1"/>
        <v>17965</v>
      </c>
      <c r="I13" s="5">
        <f t="shared" si="2"/>
        <v>0.54826502273628952</v>
      </c>
    </row>
    <row r="14" spans="2:9" x14ac:dyDescent="0.3">
      <c r="C14" s="71" t="s">
        <v>0</v>
      </c>
      <c r="D14" s="71">
        <v>3</v>
      </c>
      <c r="F14" s="1">
        <v>6</v>
      </c>
      <c r="G14" s="1">
        <f t="shared" si="0"/>
        <v>6161998</v>
      </c>
      <c r="H14" s="1">
        <f t="shared" si="1"/>
        <v>1802</v>
      </c>
      <c r="I14" s="5">
        <f t="shared" si="2"/>
        <v>5.4994354075746939E-2</v>
      </c>
    </row>
    <row r="15" spans="2:9" x14ac:dyDescent="0.3">
      <c r="B15" s="3"/>
      <c r="C15" s="73"/>
      <c r="D15" s="73"/>
      <c r="F15" s="1">
        <v>7</v>
      </c>
      <c r="G15" s="1">
        <f t="shared" si="0"/>
        <v>618089</v>
      </c>
      <c r="H15" s="1">
        <f t="shared" si="1"/>
        <v>28283</v>
      </c>
      <c r="I15" s="5">
        <f t="shared" si="2"/>
        <v>0.86315500350962859</v>
      </c>
    </row>
    <row r="16" spans="2:9" x14ac:dyDescent="0.3">
      <c r="F16" s="1">
        <v>8</v>
      </c>
      <c r="G16" s="1">
        <f t="shared" si="0"/>
        <v>9701072</v>
      </c>
      <c r="H16" s="1">
        <f t="shared" si="1"/>
        <v>2040</v>
      </c>
      <c r="I16" s="5">
        <f t="shared" si="2"/>
        <v>6.2257759331034272E-2</v>
      </c>
    </row>
    <row r="17" spans="2:9" x14ac:dyDescent="0.3">
      <c r="C17" s="71" t="s">
        <v>0</v>
      </c>
      <c r="D17" s="71">
        <v>32767</v>
      </c>
      <c r="F17" s="1">
        <v>9</v>
      </c>
      <c r="G17" s="1">
        <f t="shared" ref="G17:G77" si="3">H16*$D$11+$D$14</f>
        <v>699723</v>
      </c>
      <c r="H17" s="1">
        <f t="shared" si="1"/>
        <v>11616</v>
      </c>
      <c r="I17" s="5">
        <f t="shared" si="2"/>
        <v>0.35450300607318341</v>
      </c>
    </row>
    <row r="18" spans="2:9" x14ac:dyDescent="0.3">
      <c r="B18" s="3"/>
      <c r="C18" s="73"/>
      <c r="D18" s="73"/>
      <c r="F18" s="1">
        <v>10</v>
      </c>
      <c r="G18" s="1">
        <f t="shared" si="3"/>
        <v>3984291</v>
      </c>
      <c r="H18" s="1">
        <f t="shared" si="1"/>
        <v>19484</v>
      </c>
      <c r="I18" s="5">
        <f t="shared" si="2"/>
        <v>0.59462263863032927</v>
      </c>
    </row>
    <row r="19" spans="2:9" x14ac:dyDescent="0.3">
      <c r="F19" s="1">
        <v>11</v>
      </c>
      <c r="G19" s="1">
        <f t="shared" si="3"/>
        <v>6683015</v>
      </c>
      <c r="H19" s="1">
        <f>MOD(G19,$D$17)</f>
        <v>31314</v>
      </c>
      <c r="I19" s="5">
        <f t="shared" si="2"/>
        <v>0.95565660573137612</v>
      </c>
    </row>
    <row r="20" spans="2:9" x14ac:dyDescent="0.3">
      <c r="F20" s="1">
        <v>12</v>
      </c>
      <c r="G20" s="1">
        <f t="shared" si="3"/>
        <v>10740705</v>
      </c>
      <c r="H20" s="1">
        <f t="shared" si="1"/>
        <v>25896</v>
      </c>
      <c r="I20" s="5">
        <f t="shared" si="2"/>
        <v>0.79030732139042326</v>
      </c>
    </row>
    <row r="21" spans="2:9" x14ac:dyDescent="0.3">
      <c r="F21" s="1">
        <v>13</v>
      </c>
      <c r="G21" s="1">
        <f t="shared" si="3"/>
        <v>8882331</v>
      </c>
      <c r="H21" s="1">
        <f t="shared" si="1"/>
        <v>2474</v>
      </c>
      <c r="I21" s="5">
        <f t="shared" si="2"/>
        <v>7.5502792443617059E-2</v>
      </c>
    </row>
    <row r="22" spans="2:9" x14ac:dyDescent="0.3">
      <c r="F22" s="1">
        <v>14</v>
      </c>
      <c r="G22" s="1">
        <f t="shared" si="3"/>
        <v>848585</v>
      </c>
      <c r="H22" s="1">
        <f t="shared" si="1"/>
        <v>29410</v>
      </c>
      <c r="I22" s="5">
        <f t="shared" si="2"/>
        <v>0.89754936368907745</v>
      </c>
    </row>
    <row r="23" spans="2:9" x14ac:dyDescent="0.3">
      <c r="F23" s="1">
        <v>15</v>
      </c>
      <c r="G23" s="1">
        <f t="shared" si="3"/>
        <v>10087633</v>
      </c>
      <c r="H23" s="1">
        <f t="shared" si="1"/>
        <v>28164</v>
      </c>
      <c r="I23" s="5">
        <f t="shared" si="2"/>
        <v>0.85952330088198492</v>
      </c>
    </row>
    <row r="24" spans="2:9" x14ac:dyDescent="0.3">
      <c r="F24" s="1">
        <v>16</v>
      </c>
      <c r="G24" s="1">
        <f t="shared" si="3"/>
        <v>9660255</v>
      </c>
      <c r="H24" s="1">
        <f t="shared" si="1"/>
        <v>26757</v>
      </c>
      <c r="I24" s="5">
        <f t="shared" si="2"/>
        <v>0.81658375804925687</v>
      </c>
    </row>
    <row r="25" spans="2:9" x14ac:dyDescent="0.3">
      <c r="F25" s="1">
        <v>17</v>
      </c>
      <c r="G25" s="1">
        <f t="shared" si="3"/>
        <v>9177654</v>
      </c>
      <c r="H25" s="1">
        <f t="shared" si="1"/>
        <v>2894</v>
      </c>
      <c r="I25" s="5">
        <f t="shared" si="2"/>
        <v>8.8320566423535876E-2</v>
      </c>
    </row>
    <row r="26" spans="2:9" x14ac:dyDescent="0.3">
      <c r="F26" s="1">
        <v>18</v>
      </c>
      <c r="G26" s="1">
        <f t="shared" si="3"/>
        <v>992645</v>
      </c>
      <c r="H26" s="1">
        <f t="shared" si="1"/>
        <v>9635</v>
      </c>
      <c r="I26" s="5">
        <f t="shared" si="2"/>
        <v>0.29404583880123297</v>
      </c>
    </row>
    <row r="27" spans="2:9" x14ac:dyDescent="0.3">
      <c r="F27" s="1">
        <v>19</v>
      </c>
      <c r="G27" s="1">
        <f t="shared" si="3"/>
        <v>3304808</v>
      </c>
      <c r="H27" s="1">
        <f t="shared" si="1"/>
        <v>28108</v>
      </c>
      <c r="I27" s="5">
        <f t="shared" si="2"/>
        <v>0.85781426435132913</v>
      </c>
    </row>
    <row r="28" spans="2:9" x14ac:dyDescent="0.3">
      <c r="F28" s="1">
        <v>20</v>
      </c>
      <c r="G28" s="1">
        <f t="shared" si="3"/>
        <v>9641047</v>
      </c>
      <c r="H28" s="1">
        <f t="shared" si="1"/>
        <v>7549</v>
      </c>
      <c r="I28" s="5">
        <f t="shared" si="2"/>
        <v>0.23038422803430281</v>
      </c>
    </row>
    <row r="29" spans="2:9" x14ac:dyDescent="0.3">
      <c r="F29" s="1">
        <v>21</v>
      </c>
      <c r="G29" s="1">
        <f t="shared" si="3"/>
        <v>2589310</v>
      </c>
      <c r="H29" s="1">
        <f t="shared" si="1"/>
        <v>717</v>
      </c>
      <c r="I29" s="5">
        <f t="shared" si="2"/>
        <v>2.1881771294289986E-2</v>
      </c>
    </row>
    <row r="30" spans="2:9" x14ac:dyDescent="0.3">
      <c r="F30" s="1">
        <v>22</v>
      </c>
      <c r="G30" s="1">
        <f t="shared" si="3"/>
        <v>245934</v>
      </c>
      <c r="H30" s="1">
        <f t="shared" si="1"/>
        <v>16565</v>
      </c>
      <c r="I30" s="5">
        <f t="shared" si="2"/>
        <v>0.50553910946989344</v>
      </c>
    </row>
    <row r="31" spans="2:9" x14ac:dyDescent="0.3">
      <c r="F31" s="1">
        <v>23</v>
      </c>
      <c r="G31" s="1">
        <f t="shared" si="3"/>
        <v>5681798</v>
      </c>
      <c r="H31" s="1">
        <f t="shared" si="1"/>
        <v>13107</v>
      </c>
      <c r="I31" s="5">
        <f t="shared" si="2"/>
        <v>0.40000610370189521</v>
      </c>
    </row>
    <row r="32" spans="2:9" x14ac:dyDescent="0.3">
      <c r="F32" s="1">
        <v>24</v>
      </c>
      <c r="G32" s="1">
        <f t="shared" si="3"/>
        <v>4495704</v>
      </c>
      <c r="H32" s="1">
        <f t="shared" si="1"/>
        <v>6625</v>
      </c>
      <c r="I32" s="5">
        <f t="shared" si="2"/>
        <v>0.2021851252784814</v>
      </c>
    </row>
    <row r="33" spans="6:9" x14ac:dyDescent="0.3">
      <c r="F33" s="1">
        <v>25</v>
      </c>
      <c r="G33" s="1">
        <f t="shared" si="3"/>
        <v>2272378</v>
      </c>
      <c r="H33" s="1">
        <f t="shared" si="1"/>
        <v>11455</v>
      </c>
      <c r="I33" s="5">
        <f t="shared" si="2"/>
        <v>0.34958952604754784</v>
      </c>
    </row>
    <row r="34" spans="6:9" x14ac:dyDescent="0.3">
      <c r="F34" s="1">
        <v>26</v>
      </c>
      <c r="G34" s="1">
        <f t="shared" si="3"/>
        <v>3929068</v>
      </c>
      <c r="H34" s="1">
        <f t="shared" si="1"/>
        <v>29795</v>
      </c>
      <c r="I34" s="5">
        <f t="shared" si="2"/>
        <v>0.90929898983733637</v>
      </c>
    </row>
    <row r="35" spans="6:9" x14ac:dyDescent="0.3">
      <c r="F35" s="1">
        <v>27</v>
      </c>
      <c r="G35" s="1">
        <f t="shared" si="3"/>
        <v>10219688</v>
      </c>
      <c r="H35" s="1">
        <f t="shared" si="1"/>
        <v>29151</v>
      </c>
      <c r="I35" s="5">
        <f t="shared" si="2"/>
        <v>0.88964506973479418</v>
      </c>
    </row>
    <row r="36" spans="6:9" x14ac:dyDescent="0.3">
      <c r="F36" s="1">
        <v>28</v>
      </c>
      <c r="G36" s="1">
        <f t="shared" si="3"/>
        <v>9998796</v>
      </c>
      <c r="H36" s="1">
        <f t="shared" si="1"/>
        <v>4861</v>
      </c>
      <c r="I36" s="5">
        <f t="shared" si="2"/>
        <v>0.14835047456282235</v>
      </c>
    </row>
    <row r="37" spans="6:9" x14ac:dyDescent="0.3">
      <c r="F37" s="1">
        <v>29</v>
      </c>
      <c r="G37" s="1">
        <f t="shared" si="3"/>
        <v>1667326</v>
      </c>
      <c r="H37" s="1">
        <f t="shared" si="1"/>
        <v>28976</v>
      </c>
      <c r="I37" s="5">
        <f t="shared" si="2"/>
        <v>0.8843043305764946</v>
      </c>
    </row>
    <row r="38" spans="6:9" x14ac:dyDescent="0.3">
      <c r="F38" s="1">
        <v>30</v>
      </c>
      <c r="G38" s="1">
        <f t="shared" si="3"/>
        <v>9938771</v>
      </c>
      <c r="H38" s="1">
        <f t="shared" si="1"/>
        <v>10370</v>
      </c>
      <c r="I38" s="5">
        <f t="shared" si="2"/>
        <v>0.31647694326609088</v>
      </c>
    </row>
    <row r="39" spans="6:9" x14ac:dyDescent="0.3">
      <c r="F39" s="1">
        <v>31</v>
      </c>
      <c r="G39" s="1">
        <f t="shared" si="3"/>
        <v>3556913</v>
      </c>
      <c r="H39" s="1">
        <f t="shared" si="1"/>
        <v>18077</v>
      </c>
      <c r="I39" s="5">
        <f t="shared" si="2"/>
        <v>0.55168309579760122</v>
      </c>
    </row>
    <row r="40" spans="6:9" x14ac:dyDescent="0.3">
      <c r="F40" s="1">
        <v>32</v>
      </c>
      <c r="G40" s="1">
        <f t="shared" si="3"/>
        <v>6200414</v>
      </c>
      <c r="H40" s="1">
        <f t="shared" si="1"/>
        <v>7451</v>
      </c>
      <c r="I40" s="5">
        <f t="shared" si="2"/>
        <v>0.22739341410565508</v>
      </c>
    </row>
    <row r="41" spans="6:9" x14ac:dyDescent="0.3">
      <c r="F41" s="1">
        <v>33</v>
      </c>
      <c r="G41" s="1">
        <f t="shared" si="3"/>
        <v>2555696</v>
      </c>
      <c r="H41" s="1">
        <f t="shared" si="1"/>
        <v>32637</v>
      </c>
      <c r="I41" s="5">
        <f t="shared" si="2"/>
        <v>0.99603259376812037</v>
      </c>
    </row>
    <row r="42" spans="6:9" x14ac:dyDescent="0.3">
      <c r="F42" s="1">
        <v>34</v>
      </c>
      <c r="G42" s="1">
        <f t="shared" si="3"/>
        <v>11194494</v>
      </c>
      <c r="H42" s="1">
        <f t="shared" si="1"/>
        <v>20947</v>
      </c>
      <c r="I42" s="5">
        <f t="shared" si="2"/>
        <v>0.63927121799371323</v>
      </c>
    </row>
    <row r="43" spans="6:9" x14ac:dyDescent="0.3">
      <c r="F43" s="1">
        <v>35</v>
      </c>
      <c r="G43" s="1">
        <f t="shared" si="3"/>
        <v>7184824</v>
      </c>
      <c r="H43" s="1">
        <f t="shared" si="1"/>
        <v>8851</v>
      </c>
      <c r="I43" s="5">
        <f t="shared" si="2"/>
        <v>0.27011932737205113</v>
      </c>
    </row>
    <row r="44" spans="6:9" x14ac:dyDescent="0.3">
      <c r="F44" s="1">
        <v>36</v>
      </c>
      <c r="G44" s="1">
        <f t="shared" si="3"/>
        <v>3035896</v>
      </c>
      <c r="H44" s="1">
        <f t="shared" si="1"/>
        <v>21332</v>
      </c>
      <c r="I44" s="5">
        <f t="shared" si="2"/>
        <v>0.65102084414197214</v>
      </c>
    </row>
    <row r="45" spans="6:9" x14ac:dyDescent="0.3">
      <c r="F45" s="1">
        <v>37</v>
      </c>
      <c r="G45" s="1">
        <f t="shared" si="3"/>
        <v>7316879</v>
      </c>
      <c r="H45" s="1">
        <f t="shared" si="1"/>
        <v>9838</v>
      </c>
      <c r="I45" s="5">
        <f t="shared" si="2"/>
        <v>0.30024109622486039</v>
      </c>
    </row>
    <row r="46" spans="6:9" x14ac:dyDescent="0.3">
      <c r="F46" s="1">
        <v>38</v>
      </c>
      <c r="G46" s="1">
        <f t="shared" si="3"/>
        <v>3374437</v>
      </c>
      <c r="H46" s="1">
        <f t="shared" si="1"/>
        <v>32203</v>
      </c>
      <c r="I46" s="5">
        <f t="shared" si="2"/>
        <v>0.98278756065553763</v>
      </c>
    </row>
    <row r="47" spans="6:9" x14ac:dyDescent="0.3">
      <c r="F47" s="1">
        <v>39</v>
      </c>
      <c r="G47" s="1">
        <f t="shared" si="3"/>
        <v>11045632</v>
      </c>
      <c r="H47" s="1">
        <f t="shared" si="1"/>
        <v>3153</v>
      </c>
      <c r="I47" s="5">
        <f t="shared" si="2"/>
        <v>9.6224860377819146E-2</v>
      </c>
    </row>
    <row r="48" spans="6:9" x14ac:dyDescent="0.3">
      <c r="F48" s="1">
        <v>40</v>
      </c>
      <c r="G48" s="1">
        <f t="shared" si="3"/>
        <v>1081482</v>
      </c>
      <c r="H48" s="1">
        <f t="shared" si="1"/>
        <v>171</v>
      </c>
      <c r="I48" s="5">
        <f t="shared" si="2"/>
        <v>5.2186651203955199E-3</v>
      </c>
    </row>
    <row r="49" spans="6:9" x14ac:dyDescent="0.3">
      <c r="F49" s="1">
        <v>41</v>
      </c>
      <c r="G49" s="1">
        <f t="shared" si="3"/>
        <v>58656</v>
      </c>
      <c r="H49" s="1">
        <f t="shared" si="1"/>
        <v>25889</v>
      </c>
      <c r="I49" s="5">
        <f t="shared" si="2"/>
        <v>0.79009369182409128</v>
      </c>
    </row>
    <row r="50" spans="6:9" x14ac:dyDescent="0.3">
      <c r="F50" s="1">
        <v>42</v>
      </c>
      <c r="G50" s="1">
        <f t="shared" si="3"/>
        <v>8879930</v>
      </c>
      <c r="H50" s="1">
        <f t="shared" si="1"/>
        <v>73</v>
      </c>
      <c r="I50" s="5">
        <f t="shared" si="2"/>
        <v>2.227851191747795E-3</v>
      </c>
    </row>
    <row r="51" spans="6:9" x14ac:dyDescent="0.3">
      <c r="F51" s="1">
        <v>43</v>
      </c>
      <c r="G51" s="1">
        <f t="shared" si="3"/>
        <v>25042</v>
      </c>
      <c r="H51" s="1">
        <f t="shared" si="1"/>
        <v>25042</v>
      </c>
      <c r="I51" s="5">
        <f t="shared" si="2"/>
        <v>0.76424451429792173</v>
      </c>
    </row>
    <row r="52" spans="6:9" x14ac:dyDescent="0.3">
      <c r="F52" s="1">
        <v>44</v>
      </c>
      <c r="G52" s="1">
        <f t="shared" si="3"/>
        <v>8589409</v>
      </c>
      <c r="H52" s="1">
        <f t="shared" si="1"/>
        <v>4455</v>
      </c>
      <c r="I52" s="5">
        <f t="shared" si="2"/>
        <v>0.13595995971556749</v>
      </c>
    </row>
    <row r="53" spans="6:9" x14ac:dyDescent="0.3">
      <c r="F53" s="1">
        <v>45</v>
      </c>
      <c r="G53" s="1">
        <f t="shared" si="3"/>
        <v>1528068</v>
      </c>
      <c r="H53" s="1">
        <f t="shared" si="1"/>
        <v>20786</v>
      </c>
      <c r="I53" s="5">
        <f t="shared" si="2"/>
        <v>0.6343577379680776</v>
      </c>
    </row>
    <row r="54" spans="6:9" x14ac:dyDescent="0.3">
      <c r="F54" s="1">
        <v>46</v>
      </c>
      <c r="G54" s="1">
        <f t="shared" si="3"/>
        <v>7129601</v>
      </c>
      <c r="H54" s="1">
        <f t="shared" si="1"/>
        <v>19162</v>
      </c>
      <c r="I54" s="5">
        <f t="shared" si="2"/>
        <v>0.58479567857905823</v>
      </c>
    </row>
    <row r="55" spans="6:9" x14ac:dyDescent="0.3">
      <c r="F55" s="1">
        <v>47</v>
      </c>
      <c r="G55" s="1">
        <f t="shared" si="3"/>
        <v>6572569</v>
      </c>
      <c r="H55" s="1">
        <f t="shared" si="1"/>
        <v>19169</v>
      </c>
      <c r="I55" s="5">
        <f t="shared" si="2"/>
        <v>0.58500930814539021</v>
      </c>
    </row>
    <row r="56" spans="6:9" x14ac:dyDescent="0.3">
      <c r="F56" s="1">
        <v>48</v>
      </c>
      <c r="G56" s="1">
        <f t="shared" si="3"/>
        <v>6574970</v>
      </c>
      <c r="H56" s="1">
        <f t="shared" si="1"/>
        <v>21570</v>
      </c>
      <c r="I56" s="5">
        <f t="shared" si="2"/>
        <v>0.65828424939725949</v>
      </c>
    </row>
    <row r="57" spans="6:9" x14ac:dyDescent="0.3">
      <c r="F57" s="1">
        <v>49</v>
      </c>
      <c r="G57" s="1">
        <f t="shared" si="3"/>
        <v>7398513</v>
      </c>
      <c r="H57" s="1">
        <f t="shared" si="1"/>
        <v>25938</v>
      </c>
      <c r="I57" s="5">
        <f t="shared" si="2"/>
        <v>0.79158909878841521</v>
      </c>
    </row>
    <row r="58" spans="6:9" x14ac:dyDescent="0.3">
      <c r="F58" s="1">
        <v>50</v>
      </c>
      <c r="G58" s="1">
        <f t="shared" si="3"/>
        <v>8896737</v>
      </c>
      <c r="H58" s="1">
        <f t="shared" si="1"/>
        <v>16880</v>
      </c>
      <c r="I58" s="5">
        <f t="shared" si="2"/>
        <v>0.51515243995483262</v>
      </c>
    </row>
    <row r="59" spans="6:9" x14ac:dyDescent="0.3">
      <c r="F59" s="1">
        <v>51</v>
      </c>
      <c r="G59" s="1">
        <f t="shared" si="3"/>
        <v>5789843</v>
      </c>
      <c r="H59" s="1">
        <f t="shared" si="1"/>
        <v>22851</v>
      </c>
      <c r="I59" s="5">
        <f t="shared" si="2"/>
        <v>0.69737846003601189</v>
      </c>
    </row>
    <row r="60" spans="6:9" x14ac:dyDescent="0.3">
      <c r="F60" s="1">
        <v>52</v>
      </c>
      <c r="G60" s="1">
        <f t="shared" si="3"/>
        <v>7837896</v>
      </c>
      <c r="H60" s="1">
        <f t="shared" si="1"/>
        <v>6583</v>
      </c>
      <c r="I60" s="5">
        <f t="shared" si="2"/>
        <v>0.20090334788048952</v>
      </c>
    </row>
    <row r="61" spans="6:9" x14ac:dyDescent="0.3">
      <c r="F61" s="1">
        <v>53</v>
      </c>
      <c r="G61" s="1">
        <f t="shared" si="3"/>
        <v>2257972</v>
      </c>
      <c r="H61" s="1">
        <f t="shared" si="1"/>
        <v>29816</v>
      </c>
      <c r="I61" s="5">
        <f t="shared" si="2"/>
        <v>0.90993987853633229</v>
      </c>
    </row>
    <row r="62" spans="6:9" x14ac:dyDescent="0.3">
      <c r="F62" s="1">
        <v>54</v>
      </c>
      <c r="G62" s="1">
        <f t="shared" si="3"/>
        <v>10226891</v>
      </c>
      <c r="H62" s="1">
        <f t="shared" si="1"/>
        <v>3587</v>
      </c>
      <c r="I62" s="5">
        <f t="shared" si="2"/>
        <v>0.10946989349040193</v>
      </c>
    </row>
    <row r="63" spans="6:9" x14ac:dyDescent="0.3">
      <c r="F63" s="1">
        <v>55</v>
      </c>
      <c r="G63" s="1">
        <f t="shared" si="3"/>
        <v>1230344</v>
      </c>
      <c r="H63" s="1">
        <f t="shared" si="1"/>
        <v>17965</v>
      </c>
      <c r="I63" s="5">
        <f t="shared" si="2"/>
        <v>0.54826502273628952</v>
      </c>
    </row>
    <row r="64" spans="6:9" x14ac:dyDescent="0.3">
      <c r="F64" s="1">
        <v>56</v>
      </c>
      <c r="G64" s="1">
        <f t="shared" si="3"/>
        <v>6161998</v>
      </c>
      <c r="H64" s="1">
        <f t="shared" si="1"/>
        <v>1802</v>
      </c>
      <c r="I64" s="5">
        <f t="shared" si="2"/>
        <v>5.4994354075746939E-2</v>
      </c>
    </row>
    <row r="65" spans="6:9" x14ac:dyDescent="0.3">
      <c r="F65" s="1">
        <v>57</v>
      </c>
      <c r="G65" s="1">
        <f t="shared" si="3"/>
        <v>618089</v>
      </c>
      <c r="H65" s="1">
        <f t="shared" si="1"/>
        <v>28283</v>
      </c>
      <c r="I65" s="5">
        <f t="shared" si="2"/>
        <v>0.86315500350962859</v>
      </c>
    </row>
    <row r="66" spans="6:9" x14ac:dyDescent="0.3">
      <c r="F66" s="1">
        <v>58</v>
      </c>
      <c r="G66" s="1">
        <f t="shared" si="3"/>
        <v>9701072</v>
      </c>
      <c r="H66" s="1">
        <f t="shared" si="1"/>
        <v>2040</v>
      </c>
      <c r="I66" s="5">
        <f t="shared" si="2"/>
        <v>6.2257759331034272E-2</v>
      </c>
    </row>
    <row r="67" spans="6:9" x14ac:dyDescent="0.3">
      <c r="F67" s="1">
        <v>59</v>
      </c>
      <c r="G67" s="1">
        <f t="shared" si="3"/>
        <v>699723</v>
      </c>
      <c r="H67" s="1">
        <f t="shared" si="1"/>
        <v>11616</v>
      </c>
      <c r="I67" s="5">
        <f t="shared" si="2"/>
        <v>0.35450300607318341</v>
      </c>
    </row>
    <row r="68" spans="6:9" x14ac:dyDescent="0.3">
      <c r="F68" s="1">
        <v>60</v>
      </c>
      <c r="G68" s="1">
        <f t="shared" si="3"/>
        <v>3984291</v>
      </c>
      <c r="H68" s="1">
        <f t="shared" si="1"/>
        <v>19484</v>
      </c>
      <c r="I68" s="5">
        <f t="shared" si="2"/>
        <v>0.59462263863032927</v>
      </c>
    </row>
    <row r="69" spans="6:9" x14ac:dyDescent="0.3">
      <c r="F69" s="1">
        <v>61</v>
      </c>
      <c r="G69" s="1">
        <f t="shared" si="3"/>
        <v>6683015</v>
      </c>
      <c r="H69" s="1">
        <f t="shared" si="1"/>
        <v>31314</v>
      </c>
      <c r="I69" s="5">
        <f t="shared" si="2"/>
        <v>0.95565660573137612</v>
      </c>
    </row>
    <row r="70" spans="6:9" x14ac:dyDescent="0.3">
      <c r="F70" s="1">
        <v>62</v>
      </c>
      <c r="G70" s="1">
        <f t="shared" si="3"/>
        <v>10740705</v>
      </c>
      <c r="H70" s="1">
        <f t="shared" si="1"/>
        <v>25896</v>
      </c>
      <c r="I70" s="5">
        <f t="shared" si="2"/>
        <v>0.79030732139042326</v>
      </c>
    </row>
    <row r="71" spans="6:9" x14ac:dyDescent="0.3">
      <c r="F71" s="1">
        <v>63</v>
      </c>
      <c r="G71" s="1">
        <f t="shared" si="3"/>
        <v>8882331</v>
      </c>
      <c r="H71" s="1">
        <f t="shared" si="1"/>
        <v>2474</v>
      </c>
      <c r="I71" s="5">
        <f t="shared" si="2"/>
        <v>7.5502792443617059E-2</v>
      </c>
    </row>
    <row r="72" spans="6:9" x14ac:dyDescent="0.3">
      <c r="F72" s="1">
        <v>64</v>
      </c>
      <c r="G72" s="1">
        <f t="shared" si="3"/>
        <v>848585</v>
      </c>
      <c r="H72" s="1">
        <f t="shared" si="1"/>
        <v>29410</v>
      </c>
      <c r="I72" s="5">
        <f t="shared" si="2"/>
        <v>0.89754936368907745</v>
      </c>
    </row>
    <row r="73" spans="6:9" x14ac:dyDescent="0.3">
      <c r="F73" s="1">
        <v>65</v>
      </c>
      <c r="G73" s="1">
        <f t="shared" si="3"/>
        <v>10087633</v>
      </c>
      <c r="H73" s="1">
        <f t="shared" si="1"/>
        <v>28164</v>
      </c>
      <c r="I73" s="5">
        <f t="shared" si="2"/>
        <v>0.85952330088198492</v>
      </c>
    </row>
    <row r="74" spans="6:9" x14ac:dyDescent="0.3">
      <c r="F74" s="1">
        <v>66</v>
      </c>
      <c r="G74" s="1">
        <f t="shared" si="3"/>
        <v>9660255</v>
      </c>
      <c r="H74" s="1">
        <f t="shared" ref="H74:H77" si="4">MOD(G74,$D$17)</f>
        <v>26757</v>
      </c>
      <c r="I74" s="5">
        <f t="shared" ref="I74:I77" si="5">H74/$D$17</f>
        <v>0.81658375804925687</v>
      </c>
    </row>
    <row r="75" spans="6:9" x14ac:dyDescent="0.3">
      <c r="F75" s="1">
        <v>67</v>
      </c>
      <c r="G75" s="1">
        <f t="shared" si="3"/>
        <v>9177654</v>
      </c>
      <c r="H75" s="1">
        <f t="shared" si="4"/>
        <v>2894</v>
      </c>
      <c r="I75" s="5">
        <f t="shared" si="5"/>
        <v>8.8320566423535876E-2</v>
      </c>
    </row>
    <row r="76" spans="6:9" x14ac:dyDescent="0.3">
      <c r="F76" s="1">
        <v>68</v>
      </c>
      <c r="G76" s="1">
        <f t="shared" si="3"/>
        <v>992645</v>
      </c>
      <c r="H76" s="1">
        <f t="shared" si="4"/>
        <v>9635</v>
      </c>
      <c r="I76" s="5">
        <f t="shared" si="5"/>
        <v>0.29404583880123297</v>
      </c>
    </row>
    <row r="77" spans="6:9" x14ac:dyDescent="0.3">
      <c r="F77" s="1">
        <v>69</v>
      </c>
      <c r="G77" s="1">
        <f t="shared" si="3"/>
        <v>3304808</v>
      </c>
      <c r="H77" s="1">
        <f t="shared" si="4"/>
        <v>28108</v>
      </c>
      <c r="I77" s="5">
        <f t="shared" si="5"/>
        <v>0.85781426435132913</v>
      </c>
    </row>
  </sheetData>
  <mergeCells count="8">
    <mergeCell ref="C17:C18"/>
    <mergeCell ref="D17:D18"/>
    <mergeCell ref="C8:C9"/>
    <mergeCell ref="D8:D9"/>
    <mergeCell ref="C11:C12"/>
    <mergeCell ref="D11:D12"/>
    <mergeCell ref="C14:C15"/>
    <mergeCell ref="D14:D15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65777-7B96-4F4B-B9AD-6F1816131961}">
  <dimension ref="B8:I77"/>
  <sheetViews>
    <sheetView zoomScale="70" zoomScaleNormal="70" workbookViewId="0">
      <selection activeCell="D22" sqref="D22"/>
    </sheetView>
  </sheetViews>
  <sheetFormatPr defaultRowHeight="14.4" x14ac:dyDescent="0.3"/>
  <cols>
    <col min="4" max="4" width="11" bestFit="1" customWidth="1"/>
    <col min="6" max="6" width="3" bestFit="1" customWidth="1"/>
    <col min="7" max="7" width="12" bestFit="1" customWidth="1"/>
    <col min="8" max="8" width="9.77734375" bestFit="1" customWidth="1"/>
    <col min="9" max="9" width="14.88671875" bestFit="1" customWidth="1"/>
  </cols>
  <sheetData>
    <row r="8" spans="2:9" x14ac:dyDescent="0.3">
      <c r="C8" s="71" t="s">
        <v>0</v>
      </c>
      <c r="D8" s="71">
        <v>63</v>
      </c>
      <c r="F8" s="2" t="s">
        <v>1</v>
      </c>
      <c r="G8" s="2" t="s">
        <v>2</v>
      </c>
      <c r="H8" s="2" t="s">
        <v>3</v>
      </c>
      <c r="I8" s="2" t="s">
        <v>4</v>
      </c>
    </row>
    <row r="9" spans="2:9" x14ac:dyDescent="0.3">
      <c r="B9" s="3"/>
      <c r="C9" s="73"/>
      <c r="D9" s="73"/>
      <c r="F9" s="1">
        <v>1</v>
      </c>
      <c r="G9" s="1">
        <f>D8*$D$11+$D$14</f>
        <v>1201</v>
      </c>
      <c r="H9" s="1">
        <f>MOD(G9,$D$17)</f>
        <v>1</v>
      </c>
      <c r="I9" s="5">
        <f>H9/$D$17</f>
        <v>0.01</v>
      </c>
    </row>
    <row r="10" spans="2:9" x14ac:dyDescent="0.3">
      <c r="F10" s="1">
        <v>2</v>
      </c>
      <c r="G10" s="1">
        <f t="shared" ref="G10:G16" si="0">H9*$D$11+$D$14</f>
        <v>23</v>
      </c>
      <c r="H10" s="1">
        <f t="shared" ref="H10:H73" si="1">MOD(G10,$D$17)</f>
        <v>23</v>
      </c>
      <c r="I10" s="5">
        <f t="shared" ref="I10:I73" si="2">H10/$D$17</f>
        <v>0.23</v>
      </c>
    </row>
    <row r="11" spans="2:9" x14ac:dyDescent="0.3">
      <c r="C11" s="71" t="s">
        <v>0</v>
      </c>
      <c r="D11" s="71">
        <v>19</v>
      </c>
      <c r="F11" s="1">
        <v>3</v>
      </c>
      <c r="G11" s="1">
        <f t="shared" si="0"/>
        <v>441</v>
      </c>
      <c r="H11" s="1">
        <f t="shared" si="1"/>
        <v>41</v>
      </c>
      <c r="I11" s="5">
        <f t="shared" si="2"/>
        <v>0.41</v>
      </c>
    </row>
    <row r="12" spans="2:9" x14ac:dyDescent="0.3">
      <c r="B12" s="3"/>
      <c r="C12" s="73"/>
      <c r="D12" s="73"/>
      <c r="F12" s="1">
        <v>4</v>
      </c>
      <c r="G12" s="1">
        <f t="shared" si="0"/>
        <v>783</v>
      </c>
      <c r="H12" s="1">
        <f t="shared" si="1"/>
        <v>83</v>
      </c>
      <c r="I12" s="5">
        <f t="shared" si="2"/>
        <v>0.83</v>
      </c>
    </row>
    <row r="13" spans="2:9" x14ac:dyDescent="0.3">
      <c r="F13" s="1">
        <v>5</v>
      </c>
      <c r="G13" s="1">
        <f t="shared" si="0"/>
        <v>1581</v>
      </c>
      <c r="H13" s="1">
        <f t="shared" si="1"/>
        <v>81</v>
      </c>
      <c r="I13" s="5">
        <f t="shared" si="2"/>
        <v>0.81</v>
      </c>
    </row>
    <row r="14" spans="2:9" x14ac:dyDescent="0.3">
      <c r="C14" s="71" t="s">
        <v>0</v>
      </c>
      <c r="D14" s="71">
        <v>4</v>
      </c>
      <c r="F14" s="1">
        <v>6</v>
      </c>
      <c r="G14" s="1">
        <f t="shared" si="0"/>
        <v>1543</v>
      </c>
      <c r="H14" s="1">
        <f t="shared" si="1"/>
        <v>43</v>
      </c>
      <c r="I14" s="5">
        <f t="shared" si="2"/>
        <v>0.43</v>
      </c>
    </row>
    <row r="15" spans="2:9" x14ac:dyDescent="0.3">
      <c r="B15" s="3"/>
      <c r="C15" s="73"/>
      <c r="D15" s="73"/>
      <c r="F15" s="1">
        <v>7</v>
      </c>
      <c r="G15" s="1">
        <f t="shared" si="0"/>
        <v>821</v>
      </c>
      <c r="H15" s="1">
        <f t="shared" si="1"/>
        <v>21</v>
      </c>
      <c r="I15" s="5">
        <f t="shared" si="2"/>
        <v>0.21</v>
      </c>
    </row>
    <row r="16" spans="2:9" x14ac:dyDescent="0.3">
      <c r="F16" s="1">
        <v>8</v>
      </c>
      <c r="G16" s="1">
        <f t="shared" si="0"/>
        <v>403</v>
      </c>
      <c r="H16" s="1">
        <f t="shared" si="1"/>
        <v>3</v>
      </c>
      <c r="I16" s="5">
        <f t="shared" si="2"/>
        <v>0.03</v>
      </c>
    </row>
    <row r="17" spans="2:9" x14ac:dyDescent="0.3">
      <c r="C17" s="71" t="s">
        <v>0</v>
      </c>
      <c r="D17" s="71">
        <v>100</v>
      </c>
      <c r="F17" s="1">
        <v>9</v>
      </c>
      <c r="G17" s="1">
        <f t="shared" ref="G17:G77" si="3">H16*$D$11+$D$14</f>
        <v>61</v>
      </c>
      <c r="H17" s="1">
        <f t="shared" si="1"/>
        <v>61</v>
      </c>
      <c r="I17" s="5">
        <f t="shared" si="2"/>
        <v>0.61</v>
      </c>
    </row>
    <row r="18" spans="2:9" x14ac:dyDescent="0.3">
      <c r="B18" s="3"/>
      <c r="C18" s="73"/>
      <c r="D18" s="73"/>
      <c r="F18" s="1">
        <v>10</v>
      </c>
      <c r="G18" s="1">
        <f t="shared" si="3"/>
        <v>1163</v>
      </c>
      <c r="H18" s="1">
        <f t="shared" si="1"/>
        <v>63</v>
      </c>
      <c r="I18" s="5">
        <f t="shared" si="2"/>
        <v>0.63</v>
      </c>
    </row>
    <row r="19" spans="2:9" x14ac:dyDescent="0.3">
      <c r="F19" s="1">
        <v>11</v>
      </c>
      <c r="G19" s="1">
        <f t="shared" si="3"/>
        <v>1201</v>
      </c>
      <c r="H19" s="1">
        <f t="shared" si="1"/>
        <v>1</v>
      </c>
      <c r="I19" s="5">
        <f t="shared" si="2"/>
        <v>0.01</v>
      </c>
    </row>
    <row r="20" spans="2:9" x14ac:dyDescent="0.3">
      <c r="F20" s="1">
        <v>12</v>
      </c>
      <c r="G20" s="1">
        <f t="shared" si="3"/>
        <v>23</v>
      </c>
      <c r="H20" s="1">
        <f t="shared" si="1"/>
        <v>23</v>
      </c>
      <c r="I20" s="5">
        <f t="shared" si="2"/>
        <v>0.23</v>
      </c>
    </row>
    <row r="21" spans="2:9" x14ac:dyDescent="0.3">
      <c r="F21" s="1">
        <v>13</v>
      </c>
      <c r="G21" s="1">
        <f t="shared" si="3"/>
        <v>441</v>
      </c>
      <c r="H21" s="1">
        <f t="shared" si="1"/>
        <v>41</v>
      </c>
      <c r="I21" s="5">
        <f t="shared" si="2"/>
        <v>0.41</v>
      </c>
    </row>
    <row r="22" spans="2:9" x14ac:dyDescent="0.3">
      <c r="F22" s="1">
        <v>14</v>
      </c>
      <c r="G22" s="1">
        <f t="shared" si="3"/>
        <v>783</v>
      </c>
      <c r="H22" s="1">
        <f t="shared" si="1"/>
        <v>83</v>
      </c>
      <c r="I22" s="5">
        <f t="shared" si="2"/>
        <v>0.83</v>
      </c>
    </row>
    <row r="23" spans="2:9" x14ac:dyDescent="0.3">
      <c r="F23" s="1">
        <v>15</v>
      </c>
      <c r="G23" s="1">
        <f t="shared" si="3"/>
        <v>1581</v>
      </c>
      <c r="H23" s="1">
        <f t="shared" si="1"/>
        <v>81</v>
      </c>
      <c r="I23" s="5">
        <f t="shared" si="2"/>
        <v>0.81</v>
      </c>
    </row>
    <row r="24" spans="2:9" x14ac:dyDescent="0.3">
      <c r="F24" s="1">
        <v>16</v>
      </c>
      <c r="G24" s="1">
        <f t="shared" si="3"/>
        <v>1543</v>
      </c>
      <c r="H24" s="1">
        <f t="shared" si="1"/>
        <v>43</v>
      </c>
      <c r="I24" s="5">
        <f t="shared" si="2"/>
        <v>0.43</v>
      </c>
    </row>
    <row r="25" spans="2:9" x14ac:dyDescent="0.3">
      <c r="F25" s="1">
        <v>17</v>
      </c>
      <c r="G25" s="1">
        <f t="shared" si="3"/>
        <v>821</v>
      </c>
      <c r="H25" s="1">
        <f t="shared" si="1"/>
        <v>21</v>
      </c>
      <c r="I25" s="5">
        <f t="shared" si="2"/>
        <v>0.21</v>
      </c>
    </row>
    <row r="26" spans="2:9" x14ac:dyDescent="0.3">
      <c r="F26" s="1">
        <v>18</v>
      </c>
      <c r="G26" s="1">
        <f t="shared" si="3"/>
        <v>403</v>
      </c>
      <c r="H26" s="1">
        <f t="shared" si="1"/>
        <v>3</v>
      </c>
      <c r="I26" s="5">
        <f t="shared" si="2"/>
        <v>0.03</v>
      </c>
    </row>
    <row r="27" spans="2:9" x14ac:dyDescent="0.3">
      <c r="F27" s="1">
        <v>19</v>
      </c>
      <c r="G27" s="1">
        <f t="shared" si="3"/>
        <v>61</v>
      </c>
      <c r="H27" s="1">
        <f t="shared" si="1"/>
        <v>61</v>
      </c>
      <c r="I27" s="5">
        <f t="shared" si="2"/>
        <v>0.61</v>
      </c>
    </row>
    <row r="28" spans="2:9" x14ac:dyDescent="0.3">
      <c r="F28" s="1">
        <v>20</v>
      </c>
      <c r="G28" s="1">
        <f t="shared" si="3"/>
        <v>1163</v>
      </c>
      <c r="H28" s="1">
        <f t="shared" si="1"/>
        <v>63</v>
      </c>
      <c r="I28" s="5">
        <f t="shared" si="2"/>
        <v>0.63</v>
      </c>
    </row>
    <row r="29" spans="2:9" x14ac:dyDescent="0.3">
      <c r="F29" s="1">
        <v>21</v>
      </c>
      <c r="G29" s="1">
        <f t="shared" si="3"/>
        <v>1201</v>
      </c>
      <c r="H29" s="1">
        <f t="shared" si="1"/>
        <v>1</v>
      </c>
      <c r="I29" s="5">
        <f t="shared" si="2"/>
        <v>0.01</v>
      </c>
    </row>
    <row r="30" spans="2:9" x14ac:dyDescent="0.3">
      <c r="F30" s="1">
        <v>22</v>
      </c>
      <c r="G30" s="1">
        <f t="shared" si="3"/>
        <v>23</v>
      </c>
      <c r="H30" s="1">
        <f t="shared" si="1"/>
        <v>23</v>
      </c>
      <c r="I30" s="5">
        <f t="shared" si="2"/>
        <v>0.23</v>
      </c>
    </row>
    <row r="31" spans="2:9" x14ac:dyDescent="0.3">
      <c r="F31" s="1">
        <v>23</v>
      </c>
      <c r="G31" s="1">
        <f t="shared" si="3"/>
        <v>441</v>
      </c>
      <c r="H31" s="1">
        <f t="shared" si="1"/>
        <v>41</v>
      </c>
      <c r="I31" s="5">
        <f t="shared" si="2"/>
        <v>0.41</v>
      </c>
    </row>
    <row r="32" spans="2:9" x14ac:dyDescent="0.3">
      <c r="F32" s="1">
        <v>24</v>
      </c>
      <c r="G32" s="1">
        <f t="shared" si="3"/>
        <v>783</v>
      </c>
      <c r="H32" s="1">
        <f t="shared" si="1"/>
        <v>83</v>
      </c>
      <c r="I32" s="5">
        <f t="shared" si="2"/>
        <v>0.83</v>
      </c>
    </row>
    <row r="33" spans="6:9" x14ac:dyDescent="0.3">
      <c r="F33" s="1">
        <v>25</v>
      </c>
      <c r="G33" s="1">
        <f t="shared" si="3"/>
        <v>1581</v>
      </c>
      <c r="H33" s="1">
        <f t="shared" si="1"/>
        <v>81</v>
      </c>
      <c r="I33" s="5">
        <f t="shared" si="2"/>
        <v>0.81</v>
      </c>
    </row>
    <row r="34" spans="6:9" x14ac:dyDescent="0.3">
      <c r="F34" s="1">
        <v>26</v>
      </c>
      <c r="G34" s="1">
        <f t="shared" si="3"/>
        <v>1543</v>
      </c>
      <c r="H34" s="1">
        <f t="shared" si="1"/>
        <v>43</v>
      </c>
      <c r="I34" s="5">
        <f t="shared" si="2"/>
        <v>0.43</v>
      </c>
    </row>
    <row r="35" spans="6:9" x14ac:dyDescent="0.3">
      <c r="F35" s="1">
        <v>27</v>
      </c>
      <c r="G35" s="1">
        <f t="shared" si="3"/>
        <v>821</v>
      </c>
      <c r="H35" s="1">
        <f t="shared" si="1"/>
        <v>21</v>
      </c>
      <c r="I35" s="5">
        <f t="shared" si="2"/>
        <v>0.21</v>
      </c>
    </row>
    <row r="36" spans="6:9" x14ac:dyDescent="0.3">
      <c r="F36" s="1">
        <v>28</v>
      </c>
      <c r="G36" s="1">
        <f t="shared" si="3"/>
        <v>403</v>
      </c>
      <c r="H36" s="1">
        <f t="shared" si="1"/>
        <v>3</v>
      </c>
      <c r="I36" s="5">
        <f t="shared" si="2"/>
        <v>0.03</v>
      </c>
    </row>
    <row r="37" spans="6:9" x14ac:dyDescent="0.3">
      <c r="F37" s="1">
        <v>29</v>
      </c>
      <c r="G37" s="1">
        <f t="shared" si="3"/>
        <v>61</v>
      </c>
      <c r="H37" s="1">
        <f t="shared" si="1"/>
        <v>61</v>
      </c>
      <c r="I37" s="5">
        <f t="shared" si="2"/>
        <v>0.61</v>
      </c>
    </row>
    <row r="38" spans="6:9" x14ac:dyDescent="0.3">
      <c r="F38" s="1">
        <v>30</v>
      </c>
      <c r="G38" s="1">
        <f t="shared" si="3"/>
        <v>1163</v>
      </c>
      <c r="H38" s="1">
        <f t="shared" si="1"/>
        <v>63</v>
      </c>
      <c r="I38" s="5">
        <f t="shared" si="2"/>
        <v>0.63</v>
      </c>
    </row>
    <row r="39" spans="6:9" x14ac:dyDescent="0.3">
      <c r="F39" s="1">
        <v>31</v>
      </c>
      <c r="G39" s="1">
        <f t="shared" si="3"/>
        <v>1201</v>
      </c>
      <c r="H39" s="1">
        <f t="shared" si="1"/>
        <v>1</v>
      </c>
      <c r="I39" s="5">
        <f t="shared" si="2"/>
        <v>0.01</v>
      </c>
    </row>
    <row r="40" spans="6:9" x14ac:dyDescent="0.3">
      <c r="F40" s="1">
        <v>32</v>
      </c>
      <c r="G40" s="1">
        <f t="shared" si="3"/>
        <v>23</v>
      </c>
      <c r="H40" s="1">
        <f t="shared" si="1"/>
        <v>23</v>
      </c>
      <c r="I40" s="5">
        <f t="shared" si="2"/>
        <v>0.23</v>
      </c>
    </row>
    <row r="41" spans="6:9" x14ac:dyDescent="0.3">
      <c r="F41" s="1">
        <v>33</v>
      </c>
      <c r="G41" s="1">
        <f t="shared" si="3"/>
        <v>441</v>
      </c>
      <c r="H41" s="1">
        <f t="shared" si="1"/>
        <v>41</v>
      </c>
      <c r="I41" s="5">
        <f t="shared" si="2"/>
        <v>0.41</v>
      </c>
    </row>
    <row r="42" spans="6:9" x14ac:dyDescent="0.3">
      <c r="F42" s="1">
        <v>34</v>
      </c>
      <c r="G42" s="1">
        <f t="shared" si="3"/>
        <v>783</v>
      </c>
      <c r="H42" s="1">
        <f t="shared" si="1"/>
        <v>83</v>
      </c>
      <c r="I42" s="5">
        <f t="shared" si="2"/>
        <v>0.83</v>
      </c>
    </row>
    <row r="43" spans="6:9" x14ac:dyDescent="0.3">
      <c r="F43" s="1">
        <v>35</v>
      </c>
      <c r="G43" s="1">
        <f t="shared" si="3"/>
        <v>1581</v>
      </c>
      <c r="H43" s="1">
        <f t="shared" si="1"/>
        <v>81</v>
      </c>
      <c r="I43" s="5">
        <f t="shared" si="2"/>
        <v>0.81</v>
      </c>
    </row>
    <row r="44" spans="6:9" x14ac:dyDescent="0.3">
      <c r="F44" s="1">
        <v>36</v>
      </c>
      <c r="G44" s="1">
        <f t="shared" si="3"/>
        <v>1543</v>
      </c>
      <c r="H44" s="1">
        <f t="shared" si="1"/>
        <v>43</v>
      </c>
      <c r="I44" s="5">
        <f t="shared" si="2"/>
        <v>0.43</v>
      </c>
    </row>
    <row r="45" spans="6:9" x14ac:dyDescent="0.3">
      <c r="F45" s="1">
        <v>37</v>
      </c>
      <c r="G45" s="1">
        <f t="shared" si="3"/>
        <v>821</v>
      </c>
      <c r="H45" s="1">
        <f t="shared" si="1"/>
        <v>21</v>
      </c>
      <c r="I45" s="5">
        <f t="shared" si="2"/>
        <v>0.21</v>
      </c>
    </row>
    <row r="46" spans="6:9" x14ac:dyDescent="0.3">
      <c r="F46" s="1">
        <v>38</v>
      </c>
      <c r="G46" s="1">
        <f t="shared" si="3"/>
        <v>403</v>
      </c>
      <c r="H46" s="1">
        <f t="shared" si="1"/>
        <v>3</v>
      </c>
      <c r="I46" s="5">
        <f t="shared" si="2"/>
        <v>0.03</v>
      </c>
    </row>
    <row r="47" spans="6:9" x14ac:dyDescent="0.3">
      <c r="F47" s="1">
        <v>39</v>
      </c>
      <c r="G47" s="1">
        <f t="shared" si="3"/>
        <v>61</v>
      </c>
      <c r="H47" s="1">
        <f t="shared" si="1"/>
        <v>61</v>
      </c>
      <c r="I47" s="5">
        <f t="shared" si="2"/>
        <v>0.61</v>
      </c>
    </row>
    <row r="48" spans="6:9" x14ac:dyDescent="0.3">
      <c r="F48" s="1">
        <v>40</v>
      </c>
      <c r="G48" s="1">
        <f t="shared" si="3"/>
        <v>1163</v>
      </c>
      <c r="H48" s="1">
        <f t="shared" si="1"/>
        <v>63</v>
      </c>
      <c r="I48" s="5">
        <f t="shared" si="2"/>
        <v>0.63</v>
      </c>
    </row>
    <row r="49" spans="6:9" x14ac:dyDescent="0.3">
      <c r="F49" s="1">
        <v>41</v>
      </c>
      <c r="G49" s="1">
        <f t="shared" si="3"/>
        <v>1201</v>
      </c>
      <c r="H49" s="1">
        <f t="shared" si="1"/>
        <v>1</v>
      </c>
      <c r="I49" s="5">
        <f t="shared" si="2"/>
        <v>0.01</v>
      </c>
    </row>
    <row r="50" spans="6:9" x14ac:dyDescent="0.3">
      <c r="F50" s="1">
        <v>42</v>
      </c>
      <c r="G50" s="1">
        <f t="shared" si="3"/>
        <v>23</v>
      </c>
      <c r="H50" s="1">
        <f t="shared" si="1"/>
        <v>23</v>
      </c>
      <c r="I50" s="5">
        <f t="shared" si="2"/>
        <v>0.23</v>
      </c>
    </row>
    <row r="51" spans="6:9" x14ac:dyDescent="0.3">
      <c r="F51" s="1">
        <v>43</v>
      </c>
      <c r="G51" s="1">
        <f t="shared" si="3"/>
        <v>441</v>
      </c>
      <c r="H51" s="1">
        <f t="shared" si="1"/>
        <v>41</v>
      </c>
      <c r="I51" s="5">
        <f t="shared" si="2"/>
        <v>0.41</v>
      </c>
    </row>
    <row r="52" spans="6:9" x14ac:dyDescent="0.3">
      <c r="F52" s="1">
        <v>44</v>
      </c>
      <c r="G52" s="1">
        <f t="shared" si="3"/>
        <v>783</v>
      </c>
      <c r="H52" s="1">
        <f t="shared" si="1"/>
        <v>83</v>
      </c>
      <c r="I52" s="5">
        <f t="shared" si="2"/>
        <v>0.83</v>
      </c>
    </row>
    <row r="53" spans="6:9" x14ac:dyDescent="0.3">
      <c r="F53" s="1">
        <v>45</v>
      </c>
      <c r="G53" s="1">
        <f t="shared" si="3"/>
        <v>1581</v>
      </c>
      <c r="H53" s="1">
        <f t="shared" si="1"/>
        <v>81</v>
      </c>
      <c r="I53" s="5">
        <f t="shared" si="2"/>
        <v>0.81</v>
      </c>
    </row>
    <row r="54" spans="6:9" x14ac:dyDescent="0.3">
      <c r="F54" s="1">
        <v>46</v>
      </c>
      <c r="G54" s="1">
        <f t="shared" si="3"/>
        <v>1543</v>
      </c>
      <c r="H54" s="1">
        <f t="shared" si="1"/>
        <v>43</v>
      </c>
      <c r="I54" s="5">
        <f t="shared" si="2"/>
        <v>0.43</v>
      </c>
    </row>
    <row r="55" spans="6:9" x14ac:dyDescent="0.3">
      <c r="F55" s="1">
        <v>47</v>
      </c>
      <c r="G55" s="1">
        <f t="shared" si="3"/>
        <v>821</v>
      </c>
      <c r="H55" s="1">
        <f t="shared" si="1"/>
        <v>21</v>
      </c>
      <c r="I55" s="5">
        <f t="shared" si="2"/>
        <v>0.21</v>
      </c>
    </row>
    <row r="56" spans="6:9" x14ac:dyDescent="0.3">
      <c r="F56" s="1">
        <v>48</v>
      </c>
      <c r="G56" s="1">
        <f t="shared" si="3"/>
        <v>403</v>
      </c>
      <c r="H56" s="1">
        <f t="shared" si="1"/>
        <v>3</v>
      </c>
      <c r="I56" s="5">
        <f t="shared" si="2"/>
        <v>0.03</v>
      </c>
    </row>
    <row r="57" spans="6:9" x14ac:dyDescent="0.3">
      <c r="F57" s="1">
        <v>49</v>
      </c>
      <c r="G57" s="1">
        <f t="shared" si="3"/>
        <v>61</v>
      </c>
      <c r="H57" s="1">
        <f t="shared" si="1"/>
        <v>61</v>
      </c>
      <c r="I57" s="5">
        <f t="shared" si="2"/>
        <v>0.61</v>
      </c>
    </row>
    <row r="58" spans="6:9" x14ac:dyDescent="0.3">
      <c r="F58" s="1">
        <v>50</v>
      </c>
      <c r="G58" s="1">
        <f t="shared" si="3"/>
        <v>1163</v>
      </c>
      <c r="H58" s="1">
        <f t="shared" si="1"/>
        <v>63</v>
      </c>
      <c r="I58" s="5">
        <f t="shared" si="2"/>
        <v>0.63</v>
      </c>
    </row>
    <row r="59" spans="6:9" x14ac:dyDescent="0.3">
      <c r="F59" s="1">
        <v>51</v>
      </c>
      <c r="G59" s="1">
        <f t="shared" si="3"/>
        <v>1201</v>
      </c>
      <c r="H59" s="1">
        <f t="shared" si="1"/>
        <v>1</v>
      </c>
      <c r="I59" s="5">
        <f t="shared" si="2"/>
        <v>0.01</v>
      </c>
    </row>
    <row r="60" spans="6:9" x14ac:dyDescent="0.3">
      <c r="F60" s="1">
        <v>52</v>
      </c>
      <c r="G60" s="1">
        <f t="shared" si="3"/>
        <v>23</v>
      </c>
      <c r="H60" s="1">
        <f t="shared" si="1"/>
        <v>23</v>
      </c>
      <c r="I60" s="5">
        <f t="shared" si="2"/>
        <v>0.23</v>
      </c>
    </row>
    <row r="61" spans="6:9" x14ac:dyDescent="0.3">
      <c r="F61" s="1">
        <v>53</v>
      </c>
      <c r="G61" s="1">
        <f t="shared" si="3"/>
        <v>441</v>
      </c>
      <c r="H61" s="1">
        <f t="shared" si="1"/>
        <v>41</v>
      </c>
      <c r="I61" s="5">
        <f t="shared" si="2"/>
        <v>0.41</v>
      </c>
    </row>
    <row r="62" spans="6:9" x14ac:dyDescent="0.3">
      <c r="F62" s="1">
        <v>54</v>
      </c>
      <c r="G62" s="1">
        <f t="shared" si="3"/>
        <v>783</v>
      </c>
      <c r="H62" s="1">
        <f t="shared" si="1"/>
        <v>83</v>
      </c>
      <c r="I62" s="5">
        <f t="shared" si="2"/>
        <v>0.83</v>
      </c>
    </row>
    <row r="63" spans="6:9" x14ac:dyDescent="0.3">
      <c r="F63" s="1">
        <v>55</v>
      </c>
      <c r="G63" s="1">
        <f t="shared" si="3"/>
        <v>1581</v>
      </c>
      <c r="H63" s="1">
        <f t="shared" si="1"/>
        <v>81</v>
      </c>
      <c r="I63" s="5">
        <f t="shared" si="2"/>
        <v>0.81</v>
      </c>
    </row>
    <row r="64" spans="6:9" x14ac:dyDescent="0.3">
      <c r="F64" s="1">
        <v>56</v>
      </c>
      <c r="G64" s="1">
        <f t="shared" si="3"/>
        <v>1543</v>
      </c>
      <c r="H64" s="1">
        <f t="shared" si="1"/>
        <v>43</v>
      </c>
      <c r="I64" s="5">
        <f t="shared" si="2"/>
        <v>0.43</v>
      </c>
    </row>
    <row r="65" spans="6:9" x14ac:dyDescent="0.3">
      <c r="F65" s="1">
        <v>57</v>
      </c>
      <c r="G65" s="1">
        <f t="shared" si="3"/>
        <v>821</v>
      </c>
      <c r="H65" s="1">
        <f t="shared" si="1"/>
        <v>21</v>
      </c>
      <c r="I65" s="5">
        <f t="shared" si="2"/>
        <v>0.21</v>
      </c>
    </row>
    <row r="66" spans="6:9" x14ac:dyDescent="0.3">
      <c r="F66" s="1">
        <v>58</v>
      </c>
      <c r="G66" s="1">
        <f t="shared" si="3"/>
        <v>403</v>
      </c>
      <c r="H66" s="1">
        <f t="shared" si="1"/>
        <v>3</v>
      </c>
      <c r="I66" s="5">
        <f t="shared" si="2"/>
        <v>0.03</v>
      </c>
    </row>
    <row r="67" spans="6:9" x14ac:dyDescent="0.3">
      <c r="F67" s="1">
        <v>59</v>
      </c>
      <c r="G67" s="1">
        <f t="shared" si="3"/>
        <v>61</v>
      </c>
      <c r="H67" s="1">
        <f t="shared" si="1"/>
        <v>61</v>
      </c>
      <c r="I67" s="5">
        <f t="shared" si="2"/>
        <v>0.61</v>
      </c>
    </row>
    <row r="68" spans="6:9" x14ac:dyDescent="0.3">
      <c r="F68" s="1">
        <v>60</v>
      </c>
      <c r="G68" s="1">
        <f t="shared" si="3"/>
        <v>1163</v>
      </c>
      <c r="H68" s="1">
        <f t="shared" si="1"/>
        <v>63</v>
      </c>
      <c r="I68" s="5">
        <f t="shared" si="2"/>
        <v>0.63</v>
      </c>
    </row>
    <row r="69" spans="6:9" x14ac:dyDescent="0.3">
      <c r="F69" s="1">
        <v>61</v>
      </c>
      <c r="G69" s="1">
        <f t="shared" si="3"/>
        <v>1201</v>
      </c>
      <c r="H69" s="1">
        <f t="shared" si="1"/>
        <v>1</v>
      </c>
      <c r="I69" s="5">
        <f t="shared" si="2"/>
        <v>0.01</v>
      </c>
    </row>
    <row r="70" spans="6:9" x14ac:dyDescent="0.3">
      <c r="F70" s="1">
        <v>62</v>
      </c>
      <c r="G70" s="1">
        <f t="shared" si="3"/>
        <v>23</v>
      </c>
      <c r="H70" s="1">
        <f t="shared" si="1"/>
        <v>23</v>
      </c>
      <c r="I70" s="5">
        <f t="shared" si="2"/>
        <v>0.23</v>
      </c>
    </row>
    <row r="71" spans="6:9" x14ac:dyDescent="0.3">
      <c r="F71" s="1">
        <v>63</v>
      </c>
      <c r="G71" s="1">
        <f t="shared" si="3"/>
        <v>441</v>
      </c>
      <c r="H71" s="1">
        <f t="shared" si="1"/>
        <v>41</v>
      </c>
      <c r="I71" s="5">
        <f t="shared" si="2"/>
        <v>0.41</v>
      </c>
    </row>
    <row r="72" spans="6:9" x14ac:dyDescent="0.3">
      <c r="F72" s="1">
        <v>64</v>
      </c>
      <c r="G72" s="1">
        <f t="shared" si="3"/>
        <v>783</v>
      </c>
      <c r="H72" s="1">
        <f t="shared" si="1"/>
        <v>83</v>
      </c>
      <c r="I72" s="5">
        <f t="shared" si="2"/>
        <v>0.83</v>
      </c>
    </row>
    <row r="73" spans="6:9" x14ac:dyDescent="0.3">
      <c r="F73" s="1">
        <v>65</v>
      </c>
      <c r="G73" s="1">
        <f t="shared" si="3"/>
        <v>1581</v>
      </c>
      <c r="H73" s="1">
        <f t="shared" si="1"/>
        <v>81</v>
      </c>
      <c r="I73" s="5">
        <f t="shared" si="2"/>
        <v>0.81</v>
      </c>
    </row>
    <row r="74" spans="6:9" x14ac:dyDescent="0.3">
      <c r="F74" s="1">
        <v>66</v>
      </c>
      <c r="G74" s="1">
        <f t="shared" si="3"/>
        <v>1543</v>
      </c>
      <c r="H74" s="1">
        <f t="shared" ref="H74:H77" si="4">MOD(G74,$D$17)</f>
        <v>43</v>
      </c>
      <c r="I74" s="5">
        <f t="shared" ref="I74:I77" si="5">H74/$D$17</f>
        <v>0.43</v>
      </c>
    </row>
    <row r="75" spans="6:9" x14ac:dyDescent="0.3">
      <c r="F75" s="1">
        <v>67</v>
      </c>
      <c r="G75" s="1">
        <f t="shared" si="3"/>
        <v>821</v>
      </c>
      <c r="H75" s="1">
        <f t="shared" si="4"/>
        <v>21</v>
      </c>
      <c r="I75" s="5">
        <f t="shared" si="5"/>
        <v>0.21</v>
      </c>
    </row>
    <row r="76" spans="6:9" x14ac:dyDescent="0.3">
      <c r="F76" s="1">
        <v>68</v>
      </c>
      <c r="G76" s="1">
        <f t="shared" si="3"/>
        <v>403</v>
      </c>
      <c r="H76" s="1">
        <f t="shared" si="4"/>
        <v>3</v>
      </c>
      <c r="I76" s="5">
        <f t="shared" si="5"/>
        <v>0.03</v>
      </c>
    </row>
    <row r="77" spans="6:9" x14ac:dyDescent="0.3">
      <c r="F77" s="1">
        <v>69</v>
      </c>
      <c r="G77" s="1">
        <f t="shared" si="3"/>
        <v>61</v>
      </c>
      <c r="H77" s="1">
        <f t="shared" si="4"/>
        <v>61</v>
      </c>
      <c r="I77" s="5">
        <f t="shared" si="5"/>
        <v>0.61</v>
      </c>
    </row>
  </sheetData>
  <mergeCells count="8">
    <mergeCell ref="C17:C18"/>
    <mergeCell ref="D17:D18"/>
    <mergeCell ref="C8:C9"/>
    <mergeCell ref="D8:D9"/>
    <mergeCell ref="C11:C12"/>
    <mergeCell ref="D11:D12"/>
    <mergeCell ref="C14:C15"/>
    <mergeCell ref="D14:D15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18911-917E-4488-B4BA-B7FD5C990A58}">
  <dimension ref="C8:I336"/>
  <sheetViews>
    <sheetView workbookViewId="0">
      <selection activeCell="E14" sqref="E14"/>
    </sheetView>
  </sheetViews>
  <sheetFormatPr defaultRowHeight="14.4" x14ac:dyDescent="0.3"/>
  <cols>
    <col min="4" max="4" width="11" bestFit="1" customWidth="1"/>
    <col min="6" max="6" width="4" bestFit="1" customWidth="1"/>
    <col min="7" max="7" width="12" bestFit="1" customWidth="1"/>
    <col min="8" max="8" width="9.77734375" bestFit="1" customWidth="1"/>
    <col min="9" max="9" width="14.88671875" bestFit="1" customWidth="1"/>
  </cols>
  <sheetData>
    <row r="8" spans="3:9" x14ac:dyDescent="0.3">
      <c r="C8" s="71" t="s">
        <v>0</v>
      </c>
      <c r="D8" s="71">
        <v>123457</v>
      </c>
      <c r="F8" t="s">
        <v>1</v>
      </c>
      <c r="G8" t="s">
        <v>2</v>
      </c>
      <c r="H8" t="s">
        <v>3</v>
      </c>
      <c r="I8" t="s">
        <v>4</v>
      </c>
    </row>
    <row r="9" spans="3:9" x14ac:dyDescent="0.3">
      <c r="C9" s="71"/>
      <c r="D9" s="71"/>
      <c r="F9">
        <v>1</v>
      </c>
      <c r="G9">
        <f>D8*$D$11+$D$14</f>
        <v>2074997354</v>
      </c>
      <c r="H9">
        <f>MOD(G9,$D$17)</f>
        <v>2074997354</v>
      </c>
      <c r="I9" s="4">
        <f>H9/$D$17</f>
        <v>0.96624593947373605</v>
      </c>
    </row>
    <row r="10" spans="3:9" x14ac:dyDescent="0.3">
      <c r="F10">
        <v>2</v>
      </c>
      <c r="G10">
        <f t="shared" ref="G10:G16" si="0">H9*$D$11+$D$14</f>
        <v>34874480584233</v>
      </c>
      <c r="H10">
        <f t="shared" ref="H10:H18" si="1">MOD(G10,$D$17)</f>
        <v>1493640600</v>
      </c>
      <c r="I10" s="4">
        <f t="shared" ref="I10:I73" si="2">H10/$D$17</f>
        <v>0.69553060489498575</v>
      </c>
    </row>
    <row r="11" spans="3:9" x14ac:dyDescent="0.3">
      <c r="C11" s="71" t="s">
        <v>0</v>
      </c>
      <c r="D11" s="71">
        <v>16807</v>
      </c>
      <c r="F11">
        <v>3</v>
      </c>
      <c r="G11">
        <f t="shared" si="0"/>
        <v>25103617619755</v>
      </c>
      <c r="H11">
        <f t="shared" si="1"/>
        <v>1681269972</v>
      </c>
      <c r="I11" s="4">
        <f t="shared" si="2"/>
        <v>0.782902339837934</v>
      </c>
    </row>
    <row r="12" spans="3:9" x14ac:dyDescent="0.3">
      <c r="C12" s="71"/>
      <c r="D12" s="71"/>
      <c r="F12">
        <v>4</v>
      </c>
      <c r="G12">
        <f t="shared" si="0"/>
        <v>28257104474959</v>
      </c>
      <c r="H12">
        <f t="shared" si="1"/>
        <v>514647733</v>
      </c>
      <c r="I12" s="4">
        <f t="shared" si="2"/>
        <v>0.23965152597038611</v>
      </c>
    </row>
    <row r="13" spans="3:9" x14ac:dyDescent="0.3">
      <c r="F13">
        <v>5</v>
      </c>
      <c r="G13">
        <f t="shared" si="0"/>
        <v>8649684504086</v>
      </c>
      <c r="H13">
        <f t="shared" si="1"/>
        <v>1767857617</v>
      </c>
      <c r="I13" s="4">
        <f t="shared" si="2"/>
        <v>0.82322285409235529</v>
      </c>
    </row>
    <row r="14" spans="3:9" x14ac:dyDescent="0.3">
      <c r="C14" s="71" t="s">
        <v>0</v>
      </c>
      <c r="D14" s="71">
        <v>55555</v>
      </c>
      <c r="F14">
        <v>6</v>
      </c>
      <c r="G14">
        <f t="shared" si="0"/>
        <v>29712383024474</v>
      </c>
      <c r="H14">
        <f t="shared" si="1"/>
        <v>1946768229</v>
      </c>
      <c r="I14" s="4">
        <f t="shared" si="2"/>
        <v>0.90653460002808584</v>
      </c>
    </row>
    <row r="15" spans="3:9" x14ac:dyDescent="0.3">
      <c r="C15" s="71"/>
      <c r="D15" s="71"/>
      <c r="F15">
        <v>7</v>
      </c>
      <c r="G15">
        <f t="shared" si="0"/>
        <v>32719333680358</v>
      </c>
      <c r="H15">
        <f t="shared" si="1"/>
        <v>272834666</v>
      </c>
      <c r="I15" s="4">
        <f t="shared" si="2"/>
        <v>0.12704854185089867</v>
      </c>
    </row>
    <row r="16" spans="3:9" x14ac:dyDescent="0.3">
      <c r="F16">
        <v>8</v>
      </c>
      <c r="G16">
        <f t="shared" si="0"/>
        <v>4585532287017</v>
      </c>
      <c r="H16">
        <f t="shared" si="1"/>
        <v>654700672</v>
      </c>
      <c r="I16" s="4">
        <f t="shared" si="2"/>
        <v>0.30486875786672757</v>
      </c>
    </row>
    <row r="17" spans="3:9" x14ac:dyDescent="0.3">
      <c r="C17" s="71" t="s">
        <v>0</v>
      </c>
      <c r="D17" s="71">
        <f>2^31-1</f>
        <v>2147483647</v>
      </c>
      <c r="F17">
        <v>9</v>
      </c>
      <c r="G17">
        <f t="shared" ref="G17:G18" si="3">H16*$D$11+$D$14</f>
        <v>11003554249859</v>
      </c>
      <c r="H17">
        <f t="shared" si="1"/>
        <v>1995526278</v>
      </c>
      <c r="I17" s="4">
        <f t="shared" si="2"/>
        <v>0.92923933590261232</v>
      </c>
    </row>
    <row r="18" spans="3:9" x14ac:dyDescent="0.3">
      <c r="C18" s="71"/>
      <c r="D18" s="71"/>
      <c r="F18">
        <v>10</v>
      </c>
      <c r="G18">
        <f t="shared" si="3"/>
        <v>33538810209901</v>
      </c>
      <c r="H18">
        <f t="shared" si="1"/>
        <v>1558094702</v>
      </c>
      <c r="I18" s="4">
        <f t="shared" si="2"/>
        <v>0.72554438501854635</v>
      </c>
    </row>
    <row r="19" spans="3:9" x14ac:dyDescent="0.3">
      <c r="F19">
        <v>11</v>
      </c>
      <c r="G19">
        <f t="shared" ref="G19:G73" si="4">H18*$D$11+$D$14</f>
        <v>26186897712069</v>
      </c>
      <c r="H19">
        <f t="shared" ref="H19:H73" si="5">MOD(G19,$D$17)</f>
        <v>482120551</v>
      </c>
      <c r="I19" s="4">
        <f t="shared" si="2"/>
        <v>0.22450487652071979</v>
      </c>
    </row>
    <row r="20" spans="3:9" x14ac:dyDescent="0.3">
      <c r="F20">
        <v>12</v>
      </c>
      <c r="G20">
        <f t="shared" si="4"/>
        <v>8103000156212</v>
      </c>
      <c r="H20">
        <f t="shared" si="5"/>
        <v>544356081</v>
      </c>
      <c r="I20" s="4">
        <f t="shared" si="2"/>
        <v>0.2534855535502944</v>
      </c>
    </row>
    <row r="21" spans="3:9" x14ac:dyDescent="0.3">
      <c r="F21">
        <v>13</v>
      </c>
      <c r="G21">
        <f t="shared" si="4"/>
        <v>9148992708922</v>
      </c>
      <c r="H21">
        <f t="shared" si="5"/>
        <v>712372702</v>
      </c>
      <c r="I21" s="4">
        <f t="shared" si="2"/>
        <v>0.33172438961068373</v>
      </c>
    </row>
    <row r="22" spans="3:9" x14ac:dyDescent="0.3">
      <c r="F22">
        <v>14</v>
      </c>
      <c r="G22">
        <f t="shared" si="4"/>
        <v>11972848058069</v>
      </c>
      <c r="H22">
        <f t="shared" si="5"/>
        <v>626726044</v>
      </c>
      <c r="I22" s="4">
        <f t="shared" si="2"/>
        <v>0.29184205657422641</v>
      </c>
    </row>
    <row r="23" spans="3:9" x14ac:dyDescent="0.3">
      <c r="F23">
        <v>15</v>
      </c>
      <c r="G23">
        <f t="shared" si="4"/>
        <v>10533384677063</v>
      </c>
      <c r="H23">
        <f t="shared" si="5"/>
        <v>2124872175</v>
      </c>
      <c r="I23" s="4">
        <f t="shared" si="2"/>
        <v>0.98947071283565402</v>
      </c>
    </row>
    <row r="24" spans="3:9" x14ac:dyDescent="0.3">
      <c r="F24">
        <v>16</v>
      </c>
      <c r="G24">
        <f t="shared" si="4"/>
        <v>35712726700780</v>
      </c>
      <c r="H24">
        <f t="shared" si="5"/>
        <v>73651170</v>
      </c>
      <c r="I24" s="4">
        <f t="shared" si="2"/>
        <v>3.4296498649891698E-2</v>
      </c>
    </row>
    <row r="25" spans="3:9" x14ac:dyDescent="0.3">
      <c r="F25">
        <v>17</v>
      </c>
      <c r="G25">
        <f t="shared" si="4"/>
        <v>1237855269745</v>
      </c>
      <c r="H25">
        <f t="shared" si="5"/>
        <v>904689073</v>
      </c>
      <c r="I25" s="4">
        <f t="shared" si="2"/>
        <v>0.42127867854259848</v>
      </c>
    </row>
    <row r="26" spans="3:9" x14ac:dyDescent="0.3">
      <c r="F26">
        <v>18</v>
      </c>
      <c r="G26">
        <f t="shared" si="4"/>
        <v>15205109305466</v>
      </c>
      <c r="H26">
        <f t="shared" si="5"/>
        <v>925084706</v>
      </c>
      <c r="I26" s="4">
        <f t="shared" si="2"/>
        <v>0.43077613526525727</v>
      </c>
    </row>
    <row r="27" spans="3:9" x14ac:dyDescent="0.3">
      <c r="F27">
        <v>19</v>
      </c>
      <c r="G27">
        <f t="shared" si="4"/>
        <v>15547898709297</v>
      </c>
      <c r="H27">
        <f t="shared" si="5"/>
        <v>117105017</v>
      </c>
      <c r="I27" s="4">
        <f t="shared" si="2"/>
        <v>5.4531272991807794E-2</v>
      </c>
    </row>
    <row r="28" spans="3:9" x14ac:dyDescent="0.3">
      <c r="F28">
        <v>20</v>
      </c>
      <c r="G28">
        <f t="shared" si="4"/>
        <v>1968184076274</v>
      </c>
      <c r="H28">
        <f t="shared" si="5"/>
        <v>1089055622</v>
      </c>
      <c r="I28" s="4">
        <f t="shared" si="2"/>
        <v>0.507131043126402</v>
      </c>
    </row>
    <row r="29" spans="3:9" x14ac:dyDescent="0.3">
      <c r="F29">
        <v>21</v>
      </c>
      <c r="G29">
        <f t="shared" si="4"/>
        <v>18303757894509</v>
      </c>
      <c r="H29">
        <f t="shared" si="5"/>
        <v>754771128</v>
      </c>
      <c r="I29" s="4">
        <f t="shared" si="2"/>
        <v>0.35146769525085936</v>
      </c>
    </row>
    <row r="30" spans="3:9" x14ac:dyDescent="0.3">
      <c r="F30">
        <v>22</v>
      </c>
      <c r="G30">
        <f t="shared" si="4"/>
        <v>12685438403851</v>
      </c>
      <c r="H30">
        <f t="shared" si="5"/>
        <v>252501022</v>
      </c>
      <c r="I30" s="4">
        <f t="shared" si="2"/>
        <v>0.11757995100579222</v>
      </c>
    </row>
    <row r="31" spans="3:9" x14ac:dyDescent="0.3">
      <c r="F31">
        <v>23</v>
      </c>
      <c r="G31">
        <f t="shared" si="4"/>
        <v>4243784732309</v>
      </c>
      <c r="H31">
        <f t="shared" si="5"/>
        <v>357045837</v>
      </c>
      <c r="I31" s="4">
        <f t="shared" si="2"/>
        <v>0.16626242416271123</v>
      </c>
    </row>
    <row r="32" spans="3:9" x14ac:dyDescent="0.3">
      <c r="F32">
        <v>24</v>
      </c>
      <c r="G32">
        <f t="shared" si="4"/>
        <v>6000869438014</v>
      </c>
      <c r="H32">
        <f t="shared" si="5"/>
        <v>800128296</v>
      </c>
      <c r="I32" s="4">
        <f t="shared" si="2"/>
        <v>0.372588772500208</v>
      </c>
    </row>
    <row r="33" spans="6:9" x14ac:dyDescent="0.3">
      <c r="F33">
        <v>25</v>
      </c>
      <c r="G33">
        <f t="shared" si="4"/>
        <v>13447756326427</v>
      </c>
      <c r="H33">
        <f t="shared" si="5"/>
        <v>213728913</v>
      </c>
      <c r="I33" s="4">
        <f t="shared" si="2"/>
        <v>9.9525280808808875E-2</v>
      </c>
    </row>
    <row r="34" spans="6:9" x14ac:dyDescent="0.3">
      <c r="F34">
        <v>26</v>
      </c>
      <c r="G34">
        <f t="shared" si="4"/>
        <v>3592141896346</v>
      </c>
      <c r="H34">
        <f t="shared" si="5"/>
        <v>1549238562</v>
      </c>
      <c r="I34" s="4">
        <f t="shared" si="2"/>
        <v>0.72142042346364843</v>
      </c>
    </row>
    <row r="35" spans="6:9" x14ac:dyDescent="0.3">
      <c r="F35">
        <v>27</v>
      </c>
      <c r="G35">
        <f t="shared" si="4"/>
        <v>26038052567089</v>
      </c>
      <c r="H35">
        <f t="shared" si="5"/>
        <v>1960830861</v>
      </c>
      <c r="I35" s="4">
        <f t="shared" si="2"/>
        <v>0.91308302335119018</v>
      </c>
    </row>
    <row r="36" spans="6:9" x14ac:dyDescent="0.3">
      <c r="F36">
        <v>28</v>
      </c>
      <c r="G36">
        <f t="shared" si="4"/>
        <v>32955684336382</v>
      </c>
      <c r="H36">
        <f t="shared" si="5"/>
        <v>400289520</v>
      </c>
      <c r="I36" s="4">
        <f t="shared" si="2"/>
        <v>0.186399333265796</v>
      </c>
    </row>
    <row r="37" spans="6:9" x14ac:dyDescent="0.3">
      <c r="F37">
        <v>29</v>
      </c>
      <c r="G37">
        <f t="shared" si="4"/>
        <v>6727666018195</v>
      </c>
      <c r="H37">
        <f t="shared" si="5"/>
        <v>1747235791</v>
      </c>
      <c r="I37" s="4">
        <f t="shared" si="2"/>
        <v>0.81362006804608744</v>
      </c>
    </row>
    <row r="38" spans="6:9" x14ac:dyDescent="0.3">
      <c r="F38">
        <v>30</v>
      </c>
      <c r="G38">
        <f t="shared" si="4"/>
        <v>29365791994892</v>
      </c>
      <c r="H38">
        <f t="shared" si="5"/>
        <v>1100605814</v>
      </c>
      <c r="I38" s="4">
        <f t="shared" si="2"/>
        <v>0.51250952040427811</v>
      </c>
    </row>
    <row r="39" spans="6:9" x14ac:dyDescent="0.3">
      <c r="F39">
        <v>31</v>
      </c>
      <c r="G39">
        <f t="shared" si="4"/>
        <v>18497881971453</v>
      </c>
      <c r="H39">
        <f t="shared" si="5"/>
        <v>1605319842</v>
      </c>
      <c r="I39" s="4">
        <f t="shared" si="2"/>
        <v>0.74753530451447481</v>
      </c>
    </row>
    <row r="40" spans="6:9" x14ac:dyDescent="0.3">
      <c r="F40">
        <v>32</v>
      </c>
      <c r="G40">
        <f t="shared" si="4"/>
        <v>26980610640049</v>
      </c>
      <c r="H40">
        <f t="shared" si="5"/>
        <v>1773582788</v>
      </c>
      <c r="I40" s="4">
        <f t="shared" si="2"/>
        <v>0.82588884459151368</v>
      </c>
    </row>
    <row r="41" spans="6:9" x14ac:dyDescent="0.3">
      <c r="F41">
        <v>33</v>
      </c>
      <c r="G41">
        <f t="shared" si="4"/>
        <v>29808605973471</v>
      </c>
      <c r="H41">
        <f t="shared" si="5"/>
        <v>1532953111</v>
      </c>
      <c r="I41" s="4">
        <f t="shared" si="2"/>
        <v>0.71383691938306992</v>
      </c>
    </row>
    <row r="42" spans="6:9" x14ac:dyDescent="0.3">
      <c r="F42">
        <v>34</v>
      </c>
      <c r="G42">
        <f t="shared" si="4"/>
        <v>25764342992132</v>
      </c>
      <c r="H42">
        <f t="shared" si="5"/>
        <v>981679073</v>
      </c>
      <c r="I42" s="4">
        <f t="shared" si="2"/>
        <v>0.45712994106911586</v>
      </c>
    </row>
    <row r="43" spans="6:9" x14ac:dyDescent="0.3">
      <c r="F43">
        <v>35</v>
      </c>
      <c r="G43">
        <f t="shared" si="4"/>
        <v>16499080235466</v>
      </c>
      <c r="H43">
        <f t="shared" si="5"/>
        <v>2110859212</v>
      </c>
      <c r="I43" s="4">
        <f t="shared" si="2"/>
        <v>0.98294541844303973</v>
      </c>
    </row>
    <row r="44" spans="6:9" x14ac:dyDescent="0.3">
      <c r="F44">
        <v>36</v>
      </c>
      <c r="G44">
        <f t="shared" si="4"/>
        <v>35477210831639</v>
      </c>
      <c r="H44">
        <f t="shared" si="5"/>
        <v>780983199</v>
      </c>
      <c r="I44" s="4">
        <f t="shared" si="2"/>
        <v>0.36367364198140506</v>
      </c>
    </row>
    <row r="45" spans="6:9" x14ac:dyDescent="0.3">
      <c r="F45">
        <v>37</v>
      </c>
      <c r="G45">
        <f t="shared" si="4"/>
        <v>13125984681148</v>
      </c>
      <c r="H45">
        <f t="shared" si="5"/>
        <v>564630684</v>
      </c>
      <c r="I45" s="4">
        <f t="shared" si="2"/>
        <v>0.26292665128732412</v>
      </c>
    </row>
    <row r="46" spans="6:9" x14ac:dyDescent="0.3">
      <c r="F46">
        <v>38</v>
      </c>
      <c r="G46">
        <f t="shared" si="4"/>
        <v>9489747961543</v>
      </c>
      <c r="H46">
        <f t="shared" si="5"/>
        <v>17725450</v>
      </c>
      <c r="I46" s="4">
        <f t="shared" si="2"/>
        <v>8.2540558689525607E-3</v>
      </c>
    </row>
    <row r="47" spans="6:9" x14ac:dyDescent="0.3">
      <c r="F47">
        <v>39</v>
      </c>
      <c r="G47">
        <f t="shared" si="4"/>
        <v>297911693705</v>
      </c>
      <c r="H47">
        <f t="shared" si="5"/>
        <v>1558950419</v>
      </c>
      <c r="I47" s="4">
        <f t="shared" si="2"/>
        <v>0.72594285929852298</v>
      </c>
    </row>
    <row r="48" spans="6:9" x14ac:dyDescent="0.3">
      <c r="F48">
        <v>40</v>
      </c>
      <c r="G48">
        <f t="shared" si="4"/>
        <v>26201279747688</v>
      </c>
      <c r="H48">
        <f t="shared" si="5"/>
        <v>1979254288</v>
      </c>
      <c r="I48" s="4">
        <f t="shared" si="2"/>
        <v>0.92166210008862526</v>
      </c>
    </row>
    <row r="49" spans="6:9" x14ac:dyDescent="0.3">
      <c r="F49">
        <v>41</v>
      </c>
      <c r="G49">
        <f t="shared" si="4"/>
        <v>33265326873971</v>
      </c>
      <c r="H49">
        <f t="shared" si="5"/>
        <v>805181941</v>
      </c>
      <c r="I49" s="4">
        <f t="shared" si="2"/>
        <v>0.37494205933760016</v>
      </c>
    </row>
    <row r="50" spans="6:9" x14ac:dyDescent="0.3">
      <c r="F50">
        <v>42</v>
      </c>
      <c r="G50">
        <f t="shared" si="4"/>
        <v>13532692937942</v>
      </c>
      <c r="H50">
        <f t="shared" si="5"/>
        <v>1398478195</v>
      </c>
      <c r="I50" s="4">
        <f t="shared" si="2"/>
        <v>0.65121715685875026</v>
      </c>
    </row>
    <row r="51" spans="6:9" x14ac:dyDescent="0.3">
      <c r="F51">
        <v>43</v>
      </c>
      <c r="G51">
        <f t="shared" si="4"/>
        <v>23504223078920</v>
      </c>
      <c r="H51">
        <f t="shared" si="5"/>
        <v>14562505</v>
      </c>
      <c r="I51" s="4">
        <f t="shared" si="2"/>
        <v>6.7811948278831292E-3</v>
      </c>
    </row>
    <row r="52" spans="6:9" x14ac:dyDescent="0.3">
      <c r="F52">
        <v>44</v>
      </c>
      <c r="G52">
        <f t="shared" si="4"/>
        <v>244752077090</v>
      </c>
      <c r="H52">
        <f t="shared" si="5"/>
        <v>2086424979</v>
      </c>
      <c r="I52" s="4">
        <f t="shared" si="2"/>
        <v>0.97156734204458417</v>
      </c>
    </row>
    <row r="53" spans="6:9" x14ac:dyDescent="0.3">
      <c r="F53">
        <v>45</v>
      </c>
      <c r="G53">
        <f t="shared" si="4"/>
        <v>35066544677608</v>
      </c>
      <c r="H53">
        <f t="shared" si="5"/>
        <v>284205745</v>
      </c>
      <c r="I53" s="4">
        <f t="shared" si="2"/>
        <v>0.13234361313858237</v>
      </c>
    </row>
    <row r="54" spans="6:9" x14ac:dyDescent="0.3">
      <c r="F54">
        <v>46</v>
      </c>
      <c r="G54">
        <f t="shared" si="4"/>
        <v>4776646011770</v>
      </c>
      <c r="H54">
        <f t="shared" si="5"/>
        <v>642380842</v>
      </c>
      <c r="I54" s="4">
        <f t="shared" si="2"/>
        <v>0.29913188996684359</v>
      </c>
    </row>
    <row r="55" spans="6:9" x14ac:dyDescent="0.3">
      <c r="F55">
        <v>47</v>
      </c>
      <c r="G55">
        <f t="shared" si="4"/>
        <v>10796494867049</v>
      </c>
      <c r="H55">
        <f t="shared" si="5"/>
        <v>1094573580</v>
      </c>
      <c r="I55" s="4">
        <f t="shared" si="2"/>
        <v>0.50970054255318853</v>
      </c>
    </row>
    <row r="56" spans="6:9" x14ac:dyDescent="0.3">
      <c r="F56">
        <v>48</v>
      </c>
      <c r="G56">
        <f t="shared" si="4"/>
        <v>18396498214615</v>
      </c>
      <c r="H56">
        <f t="shared" si="5"/>
        <v>1153294413</v>
      </c>
      <c r="I56" s="4">
        <f t="shared" si="2"/>
        <v>0.53704456125248434</v>
      </c>
    </row>
    <row r="57" spans="6:9" x14ac:dyDescent="0.3">
      <c r="F57">
        <v>49</v>
      </c>
      <c r="G57">
        <f t="shared" si="4"/>
        <v>19383419254846</v>
      </c>
      <c r="H57">
        <f t="shared" si="5"/>
        <v>231857024</v>
      </c>
      <c r="I57" s="4">
        <f t="shared" si="2"/>
        <v>0.10796684031745737</v>
      </c>
    </row>
    <row r="58" spans="6:9" x14ac:dyDescent="0.3">
      <c r="F58">
        <v>50</v>
      </c>
      <c r="G58">
        <f t="shared" si="4"/>
        <v>3896821057923</v>
      </c>
      <c r="H58">
        <f t="shared" si="5"/>
        <v>1285722265</v>
      </c>
      <c r="I58" s="4">
        <f t="shared" si="2"/>
        <v>0.59871108531891881</v>
      </c>
    </row>
    <row r="59" spans="6:9" x14ac:dyDescent="0.3">
      <c r="F59">
        <v>51</v>
      </c>
      <c r="G59">
        <f t="shared" si="4"/>
        <v>21609134163410</v>
      </c>
      <c r="H59">
        <f t="shared" si="5"/>
        <v>1153707296</v>
      </c>
      <c r="I59" s="4">
        <f t="shared" si="2"/>
        <v>0.53723682488186142</v>
      </c>
    </row>
    <row r="60" spans="6:9" x14ac:dyDescent="0.3">
      <c r="F60">
        <v>52</v>
      </c>
      <c r="G60">
        <f t="shared" si="4"/>
        <v>19390358579427</v>
      </c>
      <c r="H60">
        <f t="shared" si="5"/>
        <v>728730664</v>
      </c>
      <c r="I60" s="4">
        <f t="shared" si="2"/>
        <v>0.33934165925688187</v>
      </c>
    </row>
    <row r="61" spans="6:9" x14ac:dyDescent="0.3">
      <c r="F61">
        <v>53</v>
      </c>
      <c r="G61">
        <f t="shared" si="4"/>
        <v>12247776325403</v>
      </c>
      <c r="H61">
        <f t="shared" si="5"/>
        <v>677086562</v>
      </c>
      <c r="I61" s="4">
        <f t="shared" si="2"/>
        <v>0.31529300022651113</v>
      </c>
    </row>
    <row r="62" spans="6:9" x14ac:dyDescent="0.3">
      <c r="F62">
        <v>54</v>
      </c>
      <c r="G62">
        <f t="shared" si="4"/>
        <v>11379793903089</v>
      </c>
      <c r="H62">
        <f t="shared" si="5"/>
        <v>278057636</v>
      </c>
      <c r="I62" s="4">
        <f t="shared" si="2"/>
        <v>0.12948067678580091</v>
      </c>
    </row>
    <row r="63" spans="6:9" x14ac:dyDescent="0.3">
      <c r="F63">
        <v>55</v>
      </c>
      <c r="G63">
        <f t="shared" si="4"/>
        <v>4673314743807</v>
      </c>
      <c r="H63">
        <f t="shared" si="5"/>
        <v>390327935</v>
      </c>
      <c r="I63" s="4">
        <f t="shared" si="2"/>
        <v>0.18176060876891045</v>
      </c>
    </row>
    <row r="64" spans="6:9" x14ac:dyDescent="0.3">
      <c r="F64">
        <v>56</v>
      </c>
      <c r="G64">
        <f t="shared" si="4"/>
        <v>6560241659100</v>
      </c>
      <c r="H64">
        <f t="shared" si="5"/>
        <v>1826601162</v>
      </c>
      <c r="I64" s="4">
        <f t="shared" si="2"/>
        <v>0.85057744889081333</v>
      </c>
    </row>
    <row r="65" spans="6:9" x14ac:dyDescent="0.3">
      <c r="F65">
        <v>57</v>
      </c>
      <c r="G65">
        <f t="shared" si="4"/>
        <v>30699685785289</v>
      </c>
      <c r="H65">
        <f t="shared" si="5"/>
        <v>1407051424</v>
      </c>
      <c r="I65" s="4">
        <f t="shared" si="2"/>
        <v>0.65520937771313326</v>
      </c>
    </row>
    <row r="66" spans="6:9" x14ac:dyDescent="0.3">
      <c r="F66">
        <v>58</v>
      </c>
      <c r="G66">
        <f t="shared" si="4"/>
        <v>23648313338723</v>
      </c>
      <c r="H66">
        <f t="shared" si="5"/>
        <v>223417959</v>
      </c>
      <c r="I66" s="4">
        <f t="shared" si="2"/>
        <v>0.10403709444405376</v>
      </c>
    </row>
    <row r="67" spans="6:9" x14ac:dyDescent="0.3">
      <c r="F67">
        <v>59</v>
      </c>
      <c r="G67">
        <f t="shared" si="4"/>
        <v>3754985692468</v>
      </c>
      <c r="H67">
        <f t="shared" si="5"/>
        <v>1184277512</v>
      </c>
      <c r="I67" s="4">
        <f t="shared" si="2"/>
        <v>0.55147219102432588</v>
      </c>
    </row>
    <row r="68" spans="6:9" x14ac:dyDescent="0.3">
      <c r="F68">
        <v>60</v>
      </c>
      <c r="G68">
        <f t="shared" si="4"/>
        <v>19904152199739</v>
      </c>
      <c r="H68">
        <f t="shared" si="5"/>
        <v>1273759343</v>
      </c>
      <c r="I68" s="4">
        <f t="shared" si="2"/>
        <v>0.5931404156578427</v>
      </c>
    </row>
    <row r="69" spans="6:9" x14ac:dyDescent="0.3">
      <c r="F69">
        <v>61</v>
      </c>
      <c r="G69">
        <f t="shared" si="4"/>
        <v>21408073333356</v>
      </c>
      <c r="H69">
        <f t="shared" si="5"/>
        <v>1956340060</v>
      </c>
      <c r="I69" s="4">
        <f t="shared" si="2"/>
        <v>0.91099183117551352</v>
      </c>
    </row>
    <row r="70" spans="6:9" x14ac:dyDescent="0.3">
      <c r="F70">
        <v>62</v>
      </c>
      <c r="G70">
        <f t="shared" si="4"/>
        <v>32880207443975</v>
      </c>
      <c r="H70">
        <f t="shared" si="5"/>
        <v>85324758</v>
      </c>
      <c r="I70" s="4">
        <f t="shared" si="2"/>
        <v>3.9732436668003183E-2</v>
      </c>
    </row>
    <row r="71" spans="6:9" x14ac:dyDescent="0.3">
      <c r="F71">
        <v>63</v>
      </c>
      <c r="G71">
        <f t="shared" si="4"/>
        <v>1434053263261</v>
      </c>
      <c r="H71">
        <f t="shared" si="5"/>
        <v>1681670712</v>
      </c>
      <c r="I71" s="4">
        <f t="shared" si="2"/>
        <v>0.78308894894229664</v>
      </c>
    </row>
    <row r="72" spans="6:9" x14ac:dyDescent="0.3">
      <c r="F72">
        <v>64</v>
      </c>
      <c r="G72">
        <f t="shared" si="4"/>
        <v>28263839712139</v>
      </c>
      <c r="H72">
        <f t="shared" si="5"/>
        <v>807433972</v>
      </c>
      <c r="I72" s="4">
        <f t="shared" si="2"/>
        <v>0.37599074299260543</v>
      </c>
    </row>
    <row r="73" spans="6:9" x14ac:dyDescent="0.3">
      <c r="F73">
        <v>65</v>
      </c>
      <c r="G73">
        <f t="shared" si="4"/>
        <v>13570542822959</v>
      </c>
      <c r="H73">
        <f t="shared" si="5"/>
        <v>593657566</v>
      </c>
      <c r="I73" s="4">
        <f t="shared" si="2"/>
        <v>0.27644334653226815</v>
      </c>
    </row>
    <row r="74" spans="6:9" x14ac:dyDescent="0.3">
      <c r="I74" s="4"/>
    </row>
    <row r="75" spans="6:9" x14ac:dyDescent="0.3">
      <c r="I75" s="4"/>
    </row>
    <row r="76" spans="6:9" x14ac:dyDescent="0.3">
      <c r="I76" s="4"/>
    </row>
    <row r="77" spans="6:9" x14ac:dyDescent="0.3">
      <c r="I77" s="4"/>
    </row>
    <row r="78" spans="6:9" x14ac:dyDescent="0.3">
      <c r="I78" s="4"/>
    </row>
    <row r="79" spans="6:9" x14ac:dyDescent="0.3">
      <c r="I79" s="4"/>
    </row>
    <row r="80" spans="6:9" x14ac:dyDescent="0.3">
      <c r="I80" s="4"/>
    </row>
    <row r="81" spans="9:9" x14ac:dyDescent="0.3">
      <c r="I81" s="4"/>
    </row>
    <row r="82" spans="9:9" x14ac:dyDescent="0.3">
      <c r="I82" s="4"/>
    </row>
    <row r="83" spans="9:9" x14ac:dyDescent="0.3">
      <c r="I83" s="4"/>
    </row>
    <row r="84" spans="9:9" x14ac:dyDescent="0.3">
      <c r="I84" s="4"/>
    </row>
    <row r="85" spans="9:9" x14ac:dyDescent="0.3">
      <c r="I85" s="4"/>
    </row>
    <row r="86" spans="9:9" x14ac:dyDescent="0.3">
      <c r="I86" s="4"/>
    </row>
    <row r="87" spans="9:9" x14ac:dyDescent="0.3">
      <c r="I87" s="4"/>
    </row>
    <row r="88" spans="9:9" x14ac:dyDescent="0.3">
      <c r="I88" s="4"/>
    </row>
    <row r="89" spans="9:9" x14ac:dyDescent="0.3">
      <c r="I89" s="4"/>
    </row>
    <row r="90" spans="9:9" x14ac:dyDescent="0.3">
      <c r="I90" s="4"/>
    </row>
    <row r="91" spans="9:9" x14ac:dyDescent="0.3">
      <c r="I91" s="4"/>
    </row>
    <row r="92" spans="9:9" x14ac:dyDescent="0.3">
      <c r="I92" s="4"/>
    </row>
    <row r="93" spans="9:9" x14ac:dyDescent="0.3">
      <c r="I93" s="4"/>
    </row>
    <row r="94" spans="9:9" x14ac:dyDescent="0.3">
      <c r="I94" s="4"/>
    </row>
    <row r="95" spans="9:9" x14ac:dyDescent="0.3">
      <c r="I95" s="4"/>
    </row>
    <row r="96" spans="9:9" x14ac:dyDescent="0.3">
      <c r="I96" s="4"/>
    </row>
    <row r="97" spans="9:9" x14ac:dyDescent="0.3">
      <c r="I97" s="4"/>
    </row>
    <row r="98" spans="9:9" x14ac:dyDescent="0.3">
      <c r="I98" s="4"/>
    </row>
    <row r="99" spans="9:9" x14ac:dyDescent="0.3">
      <c r="I99" s="4"/>
    </row>
    <row r="100" spans="9:9" x14ac:dyDescent="0.3">
      <c r="I100" s="4"/>
    </row>
    <row r="101" spans="9:9" x14ac:dyDescent="0.3">
      <c r="I101" s="4"/>
    </row>
    <row r="102" spans="9:9" x14ac:dyDescent="0.3">
      <c r="I102" s="4"/>
    </row>
    <row r="103" spans="9:9" x14ac:dyDescent="0.3">
      <c r="I103" s="4"/>
    </row>
    <row r="104" spans="9:9" x14ac:dyDescent="0.3">
      <c r="I104" s="4"/>
    </row>
    <row r="105" spans="9:9" x14ac:dyDescent="0.3">
      <c r="I105" s="4"/>
    </row>
    <row r="106" spans="9:9" x14ac:dyDescent="0.3">
      <c r="I106" s="4"/>
    </row>
    <row r="107" spans="9:9" x14ac:dyDescent="0.3">
      <c r="I107" s="4"/>
    </row>
    <row r="108" spans="9:9" x14ac:dyDescent="0.3">
      <c r="I108" s="4"/>
    </row>
    <row r="109" spans="9:9" x14ac:dyDescent="0.3">
      <c r="I109" s="4"/>
    </row>
    <row r="110" spans="9:9" x14ac:dyDescent="0.3">
      <c r="I110" s="4"/>
    </row>
    <row r="111" spans="9:9" x14ac:dyDescent="0.3">
      <c r="I111" s="4"/>
    </row>
    <row r="112" spans="9:9" x14ac:dyDescent="0.3">
      <c r="I112" s="4"/>
    </row>
    <row r="113" spans="9:9" x14ac:dyDescent="0.3">
      <c r="I113" s="4"/>
    </row>
    <row r="114" spans="9:9" x14ac:dyDescent="0.3">
      <c r="I114" s="4"/>
    </row>
    <row r="115" spans="9:9" x14ac:dyDescent="0.3">
      <c r="I115" s="4"/>
    </row>
    <row r="116" spans="9:9" x14ac:dyDescent="0.3">
      <c r="I116" s="4"/>
    </row>
    <row r="117" spans="9:9" x14ac:dyDescent="0.3">
      <c r="I117" s="4"/>
    </row>
    <row r="118" spans="9:9" x14ac:dyDescent="0.3">
      <c r="I118" s="4"/>
    </row>
    <row r="119" spans="9:9" x14ac:dyDescent="0.3">
      <c r="I119" s="4"/>
    </row>
    <row r="120" spans="9:9" x14ac:dyDescent="0.3">
      <c r="I120" s="4"/>
    </row>
    <row r="121" spans="9:9" x14ac:dyDescent="0.3">
      <c r="I121" s="4"/>
    </row>
    <row r="122" spans="9:9" x14ac:dyDescent="0.3">
      <c r="I122" s="4"/>
    </row>
    <row r="123" spans="9:9" x14ac:dyDescent="0.3">
      <c r="I123" s="4"/>
    </row>
    <row r="124" spans="9:9" x14ac:dyDescent="0.3">
      <c r="I124" s="4"/>
    </row>
    <row r="125" spans="9:9" x14ac:dyDescent="0.3">
      <c r="I125" s="4"/>
    </row>
    <row r="126" spans="9:9" x14ac:dyDescent="0.3">
      <c r="I126" s="4"/>
    </row>
    <row r="127" spans="9:9" x14ac:dyDescent="0.3">
      <c r="I127" s="4"/>
    </row>
    <row r="128" spans="9:9" x14ac:dyDescent="0.3">
      <c r="I128" s="4"/>
    </row>
    <row r="129" spans="9:9" x14ac:dyDescent="0.3">
      <c r="I129" s="4"/>
    </row>
    <row r="130" spans="9:9" x14ac:dyDescent="0.3">
      <c r="I130" s="4"/>
    </row>
    <row r="131" spans="9:9" x14ac:dyDescent="0.3">
      <c r="I131" s="4"/>
    </row>
    <row r="132" spans="9:9" x14ac:dyDescent="0.3">
      <c r="I132" s="4"/>
    </row>
    <row r="133" spans="9:9" x14ac:dyDescent="0.3">
      <c r="I133" s="4"/>
    </row>
    <row r="134" spans="9:9" x14ac:dyDescent="0.3">
      <c r="I134" s="4"/>
    </row>
    <row r="135" spans="9:9" x14ac:dyDescent="0.3">
      <c r="I135" s="4"/>
    </row>
    <row r="136" spans="9:9" x14ac:dyDescent="0.3">
      <c r="I136" s="4"/>
    </row>
    <row r="137" spans="9:9" x14ac:dyDescent="0.3">
      <c r="I137" s="4"/>
    </row>
    <row r="138" spans="9:9" x14ac:dyDescent="0.3">
      <c r="I138" s="4"/>
    </row>
    <row r="139" spans="9:9" x14ac:dyDescent="0.3">
      <c r="I139" s="4"/>
    </row>
    <row r="140" spans="9:9" x14ac:dyDescent="0.3">
      <c r="I140" s="4"/>
    </row>
    <row r="141" spans="9:9" x14ac:dyDescent="0.3">
      <c r="I141" s="4"/>
    </row>
    <row r="142" spans="9:9" x14ac:dyDescent="0.3">
      <c r="I142" s="4"/>
    </row>
    <row r="143" spans="9:9" x14ac:dyDescent="0.3">
      <c r="I143" s="4"/>
    </row>
    <row r="144" spans="9:9" x14ac:dyDescent="0.3">
      <c r="I144" s="4"/>
    </row>
    <row r="145" spans="9:9" x14ac:dyDescent="0.3">
      <c r="I145" s="4"/>
    </row>
    <row r="146" spans="9:9" x14ac:dyDescent="0.3">
      <c r="I146" s="4"/>
    </row>
    <row r="147" spans="9:9" x14ac:dyDescent="0.3">
      <c r="I147" s="4"/>
    </row>
    <row r="148" spans="9:9" x14ac:dyDescent="0.3">
      <c r="I148" s="4"/>
    </row>
    <row r="149" spans="9:9" x14ac:dyDescent="0.3">
      <c r="I149" s="4"/>
    </row>
    <row r="150" spans="9:9" x14ac:dyDescent="0.3">
      <c r="I150" s="4"/>
    </row>
    <row r="151" spans="9:9" x14ac:dyDescent="0.3">
      <c r="I151" s="4"/>
    </row>
    <row r="152" spans="9:9" x14ac:dyDescent="0.3">
      <c r="I152" s="4"/>
    </row>
    <row r="153" spans="9:9" x14ac:dyDescent="0.3">
      <c r="I153" s="4"/>
    </row>
    <row r="154" spans="9:9" x14ac:dyDescent="0.3">
      <c r="I154" s="4"/>
    </row>
    <row r="155" spans="9:9" x14ac:dyDescent="0.3">
      <c r="I155" s="4"/>
    </row>
    <row r="156" spans="9:9" x14ac:dyDescent="0.3">
      <c r="I156" s="4"/>
    </row>
    <row r="157" spans="9:9" x14ac:dyDescent="0.3">
      <c r="I157" s="4"/>
    </row>
    <row r="158" spans="9:9" x14ac:dyDescent="0.3">
      <c r="I158" s="4"/>
    </row>
    <row r="159" spans="9:9" x14ac:dyDescent="0.3">
      <c r="I159" s="4"/>
    </row>
    <row r="160" spans="9:9" x14ac:dyDescent="0.3">
      <c r="I160" s="4"/>
    </row>
    <row r="161" spans="9:9" x14ac:dyDescent="0.3">
      <c r="I161" s="4"/>
    </row>
    <row r="162" spans="9:9" x14ac:dyDescent="0.3">
      <c r="I162" s="4"/>
    </row>
    <row r="163" spans="9:9" x14ac:dyDescent="0.3">
      <c r="I163" s="4"/>
    </row>
    <row r="164" spans="9:9" x14ac:dyDescent="0.3">
      <c r="I164" s="4"/>
    </row>
    <row r="165" spans="9:9" x14ac:dyDescent="0.3">
      <c r="I165" s="4"/>
    </row>
    <row r="166" spans="9:9" x14ac:dyDescent="0.3">
      <c r="I166" s="4"/>
    </row>
    <row r="167" spans="9:9" x14ac:dyDescent="0.3">
      <c r="I167" s="4"/>
    </row>
    <row r="168" spans="9:9" x14ac:dyDescent="0.3">
      <c r="I168" s="4"/>
    </row>
    <row r="169" spans="9:9" x14ac:dyDescent="0.3">
      <c r="I169" s="4"/>
    </row>
    <row r="170" spans="9:9" x14ac:dyDescent="0.3">
      <c r="I170" s="4"/>
    </row>
    <row r="171" spans="9:9" x14ac:dyDescent="0.3">
      <c r="I171" s="4"/>
    </row>
    <row r="172" spans="9:9" x14ac:dyDescent="0.3">
      <c r="I172" s="4"/>
    </row>
    <row r="173" spans="9:9" x14ac:dyDescent="0.3">
      <c r="I173" s="4"/>
    </row>
    <row r="174" spans="9:9" x14ac:dyDescent="0.3">
      <c r="I174" s="4"/>
    </row>
    <row r="175" spans="9:9" x14ac:dyDescent="0.3">
      <c r="I175" s="4"/>
    </row>
    <row r="176" spans="9:9" x14ac:dyDescent="0.3">
      <c r="I176" s="4"/>
    </row>
    <row r="177" spans="9:9" x14ac:dyDescent="0.3">
      <c r="I177" s="4"/>
    </row>
    <row r="178" spans="9:9" x14ac:dyDescent="0.3">
      <c r="I178" s="4"/>
    </row>
    <row r="179" spans="9:9" x14ac:dyDescent="0.3">
      <c r="I179" s="4"/>
    </row>
    <row r="180" spans="9:9" x14ac:dyDescent="0.3">
      <c r="I180" s="4"/>
    </row>
    <row r="181" spans="9:9" x14ac:dyDescent="0.3">
      <c r="I181" s="4"/>
    </row>
    <row r="182" spans="9:9" x14ac:dyDescent="0.3">
      <c r="I182" s="4"/>
    </row>
    <row r="183" spans="9:9" x14ac:dyDescent="0.3">
      <c r="I183" s="4"/>
    </row>
    <row r="184" spans="9:9" x14ac:dyDescent="0.3">
      <c r="I184" s="4"/>
    </row>
    <row r="185" spans="9:9" x14ac:dyDescent="0.3">
      <c r="I185" s="4"/>
    </row>
    <row r="186" spans="9:9" x14ac:dyDescent="0.3">
      <c r="I186" s="4"/>
    </row>
    <row r="187" spans="9:9" x14ac:dyDescent="0.3">
      <c r="I187" s="4"/>
    </row>
    <row r="188" spans="9:9" x14ac:dyDescent="0.3">
      <c r="I188" s="4"/>
    </row>
    <row r="189" spans="9:9" x14ac:dyDescent="0.3">
      <c r="I189" s="4"/>
    </row>
    <row r="190" spans="9:9" x14ac:dyDescent="0.3">
      <c r="I190" s="4"/>
    </row>
    <row r="191" spans="9:9" x14ac:dyDescent="0.3">
      <c r="I191" s="4"/>
    </row>
    <row r="192" spans="9:9" x14ac:dyDescent="0.3">
      <c r="I192" s="4"/>
    </row>
    <row r="193" spans="9:9" x14ac:dyDescent="0.3">
      <c r="I193" s="4"/>
    </row>
    <row r="194" spans="9:9" x14ac:dyDescent="0.3">
      <c r="I194" s="4"/>
    </row>
    <row r="195" spans="9:9" x14ac:dyDescent="0.3">
      <c r="I195" s="4"/>
    </row>
    <row r="196" spans="9:9" x14ac:dyDescent="0.3">
      <c r="I196" s="4"/>
    </row>
    <row r="197" spans="9:9" x14ac:dyDescent="0.3">
      <c r="I197" s="4"/>
    </row>
    <row r="198" spans="9:9" x14ac:dyDescent="0.3">
      <c r="I198" s="4"/>
    </row>
    <row r="199" spans="9:9" x14ac:dyDescent="0.3">
      <c r="I199" s="4"/>
    </row>
    <row r="200" spans="9:9" x14ac:dyDescent="0.3">
      <c r="I200" s="4"/>
    </row>
    <row r="201" spans="9:9" x14ac:dyDescent="0.3">
      <c r="I201" s="4"/>
    </row>
    <row r="202" spans="9:9" x14ac:dyDescent="0.3">
      <c r="I202" s="4"/>
    </row>
    <row r="203" spans="9:9" x14ac:dyDescent="0.3">
      <c r="I203" s="4"/>
    </row>
    <row r="204" spans="9:9" x14ac:dyDescent="0.3">
      <c r="I204" s="4"/>
    </row>
    <row r="205" spans="9:9" x14ac:dyDescent="0.3">
      <c r="I205" s="4"/>
    </row>
    <row r="206" spans="9:9" x14ac:dyDescent="0.3">
      <c r="I206" s="4"/>
    </row>
    <row r="207" spans="9:9" x14ac:dyDescent="0.3">
      <c r="I207" s="4"/>
    </row>
    <row r="208" spans="9:9" x14ac:dyDescent="0.3">
      <c r="I208" s="4"/>
    </row>
    <row r="209" spans="9:9" x14ac:dyDescent="0.3">
      <c r="I209" s="4"/>
    </row>
    <row r="210" spans="9:9" x14ac:dyDescent="0.3">
      <c r="I210" s="4"/>
    </row>
    <row r="211" spans="9:9" x14ac:dyDescent="0.3">
      <c r="I211" s="4"/>
    </row>
    <row r="212" spans="9:9" x14ac:dyDescent="0.3">
      <c r="I212" s="4"/>
    </row>
    <row r="213" spans="9:9" x14ac:dyDescent="0.3">
      <c r="I213" s="4"/>
    </row>
    <row r="214" spans="9:9" x14ac:dyDescent="0.3">
      <c r="I214" s="4"/>
    </row>
    <row r="215" spans="9:9" x14ac:dyDescent="0.3">
      <c r="I215" s="4"/>
    </row>
    <row r="216" spans="9:9" x14ac:dyDescent="0.3">
      <c r="I216" s="4"/>
    </row>
    <row r="217" spans="9:9" x14ac:dyDescent="0.3">
      <c r="I217" s="4"/>
    </row>
    <row r="218" spans="9:9" x14ac:dyDescent="0.3">
      <c r="I218" s="4"/>
    </row>
    <row r="219" spans="9:9" x14ac:dyDescent="0.3">
      <c r="I219" s="4"/>
    </row>
    <row r="220" spans="9:9" x14ac:dyDescent="0.3">
      <c r="I220" s="4"/>
    </row>
    <row r="221" spans="9:9" x14ac:dyDescent="0.3">
      <c r="I221" s="4"/>
    </row>
    <row r="222" spans="9:9" x14ac:dyDescent="0.3">
      <c r="I222" s="4"/>
    </row>
    <row r="223" spans="9:9" x14ac:dyDescent="0.3">
      <c r="I223" s="4"/>
    </row>
    <row r="224" spans="9:9" x14ac:dyDescent="0.3">
      <c r="I224" s="4"/>
    </row>
    <row r="225" spans="9:9" x14ac:dyDescent="0.3">
      <c r="I225" s="4"/>
    </row>
    <row r="226" spans="9:9" x14ac:dyDescent="0.3">
      <c r="I226" s="4"/>
    </row>
    <row r="227" spans="9:9" x14ac:dyDescent="0.3">
      <c r="I227" s="4"/>
    </row>
    <row r="228" spans="9:9" x14ac:dyDescent="0.3">
      <c r="I228" s="4"/>
    </row>
    <row r="229" spans="9:9" x14ac:dyDescent="0.3">
      <c r="I229" s="4"/>
    </row>
    <row r="230" spans="9:9" x14ac:dyDescent="0.3">
      <c r="I230" s="4"/>
    </row>
    <row r="231" spans="9:9" x14ac:dyDescent="0.3">
      <c r="I231" s="4"/>
    </row>
    <row r="232" spans="9:9" x14ac:dyDescent="0.3">
      <c r="I232" s="4"/>
    </row>
    <row r="233" spans="9:9" x14ac:dyDescent="0.3">
      <c r="I233" s="4"/>
    </row>
    <row r="234" spans="9:9" x14ac:dyDescent="0.3">
      <c r="I234" s="4"/>
    </row>
    <row r="235" spans="9:9" x14ac:dyDescent="0.3">
      <c r="I235" s="4"/>
    </row>
    <row r="236" spans="9:9" x14ac:dyDescent="0.3">
      <c r="I236" s="4"/>
    </row>
    <row r="237" spans="9:9" x14ac:dyDescent="0.3">
      <c r="I237" s="4"/>
    </row>
    <row r="238" spans="9:9" x14ac:dyDescent="0.3">
      <c r="I238" s="4"/>
    </row>
    <row r="239" spans="9:9" x14ac:dyDescent="0.3">
      <c r="I239" s="4"/>
    </row>
    <row r="240" spans="9:9" x14ac:dyDescent="0.3">
      <c r="I240" s="4"/>
    </row>
    <row r="241" spans="9:9" x14ac:dyDescent="0.3">
      <c r="I241" s="4"/>
    </row>
    <row r="242" spans="9:9" x14ac:dyDescent="0.3">
      <c r="I242" s="4"/>
    </row>
    <row r="243" spans="9:9" x14ac:dyDescent="0.3">
      <c r="I243" s="4"/>
    </row>
    <row r="244" spans="9:9" x14ac:dyDescent="0.3">
      <c r="I244" s="4"/>
    </row>
    <row r="245" spans="9:9" x14ac:dyDescent="0.3">
      <c r="I245" s="4"/>
    </row>
    <row r="246" spans="9:9" x14ac:dyDescent="0.3">
      <c r="I246" s="4"/>
    </row>
    <row r="247" spans="9:9" x14ac:dyDescent="0.3">
      <c r="I247" s="4"/>
    </row>
    <row r="248" spans="9:9" x14ac:dyDescent="0.3">
      <c r="I248" s="4"/>
    </row>
    <row r="249" spans="9:9" x14ac:dyDescent="0.3">
      <c r="I249" s="4"/>
    </row>
    <row r="250" spans="9:9" x14ac:dyDescent="0.3">
      <c r="I250" s="4"/>
    </row>
    <row r="251" spans="9:9" x14ac:dyDescent="0.3">
      <c r="I251" s="4"/>
    </row>
    <row r="252" spans="9:9" x14ac:dyDescent="0.3">
      <c r="I252" s="4"/>
    </row>
    <row r="253" spans="9:9" x14ac:dyDescent="0.3">
      <c r="I253" s="4"/>
    </row>
    <row r="254" spans="9:9" x14ac:dyDescent="0.3">
      <c r="I254" s="4"/>
    </row>
    <row r="255" spans="9:9" x14ac:dyDescent="0.3">
      <c r="I255" s="4"/>
    </row>
    <row r="256" spans="9:9" x14ac:dyDescent="0.3">
      <c r="I256" s="4"/>
    </row>
    <row r="257" spans="9:9" x14ac:dyDescent="0.3">
      <c r="I257" s="4"/>
    </row>
    <row r="258" spans="9:9" x14ac:dyDescent="0.3">
      <c r="I258" s="4"/>
    </row>
    <row r="259" spans="9:9" x14ac:dyDescent="0.3">
      <c r="I259" s="4"/>
    </row>
    <row r="260" spans="9:9" x14ac:dyDescent="0.3">
      <c r="I260" s="4"/>
    </row>
    <row r="261" spans="9:9" x14ac:dyDescent="0.3">
      <c r="I261" s="4"/>
    </row>
    <row r="262" spans="9:9" x14ac:dyDescent="0.3">
      <c r="I262" s="4"/>
    </row>
    <row r="263" spans="9:9" x14ac:dyDescent="0.3">
      <c r="I263" s="4"/>
    </row>
    <row r="264" spans="9:9" x14ac:dyDescent="0.3">
      <c r="I264" s="4"/>
    </row>
    <row r="265" spans="9:9" x14ac:dyDescent="0.3">
      <c r="I265" s="4"/>
    </row>
    <row r="266" spans="9:9" x14ac:dyDescent="0.3">
      <c r="I266" s="4"/>
    </row>
    <row r="267" spans="9:9" x14ac:dyDescent="0.3">
      <c r="I267" s="4"/>
    </row>
    <row r="268" spans="9:9" x14ac:dyDescent="0.3">
      <c r="I268" s="4"/>
    </row>
    <row r="269" spans="9:9" x14ac:dyDescent="0.3">
      <c r="I269" s="4"/>
    </row>
    <row r="270" spans="9:9" x14ac:dyDescent="0.3">
      <c r="I270" s="4"/>
    </row>
    <row r="271" spans="9:9" x14ac:dyDescent="0.3">
      <c r="I271" s="4"/>
    </row>
    <row r="272" spans="9:9" x14ac:dyDescent="0.3">
      <c r="I272" s="4"/>
    </row>
    <row r="273" spans="9:9" x14ac:dyDescent="0.3">
      <c r="I273" s="4"/>
    </row>
    <row r="274" spans="9:9" x14ac:dyDescent="0.3">
      <c r="I274" s="4"/>
    </row>
    <row r="275" spans="9:9" x14ac:dyDescent="0.3">
      <c r="I275" s="4"/>
    </row>
    <row r="276" spans="9:9" x14ac:dyDescent="0.3">
      <c r="I276" s="4"/>
    </row>
    <row r="277" spans="9:9" x14ac:dyDescent="0.3">
      <c r="I277" s="4"/>
    </row>
    <row r="278" spans="9:9" x14ac:dyDescent="0.3">
      <c r="I278" s="4"/>
    </row>
    <row r="279" spans="9:9" x14ac:dyDescent="0.3">
      <c r="I279" s="4"/>
    </row>
    <row r="280" spans="9:9" x14ac:dyDescent="0.3">
      <c r="I280" s="4"/>
    </row>
    <row r="281" spans="9:9" x14ac:dyDescent="0.3">
      <c r="I281" s="4"/>
    </row>
    <row r="282" spans="9:9" x14ac:dyDescent="0.3">
      <c r="I282" s="4"/>
    </row>
    <row r="283" spans="9:9" x14ac:dyDescent="0.3">
      <c r="I283" s="4"/>
    </row>
    <row r="284" spans="9:9" x14ac:dyDescent="0.3">
      <c r="I284" s="4"/>
    </row>
    <row r="285" spans="9:9" x14ac:dyDescent="0.3">
      <c r="I285" s="4"/>
    </row>
    <row r="286" spans="9:9" x14ac:dyDescent="0.3">
      <c r="I286" s="4"/>
    </row>
    <row r="287" spans="9:9" x14ac:dyDescent="0.3">
      <c r="I287" s="4"/>
    </row>
    <row r="288" spans="9:9" x14ac:dyDescent="0.3">
      <c r="I288" s="4"/>
    </row>
    <row r="289" spans="9:9" x14ac:dyDescent="0.3">
      <c r="I289" s="4"/>
    </row>
    <row r="290" spans="9:9" x14ac:dyDescent="0.3">
      <c r="I290" s="4"/>
    </row>
    <row r="291" spans="9:9" x14ac:dyDescent="0.3">
      <c r="I291" s="4"/>
    </row>
    <row r="292" spans="9:9" x14ac:dyDescent="0.3">
      <c r="I292" s="4"/>
    </row>
    <row r="293" spans="9:9" x14ac:dyDescent="0.3">
      <c r="I293" s="4"/>
    </row>
    <row r="294" spans="9:9" x14ac:dyDescent="0.3">
      <c r="I294" s="4"/>
    </row>
    <row r="295" spans="9:9" x14ac:dyDescent="0.3">
      <c r="I295" s="4"/>
    </row>
    <row r="296" spans="9:9" x14ac:dyDescent="0.3">
      <c r="I296" s="4"/>
    </row>
    <row r="297" spans="9:9" x14ac:dyDescent="0.3">
      <c r="I297" s="4"/>
    </row>
    <row r="298" spans="9:9" x14ac:dyDescent="0.3">
      <c r="I298" s="4"/>
    </row>
    <row r="299" spans="9:9" x14ac:dyDescent="0.3">
      <c r="I299" s="4"/>
    </row>
    <row r="300" spans="9:9" x14ac:dyDescent="0.3">
      <c r="I300" s="4"/>
    </row>
    <row r="301" spans="9:9" x14ac:dyDescent="0.3">
      <c r="I301" s="4"/>
    </row>
    <row r="302" spans="9:9" x14ac:dyDescent="0.3">
      <c r="I302" s="4"/>
    </row>
    <row r="303" spans="9:9" x14ac:dyDescent="0.3">
      <c r="I303" s="4"/>
    </row>
    <row r="304" spans="9:9" x14ac:dyDescent="0.3">
      <c r="I304" s="4"/>
    </row>
    <row r="305" spans="9:9" x14ac:dyDescent="0.3">
      <c r="I305" s="4"/>
    </row>
    <row r="306" spans="9:9" x14ac:dyDescent="0.3">
      <c r="I306" s="4"/>
    </row>
    <row r="307" spans="9:9" x14ac:dyDescent="0.3">
      <c r="I307" s="4"/>
    </row>
    <row r="308" spans="9:9" x14ac:dyDescent="0.3">
      <c r="I308" s="4"/>
    </row>
    <row r="309" spans="9:9" x14ac:dyDescent="0.3">
      <c r="I309" s="4"/>
    </row>
    <row r="310" spans="9:9" x14ac:dyDescent="0.3">
      <c r="I310" s="4"/>
    </row>
    <row r="311" spans="9:9" x14ac:dyDescent="0.3">
      <c r="I311" s="4"/>
    </row>
    <row r="312" spans="9:9" x14ac:dyDescent="0.3">
      <c r="I312" s="4"/>
    </row>
    <row r="313" spans="9:9" x14ac:dyDescent="0.3">
      <c r="I313" s="4"/>
    </row>
    <row r="314" spans="9:9" x14ac:dyDescent="0.3">
      <c r="I314" s="4"/>
    </row>
    <row r="315" spans="9:9" x14ac:dyDescent="0.3">
      <c r="I315" s="4"/>
    </row>
    <row r="316" spans="9:9" x14ac:dyDescent="0.3">
      <c r="I316" s="4"/>
    </row>
    <row r="317" spans="9:9" x14ac:dyDescent="0.3">
      <c r="I317" s="4"/>
    </row>
    <row r="318" spans="9:9" x14ac:dyDescent="0.3">
      <c r="I318" s="4"/>
    </row>
    <row r="319" spans="9:9" x14ac:dyDescent="0.3">
      <c r="I319" s="4"/>
    </row>
    <row r="320" spans="9:9" x14ac:dyDescent="0.3">
      <c r="I320" s="4"/>
    </row>
    <row r="321" spans="9:9" x14ac:dyDescent="0.3">
      <c r="I321" s="4"/>
    </row>
    <row r="322" spans="9:9" x14ac:dyDescent="0.3">
      <c r="I322" s="4"/>
    </row>
    <row r="323" spans="9:9" x14ac:dyDescent="0.3">
      <c r="I323" s="4"/>
    </row>
    <row r="324" spans="9:9" x14ac:dyDescent="0.3">
      <c r="I324" s="4"/>
    </row>
    <row r="325" spans="9:9" x14ac:dyDescent="0.3">
      <c r="I325" s="4"/>
    </row>
    <row r="326" spans="9:9" x14ac:dyDescent="0.3">
      <c r="I326" s="4"/>
    </row>
    <row r="327" spans="9:9" x14ac:dyDescent="0.3">
      <c r="I327" s="4"/>
    </row>
    <row r="328" spans="9:9" x14ac:dyDescent="0.3">
      <c r="I328" s="4"/>
    </row>
    <row r="329" spans="9:9" x14ac:dyDescent="0.3">
      <c r="I329" s="4"/>
    </row>
    <row r="330" spans="9:9" x14ac:dyDescent="0.3">
      <c r="I330" s="4"/>
    </row>
    <row r="331" spans="9:9" x14ac:dyDescent="0.3">
      <c r="I331" s="4"/>
    </row>
    <row r="332" spans="9:9" x14ac:dyDescent="0.3">
      <c r="I332" s="4"/>
    </row>
    <row r="333" spans="9:9" x14ac:dyDescent="0.3">
      <c r="I333" s="4"/>
    </row>
    <row r="334" spans="9:9" x14ac:dyDescent="0.3">
      <c r="I334" s="4"/>
    </row>
    <row r="335" spans="9:9" x14ac:dyDescent="0.3">
      <c r="I335" s="4"/>
    </row>
    <row r="336" spans="9:9" x14ac:dyDescent="0.3">
      <c r="I336" s="4"/>
    </row>
  </sheetData>
  <mergeCells count="8">
    <mergeCell ref="C17:C18"/>
    <mergeCell ref="D17:D18"/>
    <mergeCell ref="C8:C9"/>
    <mergeCell ref="D8:D9"/>
    <mergeCell ref="C11:C12"/>
    <mergeCell ref="D11:D12"/>
    <mergeCell ref="C14:C15"/>
    <mergeCell ref="D14:D15"/>
  </mergeCells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8:U41"/>
  <sheetViews>
    <sheetView workbookViewId="0">
      <selection activeCell="G10" sqref="G10"/>
    </sheetView>
  </sheetViews>
  <sheetFormatPr defaultRowHeight="14.4" x14ac:dyDescent="0.3"/>
  <cols>
    <col min="6" max="6" width="3" bestFit="1" customWidth="1"/>
    <col min="7" max="7" width="4" bestFit="1" customWidth="1"/>
    <col min="8" max="8" width="9.77734375" bestFit="1" customWidth="1"/>
    <col min="9" max="9" width="14.88671875" bestFit="1" customWidth="1"/>
  </cols>
  <sheetData>
    <row r="8" spans="3:21" x14ac:dyDescent="0.3">
      <c r="C8" s="71" t="s">
        <v>0</v>
      </c>
      <c r="D8" s="71">
        <v>7</v>
      </c>
      <c r="F8" t="s">
        <v>1</v>
      </c>
      <c r="G8" t="s">
        <v>2</v>
      </c>
      <c r="H8" t="s">
        <v>3</v>
      </c>
      <c r="I8" t="s">
        <v>4</v>
      </c>
    </row>
    <row r="9" spans="3:21" x14ac:dyDescent="0.3">
      <c r="C9" s="71"/>
      <c r="D9" s="71"/>
      <c r="F9">
        <v>1</v>
      </c>
      <c r="G9">
        <f>D8*$D$11+$D$14</f>
        <v>52</v>
      </c>
      <c r="H9">
        <f>MOD(G9,$D$17)</f>
        <v>52</v>
      </c>
      <c r="I9">
        <f>H9/$D$17</f>
        <v>0.52</v>
      </c>
    </row>
    <row r="10" spans="3:21" x14ac:dyDescent="0.3">
      <c r="F10">
        <v>2</v>
      </c>
      <c r="G10">
        <f t="shared" ref="G10:G16" si="0">H9*$D$11+$D$14</f>
        <v>322</v>
      </c>
      <c r="H10">
        <f t="shared" ref="H10:H18" si="1">MOD(G10,$D$17)</f>
        <v>22</v>
      </c>
      <c r="I10">
        <f t="shared" ref="I10:I18" si="2">H10/$D$17</f>
        <v>0.22</v>
      </c>
    </row>
    <row r="11" spans="3:21" x14ac:dyDescent="0.3">
      <c r="C11" s="71" t="s">
        <v>0</v>
      </c>
      <c r="D11" s="71">
        <v>6</v>
      </c>
      <c r="F11">
        <v>3</v>
      </c>
      <c r="G11">
        <f t="shared" si="0"/>
        <v>142</v>
      </c>
      <c r="H11">
        <f t="shared" si="1"/>
        <v>42</v>
      </c>
      <c r="I11">
        <f t="shared" si="2"/>
        <v>0.42</v>
      </c>
      <c r="U11">
        <f>MOD(40014*2^32,2147483563)</f>
        <v>6802380</v>
      </c>
    </row>
    <row r="12" spans="3:21" x14ac:dyDescent="0.3">
      <c r="C12" s="71"/>
      <c r="D12" s="71"/>
      <c r="F12">
        <v>4</v>
      </c>
      <c r="G12">
        <f t="shared" si="0"/>
        <v>262</v>
      </c>
      <c r="H12">
        <f t="shared" si="1"/>
        <v>62</v>
      </c>
      <c r="I12">
        <f t="shared" si="2"/>
        <v>0.62</v>
      </c>
      <c r="U12">
        <f>U11/2147483563</f>
        <v>3.1676051529340621E-3</v>
      </c>
    </row>
    <row r="13" spans="3:21" x14ac:dyDescent="0.3">
      <c r="F13">
        <v>5</v>
      </c>
      <c r="G13">
        <f t="shared" si="0"/>
        <v>382</v>
      </c>
      <c r="H13">
        <f t="shared" si="1"/>
        <v>82</v>
      </c>
      <c r="I13">
        <f t="shared" si="2"/>
        <v>0.82</v>
      </c>
    </row>
    <row r="14" spans="3:21" x14ac:dyDescent="0.3">
      <c r="C14" s="71" t="s">
        <v>0</v>
      </c>
      <c r="D14" s="71">
        <v>10</v>
      </c>
      <c r="F14">
        <v>6</v>
      </c>
      <c r="G14">
        <f t="shared" si="0"/>
        <v>502</v>
      </c>
      <c r="H14">
        <f t="shared" si="1"/>
        <v>2</v>
      </c>
      <c r="I14">
        <f t="shared" si="2"/>
        <v>0.02</v>
      </c>
      <c r="U14">
        <f>2147483562/2147483563</f>
        <v>0.99999999953433871</v>
      </c>
    </row>
    <row r="15" spans="3:21" x14ac:dyDescent="0.3">
      <c r="C15" s="71"/>
      <c r="D15" s="71"/>
      <c r="F15">
        <v>7</v>
      </c>
      <c r="G15">
        <f t="shared" si="0"/>
        <v>22</v>
      </c>
      <c r="H15">
        <f t="shared" si="1"/>
        <v>22</v>
      </c>
      <c r="I15">
        <f t="shared" si="2"/>
        <v>0.22</v>
      </c>
    </row>
    <row r="16" spans="3:21" x14ac:dyDescent="0.3">
      <c r="F16">
        <v>8</v>
      </c>
      <c r="G16">
        <f t="shared" si="0"/>
        <v>142</v>
      </c>
      <c r="H16">
        <f t="shared" si="1"/>
        <v>42</v>
      </c>
      <c r="I16">
        <f t="shared" si="2"/>
        <v>0.42</v>
      </c>
    </row>
    <row r="17" spans="3:9" x14ac:dyDescent="0.3">
      <c r="C17" s="71" t="s">
        <v>0</v>
      </c>
      <c r="D17" s="71">
        <v>100</v>
      </c>
      <c r="F17">
        <v>9</v>
      </c>
      <c r="G17">
        <f t="shared" ref="G17:G18" si="3">H16*$D$11+$D$14</f>
        <v>262</v>
      </c>
      <c r="H17">
        <f t="shared" si="1"/>
        <v>62</v>
      </c>
      <c r="I17">
        <f t="shared" si="2"/>
        <v>0.62</v>
      </c>
    </row>
    <row r="18" spans="3:9" x14ac:dyDescent="0.3">
      <c r="C18" s="71"/>
      <c r="D18" s="71"/>
      <c r="F18">
        <v>10</v>
      </c>
      <c r="G18">
        <f t="shared" si="3"/>
        <v>382</v>
      </c>
      <c r="H18">
        <f t="shared" si="1"/>
        <v>82</v>
      </c>
      <c r="I18">
        <f t="shared" si="2"/>
        <v>0.82</v>
      </c>
    </row>
    <row r="19" spans="3:9" x14ac:dyDescent="0.3">
      <c r="F19">
        <v>11</v>
      </c>
      <c r="G19">
        <f t="shared" ref="G19:G39" si="4">H18*$D$11+$D$14</f>
        <v>502</v>
      </c>
      <c r="H19">
        <f t="shared" ref="H19:H39" si="5">MOD(G19,$D$17)</f>
        <v>2</v>
      </c>
      <c r="I19">
        <f t="shared" ref="I19:I39" si="6">H19/$D$17</f>
        <v>0.02</v>
      </c>
    </row>
    <row r="20" spans="3:9" x14ac:dyDescent="0.3">
      <c r="F20">
        <v>12</v>
      </c>
      <c r="G20">
        <f t="shared" si="4"/>
        <v>22</v>
      </c>
      <c r="H20">
        <f t="shared" si="5"/>
        <v>22</v>
      </c>
      <c r="I20">
        <f t="shared" si="6"/>
        <v>0.22</v>
      </c>
    </row>
    <row r="21" spans="3:9" x14ac:dyDescent="0.3">
      <c r="F21">
        <v>13</v>
      </c>
      <c r="G21">
        <f t="shared" si="4"/>
        <v>142</v>
      </c>
      <c r="H21">
        <f t="shared" si="5"/>
        <v>42</v>
      </c>
      <c r="I21">
        <f t="shared" si="6"/>
        <v>0.42</v>
      </c>
    </row>
    <row r="22" spans="3:9" x14ac:dyDescent="0.3">
      <c r="F22">
        <v>14</v>
      </c>
      <c r="G22">
        <f t="shared" si="4"/>
        <v>262</v>
      </c>
      <c r="H22">
        <f t="shared" si="5"/>
        <v>62</v>
      </c>
      <c r="I22">
        <f t="shared" si="6"/>
        <v>0.62</v>
      </c>
    </row>
    <row r="23" spans="3:9" x14ac:dyDescent="0.3">
      <c r="F23">
        <v>15</v>
      </c>
      <c r="G23">
        <f t="shared" si="4"/>
        <v>382</v>
      </c>
      <c r="H23">
        <f t="shared" si="5"/>
        <v>82</v>
      </c>
      <c r="I23">
        <f t="shared" si="6"/>
        <v>0.82</v>
      </c>
    </row>
    <row r="24" spans="3:9" x14ac:dyDescent="0.3">
      <c r="F24">
        <v>16</v>
      </c>
      <c r="G24">
        <f t="shared" si="4"/>
        <v>502</v>
      </c>
      <c r="H24">
        <f t="shared" si="5"/>
        <v>2</v>
      </c>
      <c r="I24">
        <f t="shared" si="6"/>
        <v>0.02</v>
      </c>
    </row>
    <row r="25" spans="3:9" x14ac:dyDescent="0.3">
      <c r="F25">
        <v>17</v>
      </c>
      <c r="G25">
        <f t="shared" si="4"/>
        <v>22</v>
      </c>
      <c r="H25">
        <f t="shared" si="5"/>
        <v>22</v>
      </c>
      <c r="I25">
        <f t="shared" si="6"/>
        <v>0.22</v>
      </c>
    </row>
    <row r="26" spans="3:9" x14ac:dyDescent="0.3">
      <c r="F26">
        <v>18</v>
      </c>
      <c r="G26">
        <f t="shared" si="4"/>
        <v>142</v>
      </c>
      <c r="H26">
        <f t="shared" si="5"/>
        <v>42</v>
      </c>
      <c r="I26">
        <f t="shared" si="6"/>
        <v>0.42</v>
      </c>
    </row>
    <row r="27" spans="3:9" x14ac:dyDescent="0.3">
      <c r="F27">
        <v>19</v>
      </c>
      <c r="G27">
        <f t="shared" si="4"/>
        <v>262</v>
      </c>
      <c r="H27">
        <f t="shared" si="5"/>
        <v>62</v>
      </c>
      <c r="I27">
        <f t="shared" si="6"/>
        <v>0.62</v>
      </c>
    </row>
    <row r="28" spans="3:9" x14ac:dyDescent="0.3">
      <c r="F28">
        <v>20</v>
      </c>
      <c r="G28">
        <f t="shared" si="4"/>
        <v>382</v>
      </c>
      <c r="H28">
        <f t="shared" si="5"/>
        <v>82</v>
      </c>
      <c r="I28">
        <f t="shared" si="6"/>
        <v>0.82</v>
      </c>
    </row>
    <row r="29" spans="3:9" x14ac:dyDescent="0.3">
      <c r="F29">
        <v>21</v>
      </c>
      <c r="G29">
        <f t="shared" si="4"/>
        <v>502</v>
      </c>
      <c r="H29">
        <f t="shared" si="5"/>
        <v>2</v>
      </c>
      <c r="I29">
        <f t="shared" si="6"/>
        <v>0.02</v>
      </c>
    </row>
    <row r="30" spans="3:9" x14ac:dyDescent="0.3">
      <c r="F30">
        <v>22</v>
      </c>
      <c r="G30">
        <f t="shared" si="4"/>
        <v>22</v>
      </c>
      <c r="H30">
        <f t="shared" si="5"/>
        <v>22</v>
      </c>
      <c r="I30">
        <f t="shared" si="6"/>
        <v>0.22</v>
      </c>
    </row>
    <row r="31" spans="3:9" x14ac:dyDescent="0.3">
      <c r="F31">
        <v>23</v>
      </c>
      <c r="G31">
        <f t="shared" si="4"/>
        <v>142</v>
      </c>
      <c r="H31">
        <f t="shared" si="5"/>
        <v>42</v>
      </c>
      <c r="I31">
        <f t="shared" si="6"/>
        <v>0.42</v>
      </c>
    </row>
    <row r="32" spans="3:9" x14ac:dyDescent="0.3">
      <c r="F32">
        <v>24</v>
      </c>
      <c r="G32">
        <f t="shared" si="4"/>
        <v>262</v>
      </c>
      <c r="H32">
        <f t="shared" si="5"/>
        <v>62</v>
      </c>
      <c r="I32">
        <f t="shared" si="6"/>
        <v>0.62</v>
      </c>
    </row>
    <row r="33" spans="6:9" x14ac:dyDescent="0.3">
      <c r="F33">
        <v>25</v>
      </c>
      <c r="G33">
        <f t="shared" si="4"/>
        <v>382</v>
      </c>
      <c r="H33">
        <f t="shared" si="5"/>
        <v>82</v>
      </c>
      <c r="I33">
        <f t="shared" si="6"/>
        <v>0.82</v>
      </c>
    </row>
    <row r="34" spans="6:9" x14ac:dyDescent="0.3">
      <c r="F34">
        <v>26</v>
      </c>
      <c r="G34">
        <f t="shared" si="4"/>
        <v>502</v>
      </c>
      <c r="H34">
        <f t="shared" si="5"/>
        <v>2</v>
      </c>
      <c r="I34">
        <f t="shared" si="6"/>
        <v>0.02</v>
      </c>
    </row>
    <row r="35" spans="6:9" x14ac:dyDescent="0.3">
      <c r="F35">
        <v>27</v>
      </c>
      <c r="G35">
        <f t="shared" si="4"/>
        <v>22</v>
      </c>
      <c r="H35">
        <f t="shared" si="5"/>
        <v>22</v>
      </c>
      <c r="I35">
        <f t="shared" si="6"/>
        <v>0.22</v>
      </c>
    </row>
    <row r="36" spans="6:9" x14ac:dyDescent="0.3">
      <c r="F36">
        <v>28</v>
      </c>
      <c r="G36">
        <f t="shared" si="4"/>
        <v>142</v>
      </c>
      <c r="H36">
        <f t="shared" si="5"/>
        <v>42</v>
      </c>
      <c r="I36">
        <f t="shared" si="6"/>
        <v>0.42</v>
      </c>
    </row>
    <row r="37" spans="6:9" x14ac:dyDescent="0.3">
      <c r="F37">
        <v>29</v>
      </c>
      <c r="G37">
        <f t="shared" si="4"/>
        <v>262</v>
      </c>
      <c r="H37">
        <f t="shared" si="5"/>
        <v>62</v>
      </c>
      <c r="I37">
        <f t="shared" si="6"/>
        <v>0.62</v>
      </c>
    </row>
    <row r="38" spans="6:9" x14ac:dyDescent="0.3">
      <c r="F38">
        <v>30</v>
      </c>
      <c r="G38">
        <f t="shared" si="4"/>
        <v>382</v>
      </c>
      <c r="H38">
        <f t="shared" si="5"/>
        <v>82</v>
      </c>
      <c r="I38">
        <f t="shared" si="6"/>
        <v>0.82</v>
      </c>
    </row>
    <row r="39" spans="6:9" x14ac:dyDescent="0.3">
      <c r="F39">
        <v>31</v>
      </c>
      <c r="G39">
        <f t="shared" si="4"/>
        <v>502</v>
      </c>
      <c r="H39">
        <f t="shared" si="5"/>
        <v>2</v>
      </c>
      <c r="I39">
        <f t="shared" si="6"/>
        <v>0.02</v>
      </c>
    </row>
    <row r="40" spans="6:9" x14ac:dyDescent="0.3">
      <c r="F40">
        <v>32</v>
      </c>
      <c r="G40">
        <f t="shared" ref="G40:G41" si="7">H39*$D$11+$D$14</f>
        <v>22</v>
      </c>
      <c r="H40">
        <f t="shared" ref="H40:H41" si="8">MOD(G40,$D$17)</f>
        <v>22</v>
      </c>
      <c r="I40">
        <f t="shared" ref="I40:I41" si="9">H40/$D$17</f>
        <v>0.22</v>
      </c>
    </row>
    <row r="41" spans="6:9" x14ac:dyDescent="0.3">
      <c r="F41">
        <v>33</v>
      </c>
      <c r="G41">
        <f t="shared" si="7"/>
        <v>142</v>
      </c>
      <c r="H41">
        <f t="shared" si="8"/>
        <v>42</v>
      </c>
      <c r="I41">
        <f t="shared" si="9"/>
        <v>0.42</v>
      </c>
    </row>
  </sheetData>
  <mergeCells count="8">
    <mergeCell ref="C8:C9"/>
    <mergeCell ref="C11:C12"/>
    <mergeCell ref="C14:C15"/>
    <mergeCell ref="C17:C18"/>
    <mergeCell ref="D8:D9"/>
    <mergeCell ref="D11:D12"/>
    <mergeCell ref="D14:D15"/>
    <mergeCell ref="D17:D18"/>
  </mergeCells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117BA-EBE9-4C7B-9100-9DFAA4A24B52}">
  <dimension ref="A1:O20"/>
  <sheetViews>
    <sheetView workbookViewId="0">
      <selection activeCell="N20" sqref="N20"/>
    </sheetView>
  </sheetViews>
  <sheetFormatPr defaultRowHeight="14.4" x14ac:dyDescent="0.3"/>
  <cols>
    <col min="8" max="8" width="11" bestFit="1" customWidth="1"/>
    <col min="11" max="11" width="16.109375" bestFit="1" customWidth="1"/>
    <col min="14" max="14" width="13.5546875" bestFit="1" customWidth="1"/>
  </cols>
  <sheetData>
    <row r="1" spans="1:15" x14ac:dyDescent="0.3">
      <c r="A1" t="s">
        <v>5</v>
      </c>
    </row>
    <row r="2" spans="1:15" x14ac:dyDescent="0.3">
      <c r="J2" s="71" t="s">
        <v>0</v>
      </c>
      <c r="K2" s="71">
        <v>40014</v>
      </c>
    </row>
    <row r="3" spans="1:15" x14ac:dyDescent="0.3">
      <c r="J3" s="71"/>
      <c r="K3" s="71"/>
    </row>
    <row r="4" spans="1:15" x14ac:dyDescent="0.3">
      <c r="J4" s="71" t="s">
        <v>0</v>
      </c>
      <c r="K4" s="71">
        <v>40692</v>
      </c>
    </row>
    <row r="5" spans="1:15" x14ac:dyDescent="0.3">
      <c r="J5" s="71"/>
      <c r="K5" s="71"/>
    </row>
    <row r="6" spans="1:15" x14ac:dyDescent="0.3">
      <c r="J6" s="71" t="s">
        <v>0</v>
      </c>
      <c r="K6" s="74">
        <v>2147483563</v>
      </c>
    </row>
    <row r="7" spans="1:15" x14ac:dyDescent="0.3">
      <c r="J7" s="71"/>
      <c r="K7" s="74"/>
    </row>
    <row r="8" spans="1:15" x14ac:dyDescent="0.3">
      <c r="J8" s="71" t="s">
        <v>0</v>
      </c>
      <c r="K8" s="74">
        <v>2147483399</v>
      </c>
    </row>
    <row r="9" spans="1:15" x14ac:dyDescent="0.3">
      <c r="J9" s="71"/>
      <c r="K9" s="74"/>
    </row>
    <row r="14" spans="1:15" x14ac:dyDescent="0.3">
      <c r="K14" s="75">
        <f>K2*2^32</f>
        <v>171858821382144</v>
      </c>
      <c r="L14" s="75"/>
    </row>
    <row r="15" spans="1:15" x14ac:dyDescent="0.3">
      <c r="K15" s="75"/>
      <c r="L15" s="75"/>
    </row>
    <row r="16" spans="1:15" x14ac:dyDescent="0.3">
      <c r="K16" s="75">
        <f>K4*2^32</f>
        <v>174770809208832</v>
      </c>
      <c r="L16" s="75"/>
      <c r="M16" s="51" t="s">
        <v>12</v>
      </c>
      <c r="N16" s="74">
        <v>2147483563</v>
      </c>
      <c r="O16" s="74"/>
    </row>
    <row r="17" spans="11:15" x14ac:dyDescent="0.3">
      <c r="K17" s="75"/>
      <c r="L17" s="75"/>
      <c r="M17" s="51"/>
      <c r="N17" s="74"/>
      <c r="O17" s="74"/>
    </row>
    <row r="18" spans="11:15" x14ac:dyDescent="0.3">
      <c r="K18" s="10">
        <f>MOD(K16,N16)</f>
        <v>6917640</v>
      </c>
      <c r="N18" s="9"/>
      <c r="O18" s="9"/>
    </row>
    <row r="20" spans="11:15" x14ac:dyDescent="0.3">
      <c r="K20" s="12">
        <f>K18/K6</f>
        <v>3.22127727503356E-3</v>
      </c>
      <c r="M20" t="s">
        <v>13</v>
      </c>
      <c r="N20" s="11">
        <f>(K6-1)/K6</f>
        <v>0.99999999953433871</v>
      </c>
    </row>
  </sheetData>
  <mergeCells count="12">
    <mergeCell ref="J2:J3"/>
    <mergeCell ref="K2:K3"/>
    <mergeCell ref="J4:J5"/>
    <mergeCell ref="K4:K5"/>
    <mergeCell ref="J6:J7"/>
    <mergeCell ref="K6:K7"/>
    <mergeCell ref="N16:O17"/>
    <mergeCell ref="J8:J9"/>
    <mergeCell ref="K8:K9"/>
    <mergeCell ref="K14:L15"/>
    <mergeCell ref="K16:L17"/>
    <mergeCell ref="M16:M1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15</vt:i4>
      </vt:variant>
      <vt:variant>
        <vt:lpstr>Charts</vt:lpstr>
      </vt:variant>
      <vt:variant>
        <vt:i4>2</vt:i4>
      </vt:variant>
      <vt:variant>
        <vt:lpstr>Named Ranges</vt:lpstr>
      </vt:variant>
      <vt:variant>
        <vt:i4>6</vt:i4>
      </vt:variant>
    </vt:vector>
  </HeadingPairs>
  <TitlesOfParts>
    <vt:vector size="23" baseType="lpstr">
      <vt:lpstr>Example_7.8</vt:lpstr>
      <vt:lpstr>P9</vt:lpstr>
      <vt:lpstr>P8-Q15-d</vt:lpstr>
      <vt:lpstr>P8-Q15-c</vt:lpstr>
      <vt:lpstr>P8-Q15-b</vt:lpstr>
      <vt:lpstr>P8-Q15-a</vt:lpstr>
      <vt:lpstr>P7-1</vt:lpstr>
      <vt:lpstr>P7</vt:lpstr>
      <vt:lpstr>P6</vt:lpstr>
      <vt:lpstr>P5</vt:lpstr>
      <vt:lpstr>P4</vt:lpstr>
      <vt:lpstr>P3</vt:lpstr>
      <vt:lpstr>P2</vt:lpstr>
      <vt:lpstr>P1</vt:lpstr>
      <vt:lpstr>Combined Linear Congruential</vt:lpstr>
      <vt:lpstr>P6-RN_CHART</vt:lpstr>
      <vt:lpstr>P2-RN_CHART</vt:lpstr>
      <vt:lpstr>'P7-1'!Print_Area</vt:lpstr>
      <vt:lpstr>'P8-Q15-a'!Print_Area</vt:lpstr>
      <vt:lpstr>'P8-Q15-b'!Print_Area</vt:lpstr>
      <vt:lpstr>'P8-Q15-c'!Print_Area</vt:lpstr>
      <vt:lpstr>'P8-Q15-d'!Print_Area</vt:lpstr>
      <vt:lpstr>'P9'!Print_Area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AbuBakarAtiq</dc:creator>
  <cp:lastModifiedBy>Mohammad Abubakar Atiq</cp:lastModifiedBy>
  <cp:lastPrinted>2025-02-02T11:21:37Z</cp:lastPrinted>
  <dcterms:created xsi:type="dcterms:W3CDTF">2015-06-05T18:17:20Z</dcterms:created>
  <dcterms:modified xsi:type="dcterms:W3CDTF">2025-02-02T11:38:52Z</dcterms:modified>
</cp:coreProperties>
</file>